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30" windowWidth="20115" windowHeight="7755" tabRatio="759"/>
  </bookViews>
  <sheets>
    <sheet name="Forms Entry" sheetId="4" r:id="rId1"/>
    <sheet name="Marks Entry" sheetId="5" r:id="rId2"/>
    <sheet name="Total Forms with Marks" sheetId="6" r:id="rId3"/>
    <sheet name="Wariyta Suchi By School" sheetId="8" r:id="rId4"/>
    <sheet name="Wariyta Suchi By Post" sheetId="7" r:id="rId5"/>
  </sheets>
  <definedNames>
    <definedName name="_xlnm._FilterDatabase" localSheetId="2" hidden="1">'Total Forms with Marks'!$D$4:$N$29</definedName>
    <definedName name="_xlnm._FilterDatabase" localSheetId="4" hidden="1">'Wariyta Suchi By Post'!$A$4:$L$4</definedName>
    <definedName name="_xlnm._FilterDatabase" localSheetId="3" hidden="1">'Wariyta Suchi By School'!$A$4:$K$4</definedName>
    <definedName name="ca">Table2[[#All],[Category List]]</definedName>
    <definedName name="catagorylist">Table2[[#All],[Category List]]</definedName>
    <definedName name="Category_List" localSheetId="4">Table2[[#All],[Category List]]</definedName>
    <definedName name="Category_List" localSheetId="3">Table2[[#All],[Category List]]</definedName>
    <definedName name="Category_List">Table2[[#All],[Category List]]</definedName>
    <definedName name="_xlnm.Criteria" localSheetId="4">'Wariyta Suchi By Post'!$N$1:$N$2</definedName>
    <definedName name="_xlnm.Criteria" localSheetId="3">'Wariyta Suchi By School'!$M$1:$M$2</definedName>
    <definedName name="_xlnm.Extract" localSheetId="4">'Wariyta Suchi By Post'!$A$4:$L$4</definedName>
    <definedName name="_xlnm.Extract" localSheetId="3">'Wariyta Suchi By School'!$A$4:$K$4</definedName>
    <definedName name="Post_Name" localSheetId="4">Table3[[#All],[Post Name]]</definedName>
    <definedName name="Post_Name" localSheetId="3">Table3[[#All],[Post Name]]</definedName>
    <definedName name="Post_Name">Table3[[#All],[Post Name]]</definedName>
    <definedName name="_xlnm.Print_Titles" localSheetId="1">'Marks Entry'!$4:$5</definedName>
    <definedName name="_xlnm.Print_Titles" localSheetId="2">'Total Forms with Marks'!$4:$4</definedName>
    <definedName name="_xlnm.Print_Titles" localSheetId="4">'Wariyta Suchi By Post'!$4:$4</definedName>
    <definedName name="_xlnm.Print_Titles" localSheetId="3">'Wariyta Suchi By School'!$4:$4</definedName>
    <definedName name="school_name">'Marks Entry'!$H$7:$H$300</definedName>
  </definedNames>
  <calcPr calcId="144525"/>
</workbook>
</file>

<file path=xl/calcChain.xml><?xml version="1.0" encoding="utf-8"?>
<calcChain xmlns="http://schemas.openxmlformats.org/spreadsheetml/2006/main">
  <c r="H8" i="5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B6" i="7" l="1"/>
  <c r="C6"/>
  <c r="D6"/>
  <c r="E6"/>
  <c r="F6"/>
  <c r="G6"/>
  <c r="I6"/>
  <c r="J6"/>
  <c r="K6"/>
  <c r="B7"/>
  <c r="C7"/>
  <c r="D7"/>
  <c r="E7"/>
  <c r="F7"/>
  <c r="G7"/>
  <c r="H7"/>
  <c r="I7"/>
  <c r="J7"/>
  <c r="K7"/>
  <c r="B8"/>
  <c r="C8"/>
  <c r="D8"/>
  <c r="E8"/>
  <c r="F8"/>
  <c r="G8"/>
  <c r="H8"/>
  <c r="I8"/>
  <c r="J8"/>
  <c r="K8"/>
  <c r="B9"/>
  <c r="C9"/>
  <c r="D9"/>
  <c r="E9"/>
  <c r="F9"/>
  <c r="G9"/>
  <c r="H9"/>
  <c r="I9"/>
  <c r="J9"/>
  <c r="K9"/>
  <c r="B10"/>
  <c r="C10"/>
  <c r="D10"/>
  <c r="E10"/>
  <c r="F10"/>
  <c r="G10"/>
  <c r="H10"/>
  <c r="I10"/>
  <c r="J10"/>
  <c r="K10"/>
  <c r="B11"/>
  <c r="C11"/>
  <c r="D11"/>
  <c r="E11"/>
  <c r="F11"/>
  <c r="G11"/>
  <c r="H11"/>
  <c r="I11"/>
  <c r="J11"/>
  <c r="K11"/>
  <c r="B12"/>
  <c r="C12"/>
  <c r="D12"/>
  <c r="E12"/>
  <c r="F12"/>
  <c r="G12"/>
  <c r="H12"/>
  <c r="I12"/>
  <c r="J12"/>
  <c r="K12"/>
  <c r="B13"/>
  <c r="C13"/>
  <c r="D13"/>
  <c r="E13"/>
  <c r="F13"/>
  <c r="G13"/>
  <c r="H13"/>
  <c r="I13"/>
  <c r="J13"/>
  <c r="K13"/>
  <c r="B14"/>
  <c r="C14"/>
  <c r="D14"/>
  <c r="E14"/>
  <c r="F14"/>
  <c r="G14"/>
  <c r="H14"/>
  <c r="I14"/>
  <c r="J14"/>
  <c r="K14"/>
  <c r="B15"/>
  <c r="C15"/>
  <c r="D15"/>
  <c r="E15"/>
  <c r="F15"/>
  <c r="G15"/>
  <c r="H15"/>
  <c r="I15"/>
  <c r="J15"/>
  <c r="K15"/>
  <c r="B16"/>
  <c r="C16"/>
  <c r="D16"/>
  <c r="E16"/>
  <c r="F16"/>
  <c r="G16"/>
  <c r="H16"/>
  <c r="I16"/>
  <c r="J16"/>
  <c r="K16"/>
  <c r="B17"/>
  <c r="C17"/>
  <c r="D17"/>
  <c r="E17"/>
  <c r="F17"/>
  <c r="G17"/>
  <c r="H17"/>
  <c r="I17"/>
  <c r="J17"/>
  <c r="K17"/>
  <c r="B18"/>
  <c r="C18"/>
  <c r="D18"/>
  <c r="E18"/>
  <c r="F18"/>
  <c r="G18"/>
  <c r="H18"/>
  <c r="I18"/>
  <c r="J18"/>
  <c r="K18"/>
  <c r="B19"/>
  <c r="C19"/>
  <c r="D19"/>
  <c r="E19"/>
  <c r="F19"/>
  <c r="G19"/>
  <c r="H19"/>
  <c r="I19"/>
  <c r="J19"/>
  <c r="K19"/>
  <c r="B20"/>
  <c r="C20"/>
  <c r="D20"/>
  <c r="E20"/>
  <c r="F20"/>
  <c r="G20"/>
  <c r="H20"/>
  <c r="I20"/>
  <c r="J20"/>
  <c r="K20"/>
  <c r="B21"/>
  <c r="C21"/>
  <c r="D21"/>
  <c r="E21"/>
  <c r="F21"/>
  <c r="G21"/>
  <c r="H21"/>
  <c r="I21"/>
  <c r="J21"/>
  <c r="K21"/>
  <c r="B22"/>
  <c r="C22"/>
  <c r="D22"/>
  <c r="E22"/>
  <c r="F22"/>
  <c r="G22"/>
  <c r="H22"/>
  <c r="I22"/>
  <c r="J22"/>
  <c r="K22"/>
  <c r="B23"/>
  <c r="C23"/>
  <c r="D23"/>
  <c r="E23"/>
  <c r="F23"/>
  <c r="G23"/>
  <c r="H23"/>
  <c r="I23"/>
  <c r="J23"/>
  <c r="K23"/>
  <c r="B24"/>
  <c r="C24"/>
  <c r="D24"/>
  <c r="E24"/>
  <c r="F24"/>
  <c r="G24"/>
  <c r="H24"/>
  <c r="I24"/>
  <c r="J24"/>
  <c r="K24"/>
  <c r="B25"/>
  <c r="C25"/>
  <c r="D25"/>
  <c r="E25"/>
  <c r="F25"/>
  <c r="G25"/>
  <c r="H25"/>
  <c r="I25"/>
  <c r="J25"/>
  <c r="K25"/>
  <c r="B26"/>
  <c r="C26"/>
  <c r="D26"/>
  <c r="E26"/>
  <c r="F26"/>
  <c r="G26"/>
  <c r="H26"/>
  <c r="I26"/>
  <c r="J26"/>
  <c r="K26"/>
  <c r="B27"/>
  <c r="C27"/>
  <c r="D27"/>
  <c r="E27"/>
  <c r="F27"/>
  <c r="G27"/>
  <c r="H27"/>
  <c r="I27"/>
  <c r="J27"/>
  <c r="K27"/>
  <c r="B28"/>
  <c r="C28"/>
  <c r="D28"/>
  <c r="E28"/>
  <c r="F28"/>
  <c r="G28"/>
  <c r="H28"/>
  <c r="I28"/>
  <c r="J28"/>
  <c r="K28"/>
  <c r="B29"/>
  <c r="C29"/>
  <c r="D29"/>
  <c r="E29"/>
  <c r="F29"/>
  <c r="G29"/>
  <c r="H29"/>
  <c r="I29"/>
  <c r="J29"/>
  <c r="K29"/>
  <c r="B30"/>
  <c r="C30"/>
  <c r="D30"/>
  <c r="E30"/>
  <c r="F30"/>
  <c r="G30"/>
  <c r="H30"/>
  <c r="I30"/>
  <c r="J30"/>
  <c r="K30"/>
  <c r="B31"/>
  <c r="C31"/>
  <c r="D31"/>
  <c r="E31"/>
  <c r="F31"/>
  <c r="G31"/>
  <c r="H31"/>
  <c r="I31"/>
  <c r="J31"/>
  <c r="K31"/>
  <c r="B32"/>
  <c r="C32"/>
  <c r="D32"/>
  <c r="E32"/>
  <c r="F32"/>
  <c r="G32"/>
  <c r="H32"/>
  <c r="I32"/>
  <c r="J32"/>
  <c r="K32"/>
  <c r="B33"/>
  <c r="C33"/>
  <c r="D33"/>
  <c r="E33"/>
  <c r="F33"/>
  <c r="G33"/>
  <c r="H33"/>
  <c r="I33"/>
  <c r="J33"/>
  <c r="K33"/>
  <c r="B34"/>
  <c r="C34"/>
  <c r="D34"/>
  <c r="E34"/>
  <c r="F34"/>
  <c r="G34"/>
  <c r="H34"/>
  <c r="I34"/>
  <c r="J34"/>
  <c r="K34"/>
  <c r="B35"/>
  <c r="C35"/>
  <c r="D35"/>
  <c r="E35"/>
  <c r="F35"/>
  <c r="G35"/>
  <c r="H35"/>
  <c r="I35"/>
  <c r="J35"/>
  <c r="K35"/>
  <c r="B36"/>
  <c r="C36"/>
  <c r="D36"/>
  <c r="E36"/>
  <c r="F36"/>
  <c r="G36"/>
  <c r="H36"/>
  <c r="I36"/>
  <c r="J36"/>
  <c r="K36"/>
  <c r="B37"/>
  <c r="C37"/>
  <c r="D37"/>
  <c r="E37"/>
  <c r="F37"/>
  <c r="G37"/>
  <c r="H37"/>
  <c r="I37"/>
  <c r="J37"/>
  <c r="K37"/>
  <c r="B38"/>
  <c r="C38"/>
  <c r="D38"/>
  <c r="E38"/>
  <c r="F38"/>
  <c r="G38"/>
  <c r="H38"/>
  <c r="I38"/>
  <c r="J38"/>
  <c r="K38"/>
  <c r="B39"/>
  <c r="C39"/>
  <c r="D39"/>
  <c r="E39"/>
  <c r="F39"/>
  <c r="G39"/>
  <c r="H39"/>
  <c r="I39"/>
  <c r="J39"/>
  <c r="K39"/>
  <c r="B40"/>
  <c r="C40"/>
  <c r="D40"/>
  <c r="E40"/>
  <c r="F40"/>
  <c r="G40"/>
  <c r="H40"/>
  <c r="I40"/>
  <c r="J40"/>
  <c r="K40"/>
  <c r="B41"/>
  <c r="C41"/>
  <c r="D41"/>
  <c r="E41"/>
  <c r="F41"/>
  <c r="G41"/>
  <c r="H41"/>
  <c r="I41"/>
  <c r="J41"/>
  <c r="K41"/>
  <c r="B42"/>
  <c r="C42"/>
  <c r="D42"/>
  <c r="E42"/>
  <c r="F42"/>
  <c r="G42"/>
  <c r="H42"/>
  <c r="I42"/>
  <c r="J42"/>
  <c r="K42"/>
  <c r="B43"/>
  <c r="C43"/>
  <c r="D43"/>
  <c r="E43"/>
  <c r="F43"/>
  <c r="G43"/>
  <c r="H43"/>
  <c r="I43"/>
  <c r="J43"/>
  <c r="K43"/>
  <c r="B44"/>
  <c r="C44"/>
  <c r="D44"/>
  <c r="E44"/>
  <c r="F44"/>
  <c r="G44"/>
  <c r="H44"/>
  <c r="I44"/>
  <c r="J44"/>
  <c r="K44"/>
  <c r="B45"/>
  <c r="C45"/>
  <c r="D45"/>
  <c r="E45"/>
  <c r="F45"/>
  <c r="G45"/>
  <c r="H45"/>
  <c r="I45"/>
  <c r="J45"/>
  <c r="K45"/>
  <c r="B46"/>
  <c r="C46"/>
  <c r="D46"/>
  <c r="E46"/>
  <c r="F46"/>
  <c r="G46"/>
  <c r="H46"/>
  <c r="I46"/>
  <c r="J46"/>
  <c r="K46"/>
  <c r="B47"/>
  <c r="C47"/>
  <c r="D47"/>
  <c r="E47"/>
  <c r="F47"/>
  <c r="G47"/>
  <c r="H47"/>
  <c r="I47"/>
  <c r="J47"/>
  <c r="K47"/>
  <c r="B48"/>
  <c r="C48"/>
  <c r="D48"/>
  <c r="E48"/>
  <c r="F48"/>
  <c r="G48"/>
  <c r="H48"/>
  <c r="I48"/>
  <c r="J48"/>
  <c r="K48"/>
  <c r="B49"/>
  <c r="C49"/>
  <c r="D49"/>
  <c r="E49"/>
  <c r="F49"/>
  <c r="G49"/>
  <c r="H49"/>
  <c r="I49"/>
  <c r="J49"/>
  <c r="K49"/>
  <c r="B50"/>
  <c r="C50"/>
  <c r="D50"/>
  <c r="E50"/>
  <c r="F50"/>
  <c r="G50"/>
  <c r="H50"/>
  <c r="I50"/>
  <c r="J50"/>
  <c r="K50"/>
  <c r="B51"/>
  <c r="C51"/>
  <c r="D51"/>
  <c r="E51"/>
  <c r="F51"/>
  <c r="G51"/>
  <c r="H51"/>
  <c r="I51"/>
  <c r="J51"/>
  <c r="K51"/>
  <c r="B52"/>
  <c r="C52"/>
  <c r="D52"/>
  <c r="E52"/>
  <c r="F52"/>
  <c r="G52"/>
  <c r="H52"/>
  <c r="I52"/>
  <c r="J52"/>
  <c r="K52"/>
  <c r="B53"/>
  <c r="C53"/>
  <c r="D53"/>
  <c r="E53"/>
  <c r="F53"/>
  <c r="G53"/>
  <c r="H53"/>
  <c r="I53"/>
  <c r="J53"/>
  <c r="K53"/>
  <c r="B54"/>
  <c r="C54"/>
  <c r="D54"/>
  <c r="E54"/>
  <c r="F54"/>
  <c r="G54"/>
  <c r="H54"/>
  <c r="I54"/>
  <c r="J54"/>
  <c r="K54"/>
  <c r="B55"/>
  <c r="C55"/>
  <c r="D55"/>
  <c r="E55"/>
  <c r="F55"/>
  <c r="G55"/>
  <c r="H55"/>
  <c r="I55"/>
  <c r="J55"/>
  <c r="K55"/>
  <c r="B56"/>
  <c r="C56"/>
  <c r="D56"/>
  <c r="E56"/>
  <c r="F56"/>
  <c r="G56"/>
  <c r="H56"/>
  <c r="I56"/>
  <c r="J56"/>
  <c r="K56"/>
  <c r="B57"/>
  <c r="C57"/>
  <c r="D57"/>
  <c r="E57"/>
  <c r="F57"/>
  <c r="G57"/>
  <c r="H57"/>
  <c r="I57"/>
  <c r="J57"/>
  <c r="K57"/>
  <c r="B58"/>
  <c r="C58"/>
  <c r="D58"/>
  <c r="E58"/>
  <c r="F58"/>
  <c r="G58"/>
  <c r="H58"/>
  <c r="I58"/>
  <c r="J58"/>
  <c r="K58"/>
  <c r="B59"/>
  <c r="C59"/>
  <c r="D59"/>
  <c r="E59"/>
  <c r="F59"/>
  <c r="G59"/>
  <c r="H59"/>
  <c r="I59"/>
  <c r="J59"/>
  <c r="K59"/>
  <c r="B60"/>
  <c r="C60"/>
  <c r="D60"/>
  <c r="E60"/>
  <c r="F60"/>
  <c r="G60"/>
  <c r="H60"/>
  <c r="I60"/>
  <c r="J60"/>
  <c r="K60"/>
  <c r="B61"/>
  <c r="C61"/>
  <c r="D61"/>
  <c r="E61"/>
  <c r="F61"/>
  <c r="G61"/>
  <c r="H61"/>
  <c r="I61"/>
  <c r="J61"/>
  <c r="K61"/>
  <c r="B62"/>
  <c r="C62"/>
  <c r="D62"/>
  <c r="E62"/>
  <c r="F62"/>
  <c r="G62"/>
  <c r="H62"/>
  <c r="I62"/>
  <c r="J62"/>
  <c r="K62"/>
  <c r="B63"/>
  <c r="C63"/>
  <c r="D63"/>
  <c r="E63"/>
  <c r="F63"/>
  <c r="G63"/>
  <c r="H63"/>
  <c r="I63"/>
  <c r="J63"/>
  <c r="K63"/>
  <c r="B64"/>
  <c r="C64"/>
  <c r="D64"/>
  <c r="E64"/>
  <c r="F64"/>
  <c r="G64"/>
  <c r="H64"/>
  <c r="I64"/>
  <c r="J64"/>
  <c r="K64"/>
  <c r="B65"/>
  <c r="C65"/>
  <c r="D65"/>
  <c r="E65"/>
  <c r="F65"/>
  <c r="G65"/>
  <c r="H65"/>
  <c r="I65"/>
  <c r="J65"/>
  <c r="K65"/>
  <c r="B66"/>
  <c r="C66"/>
  <c r="D66"/>
  <c r="E66"/>
  <c r="F66"/>
  <c r="G66"/>
  <c r="H66"/>
  <c r="I66"/>
  <c r="J66"/>
  <c r="K66"/>
  <c r="B67"/>
  <c r="C67"/>
  <c r="D67"/>
  <c r="E67"/>
  <c r="F67"/>
  <c r="G67"/>
  <c r="H67"/>
  <c r="I67"/>
  <c r="J67"/>
  <c r="K67"/>
  <c r="B68"/>
  <c r="C68"/>
  <c r="D68"/>
  <c r="E68"/>
  <c r="F68"/>
  <c r="G68"/>
  <c r="H68"/>
  <c r="I68"/>
  <c r="J68"/>
  <c r="K68"/>
  <c r="B69"/>
  <c r="C69"/>
  <c r="D69"/>
  <c r="E69"/>
  <c r="F69"/>
  <c r="G69"/>
  <c r="H69"/>
  <c r="I69"/>
  <c r="J69"/>
  <c r="K69"/>
  <c r="B70"/>
  <c r="C70"/>
  <c r="D70"/>
  <c r="E70"/>
  <c r="F70"/>
  <c r="G70"/>
  <c r="H70"/>
  <c r="I70"/>
  <c r="J70"/>
  <c r="K70"/>
  <c r="B71"/>
  <c r="C71"/>
  <c r="D71"/>
  <c r="E71"/>
  <c r="F71"/>
  <c r="G71"/>
  <c r="H71"/>
  <c r="I71"/>
  <c r="J71"/>
  <c r="K71"/>
  <c r="B72"/>
  <c r="C72"/>
  <c r="D72"/>
  <c r="E72"/>
  <c r="F72"/>
  <c r="G72"/>
  <c r="H72"/>
  <c r="I72"/>
  <c r="J72"/>
  <c r="K72"/>
  <c r="B73"/>
  <c r="C73"/>
  <c r="D73"/>
  <c r="E73"/>
  <c r="F73"/>
  <c r="G73"/>
  <c r="H73"/>
  <c r="I73"/>
  <c r="J73"/>
  <c r="K73"/>
  <c r="B74"/>
  <c r="C74"/>
  <c r="D74"/>
  <c r="E74"/>
  <c r="F74"/>
  <c r="G74"/>
  <c r="H74"/>
  <c r="I74"/>
  <c r="J74"/>
  <c r="K74"/>
  <c r="B75"/>
  <c r="C75"/>
  <c r="D75"/>
  <c r="E75"/>
  <c r="F75"/>
  <c r="G75"/>
  <c r="H75"/>
  <c r="I75"/>
  <c r="J75"/>
  <c r="K75"/>
  <c r="B76"/>
  <c r="C76"/>
  <c r="D76"/>
  <c r="E76"/>
  <c r="F76"/>
  <c r="G76"/>
  <c r="H76"/>
  <c r="I76"/>
  <c r="J76"/>
  <c r="K76"/>
  <c r="B77"/>
  <c r="C77"/>
  <c r="D77"/>
  <c r="E77"/>
  <c r="F77"/>
  <c r="G77"/>
  <c r="H77"/>
  <c r="I77"/>
  <c r="J77"/>
  <c r="K77"/>
  <c r="B78"/>
  <c r="C78"/>
  <c r="D78"/>
  <c r="E78"/>
  <c r="F78"/>
  <c r="G78"/>
  <c r="H78"/>
  <c r="I78"/>
  <c r="J78"/>
  <c r="K78"/>
  <c r="B79"/>
  <c r="C79"/>
  <c r="D79"/>
  <c r="E79"/>
  <c r="F79"/>
  <c r="G79"/>
  <c r="H79"/>
  <c r="I79"/>
  <c r="J79"/>
  <c r="K79"/>
  <c r="B80"/>
  <c r="C80"/>
  <c r="D80"/>
  <c r="E80"/>
  <c r="F80"/>
  <c r="G80"/>
  <c r="H80"/>
  <c r="I80"/>
  <c r="J80"/>
  <c r="K80"/>
  <c r="B81"/>
  <c r="C81"/>
  <c r="D81"/>
  <c r="E81"/>
  <c r="F81"/>
  <c r="G81"/>
  <c r="H81"/>
  <c r="I81"/>
  <c r="J81"/>
  <c r="K81"/>
  <c r="B82"/>
  <c r="C82"/>
  <c r="D82"/>
  <c r="E82"/>
  <c r="F82"/>
  <c r="G82"/>
  <c r="H82"/>
  <c r="I82"/>
  <c r="J82"/>
  <c r="K82"/>
  <c r="B83"/>
  <c r="C83"/>
  <c r="D83"/>
  <c r="E83"/>
  <c r="F83"/>
  <c r="G83"/>
  <c r="H83"/>
  <c r="I83"/>
  <c r="J83"/>
  <c r="K83"/>
  <c r="B84"/>
  <c r="C84"/>
  <c r="D84"/>
  <c r="E84"/>
  <c r="F84"/>
  <c r="G84"/>
  <c r="H84"/>
  <c r="I84"/>
  <c r="J84"/>
  <c r="K84"/>
  <c r="B85"/>
  <c r="C85"/>
  <c r="D85"/>
  <c r="E85"/>
  <c r="F85"/>
  <c r="G85"/>
  <c r="H85"/>
  <c r="I85"/>
  <c r="J85"/>
  <c r="K85"/>
  <c r="B86"/>
  <c r="C86"/>
  <c r="D86"/>
  <c r="E86"/>
  <c r="F86"/>
  <c r="G86"/>
  <c r="H86"/>
  <c r="I86"/>
  <c r="J86"/>
  <c r="K86"/>
  <c r="B87"/>
  <c r="C87"/>
  <c r="D87"/>
  <c r="E87"/>
  <c r="F87"/>
  <c r="G87"/>
  <c r="H87"/>
  <c r="I87"/>
  <c r="J87"/>
  <c r="K87"/>
  <c r="B88"/>
  <c r="C88"/>
  <c r="D88"/>
  <c r="E88"/>
  <c r="F88"/>
  <c r="G88"/>
  <c r="H88"/>
  <c r="I88"/>
  <c r="J88"/>
  <c r="K88"/>
  <c r="B89"/>
  <c r="C89"/>
  <c r="D89"/>
  <c r="E89"/>
  <c r="F89"/>
  <c r="G89"/>
  <c r="H89"/>
  <c r="I89"/>
  <c r="J89"/>
  <c r="K89"/>
  <c r="B90"/>
  <c r="C90"/>
  <c r="D90"/>
  <c r="E90"/>
  <c r="F90"/>
  <c r="G90"/>
  <c r="H90"/>
  <c r="I90"/>
  <c r="J90"/>
  <c r="K90"/>
  <c r="B91"/>
  <c r="C91"/>
  <c r="D91"/>
  <c r="E91"/>
  <c r="F91"/>
  <c r="G91"/>
  <c r="H91"/>
  <c r="I91"/>
  <c r="J91"/>
  <c r="K91"/>
  <c r="B92"/>
  <c r="C92"/>
  <c r="D92"/>
  <c r="E92"/>
  <c r="F92"/>
  <c r="G92"/>
  <c r="H92"/>
  <c r="I92"/>
  <c r="J92"/>
  <c r="K92"/>
  <c r="B93"/>
  <c r="C93"/>
  <c r="D93"/>
  <c r="E93"/>
  <c r="F93"/>
  <c r="G93"/>
  <c r="H93"/>
  <c r="I93"/>
  <c r="J93"/>
  <c r="K93"/>
  <c r="B94"/>
  <c r="C94"/>
  <c r="D94"/>
  <c r="E94"/>
  <c r="F94"/>
  <c r="G94"/>
  <c r="H94"/>
  <c r="I94"/>
  <c r="J94"/>
  <c r="K94"/>
  <c r="B95"/>
  <c r="C95"/>
  <c r="D95"/>
  <c r="E95"/>
  <c r="F95"/>
  <c r="G95"/>
  <c r="H95"/>
  <c r="I95"/>
  <c r="J95"/>
  <c r="K95"/>
  <c r="B96"/>
  <c r="C96"/>
  <c r="D96"/>
  <c r="E96"/>
  <c r="F96"/>
  <c r="G96"/>
  <c r="H96"/>
  <c r="I96"/>
  <c r="J96"/>
  <c r="K96"/>
  <c r="B97"/>
  <c r="C97"/>
  <c r="D97"/>
  <c r="E97"/>
  <c r="F97"/>
  <c r="G97"/>
  <c r="H97"/>
  <c r="I97"/>
  <c r="J97"/>
  <c r="K97"/>
  <c r="B98"/>
  <c r="C98"/>
  <c r="D98"/>
  <c r="E98"/>
  <c r="F98"/>
  <c r="G98"/>
  <c r="H98"/>
  <c r="I98"/>
  <c r="J98"/>
  <c r="K98"/>
  <c r="B99"/>
  <c r="C99"/>
  <c r="D99"/>
  <c r="E99"/>
  <c r="F99"/>
  <c r="G99"/>
  <c r="H99"/>
  <c r="I99"/>
  <c r="J99"/>
  <c r="K99"/>
  <c r="B100"/>
  <c r="C100"/>
  <c r="D100"/>
  <c r="E100"/>
  <c r="F100"/>
  <c r="G100"/>
  <c r="H100"/>
  <c r="I100"/>
  <c r="J100"/>
  <c r="K100"/>
  <c r="B101"/>
  <c r="C101"/>
  <c r="D101"/>
  <c r="E101"/>
  <c r="F101"/>
  <c r="G101"/>
  <c r="H101"/>
  <c r="I101"/>
  <c r="J101"/>
  <c r="K101"/>
  <c r="B102"/>
  <c r="C102"/>
  <c r="D102"/>
  <c r="E102"/>
  <c r="F102"/>
  <c r="G102"/>
  <c r="H102"/>
  <c r="I102"/>
  <c r="J102"/>
  <c r="K102"/>
  <c r="B103"/>
  <c r="C103"/>
  <c r="D103"/>
  <c r="E103"/>
  <c r="F103"/>
  <c r="G103"/>
  <c r="H103"/>
  <c r="I103"/>
  <c r="J103"/>
  <c r="K103"/>
  <c r="B104"/>
  <c r="C104"/>
  <c r="D104"/>
  <c r="E104"/>
  <c r="F104"/>
  <c r="G104"/>
  <c r="H104"/>
  <c r="I104"/>
  <c r="J104"/>
  <c r="K104"/>
  <c r="B105"/>
  <c r="C105"/>
  <c r="D105"/>
  <c r="E105"/>
  <c r="F105"/>
  <c r="G105"/>
  <c r="H105"/>
  <c r="I105"/>
  <c r="J105"/>
  <c r="K105"/>
  <c r="B106"/>
  <c r="C106"/>
  <c r="D106"/>
  <c r="E106"/>
  <c r="F106"/>
  <c r="G106"/>
  <c r="H106"/>
  <c r="I106"/>
  <c r="J106"/>
  <c r="K106"/>
  <c r="B107"/>
  <c r="C107"/>
  <c r="D107"/>
  <c r="E107"/>
  <c r="F107"/>
  <c r="G107"/>
  <c r="H107"/>
  <c r="I107"/>
  <c r="J107"/>
  <c r="K107"/>
  <c r="B108"/>
  <c r="C108"/>
  <c r="D108"/>
  <c r="E108"/>
  <c r="F108"/>
  <c r="G108"/>
  <c r="H108"/>
  <c r="I108"/>
  <c r="J108"/>
  <c r="K108"/>
  <c r="B109"/>
  <c r="C109"/>
  <c r="D109"/>
  <c r="E109"/>
  <c r="F109"/>
  <c r="G109"/>
  <c r="H109"/>
  <c r="I109"/>
  <c r="J109"/>
  <c r="K109"/>
  <c r="B110"/>
  <c r="C110"/>
  <c r="D110"/>
  <c r="E110"/>
  <c r="F110"/>
  <c r="G110"/>
  <c r="H110"/>
  <c r="I110"/>
  <c r="J110"/>
  <c r="K110"/>
  <c r="B111"/>
  <c r="C111"/>
  <c r="D111"/>
  <c r="E111"/>
  <c r="F111"/>
  <c r="G111"/>
  <c r="H111"/>
  <c r="I111"/>
  <c r="J111"/>
  <c r="K111"/>
  <c r="B112"/>
  <c r="C112"/>
  <c r="D112"/>
  <c r="E112"/>
  <c r="F112"/>
  <c r="G112"/>
  <c r="H112"/>
  <c r="I112"/>
  <c r="J112"/>
  <c r="K112"/>
  <c r="B113"/>
  <c r="C113"/>
  <c r="D113"/>
  <c r="E113"/>
  <c r="F113"/>
  <c r="G113"/>
  <c r="H113"/>
  <c r="I113"/>
  <c r="J113"/>
  <c r="K113"/>
  <c r="B114"/>
  <c r="C114"/>
  <c r="D114"/>
  <c r="E114"/>
  <c r="F114"/>
  <c r="G114"/>
  <c r="H114"/>
  <c r="I114"/>
  <c r="J114"/>
  <c r="K114"/>
  <c r="B115"/>
  <c r="C115"/>
  <c r="D115"/>
  <c r="E115"/>
  <c r="F115"/>
  <c r="G115"/>
  <c r="H115"/>
  <c r="I115"/>
  <c r="J115"/>
  <c r="K115"/>
  <c r="B116"/>
  <c r="C116"/>
  <c r="D116"/>
  <c r="E116"/>
  <c r="F116"/>
  <c r="G116"/>
  <c r="H116"/>
  <c r="I116"/>
  <c r="J116"/>
  <c r="K116"/>
  <c r="B117"/>
  <c r="C117"/>
  <c r="D117"/>
  <c r="E117"/>
  <c r="F117"/>
  <c r="G117"/>
  <c r="H117"/>
  <c r="I117"/>
  <c r="J117"/>
  <c r="K117"/>
  <c r="B118"/>
  <c r="C118"/>
  <c r="D118"/>
  <c r="E118"/>
  <c r="F118"/>
  <c r="G118"/>
  <c r="H118"/>
  <c r="I118"/>
  <c r="J118"/>
  <c r="K118"/>
  <c r="B119"/>
  <c r="C119"/>
  <c r="D119"/>
  <c r="E119"/>
  <c r="F119"/>
  <c r="G119"/>
  <c r="H119"/>
  <c r="I119"/>
  <c r="J119"/>
  <c r="K119"/>
  <c r="B120"/>
  <c r="C120"/>
  <c r="D120"/>
  <c r="E120"/>
  <c r="F120"/>
  <c r="G120"/>
  <c r="H120"/>
  <c r="I120"/>
  <c r="J120"/>
  <c r="K120"/>
  <c r="B121"/>
  <c r="C121"/>
  <c r="D121"/>
  <c r="E121"/>
  <c r="F121"/>
  <c r="G121"/>
  <c r="H121"/>
  <c r="I121"/>
  <c r="J121"/>
  <c r="K121"/>
  <c r="B122"/>
  <c r="C122"/>
  <c r="D122"/>
  <c r="E122"/>
  <c r="F122"/>
  <c r="G122"/>
  <c r="H122"/>
  <c r="I122"/>
  <c r="J122"/>
  <c r="K122"/>
  <c r="B123"/>
  <c r="C123"/>
  <c r="D123"/>
  <c r="E123"/>
  <c r="F123"/>
  <c r="G123"/>
  <c r="H123"/>
  <c r="I123"/>
  <c r="J123"/>
  <c r="K123"/>
  <c r="B124"/>
  <c r="C124"/>
  <c r="D124"/>
  <c r="E124"/>
  <c r="F124"/>
  <c r="G124"/>
  <c r="H124"/>
  <c r="I124"/>
  <c r="J124"/>
  <c r="K124"/>
  <c r="B125"/>
  <c r="C125"/>
  <c r="D125"/>
  <c r="E125"/>
  <c r="F125"/>
  <c r="G125"/>
  <c r="H125"/>
  <c r="I125"/>
  <c r="J125"/>
  <c r="K125"/>
  <c r="B126"/>
  <c r="C126"/>
  <c r="D126"/>
  <c r="E126"/>
  <c r="F126"/>
  <c r="G126"/>
  <c r="H126"/>
  <c r="I126"/>
  <c r="J126"/>
  <c r="K126"/>
  <c r="B127"/>
  <c r="C127"/>
  <c r="D127"/>
  <c r="E127"/>
  <c r="F127"/>
  <c r="G127"/>
  <c r="H127"/>
  <c r="I127"/>
  <c r="J127"/>
  <c r="K127"/>
  <c r="B128"/>
  <c r="C128"/>
  <c r="D128"/>
  <c r="E128"/>
  <c r="F128"/>
  <c r="G128"/>
  <c r="H128"/>
  <c r="I128"/>
  <c r="J128"/>
  <c r="K128"/>
  <c r="B129"/>
  <c r="C129"/>
  <c r="D129"/>
  <c r="E129"/>
  <c r="F129"/>
  <c r="G129"/>
  <c r="H129"/>
  <c r="I129"/>
  <c r="J129"/>
  <c r="K129"/>
  <c r="B130"/>
  <c r="C130"/>
  <c r="D130"/>
  <c r="E130"/>
  <c r="F130"/>
  <c r="G130"/>
  <c r="H130"/>
  <c r="I130"/>
  <c r="J130"/>
  <c r="K130"/>
  <c r="B131"/>
  <c r="C131"/>
  <c r="D131"/>
  <c r="E131"/>
  <c r="F131"/>
  <c r="G131"/>
  <c r="H131"/>
  <c r="I131"/>
  <c r="J131"/>
  <c r="K131"/>
  <c r="B132"/>
  <c r="C132"/>
  <c r="D132"/>
  <c r="E132"/>
  <c r="F132"/>
  <c r="G132"/>
  <c r="H132"/>
  <c r="I132"/>
  <c r="J132"/>
  <c r="K132"/>
  <c r="B133"/>
  <c r="C133"/>
  <c r="D133"/>
  <c r="E133"/>
  <c r="F133"/>
  <c r="G133"/>
  <c r="H133"/>
  <c r="I133"/>
  <c r="J133"/>
  <c r="K133"/>
  <c r="B134"/>
  <c r="C134"/>
  <c r="D134"/>
  <c r="E134"/>
  <c r="F134"/>
  <c r="G134"/>
  <c r="H134"/>
  <c r="I134"/>
  <c r="J134"/>
  <c r="K134"/>
  <c r="B135"/>
  <c r="C135"/>
  <c r="D135"/>
  <c r="E135"/>
  <c r="F135"/>
  <c r="G135"/>
  <c r="H135"/>
  <c r="I135"/>
  <c r="J135"/>
  <c r="K135"/>
  <c r="B136"/>
  <c r="C136"/>
  <c r="D136"/>
  <c r="E136"/>
  <c r="F136"/>
  <c r="G136"/>
  <c r="H136"/>
  <c r="I136"/>
  <c r="J136"/>
  <c r="K136"/>
  <c r="B137"/>
  <c r="C137"/>
  <c r="D137"/>
  <c r="E137"/>
  <c r="F137"/>
  <c r="G137"/>
  <c r="H137"/>
  <c r="I137"/>
  <c r="J137"/>
  <c r="K137"/>
  <c r="B138"/>
  <c r="C138"/>
  <c r="D138"/>
  <c r="E138"/>
  <c r="F138"/>
  <c r="G138"/>
  <c r="H138"/>
  <c r="I138"/>
  <c r="J138"/>
  <c r="K138"/>
  <c r="B139"/>
  <c r="C139"/>
  <c r="D139"/>
  <c r="E139"/>
  <c r="F139"/>
  <c r="G139"/>
  <c r="H139"/>
  <c r="I139"/>
  <c r="J139"/>
  <c r="K139"/>
  <c r="B140"/>
  <c r="C140"/>
  <c r="D140"/>
  <c r="E140"/>
  <c r="F140"/>
  <c r="G140"/>
  <c r="H140"/>
  <c r="I140"/>
  <c r="J140"/>
  <c r="K140"/>
  <c r="B141"/>
  <c r="C141"/>
  <c r="D141"/>
  <c r="E141"/>
  <c r="F141"/>
  <c r="G141"/>
  <c r="H141"/>
  <c r="I141"/>
  <c r="J141"/>
  <c r="K141"/>
  <c r="B142"/>
  <c r="C142"/>
  <c r="D142"/>
  <c r="E142"/>
  <c r="F142"/>
  <c r="G142"/>
  <c r="H142"/>
  <c r="I142"/>
  <c r="J142"/>
  <c r="K142"/>
  <c r="B143"/>
  <c r="C143"/>
  <c r="D143"/>
  <c r="E143"/>
  <c r="F143"/>
  <c r="G143"/>
  <c r="H143"/>
  <c r="I143"/>
  <c r="J143"/>
  <c r="K143"/>
  <c r="B144"/>
  <c r="C144"/>
  <c r="D144"/>
  <c r="E144"/>
  <c r="F144"/>
  <c r="G144"/>
  <c r="H144"/>
  <c r="I144"/>
  <c r="J144"/>
  <c r="K144"/>
  <c r="B145"/>
  <c r="C145"/>
  <c r="D145"/>
  <c r="E145"/>
  <c r="F145"/>
  <c r="G145"/>
  <c r="H145"/>
  <c r="I145"/>
  <c r="J145"/>
  <c r="K145"/>
  <c r="B146"/>
  <c r="C146"/>
  <c r="D146"/>
  <c r="E146"/>
  <c r="F146"/>
  <c r="G146"/>
  <c r="H146"/>
  <c r="I146"/>
  <c r="J146"/>
  <c r="K146"/>
  <c r="B147"/>
  <c r="C147"/>
  <c r="D147"/>
  <c r="E147"/>
  <c r="F147"/>
  <c r="G147"/>
  <c r="H147"/>
  <c r="I147"/>
  <c r="J147"/>
  <c r="K147"/>
  <c r="B148"/>
  <c r="C148"/>
  <c r="D148"/>
  <c r="E148"/>
  <c r="F148"/>
  <c r="G148"/>
  <c r="H148"/>
  <c r="I148"/>
  <c r="J148"/>
  <c r="K148"/>
  <c r="B149"/>
  <c r="C149"/>
  <c r="D149"/>
  <c r="E149"/>
  <c r="F149"/>
  <c r="G149"/>
  <c r="H149"/>
  <c r="I149"/>
  <c r="J149"/>
  <c r="K149"/>
  <c r="B150"/>
  <c r="C150"/>
  <c r="D150"/>
  <c r="E150"/>
  <c r="F150"/>
  <c r="G150"/>
  <c r="H150"/>
  <c r="I150"/>
  <c r="J150"/>
  <c r="K150"/>
  <c r="B151"/>
  <c r="C151"/>
  <c r="D151"/>
  <c r="E151"/>
  <c r="F151"/>
  <c r="G151"/>
  <c r="H151"/>
  <c r="I151"/>
  <c r="J151"/>
  <c r="K151"/>
  <c r="B152"/>
  <c r="C152"/>
  <c r="D152"/>
  <c r="E152"/>
  <c r="F152"/>
  <c r="G152"/>
  <c r="H152"/>
  <c r="I152"/>
  <c r="J152"/>
  <c r="K152"/>
  <c r="B153"/>
  <c r="C153"/>
  <c r="D153"/>
  <c r="E153"/>
  <c r="F153"/>
  <c r="G153"/>
  <c r="H153"/>
  <c r="I153"/>
  <c r="J153"/>
  <c r="K153"/>
  <c r="B154"/>
  <c r="C154"/>
  <c r="D154"/>
  <c r="E154"/>
  <c r="F154"/>
  <c r="G154"/>
  <c r="H154"/>
  <c r="I154"/>
  <c r="J154"/>
  <c r="K154"/>
  <c r="B155"/>
  <c r="C155"/>
  <c r="D155"/>
  <c r="E155"/>
  <c r="F155"/>
  <c r="G155"/>
  <c r="H155"/>
  <c r="I155"/>
  <c r="J155"/>
  <c r="K155"/>
  <c r="B156"/>
  <c r="C156"/>
  <c r="D156"/>
  <c r="E156"/>
  <c r="F156"/>
  <c r="G156"/>
  <c r="H156"/>
  <c r="I156"/>
  <c r="J156"/>
  <c r="K156"/>
  <c r="B157"/>
  <c r="C157"/>
  <c r="D157"/>
  <c r="E157"/>
  <c r="F157"/>
  <c r="G157"/>
  <c r="H157"/>
  <c r="I157"/>
  <c r="J157"/>
  <c r="K157"/>
  <c r="B158"/>
  <c r="C158"/>
  <c r="D158"/>
  <c r="E158"/>
  <c r="F158"/>
  <c r="G158"/>
  <c r="H158"/>
  <c r="I158"/>
  <c r="J158"/>
  <c r="K158"/>
  <c r="B159"/>
  <c r="C159"/>
  <c r="D159"/>
  <c r="E159"/>
  <c r="F159"/>
  <c r="G159"/>
  <c r="H159"/>
  <c r="I159"/>
  <c r="J159"/>
  <c r="K159"/>
  <c r="B160"/>
  <c r="C160"/>
  <c r="D160"/>
  <c r="E160"/>
  <c r="F160"/>
  <c r="G160"/>
  <c r="H160"/>
  <c r="I160"/>
  <c r="J160"/>
  <c r="K160"/>
  <c r="B161"/>
  <c r="C161"/>
  <c r="D161"/>
  <c r="E161"/>
  <c r="F161"/>
  <c r="G161"/>
  <c r="H161"/>
  <c r="I161"/>
  <c r="J161"/>
  <c r="K161"/>
  <c r="B162"/>
  <c r="C162"/>
  <c r="D162"/>
  <c r="E162"/>
  <c r="F162"/>
  <c r="G162"/>
  <c r="H162"/>
  <c r="I162"/>
  <c r="J162"/>
  <c r="K162"/>
  <c r="B163"/>
  <c r="C163"/>
  <c r="D163"/>
  <c r="E163"/>
  <c r="F163"/>
  <c r="G163"/>
  <c r="H163"/>
  <c r="I163"/>
  <c r="J163"/>
  <c r="K163"/>
  <c r="B164"/>
  <c r="C164"/>
  <c r="D164"/>
  <c r="E164"/>
  <c r="F164"/>
  <c r="G164"/>
  <c r="H164"/>
  <c r="I164"/>
  <c r="J164"/>
  <c r="K164"/>
  <c r="B165"/>
  <c r="C165"/>
  <c r="D165"/>
  <c r="E165"/>
  <c r="F165"/>
  <c r="G165"/>
  <c r="H165"/>
  <c r="I165"/>
  <c r="J165"/>
  <c r="K165"/>
  <c r="B166"/>
  <c r="C166"/>
  <c r="D166"/>
  <c r="E166"/>
  <c r="F166"/>
  <c r="G166"/>
  <c r="H166"/>
  <c r="I166"/>
  <c r="J166"/>
  <c r="K166"/>
  <c r="B167"/>
  <c r="C167"/>
  <c r="D167"/>
  <c r="E167"/>
  <c r="F167"/>
  <c r="G167"/>
  <c r="H167"/>
  <c r="I167"/>
  <c r="J167"/>
  <c r="K167"/>
  <c r="B168"/>
  <c r="C168"/>
  <c r="D168"/>
  <c r="E168"/>
  <c r="F168"/>
  <c r="G168"/>
  <c r="H168"/>
  <c r="I168"/>
  <c r="J168"/>
  <c r="K168"/>
  <c r="B169"/>
  <c r="C169"/>
  <c r="D169"/>
  <c r="E169"/>
  <c r="F169"/>
  <c r="G169"/>
  <c r="H169"/>
  <c r="I169"/>
  <c r="J169"/>
  <c r="K169"/>
  <c r="B170"/>
  <c r="C170"/>
  <c r="D170"/>
  <c r="E170"/>
  <c r="F170"/>
  <c r="G170"/>
  <c r="H170"/>
  <c r="I170"/>
  <c r="J170"/>
  <c r="K170"/>
  <c r="B171"/>
  <c r="C171"/>
  <c r="D171"/>
  <c r="E171"/>
  <c r="F171"/>
  <c r="G171"/>
  <c r="H171"/>
  <c r="I171"/>
  <c r="J171"/>
  <c r="K171"/>
  <c r="B172"/>
  <c r="C172"/>
  <c r="D172"/>
  <c r="E172"/>
  <c r="F172"/>
  <c r="G172"/>
  <c r="H172"/>
  <c r="I172"/>
  <c r="J172"/>
  <c r="K172"/>
  <c r="B173"/>
  <c r="C173"/>
  <c r="D173"/>
  <c r="E173"/>
  <c r="F173"/>
  <c r="G173"/>
  <c r="H173"/>
  <c r="I173"/>
  <c r="J173"/>
  <c r="K173"/>
  <c r="B174"/>
  <c r="C174"/>
  <c r="D174"/>
  <c r="E174"/>
  <c r="F174"/>
  <c r="G174"/>
  <c r="H174"/>
  <c r="I174"/>
  <c r="J174"/>
  <c r="K174"/>
  <c r="B175"/>
  <c r="C175"/>
  <c r="D175"/>
  <c r="E175"/>
  <c r="F175"/>
  <c r="G175"/>
  <c r="H175"/>
  <c r="I175"/>
  <c r="J175"/>
  <c r="K175"/>
  <c r="B176"/>
  <c r="C176"/>
  <c r="D176"/>
  <c r="E176"/>
  <c r="F176"/>
  <c r="G176"/>
  <c r="H176"/>
  <c r="I176"/>
  <c r="J176"/>
  <c r="K176"/>
  <c r="B177"/>
  <c r="C177"/>
  <c r="D177"/>
  <c r="E177"/>
  <c r="F177"/>
  <c r="G177"/>
  <c r="H177"/>
  <c r="I177"/>
  <c r="J177"/>
  <c r="K177"/>
  <c r="B178"/>
  <c r="C178"/>
  <c r="D178"/>
  <c r="E178"/>
  <c r="F178"/>
  <c r="G178"/>
  <c r="H178"/>
  <c r="I178"/>
  <c r="J178"/>
  <c r="K178"/>
  <c r="B179"/>
  <c r="C179"/>
  <c r="D179"/>
  <c r="E179"/>
  <c r="F179"/>
  <c r="G179"/>
  <c r="H179"/>
  <c r="I179"/>
  <c r="J179"/>
  <c r="K179"/>
  <c r="B180"/>
  <c r="C180"/>
  <c r="D180"/>
  <c r="E180"/>
  <c r="F180"/>
  <c r="G180"/>
  <c r="H180"/>
  <c r="I180"/>
  <c r="J180"/>
  <c r="K180"/>
  <c r="B181"/>
  <c r="C181"/>
  <c r="D181"/>
  <c r="E181"/>
  <c r="F181"/>
  <c r="G181"/>
  <c r="H181"/>
  <c r="I181"/>
  <c r="J181"/>
  <c r="K181"/>
  <c r="B182"/>
  <c r="C182"/>
  <c r="D182"/>
  <c r="E182"/>
  <c r="F182"/>
  <c r="G182"/>
  <c r="H182"/>
  <c r="I182"/>
  <c r="J182"/>
  <c r="K182"/>
  <c r="B183"/>
  <c r="C183"/>
  <c r="D183"/>
  <c r="E183"/>
  <c r="F183"/>
  <c r="G183"/>
  <c r="H183"/>
  <c r="I183"/>
  <c r="J183"/>
  <c r="K183"/>
  <c r="B184"/>
  <c r="C184"/>
  <c r="D184"/>
  <c r="E184"/>
  <c r="F184"/>
  <c r="G184"/>
  <c r="H184"/>
  <c r="I184"/>
  <c r="J184"/>
  <c r="K184"/>
  <c r="B185"/>
  <c r="C185"/>
  <c r="D185"/>
  <c r="E185"/>
  <c r="F185"/>
  <c r="G185"/>
  <c r="H185"/>
  <c r="I185"/>
  <c r="J185"/>
  <c r="K185"/>
  <c r="B186"/>
  <c r="C186"/>
  <c r="D186"/>
  <c r="E186"/>
  <c r="F186"/>
  <c r="G186"/>
  <c r="H186"/>
  <c r="I186"/>
  <c r="J186"/>
  <c r="K186"/>
  <c r="B187"/>
  <c r="C187"/>
  <c r="D187"/>
  <c r="E187"/>
  <c r="F187"/>
  <c r="G187"/>
  <c r="H187"/>
  <c r="I187"/>
  <c r="J187"/>
  <c r="K187"/>
  <c r="B188"/>
  <c r="C188"/>
  <c r="D188"/>
  <c r="E188"/>
  <c r="F188"/>
  <c r="G188"/>
  <c r="H188"/>
  <c r="I188"/>
  <c r="J188"/>
  <c r="K188"/>
  <c r="B189"/>
  <c r="C189"/>
  <c r="D189"/>
  <c r="E189"/>
  <c r="F189"/>
  <c r="G189"/>
  <c r="H189"/>
  <c r="I189"/>
  <c r="J189"/>
  <c r="K189"/>
  <c r="B190"/>
  <c r="C190"/>
  <c r="D190"/>
  <c r="E190"/>
  <c r="F190"/>
  <c r="G190"/>
  <c r="H190"/>
  <c r="I190"/>
  <c r="J190"/>
  <c r="K190"/>
  <c r="B191"/>
  <c r="C191"/>
  <c r="D191"/>
  <c r="E191"/>
  <c r="F191"/>
  <c r="G191"/>
  <c r="H191"/>
  <c r="I191"/>
  <c r="J191"/>
  <c r="K191"/>
  <c r="B192"/>
  <c r="C192"/>
  <c r="D192"/>
  <c r="E192"/>
  <c r="F192"/>
  <c r="G192"/>
  <c r="H192"/>
  <c r="I192"/>
  <c r="J192"/>
  <c r="K192"/>
  <c r="L192" s="1"/>
  <c r="B193"/>
  <c r="C193"/>
  <c r="D193"/>
  <c r="E193"/>
  <c r="F193"/>
  <c r="G193"/>
  <c r="H193"/>
  <c r="I193"/>
  <c r="J193"/>
  <c r="K193"/>
  <c r="B194"/>
  <c r="C194"/>
  <c r="D194"/>
  <c r="E194"/>
  <c r="F194"/>
  <c r="G194"/>
  <c r="H194"/>
  <c r="I194"/>
  <c r="J194"/>
  <c r="K194"/>
  <c r="L194" s="1"/>
  <c r="B195"/>
  <c r="C195"/>
  <c r="D195"/>
  <c r="E195"/>
  <c r="F195"/>
  <c r="G195"/>
  <c r="H195"/>
  <c r="I195"/>
  <c r="J195"/>
  <c r="K195"/>
  <c r="L195" s="1"/>
  <c r="B196"/>
  <c r="C196"/>
  <c r="D196"/>
  <c r="E196"/>
  <c r="F196"/>
  <c r="G196"/>
  <c r="H196"/>
  <c r="I196"/>
  <c r="J196"/>
  <c r="K196"/>
  <c r="L196" s="1"/>
  <c r="B197"/>
  <c r="C197"/>
  <c r="D197"/>
  <c r="E197"/>
  <c r="F197"/>
  <c r="G197"/>
  <c r="H197"/>
  <c r="I197"/>
  <c r="J197"/>
  <c r="K197"/>
  <c r="L197" s="1"/>
  <c r="B198"/>
  <c r="C198"/>
  <c r="D198"/>
  <c r="E198"/>
  <c r="F198"/>
  <c r="G198"/>
  <c r="H198"/>
  <c r="I198"/>
  <c r="J198"/>
  <c r="K198"/>
  <c r="L198" s="1"/>
  <c r="B199"/>
  <c r="C199"/>
  <c r="D199"/>
  <c r="E199"/>
  <c r="F199"/>
  <c r="G199"/>
  <c r="H199"/>
  <c r="I199"/>
  <c r="J199"/>
  <c r="K199"/>
  <c r="L199" s="1"/>
  <c r="B200"/>
  <c r="C200"/>
  <c r="D200"/>
  <c r="E200"/>
  <c r="F200"/>
  <c r="G200"/>
  <c r="H200"/>
  <c r="I200"/>
  <c r="J200"/>
  <c r="K200"/>
  <c r="L200" s="1"/>
  <c r="B201"/>
  <c r="C201"/>
  <c r="D201"/>
  <c r="E201"/>
  <c r="F201"/>
  <c r="G201"/>
  <c r="H201"/>
  <c r="I201"/>
  <c r="J201"/>
  <c r="K201"/>
  <c r="L201" s="1"/>
  <c r="B202"/>
  <c r="C202"/>
  <c r="D202"/>
  <c r="E202"/>
  <c r="F202"/>
  <c r="G202"/>
  <c r="H202"/>
  <c r="I202"/>
  <c r="J202"/>
  <c r="K202"/>
  <c r="B203"/>
  <c r="C203"/>
  <c r="D203"/>
  <c r="E203"/>
  <c r="F203"/>
  <c r="G203"/>
  <c r="H203"/>
  <c r="I203"/>
  <c r="J203"/>
  <c r="K203"/>
  <c r="L203" s="1"/>
  <c r="B204"/>
  <c r="C204"/>
  <c r="D204"/>
  <c r="E204"/>
  <c r="F204"/>
  <c r="G204"/>
  <c r="H204"/>
  <c r="I204"/>
  <c r="J204"/>
  <c r="K204"/>
  <c r="L204" s="1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122"/>
  <c r="L123"/>
  <c r="L124"/>
  <c r="L125"/>
  <c r="L126"/>
  <c r="L127"/>
  <c r="L128"/>
  <c r="L129"/>
  <c r="L130"/>
  <c r="L131"/>
  <c r="L132"/>
  <c r="L133"/>
  <c r="L134"/>
  <c r="L135"/>
  <c r="L136"/>
  <c r="L137"/>
  <c r="L138"/>
  <c r="L139"/>
  <c r="L140"/>
  <c r="L141"/>
  <c r="L142"/>
  <c r="L143"/>
  <c r="L144"/>
  <c r="L145"/>
  <c r="L146"/>
  <c r="L147"/>
  <c r="L148"/>
  <c r="L149"/>
  <c r="L150"/>
  <c r="L151"/>
  <c r="L152"/>
  <c r="L153"/>
  <c r="L154"/>
  <c r="L155"/>
  <c r="L156"/>
  <c r="L157"/>
  <c r="L158"/>
  <c r="L159"/>
  <c r="L160"/>
  <c r="L161"/>
  <c r="L162"/>
  <c r="L163"/>
  <c r="L164"/>
  <c r="L165"/>
  <c r="L166"/>
  <c r="L167"/>
  <c r="L168"/>
  <c r="L169"/>
  <c r="L170"/>
  <c r="L171"/>
  <c r="L172"/>
  <c r="L173"/>
  <c r="L174"/>
  <c r="L175"/>
  <c r="L176"/>
  <c r="L177"/>
  <c r="L178"/>
  <c r="L179"/>
  <c r="L180"/>
  <c r="L181"/>
  <c r="L182"/>
  <c r="L183"/>
  <c r="L184"/>
  <c r="L185"/>
  <c r="L186"/>
  <c r="L187"/>
  <c r="L188"/>
  <c r="L189"/>
  <c r="L190"/>
  <c r="L191"/>
  <c r="L193"/>
  <c r="K5"/>
  <c r="J5"/>
  <c r="I5"/>
  <c r="G5"/>
  <c r="F5"/>
  <c r="E5"/>
  <c r="D5"/>
  <c r="C5"/>
  <c r="B5"/>
  <c r="A6" i="8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J5"/>
  <c r="I5"/>
  <c r="H5"/>
  <c r="G5"/>
  <c r="F5"/>
  <c r="E5"/>
  <c r="D5"/>
  <c r="C5"/>
  <c r="B5"/>
  <c r="C30" i="6"/>
  <c r="C31"/>
  <c r="C32"/>
  <c r="C33"/>
  <c r="C34"/>
  <c r="C35"/>
  <c r="C36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142"/>
  <c r="C143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63"/>
  <c r="C164"/>
  <c r="C165"/>
  <c r="C166"/>
  <c r="C167"/>
  <c r="C168"/>
  <c r="C169"/>
  <c r="C170"/>
  <c r="C171"/>
  <c r="C172"/>
  <c r="C173"/>
  <c r="C174"/>
  <c r="C175"/>
  <c r="C176"/>
  <c r="C177"/>
  <c r="C178"/>
  <c r="C179"/>
  <c r="C180"/>
  <c r="C181"/>
  <c r="C182"/>
  <c r="C183"/>
  <c r="C184"/>
  <c r="C185"/>
  <c r="C186"/>
  <c r="C187"/>
  <c r="C188"/>
  <c r="C189"/>
  <c r="C190"/>
  <c r="C191"/>
  <c r="C192"/>
  <c r="C193"/>
  <c r="C194"/>
  <c r="C195"/>
  <c r="C196"/>
  <c r="C197"/>
  <c r="C198"/>
  <c r="C199"/>
  <c r="C200"/>
  <c r="C201"/>
  <c r="C202"/>
  <c r="C203"/>
  <c r="C204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X32" i="5"/>
  <c r="Y32"/>
  <c r="Z32"/>
  <c r="AA32"/>
  <c r="AB32"/>
  <c r="AC32"/>
  <c r="X33"/>
  <c r="Y33"/>
  <c r="Z33"/>
  <c r="AA33"/>
  <c r="AB33"/>
  <c r="AC33"/>
  <c r="X34"/>
  <c r="Y34"/>
  <c r="Z34"/>
  <c r="AA34"/>
  <c r="AB34"/>
  <c r="AC34"/>
  <c r="X35"/>
  <c r="Y35"/>
  <c r="Z35"/>
  <c r="AA35"/>
  <c r="AB35"/>
  <c r="AC35"/>
  <c r="X36"/>
  <c r="Y36"/>
  <c r="Z36"/>
  <c r="AA36"/>
  <c r="AB36"/>
  <c r="AC36"/>
  <c r="X37"/>
  <c r="Y37"/>
  <c r="Z37"/>
  <c r="AA37"/>
  <c r="AB37"/>
  <c r="AC37"/>
  <c r="X38"/>
  <c r="Y38"/>
  <c r="Z38"/>
  <c r="AA38"/>
  <c r="AB38"/>
  <c r="AC38"/>
  <c r="X39"/>
  <c r="Y39"/>
  <c r="Z39"/>
  <c r="AA39"/>
  <c r="AB39"/>
  <c r="AC39"/>
  <c r="X40"/>
  <c r="Y40"/>
  <c r="Z40"/>
  <c r="AA40"/>
  <c r="AB40"/>
  <c r="AC40"/>
  <c r="X41"/>
  <c r="Y41"/>
  <c r="Z41"/>
  <c r="AA41"/>
  <c r="AB41"/>
  <c r="AC41"/>
  <c r="X42"/>
  <c r="Y42"/>
  <c r="Z42"/>
  <c r="AA42"/>
  <c r="AB42"/>
  <c r="AC42"/>
  <c r="X43"/>
  <c r="Y43"/>
  <c r="Z43"/>
  <c r="AA43"/>
  <c r="AB43"/>
  <c r="AC43"/>
  <c r="X44"/>
  <c r="Y44"/>
  <c r="Z44"/>
  <c r="AA44"/>
  <c r="AB44"/>
  <c r="AC44"/>
  <c r="X45"/>
  <c r="Y45"/>
  <c r="Z45"/>
  <c r="AA45"/>
  <c r="AB45"/>
  <c r="AC45"/>
  <c r="X46"/>
  <c r="Y46"/>
  <c r="Z46"/>
  <c r="AA46"/>
  <c r="AB46"/>
  <c r="AC46"/>
  <c r="X47"/>
  <c r="Y47"/>
  <c r="Z47"/>
  <c r="AA47"/>
  <c r="AB47"/>
  <c r="AC47"/>
  <c r="X48"/>
  <c r="Y48"/>
  <c r="Z48"/>
  <c r="AA48"/>
  <c r="AB48"/>
  <c r="AC48"/>
  <c r="X49"/>
  <c r="Y49"/>
  <c r="Z49"/>
  <c r="AA49"/>
  <c r="AB49"/>
  <c r="AC49"/>
  <c r="X50"/>
  <c r="Y50"/>
  <c r="Z50"/>
  <c r="AA50"/>
  <c r="AB50"/>
  <c r="AC50"/>
  <c r="X51"/>
  <c r="Y51"/>
  <c r="Z51"/>
  <c r="AA51"/>
  <c r="AB51"/>
  <c r="AC51"/>
  <c r="X52"/>
  <c r="Y52"/>
  <c r="Z52"/>
  <c r="AA52"/>
  <c r="AB52"/>
  <c r="AC52"/>
  <c r="X53"/>
  <c r="Y53"/>
  <c r="Z53"/>
  <c r="AA53"/>
  <c r="AB53"/>
  <c r="AC53"/>
  <c r="X54"/>
  <c r="Y54"/>
  <c r="Z54"/>
  <c r="AA54"/>
  <c r="AB54"/>
  <c r="AC54"/>
  <c r="X55"/>
  <c r="Y55"/>
  <c r="Z55"/>
  <c r="AA55"/>
  <c r="AB55"/>
  <c r="AC55"/>
  <c r="X56"/>
  <c r="Y56"/>
  <c r="Z56"/>
  <c r="AA56"/>
  <c r="AB56"/>
  <c r="AC56"/>
  <c r="X57"/>
  <c r="Y57"/>
  <c r="Z57"/>
  <c r="AA57"/>
  <c r="AB57"/>
  <c r="AC57"/>
  <c r="X58"/>
  <c r="Y58"/>
  <c r="Z58"/>
  <c r="AA58"/>
  <c r="AB58"/>
  <c r="AC58"/>
  <c r="X59"/>
  <c r="Y59"/>
  <c r="Z59"/>
  <c r="AA59"/>
  <c r="AB59"/>
  <c r="AC59"/>
  <c r="X60"/>
  <c r="Y60"/>
  <c r="Z60"/>
  <c r="AA60"/>
  <c r="AB60"/>
  <c r="AC60"/>
  <c r="X61"/>
  <c r="Y61"/>
  <c r="Z61"/>
  <c r="AA61"/>
  <c r="AB61"/>
  <c r="AC61"/>
  <c r="X62"/>
  <c r="Y62"/>
  <c r="Z62"/>
  <c r="AA62"/>
  <c r="AB62"/>
  <c r="AC62"/>
  <c r="X63"/>
  <c r="Y63"/>
  <c r="Z63"/>
  <c r="AA63"/>
  <c r="AB63"/>
  <c r="AC63"/>
  <c r="X64"/>
  <c r="Y64"/>
  <c r="Z64"/>
  <c r="AA64"/>
  <c r="AB64"/>
  <c r="AC64"/>
  <c r="X65"/>
  <c r="Y65"/>
  <c r="Z65"/>
  <c r="AA65"/>
  <c r="AB65"/>
  <c r="AC65"/>
  <c r="X66"/>
  <c r="Y66"/>
  <c r="Z66"/>
  <c r="AA66"/>
  <c r="AB66"/>
  <c r="AC66"/>
  <c r="X67"/>
  <c r="Y67"/>
  <c r="Z67"/>
  <c r="AA67"/>
  <c r="AB67"/>
  <c r="AC67"/>
  <c r="X68"/>
  <c r="Y68"/>
  <c r="Z68"/>
  <c r="AA68"/>
  <c r="AB68"/>
  <c r="AC68"/>
  <c r="X69"/>
  <c r="Y69"/>
  <c r="Z69"/>
  <c r="AA69"/>
  <c r="AB69"/>
  <c r="AC69"/>
  <c r="X70"/>
  <c r="Y70"/>
  <c r="Z70"/>
  <c r="AA70"/>
  <c r="AB70"/>
  <c r="AC70"/>
  <c r="X71"/>
  <c r="Y71"/>
  <c r="Z71"/>
  <c r="AA71"/>
  <c r="AB71"/>
  <c r="AC71"/>
  <c r="X72"/>
  <c r="Y72"/>
  <c r="Z72"/>
  <c r="AA72"/>
  <c r="AB72"/>
  <c r="AC72"/>
  <c r="X73"/>
  <c r="Y73"/>
  <c r="Z73"/>
  <c r="AA73"/>
  <c r="AB73"/>
  <c r="AC73"/>
  <c r="X74"/>
  <c r="Y74"/>
  <c r="Z74"/>
  <c r="AA74"/>
  <c r="AB74"/>
  <c r="AC74"/>
  <c r="X75"/>
  <c r="Y75"/>
  <c r="Z75"/>
  <c r="AA75"/>
  <c r="AB75"/>
  <c r="AC75"/>
  <c r="X76"/>
  <c r="Y76"/>
  <c r="Z76"/>
  <c r="AA76"/>
  <c r="AB76"/>
  <c r="AC76"/>
  <c r="X77"/>
  <c r="Y77"/>
  <c r="Z77"/>
  <c r="AA77"/>
  <c r="AB77"/>
  <c r="AC77"/>
  <c r="X78"/>
  <c r="Y78"/>
  <c r="Z78"/>
  <c r="AA78"/>
  <c r="AB78"/>
  <c r="AC78"/>
  <c r="X79"/>
  <c r="Y79"/>
  <c r="Z79"/>
  <c r="AA79"/>
  <c r="AB79"/>
  <c r="AC79"/>
  <c r="X80"/>
  <c r="Y80"/>
  <c r="Z80"/>
  <c r="AA80"/>
  <c r="AB80"/>
  <c r="AC80"/>
  <c r="X81"/>
  <c r="Y81"/>
  <c r="Z81"/>
  <c r="AA81"/>
  <c r="AB81"/>
  <c r="AC81"/>
  <c r="X82"/>
  <c r="Y82"/>
  <c r="Z82"/>
  <c r="AA82"/>
  <c r="AB82"/>
  <c r="AC82"/>
  <c r="X83"/>
  <c r="Y83"/>
  <c r="Z83"/>
  <c r="AA83"/>
  <c r="AB83"/>
  <c r="AC83"/>
  <c r="X84"/>
  <c r="Y84"/>
  <c r="Z84"/>
  <c r="AA84"/>
  <c r="AB84"/>
  <c r="AC84"/>
  <c r="X85"/>
  <c r="Y85"/>
  <c r="Z85"/>
  <c r="AA85"/>
  <c r="AB85"/>
  <c r="AC85"/>
  <c r="X86"/>
  <c r="Y86"/>
  <c r="Z86"/>
  <c r="AA86"/>
  <c r="AB86"/>
  <c r="AC86"/>
  <c r="X87"/>
  <c r="Y87"/>
  <c r="Z87"/>
  <c r="AA87"/>
  <c r="AB87"/>
  <c r="AC87"/>
  <c r="X88"/>
  <c r="Y88"/>
  <c r="Z88"/>
  <c r="AA88"/>
  <c r="AB88"/>
  <c r="AC88"/>
  <c r="X89"/>
  <c r="Y89"/>
  <c r="Z89"/>
  <c r="AA89"/>
  <c r="AB89"/>
  <c r="AC89"/>
  <c r="X90"/>
  <c r="Y90"/>
  <c r="Z90"/>
  <c r="AA90"/>
  <c r="AB90"/>
  <c r="AC90"/>
  <c r="X91"/>
  <c r="Y91"/>
  <c r="Z91"/>
  <c r="AA91"/>
  <c r="AB91"/>
  <c r="AC91"/>
  <c r="X92"/>
  <c r="Y92"/>
  <c r="Z92"/>
  <c r="AA92"/>
  <c r="AB92"/>
  <c r="AC92"/>
  <c r="X93"/>
  <c r="Y93"/>
  <c r="Z93"/>
  <c r="AA93"/>
  <c r="AB93"/>
  <c r="AC93"/>
  <c r="X94"/>
  <c r="Y94"/>
  <c r="Z94"/>
  <c r="AA94"/>
  <c r="AB94"/>
  <c r="AC94"/>
  <c r="X95"/>
  <c r="Y95"/>
  <c r="Z95"/>
  <c r="AA95"/>
  <c r="AB95"/>
  <c r="AC95"/>
  <c r="X96"/>
  <c r="Y96"/>
  <c r="Z96"/>
  <c r="AA96"/>
  <c r="AB96"/>
  <c r="AC96"/>
  <c r="X97"/>
  <c r="Y97"/>
  <c r="Z97"/>
  <c r="AA97"/>
  <c r="AB97"/>
  <c r="AC97"/>
  <c r="X98"/>
  <c r="Y98"/>
  <c r="Z98"/>
  <c r="AA98"/>
  <c r="AB98"/>
  <c r="AC98"/>
  <c r="X99"/>
  <c r="Y99"/>
  <c r="Z99"/>
  <c r="AA99"/>
  <c r="AB99"/>
  <c r="AC99"/>
  <c r="X100"/>
  <c r="Y100"/>
  <c r="Z100"/>
  <c r="AA100"/>
  <c r="AB100"/>
  <c r="AC100"/>
  <c r="X101"/>
  <c r="Y101"/>
  <c r="Z101"/>
  <c r="AA101"/>
  <c r="AB101"/>
  <c r="AC101"/>
  <c r="X102"/>
  <c r="Y102"/>
  <c r="Z102"/>
  <c r="AA102"/>
  <c r="AB102"/>
  <c r="AC102"/>
  <c r="X103"/>
  <c r="Y103"/>
  <c r="Z103"/>
  <c r="AA103"/>
  <c r="AB103"/>
  <c r="AC103"/>
  <c r="X104"/>
  <c r="Y104"/>
  <c r="Z104"/>
  <c r="AA104"/>
  <c r="AB104"/>
  <c r="AC104"/>
  <c r="X105"/>
  <c r="Y105"/>
  <c r="Z105"/>
  <c r="AA105"/>
  <c r="AB105"/>
  <c r="AC105"/>
  <c r="X106"/>
  <c r="Y106"/>
  <c r="Z106"/>
  <c r="AA106"/>
  <c r="AB106"/>
  <c r="AC106"/>
  <c r="X107"/>
  <c r="Y107"/>
  <c r="Z107"/>
  <c r="AA107"/>
  <c r="AB107"/>
  <c r="AC107"/>
  <c r="X108"/>
  <c r="Y108"/>
  <c r="Z108"/>
  <c r="AA108"/>
  <c r="AB108"/>
  <c r="AC108"/>
  <c r="X109"/>
  <c r="Y109"/>
  <c r="Z109"/>
  <c r="AA109"/>
  <c r="AB109"/>
  <c r="AC109"/>
  <c r="X110"/>
  <c r="Y110"/>
  <c r="Z110"/>
  <c r="AA110"/>
  <c r="AB110"/>
  <c r="AC110"/>
  <c r="X111"/>
  <c r="Y111"/>
  <c r="Z111"/>
  <c r="AA111"/>
  <c r="AB111"/>
  <c r="AC111"/>
  <c r="X112"/>
  <c r="Y112"/>
  <c r="Z112"/>
  <c r="AA112"/>
  <c r="AB112"/>
  <c r="AC112"/>
  <c r="X113"/>
  <c r="Y113"/>
  <c r="Z113"/>
  <c r="AA113"/>
  <c r="AB113"/>
  <c r="AC113"/>
  <c r="X114"/>
  <c r="Y114"/>
  <c r="Z114"/>
  <c r="AA114"/>
  <c r="AB114"/>
  <c r="AC114"/>
  <c r="X115"/>
  <c r="Y115"/>
  <c r="Z115"/>
  <c r="AA115"/>
  <c r="AB115"/>
  <c r="AC115"/>
  <c r="X116"/>
  <c r="Y116"/>
  <c r="Z116"/>
  <c r="AA116"/>
  <c r="AB116"/>
  <c r="AC116"/>
  <c r="X117"/>
  <c r="Y117"/>
  <c r="Z117"/>
  <c r="AA117"/>
  <c r="AB117"/>
  <c r="AC117"/>
  <c r="X118"/>
  <c r="Y118"/>
  <c r="Z118"/>
  <c r="AA118"/>
  <c r="AB118"/>
  <c r="AC118"/>
  <c r="X119"/>
  <c r="Y119"/>
  <c r="Z119"/>
  <c r="AA119"/>
  <c r="AB119"/>
  <c r="AC119"/>
  <c r="X120"/>
  <c r="Y120"/>
  <c r="Z120"/>
  <c r="AA120"/>
  <c r="AB120"/>
  <c r="AC120"/>
  <c r="X121"/>
  <c r="Y121"/>
  <c r="Z121"/>
  <c r="AA121"/>
  <c r="AB121"/>
  <c r="AC121"/>
  <c r="X122"/>
  <c r="Y122"/>
  <c r="Z122"/>
  <c r="AA122"/>
  <c r="AB122"/>
  <c r="AC122"/>
  <c r="X123"/>
  <c r="Y123"/>
  <c r="Z123"/>
  <c r="AA123"/>
  <c r="AB123"/>
  <c r="AC123"/>
  <c r="X124"/>
  <c r="Y124"/>
  <c r="Z124"/>
  <c r="AA124"/>
  <c r="AB124"/>
  <c r="AC124"/>
  <c r="X125"/>
  <c r="Y125"/>
  <c r="Z125"/>
  <c r="AA125"/>
  <c r="AB125"/>
  <c r="AC125"/>
  <c r="X126"/>
  <c r="Y126"/>
  <c r="Z126"/>
  <c r="AA126"/>
  <c r="AB126"/>
  <c r="AC126"/>
  <c r="X127"/>
  <c r="Y127"/>
  <c r="Z127"/>
  <c r="AA127"/>
  <c r="AB127"/>
  <c r="AC127"/>
  <c r="X128"/>
  <c r="Y128"/>
  <c r="Z128"/>
  <c r="AA128"/>
  <c r="AB128"/>
  <c r="AC128"/>
  <c r="X129"/>
  <c r="Y129"/>
  <c r="Z129"/>
  <c r="AA129"/>
  <c r="AB129"/>
  <c r="AC129"/>
  <c r="X130"/>
  <c r="Y130"/>
  <c r="Z130"/>
  <c r="AA130"/>
  <c r="AB130"/>
  <c r="AC130"/>
  <c r="X131"/>
  <c r="Y131"/>
  <c r="Z131"/>
  <c r="AA131"/>
  <c r="AB131"/>
  <c r="AC131"/>
  <c r="X132"/>
  <c r="Y132"/>
  <c r="Z132"/>
  <c r="AA132"/>
  <c r="AB132"/>
  <c r="AC132"/>
  <c r="X133"/>
  <c r="Y133"/>
  <c r="Z133"/>
  <c r="AA133"/>
  <c r="AB133"/>
  <c r="AC133"/>
  <c r="X134"/>
  <c r="Y134"/>
  <c r="Z134"/>
  <c r="AA134"/>
  <c r="AB134"/>
  <c r="AC134"/>
  <c r="X135"/>
  <c r="Y135"/>
  <c r="Z135"/>
  <c r="AA135"/>
  <c r="AB135"/>
  <c r="AC135"/>
  <c r="X136"/>
  <c r="Y136"/>
  <c r="Z136"/>
  <c r="AA136"/>
  <c r="AB136"/>
  <c r="AC136"/>
  <c r="X137"/>
  <c r="Y137"/>
  <c r="Z137"/>
  <c r="AA137"/>
  <c r="AB137"/>
  <c r="AC137"/>
  <c r="X138"/>
  <c r="Y138"/>
  <c r="Z138"/>
  <c r="AA138"/>
  <c r="AB138"/>
  <c r="AC138"/>
  <c r="X139"/>
  <c r="Y139"/>
  <c r="Z139"/>
  <c r="AA139"/>
  <c r="AB139"/>
  <c r="AC139"/>
  <c r="X140"/>
  <c r="Y140"/>
  <c r="Z140"/>
  <c r="AA140"/>
  <c r="AB140"/>
  <c r="AC140"/>
  <c r="X141"/>
  <c r="Y141"/>
  <c r="Z141"/>
  <c r="AA141"/>
  <c r="AB141"/>
  <c r="AC141"/>
  <c r="X142"/>
  <c r="Y142"/>
  <c r="Z142"/>
  <c r="AA142"/>
  <c r="AB142"/>
  <c r="AC142"/>
  <c r="X143"/>
  <c r="Y143"/>
  <c r="Z143"/>
  <c r="AA143"/>
  <c r="AB143"/>
  <c r="AC143"/>
  <c r="X144"/>
  <c r="Y144"/>
  <c r="Z144"/>
  <c r="AA144"/>
  <c r="AB144"/>
  <c r="AC144"/>
  <c r="X145"/>
  <c r="Y145"/>
  <c r="Z145"/>
  <c r="AA145"/>
  <c r="AB145"/>
  <c r="AC145"/>
  <c r="X146"/>
  <c r="Y146"/>
  <c r="Z146"/>
  <c r="AA146"/>
  <c r="AB146"/>
  <c r="AC146"/>
  <c r="X147"/>
  <c r="Y147"/>
  <c r="Z147"/>
  <c r="AA147"/>
  <c r="AB147"/>
  <c r="AC147"/>
  <c r="X148"/>
  <c r="Y148"/>
  <c r="Z148"/>
  <c r="AA148"/>
  <c r="AB148"/>
  <c r="AC148"/>
  <c r="X149"/>
  <c r="Y149"/>
  <c r="Z149"/>
  <c r="AA149"/>
  <c r="AB149"/>
  <c r="AC149"/>
  <c r="X150"/>
  <c r="Y150"/>
  <c r="Z150"/>
  <c r="AA150"/>
  <c r="AB150"/>
  <c r="AC150"/>
  <c r="X151"/>
  <c r="Y151"/>
  <c r="Z151"/>
  <c r="AA151"/>
  <c r="AB151"/>
  <c r="AC151"/>
  <c r="X152"/>
  <c r="Y152"/>
  <c r="Z152"/>
  <c r="AA152"/>
  <c r="AB152"/>
  <c r="AC152"/>
  <c r="X153"/>
  <c r="Y153"/>
  <c r="Z153"/>
  <c r="AA153"/>
  <c r="AB153"/>
  <c r="AC153"/>
  <c r="X154"/>
  <c r="Y154"/>
  <c r="Z154"/>
  <c r="AA154"/>
  <c r="AB154"/>
  <c r="AC154"/>
  <c r="X155"/>
  <c r="Y155"/>
  <c r="Z155"/>
  <c r="AA155"/>
  <c r="AB155"/>
  <c r="AC155"/>
  <c r="X156"/>
  <c r="Y156"/>
  <c r="Z156"/>
  <c r="AA156"/>
  <c r="AB156"/>
  <c r="AC156"/>
  <c r="X157"/>
  <c r="Y157"/>
  <c r="Z157"/>
  <c r="AA157"/>
  <c r="AB157"/>
  <c r="AC157"/>
  <c r="X158"/>
  <c r="Y158"/>
  <c r="Z158"/>
  <c r="AA158"/>
  <c r="AB158"/>
  <c r="AC158"/>
  <c r="X159"/>
  <c r="Y159"/>
  <c r="Z159"/>
  <c r="AA159"/>
  <c r="AB159"/>
  <c r="AC159"/>
  <c r="X160"/>
  <c r="Y160"/>
  <c r="Z160"/>
  <c r="AA160"/>
  <c r="AB160"/>
  <c r="AC160"/>
  <c r="X161"/>
  <c r="Y161"/>
  <c r="Z161"/>
  <c r="AA161"/>
  <c r="AB161"/>
  <c r="AC161"/>
  <c r="X162"/>
  <c r="Y162"/>
  <c r="Z162"/>
  <c r="AA162"/>
  <c r="AB162"/>
  <c r="AC162"/>
  <c r="X163"/>
  <c r="Y163"/>
  <c r="Z163"/>
  <c r="AA163"/>
  <c r="AB163"/>
  <c r="AC163"/>
  <c r="X164"/>
  <c r="Y164"/>
  <c r="Z164"/>
  <c r="AA164"/>
  <c r="AB164"/>
  <c r="AC164"/>
  <c r="X165"/>
  <c r="Y165"/>
  <c r="Z165"/>
  <c r="AA165"/>
  <c r="AB165"/>
  <c r="AC165"/>
  <c r="X166"/>
  <c r="Y166"/>
  <c r="Z166"/>
  <c r="AA166"/>
  <c r="AB166"/>
  <c r="AC166"/>
  <c r="X167"/>
  <c r="Y167"/>
  <c r="Z167"/>
  <c r="AA167"/>
  <c r="AB167"/>
  <c r="AC167"/>
  <c r="X168"/>
  <c r="Y168"/>
  <c r="Z168"/>
  <c r="AA168"/>
  <c r="AB168"/>
  <c r="AC168"/>
  <c r="X169"/>
  <c r="Y169"/>
  <c r="Z169"/>
  <c r="AA169"/>
  <c r="AB169"/>
  <c r="AC169"/>
  <c r="X170"/>
  <c r="Y170"/>
  <c r="Z170"/>
  <c r="AA170"/>
  <c r="AB170"/>
  <c r="AC170"/>
  <c r="X171"/>
  <c r="Y171"/>
  <c r="Z171"/>
  <c r="AA171"/>
  <c r="AB171"/>
  <c r="AC171"/>
  <c r="X172"/>
  <c r="Y172"/>
  <c r="Z172"/>
  <c r="AA172"/>
  <c r="AB172"/>
  <c r="AC172"/>
  <c r="X173"/>
  <c r="Y173"/>
  <c r="Z173"/>
  <c r="AA173"/>
  <c r="AB173"/>
  <c r="AC173"/>
  <c r="X174"/>
  <c r="Y174"/>
  <c r="Z174"/>
  <c r="AA174"/>
  <c r="AB174"/>
  <c r="AC174"/>
  <c r="X175"/>
  <c r="Y175"/>
  <c r="Z175"/>
  <c r="AA175"/>
  <c r="AB175"/>
  <c r="AC175"/>
  <c r="X176"/>
  <c r="Y176"/>
  <c r="Z176"/>
  <c r="AA176"/>
  <c r="AB176"/>
  <c r="AC176"/>
  <c r="X177"/>
  <c r="Y177"/>
  <c r="Z177"/>
  <c r="AA177"/>
  <c r="AB177"/>
  <c r="AC177"/>
  <c r="X178"/>
  <c r="Y178"/>
  <c r="Z178"/>
  <c r="AA178"/>
  <c r="AB178"/>
  <c r="AC178"/>
  <c r="X179"/>
  <c r="Y179"/>
  <c r="Z179"/>
  <c r="AA179"/>
  <c r="AB179"/>
  <c r="AC179"/>
  <c r="X180"/>
  <c r="Y180"/>
  <c r="Z180"/>
  <c r="AA180"/>
  <c r="AB180"/>
  <c r="AC180"/>
  <c r="X181"/>
  <c r="Y181"/>
  <c r="Z181"/>
  <c r="AA181"/>
  <c r="AB181"/>
  <c r="AC181"/>
  <c r="X182"/>
  <c r="Y182"/>
  <c r="Z182"/>
  <c r="AA182"/>
  <c r="AB182"/>
  <c r="AC182"/>
  <c r="X183"/>
  <c r="Y183"/>
  <c r="Z183"/>
  <c r="AA183"/>
  <c r="AB183"/>
  <c r="AC183"/>
  <c r="X184"/>
  <c r="Y184"/>
  <c r="Z184"/>
  <c r="AA184"/>
  <c r="AB184"/>
  <c r="AC184"/>
  <c r="X185"/>
  <c r="Y185"/>
  <c r="Z185"/>
  <c r="AA185"/>
  <c r="AB185"/>
  <c r="AC185"/>
  <c r="X186"/>
  <c r="Y186"/>
  <c r="Z186"/>
  <c r="AA186"/>
  <c r="AB186"/>
  <c r="AC186"/>
  <c r="X187"/>
  <c r="Y187"/>
  <c r="Z187"/>
  <c r="AA187"/>
  <c r="AB187"/>
  <c r="AC187"/>
  <c r="X188"/>
  <c r="Y188"/>
  <c r="Z188"/>
  <c r="AA188"/>
  <c r="AB188"/>
  <c r="AC188"/>
  <c r="X189"/>
  <c r="Y189"/>
  <c r="Z189"/>
  <c r="AA189"/>
  <c r="AB189"/>
  <c r="AC189"/>
  <c r="X190"/>
  <c r="Y190"/>
  <c r="Z190"/>
  <c r="AA190"/>
  <c r="AB190"/>
  <c r="AC190"/>
  <c r="X191"/>
  <c r="Y191"/>
  <c r="Z191"/>
  <c r="AA191"/>
  <c r="AB191"/>
  <c r="AC191"/>
  <c r="X192"/>
  <c r="Y192"/>
  <c r="Z192"/>
  <c r="AA192"/>
  <c r="AB192"/>
  <c r="AC192"/>
  <c r="X193"/>
  <c r="Y193"/>
  <c r="Z193"/>
  <c r="AA193"/>
  <c r="AB193"/>
  <c r="AC193"/>
  <c r="X194"/>
  <c r="Y194"/>
  <c r="Z194"/>
  <c r="AA194"/>
  <c r="AB194"/>
  <c r="AC194"/>
  <c r="X195"/>
  <c r="Y195"/>
  <c r="Z195"/>
  <c r="AA195"/>
  <c r="AB195"/>
  <c r="AC195"/>
  <c r="X196"/>
  <c r="Y196"/>
  <c r="Z196"/>
  <c r="AA196"/>
  <c r="AB196"/>
  <c r="AC196"/>
  <c r="X197"/>
  <c r="Y197"/>
  <c r="Z197"/>
  <c r="AA197"/>
  <c r="AB197"/>
  <c r="AC197"/>
  <c r="X198"/>
  <c r="Y198"/>
  <c r="Z198"/>
  <c r="AA198"/>
  <c r="AB198"/>
  <c r="AC198"/>
  <c r="X199"/>
  <c r="Y199"/>
  <c r="Z199"/>
  <c r="AA199"/>
  <c r="AB199"/>
  <c r="AC199"/>
  <c r="X200"/>
  <c r="Y200"/>
  <c r="Z200"/>
  <c r="AA200"/>
  <c r="AB200"/>
  <c r="AC200"/>
  <c r="X201"/>
  <c r="Y201"/>
  <c r="Z201"/>
  <c r="AA201"/>
  <c r="AB201"/>
  <c r="AC201"/>
  <c r="X202"/>
  <c r="Y202"/>
  <c r="Z202"/>
  <c r="AA202"/>
  <c r="AB202"/>
  <c r="AC202"/>
  <c r="X203"/>
  <c r="Y203"/>
  <c r="Z203"/>
  <c r="AA203"/>
  <c r="AB203"/>
  <c r="AC203"/>
  <c r="X204"/>
  <c r="Y204"/>
  <c r="Z204"/>
  <c r="AA204"/>
  <c r="AB204"/>
  <c r="AC204"/>
  <c r="X205"/>
  <c r="Y205"/>
  <c r="Z205"/>
  <c r="AA205"/>
  <c r="AB205"/>
  <c r="AC205"/>
  <c r="X206"/>
  <c r="Y206"/>
  <c r="Z206"/>
  <c r="AA206"/>
  <c r="AB206"/>
  <c r="AC206"/>
  <c r="X8"/>
  <c r="Y8"/>
  <c r="Z8"/>
  <c r="AA8"/>
  <c r="AB8"/>
  <c r="AC8"/>
  <c r="X9"/>
  <c r="Y9"/>
  <c r="Z9"/>
  <c r="AA9"/>
  <c r="AB9"/>
  <c r="AC9"/>
  <c r="X10"/>
  <c r="Y10"/>
  <c r="Z10"/>
  <c r="AA10"/>
  <c r="AB10"/>
  <c r="AC10"/>
  <c r="X11"/>
  <c r="Y11"/>
  <c r="Z11"/>
  <c r="AA11"/>
  <c r="AB11"/>
  <c r="AC11"/>
  <c r="X12"/>
  <c r="Y12"/>
  <c r="Z12"/>
  <c r="AA12"/>
  <c r="AB12"/>
  <c r="AC12"/>
  <c r="X13"/>
  <c r="Y13"/>
  <c r="Z13"/>
  <c r="AA13"/>
  <c r="AB13"/>
  <c r="AC13"/>
  <c r="X14"/>
  <c r="Y14"/>
  <c r="Z14"/>
  <c r="AA14"/>
  <c r="AB14"/>
  <c r="AC14"/>
  <c r="X15"/>
  <c r="Y15"/>
  <c r="Z15"/>
  <c r="AA15"/>
  <c r="AB15"/>
  <c r="AC15"/>
  <c r="X16"/>
  <c r="Y16"/>
  <c r="Z16"/>
  <c r="AA16"/>
  <c r="AB16"/>
  <c r="AC16"/>
  <c r="X17"/>
  <c r="Y17"/>
  <c r="Z17"/>
  <c r="AA17"/>
  <c r="AB17"/>
  <c r="AC17"/>
  <c r="X18"/>
  <c r="Y18"/>
  <c r="Z18"/>
  <c r="AA18"/>
  <c r="AB18"/>
  <c r="AC18"/>
  <c r="X19"/>
  <c r="Y19"/>
  <c r="Z19"/>
  <c r="AA19"/>
  <c r="AB19"/>
  <c r="AC19"/>
  <c r="X20"/>
  <c r="Y20"/>
  <c r="Z20"/>
  <c r="AA20"/>
  <c r="AB20"/>
  <c r="AC20"/>
  <c r="X21"/>
  <c r="Y21"/>
  <c r="Z21"/>
  <c r="AA21"/>
  <c r="AB21"/>
  <c r="AC21"/>
  <c r="X22"/>
  <c r="Y22"/>
  <c r="Z22"/>
  <c r="AA22"/>
  <c r="AB22"/>
  <c r="AC22"/>
  <c r="X23"/>
  <c r="Y23"/>
  <c r="Z23"/>
  <c r="AA23"/>
  <c r="AB23"/>
  <c r="AC23"/>
  <c r="X24"/>
  <c r="Y24"/>
  <c r="Z24"/>
  <c r="AA24"/>
  <c r="AB24"/>
  <c r="AC24"/>
  <c r="X25"/>
  <c r="Y25"/>
  <c r="Z25"/>
  <c r="AA25"/>
  <c r="AB25"/>
  <c r="AC25"/>
  <c r="X26"/>
  <c r="Y26"/>
  <c r="Z26"/>
  <c r="AA26"/>
  <c r="AB26"/>
  <c r="AC26"/>
  <c r="X27"/>
  <c r="Y27"/>
  <c r="Z27"/>
  <c r="AA27"/>
  <c r="AB27"/>
  <c r="AC27"/>
  <c r="X28"/>
  <c r="Y28"/>
  <c r="Z28"/>
  <c r="AA28"/>
  <c r="AB28"/>
  <c r="AC28"/>
  <c r="X29"/>
  <c r="Y29"/>
  <c r="Z29"/>
  <c r="AA29"/>
  <c r="AB29"/>
  <c r="AC29"/>
  <c r="X30"/>
  <c r="Y30"/>
  <c r="Z30"/>
  <c r="AA30"/>
  <c r="AB30"/>
  <c r="AC30"/>
  <c r="X31"/>
  <c r="Y31"/>
  <c r="Z31"/>
  <c r="AA31"/>
  <c r="AB31"/>
  <c r="AC31"/>
  <c r="L6" i="7" l="1"/>
  <c r="L5"/>
  <c r="L202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6"/>
  <c r="A7"/>
  <c r="A8"/>
  <c r="A9"/>
  <c r="A10"/>
  <c r="A11"/>
  <c r="A12"/>
  <c r="A13"/>
  <c r="A14"/>
  <c r="A15"/>
  <c r="A16"/>
  <c r="D30" i="6"/>
  <c r="E30"/>
  <c r="F30"/>
  <c r="G30"/>
  <c r="H30"/>
  <c r="I30"/>
  <c r="L30" s="1"/>
  <c r="N30" s="1"/>
  <c r="J30"/>
  <c r="K30"/>
  <c r="M30"/>
  <c r="D31"/>
  <c r="E31"/>
  <c r="F31"/>
  <c r="G31"/>
  <c r="H31"/>
  <c r="I31"/>
  <c r="L31" s="1"/>
  <c r="J31"/>
  <c r="K31"/>
  <c r="M31"/>
  <c r="D32"/>
  <c r="E32"/>
  <c r="F32"/>
  <c r="G32"/>
  <c r="H32"/>
  <c r="I32"/>
  <c r="L32" s="1"/>
  <c r="N32" s="1"/>
  <c r="J32"/>
  <c r="K32"/>
  <c r="M32"/>
  <c r="D33"/>
  <c r="E33"/>
  <c r="F33"/>
  <c r="G33"/>
  <c r="H33"/>
  <c r="I33"/>
  <c r="J33"/>
  <c r="K33"/>
  <c r="L33"/>
  <c r="N33" s="1"/>
  <c r="M33"/>
  <c r="D34"/>
  <c r="E34"/>
  <c r="F34"/>
  <c r="G34"/>
  <c r="H34"/>
  <c r="I34"/>
  <c r="L34" s="1"/>
  <c r="J34"/>
  <c r="K34"/>
  <c r="M34"/>
  <c r="D35"/>
  <c r="E35"/>
  <c r="F35"/>
  <c r="G35"/>
  <c r="H35"/>
  <c r="I35"/>
  <c r="L35" s="1"/>
  <c r="N35" s="1"/>
  <c r="J35"/>
  <c r="K35"/>
  <c r="M35"/>
  <c r="D36"/>
  <c r="E36"/>
  <c r="F36"/>
  <c r="G36"/>
  <c r="H36"/>
  <c r="I36"/>
  <c r="L36" s="1"/>
  <c r="J36"/>
  <c r="K36"/>
  <c r="M36"/>
  <c r="D37"/>
  <c r="E37"/>
  <c r="F37"/>
  <c r="G37"/>
  <c r="H37"/>
  <c r="I37"/>
  <c r="J37"/>
  <c r="K37"/>
  <c r="L37"/>
  <c r="M37"/>
  <c r="D38"/>
  <c r="E38"/>
  <c r="F38"/>
  <c r="G38"/>
  <c r="H38"/>
  <c r="I38"/>
  <c r="L38" s="1"/>
  <c r="N38" s="1"/>
  <c r="J38"/>
  <c r="K38"/>
  <c r="M38"/>
  <c r="D39"/>
  <c r="E39"/>
  <c r="F39"/>
  <c r="G39"/>
  <c r="H39"/>
  <c r="I39"/>
  <c r="L39" s="1"/>
  <c r="J39"/>
  <c r="K39"/>
  <c r="M39"/>
  <c r="D40"/>
  <c r="E40"/>
  <c r="F40"/>
  <c r="G40"/>
  <c r="H40"/>
  <c r="I40"/>
  <c r="L40" s="1"/>
  <c r="J40"/>
  <c r="K40"/>
  <c r="M40"/>
  <c r="D41"/>
  <c r="E41"/>
  <c r="F41"/>
  <c r="G41"/>
  <c r="H41"/>
  <c r="I41"/>
  <c r="J41"/>
  <c r="K41"/>
  <c r="L41"/>
  <c r="N41" s="1"/>
  <c r="M41"/>
  <c r="D42"/>
  <c r="E42"/>
  <c r="F42"/>
  <c r="G42"/>
  <c r="H42"/>
  <c r="I42"/>
  <c r="L42" s="1"/>
  <c r="J42"/>
  <c r="K42"/>
  <c r="M42"/>
  <c r="D43"/>
  <c r="E43"/>
  <c r="F43"/>
  <c r="G43"/>
  <c r="H43"/>
  <c r="I43"/>
  <c r="L43" s="1"/>
  <c r="N43" s="1"/>
  <c r="J43"/>
  <c r="K43"/>
  <c r="M43"/>
  <c r="D44"/>
  <c r="E44"/>
  <c r="F44"/>
  <c r="G44"/>
  <c r="H44"/>
  <c r="I44"/>
  <c r="J44"/>
  <c r="K44"/>
  <c r="L44"/>
  <c r="M44"/>
  <c r="N44"/>
  <c r="D45"/>
  <c r="E45"/>
  <c r="F45"/>
  <c r="G45"/>
  <c r="H45"/>
  <c r="I45"/>
  <c r="J45"/>
  <c r="K45"/>
  <c r="L45"/>
  <c r="M45"/>
  <c r="D46"/>
  <c r="E46"/>
  <c r="F46"/>
  <c r="G46"/>
  <c r="H46"/>
  <c r="I46"/>
  <c r="L46" s="1"/>
  <c r="N46" s="1"/>
  <c r="J46"/>
  <c r="K46"/>
  <c r="M46"/>
  <c r="D47"/>
  <c r="E47"/>
  <c r="F47"/>
  <c r="G47"/>
  <c r="H47"/>
  <c r="I47"/>
  <c r="L47" s="1"/>
  <c r="J47"/>
  <c r="K47"/>
  <c r="M47"/>
  <c r="D48"/>
  <c r="E48"/>
  <c r="F48"/>
  <c r="G48"/>
  <c r="H48"/>
  <c r="I48"/>
  <c r="J48"/>
  <c r="K48"/>
  <c r="L48"/>
  <c r="N48" s="1"/>
  <c r="M48"/>
  <c r="D49"/>
  <c r="E49"/>
  <c r="F49"/>
  <c r="G49"/>
  <c r="H49"/>
  <c r="I49"/>
  <c r="J49"/>
  <c r="K49"/>
  <c r="L49"/>
  <c r="N49" s="1"/>
  <c r="M49"/>
  <c r="D50"/>
  <c r="E50"/>
  <c r="F50"/>
  <c r="G50"/>
  <c r="H50"/>
  <c r="I50"/>
  <c r="L50" s="1"/>
  <c r="J50"/>
  <c r="K50"/>
  <c r="M50"/>
  <c r="D51"/>
  <c r="E51"/>
  <c r="F51"/>
  <c r="G51"/>
  <c r="H51"/>
  <c r="I51"/>
  <c r="L51" s="1"/>
  <c r="N51" s="1"/>
  <c r="J51"/>
  <c r="K51"/>
  <c r="M51"/>
  <c r="D52"/>
  <c r="E52"/>
  <c r="F52"/>
  <c r="G52"/>
  <c r="H52"/>
  <c r="I52"/>
  <c r="J52"/>
  <c r="K52"/>
  <c r="L52"/>
  <c r="N52" s="1"/>
  <c r="M52"/>
  <c r="D53"/>
  <c r="E53"/>
  <c r="F53"/>
  <c r="G53"/>
  <c r="H53"/>
  <c r="I53"/>
  <c r="J53"/>
  <c r="K53"/>
  <c r="L53"/>
  <c r="M53"/>
  <c r="D54"/>
  <c r="E54"/>
  <c r="F54"/>
  <c r="G54"/>
  <c r="H54"/>
  <c r="I54"/>
  <c r="L54" s="1"/>
  <c r="N54" s="1"/>
  <c r="J54"/>
  <c r="K54"/>
  <c r="M54"/>
  <c r="D55"/>
  <c r="E55"/>
  <c r="F55"/>
  <c r="G55"/>
  <c r="H55"/>
  <c r="I55"/>
  <c r="L55" s="1"/>
  <c r="J55"/>
  <c r="K55"/>
  <c r="M55"/>
  <c r="D56"/>
  <c r="E56"/>
  <c r="F56"/>
  <c r="G56"/>
  <c r="H56"/>
  <c r="I56"/>
  <c r="J56"/>
  <c r="K56"/>
  <c r="L56"/>
  <c r="M56"/>
  <c r="N56" s="1"/>
  <c r="D57"/>
  <c r="E57"/>
  <c r="F57"/>
  <c r="G57"/>
  <c r="H57"/>
  <c r="I57"/>
  <c r="J57"/>
  <c r="K57"/>
  <c r="L57"/>
  <c r="N57" s="1"/>
  <c r="M57"/>
  <c r="D58"/>
  <c r="E58"/>
  <c r="F58"/>
  <c r="G58"/>
  <c r="H58"/>
  <c r="I58"/>
  <c r="L58" s="1"/>
  <c r="J58"/>
  <c r="K58"/>
  <c r="M58"/>
  <c r="D59"/>
  <c r="E59"/>
  <c r="F59"/>
  <c r="G59"/>
  <c r="H59"/>
  <c r="I59"/>
  <c r="L59" s="1"/>
  <c r="N59" s="1"/>
  <c r="J59"/>
  <c r="K59"/>
  <c r="M59"/>
  <c r="D60"/>
  <c r="E60"/>
  <c r="F60"/>
  <c r="G60"/>
  <c r="H60"/>
  <c r="I60"/>
  <c r="J60"/>
  <c r="K60"/>
  <c r="L60"/>
  <c r="M60"/>
  <c r="N60"/>
  <c r="D61"/>
  <c r="E61"/>
  <c r="F61"/>
  <c r="G61"/>
  <c r="H61"/>
  <c r="I61"/>
  <c r="J61"/>
  <c r="K61"/>
  <c r="L61"/>
  <c r="M61"/>
  <c r="D62"/>
  <c r="E62"/>
  <c r="F62"/>
  <c r="G62"/>
  <c r="H62"/>
  <c r="I62"/>
  <c r="L62" s="1"/>
  <c r="N62" s="1"/>
  <c r="J62"/>
  <c r="K62"/>
  <c r="M62"/>
  <c r="D63"/>
  <c r="E63"/>
  <c r="F63"/>
  <c r="G63"/>
  <c r="H63"/>
  <c r="I63"/>
  <c r="L63" s="1"/>
  <c r="J63"/>
  <c r="K63"/>
  <c r="M63"/>
  <c r="D64"/>
  <c r="E64"/>
  <c r="F64"/>
  <c r="G64"/>
  <c r="H64"/>
  <c r="I64"/>
  <c r="J64"/>
  <c r="K64"/>
  <c r="L64"/>
  <c r="N64" s="1"/>
  <c r="M64"/>
  <c r="D65"/>
  <c r="E65"/>
  <c r="F65"/>
  <c r="G65"/>
  <c r="H65"/>
  <c r="I65"/>
  <c r="J65"/>
  <c r="K65"/>
  <c r="L65"/>
  <c r="N65" s="1"/>
  <c r="M65"/>
  <c r="D66"/>
  <c r="E66"/>
  <c r="F66"/>
  <c r="G66"/>
  <c r="H66"/>
  <c r="I66"/>
  <c r="L66" s="1"/>
  <c r="J66"/>
  <c r="K66"/>
  <c r="M66"/>
  <c r="D67"/>
  <c r="E67"/>
  <c r="F67"/>
  <c r="G67"/>
  <c r="H67"/>
  <c r="I67"/>
  <c r="L67" s="1"/>
  <c r="N67" s="1"/>
  <c r="J67"/>
  <c r="K67"/>
  <c r="M67"/>
  <c r="D68"/>
  <c r="E68"/>
  <c r="F68"/>
  <c r="G68"/>
  <c r="H68"/>
  <c r="I68"/>
  <c r="J68"/>
  <c r="K68"/>
  <c r="L68"/>
  <c r="N68" s="1"/>
  <c r="M68"/>
  <c r="D69"/>
  <c r="E69"/>
  <c r="F69"/>
  <c r="G69"/>
  <c r="H69"/>
  <c r="I69"/>
  <c r="J69"/>
  <c r="K69"/>
  <c r="L69"/>
  <c r="M69"/>
  <c r="D70"/>
  <c r="E70"/>
  <c r="F70"/>
  <c r="G70"/>
  <c r="H70"/>
  <c r="I70"/>
  <c r="L70" s="1"/>
  <c r="N70" s="1"/>
  <c r="J70"/>
  <c r="K70"/>
  <c r="M70"/>
  <c r="D71"/>
  <c r="E71"/>
  <c r="F71"/>
  <c r="G71"/>
  <c r="H71"/>
  <c r="I71"/>
  <c r="L71" s="1"/>
  <c r="J71"/>
  <c r="K71"/>
  <c r="M71"/>
  <c r="D72"/>
  <c r="E72"/>
  <c r="F72"/>
  <c r="G72"/>
  <c r="H72"/>
  <c r="I72"/>
  <c r="J72"/>
  <c r="K72"/>
  <c r="L72"/>
  <c r="M72"/>
  <c r="N72" s="1"/>
  <c r="D73"/>
  <c r="E73"/>
  <c r="F73"/>
  <c r="G73"/>
  <c r="H73"/>
  <c r="I73"/>
  <c r="J73"/>
  <c r="K73"/>
  <c r="L73"/>
  <c r="N73" s="1"/>
  <c r="M73"/>
  <c r="D74"/>
  <c r="E74"/>
  <c r="F74"/>
  <c r="G74"/>
  <c r="H74"/>
  <c r="I74"/>
  <c r="L74" s="1"/>
  <c r="J74"/>
  <c r="K74"/>
  <c r="M74"/>
  <c r="D75"/>
  <c r="E75"/>
  <c r="F75"/>
  <c r="G75"/>
  <c r="H75"/>
  <c r="I75"/>
  <c r="L75" s="1"/>
  <c r="N75" s="1"/>
  <c r="J75"/>
  <c r="K75"/>
  <c r="M75"/>
  <c r="D76"/>
  <c r="E76"/>
  <c r="F76"/>
  <c r="G76"/>
  <c r="H76"/>
  <c r="I76"/>
  <c r="J76"/>
  <c r="K76"/>
  <c r="L76"/>
  <c r="M76"/>
  <c r="N76"/>
  <c r="D77"/>
  <c r="E77"/>
  <c r="F77"/>
  <c r="G77"/>
  <c r="H77"/>
  <c r="I77"/>
  <c r="J77"/>
  <c r="K77"/>
  <c r="L77"/>
  <c r="M77"/>
  <c r="D78"/>
  <c r="E78"/>
  <c r="F78"/>
  <c r="G78"/>
  <c r="H78"/>
  <c r="I78"/>
  <c r="L78" s="1"/>
  <c r="N78" s="1"/>
  <c r="J78"/>
  <c r="K78"/>
  <c r="M78"/>
  <c r="D79"/>
  <c r="E79"/>
  <c r="F79"/>
  <c r="G79"/>
  <c r="H79"/>
  <c r="I79"/>
  <c r="L79" s="1"/>
  <c r="J79"/>
  <c r="K79"/>
  <c r="M79"/>
  <c r="D80"/>
  <c r="E80"/>
  <c r="F80"/>
  <c r="G80"/>
  <c r="H80"/>
  <c r="I80"/>
  <c r="J80"/>
  <c r="K80"/>
  <c r="L80"/>
  <c r="N80" s="1"/>
  <c r="M80"/>
  <c r="D81"/>
  <c r="E81"/>
  <c r="F81"/>
  <c r="G81"/>
  <c r="H81"/>
  <c r="I81"/>
  <c r="J81"/>
  <c r="K81"/>
  <c r="L81"/>
  <c r="N81" s="1"/>
  <c r="M81"/>
  <c r="D82"/>
  <c r="E82"/>
  <c r="F82"/>
  <c r="G82"/>
  <c r="H82"/>
  <c r="I82"/>
  <c r="L82" s="1"/>
  <c r="J82"/>
  <c r="K82"/>
  <c r="M82"/>
  <c r="D83"/>
  <c r="E83"/>
  <c r="F83"/>
  <c r="G83"/>
  <c r="H83"/>
  <c r="I83"/>
  <c r="L83" s="1"/>
  <c r="N83" s="1"/>
  <c r="J83"/>
  <c r="K83"/>
  <c r="M83"/>
  <c r="D84"/>
  <c r="E84"/>
  <c r="F84"/>
  <c r="G84"/>
  <c r="H84"/>
  <c r="I84"/>
  <c r="J84"/>
  <c r="K84"/>
  <c r="L84"/>
  <c r="N84" s="1"/>
  <c r="M84"/>
  <c r="D85"/>
  <c r="E85"/>
  <c r="F85"/>
  <c r="G85"/>
  <c r="H85"/>
  <c r="I85"/>
  <c r="J85"/>
  <c r="K85"/>
  <c r="L85"/>
  <c r="M85"/>
  <c r="D86"/>
  <c r="E86"/>
  <c r="F86"/>
  <c r="G86"/>
  <c r="H86"/>
  <c r="I86"/>
  <c r="L86" s="1"/>
  <c r="N86" s="1"/>
  <c r="J86"/>
  <c r="K86"/>
  <c r="M86"/>
  <c r="D87"/>
  <c r="E87"/>
  <c r="F87"/>
  <c r="G87"/>
  <c r="H87"/>
  <c r="I87"/>
  <c r="L87" s="1"/>
  <c r="J87"/>
  <c r="K87"/>
  <c r="M87"/>
  <c r="D88"/>
  <c r="E88"/>
  <c r="F88"/>
  <c r="G88"/>
  <c r="H88"/>
  <c r="I88"/>
  <c r="J88"/>
  <c r="K88"/>
  <c r="L88"/>
  <c r="M88"/>
  <c r="N88" s="1"/>
  <c r="D89"/>
  <c r="E89"/>
  <c r="F89"/>
  <c r="G89"/>
  <c r="H89"/>
  <c r="I89"/>
  <c r="J89"/>
  <c r="K89"/>
  <c r="L89"/>
  <c r="N89" s="1"/>
  <c r="M89"/>
  <c r="D90"/>
  <c r="E90"/>
  <c r="F90"/>
  <c r="G90"/>
  <c r="H90"/>
  <c r="I90"/>
  <c r="L90" s="1"/>
  <c r="J90"/>
  <c r="K90"/>
  <c r="M90"/>
  <c r="D91"/>
  <c r="E91"/>
  <c r="F91"/>
  <c r="G91"/>
  <c r="H91"/>
  <c r="I91"/>
  <c r="L91" s="1"/>
  <c r="N91" s="1"/>
  <c r="J91"/>
  <c r="K91"/>
  <c r="M91"/>
  <c r="D92"/>
  <c r="E92"/>
  <c r="F92"/>
  <c r="G92"/>
  <c r="H92"/>
  <c r="I92"/>
  <c r="J92"/>
  <c r="K92"/>
  <c r="L92"/>
  <c r="M92"/>
  <c r="N92"/>
  <c r="D93"/>
  <c r="E93"/>
  <c r="F93"/>
  <c r="G93"/>
  <c r="H93"/>
  <c r="I93"/>
  <c r="J93"/>
  <c r="K93"/>
  <c r="L93"/>
  <c r="M93"/>
  <c r="D94"/>
  <c r="E94"/>
  <c r="F94"/>
  <c r="G94"/>
  <c r="H94"/>
  <c r="I94"/>
  <c r="L94" s="1"/>
  <c r="N94" s="1"/>
  <c r="J94"/>
  <c r="K94"/>
  <c r="M94"/>
  <c r="D95"/>
  <c r="E95"/>
  <c r="F95"/>
  <c r="G95"/>
  <c r="H95"/>
  <c r="I95"/>
  <c r="L95" s="1"/>
  <c r="J95"/>
  <c r="K95"/>
  <c r="M95"/>
  <c r="D96"/>
  <c r="E96"/>
  <c r="F96"/>
  <c r="G96"/>
  <c r="H96"/>
  <c r="I96"/>
  <c r="J96"/>
  <c r="K96"/>
  <c r="L96"/>
  <c r="N96" s="1"/>
  <c r="M96"/>
  <c r="D97"/>
  <c r="E97"/>
  <c r="F97"/>
  <c r="G97"/>
  <c r="H97"/>
  <c r="I97"/>
  <c r="J97"/>
  <c r="K97"/>
  <c r="L97"/>
  <c r="N97" s="1"/>
  <c r="M97"/>
  <c r="D98"/>
  <c r="E98"/>
  <c r="F98"/>
  <c r="G98"/>
  <c r="H98"/>
  <c r="I98"/>
  <c r="L98" s="1"/>
  <c r="J98"/>
  <c r="K98"/>
  <c r="M98"/>
  <c r="D99"/>
  <c r="E99"/>
  <c r="F99"/>
  <c r="G99"/>
  <c r="H99"/>
  <c r="I99"/>
  <c r="L99" s="1"/>
  <c r="N99" s="1"/>
  <c r="J99"/>
  <c r="K99"/>
  <c r="M99"/>
  <c r="D100"/>
  <c r="E100"/>
  <c r="F100"/>
  <c r="G100"/>
  <c r="H100"/>
  <c r="I100"/>
  <c r="J100"/>
  <c r="K100"/>
  <c r="L100"/>
  <c r="N100" s="1"/>
  <c r="M100"/>
  <c r="D101"/>
  <c r="E101"/>
  <c r="F101"/>
  <c r="G101"/>
  <c r="H101"/>
  <c r="I101"/>
  <c r="J101"/>
  <c r="K101"/>
  <c r="L101"/>
  <c r="M101"/>
  <c r="D102"/>
  <c r="E102"/>
  <c r="F102"/>
  <c r="G102"/>
  <c r="H102"/>
  <c r="I102"/>
  <c r="L102" s="1"/>
  <c r="N102" s="1"/>
  <c r="J102"/>
  <c r="K102"/>
  <c r="M102"/>
  <c r="D103"/>
  <c r="E103"/>
  <c r="F103"/>
  <c r="G103"/>
  <c r="H103"/>
  <c r="I103"/>
  <c r="L103" s="1"/>
  <c r="J103"/>
  <c r="K103"/>
  <c r="M103"/>
  <c r="D104"/>
  <c r="E104"/>
  <c r="F104"/>
  <c r="G104"/>
  <c r="H104"/>
  <c r="I104"/>
  <c r="J104"/>
  <c r="K104"/>
  <c r="L104"/>
  <c r="M104"/>
  <c r="N104" s="1"/>
  <c r="D105"/>
  <c r="E105"/>
  <c r="F105"/>
  <c r="G105"/>
  <c r="H105"/>
  <c r="I105"/>
  <c r="J105"/>
  <c r="K105"/>
  <c r="L105"/>
  <c r="N105" s="1"/>
  <c r="M105"/>
  <c r="D106"/>
  <c r="E106"/>
  <c r="F106"/>
  <c r="G106"/>
  <c r="H106"/>
  <c r="I106"/>
  <c r="L106" s="1"/>
  <c r="J106"/>
  <c r="K106"/>
  <c r="M106"/>
  <c r="D107"/>
  <c r="E107"/>
  <c r="F107"/>
  <c r="G107"/>
  <c r="H107"/>
  <c r="I107"/>
  <c r="L107" s="1"/>
  <c r="N107" s="1"/>
  <c r="J107"/>
  <c r="K107"/>
  <c r="M107"/>
  <c r="D108"/>
  <c r="E108"/>
  <c r="F108"/>
  <c r="G108"/>
  <c r="H108"/>
  <c r="I108"/>
  <c r="J108"/>
  <c r="K108"/>
  <c r="L108"/>
  <c r="M108"/>
  <c r="N108"/>
  <c r="D109"/>
  <c r="E109"/>
  <c r="F109"/>
  <c r="G109"/>
  <c r="H109"/>
  <c r="I109"/>
  <c r="J109"/>
  <c r="K109"/>
  <c r="L109"/>
  <c r="M109"/>
  <c r="D110"/>
  <c r="E110"/>
  <c r="F110"/>
  <c r="G110"/>
  <c r="H110"/>
  <c r="I110"/>
  <c r="L110" s="1"/>
  <c r="N110" s="1"/>
  <c r="J110"/>
  <c r="K110"/>
  <c r="M110"/>
  <c r="D111"/>
  <c r="E111"/>
  <c r="F111"/>
  <c r="G111"/>
  <c r="H111"/>
  <c r="I111"/>
  <c r="L111" s="1"/>
  <c r="J111"/>
  <c r="K111"/>
  <c r="M111"/>
  <c r="D112"/>
  <c r="E112"/>
  <c r="F112"/>
  <c r="G112"/>
  <c r="H112"/>
  <c r="I112"/>
  <c r="J112"/>
  <c r="K112"/>
  <c r="L112"/>
  <c r="N112" s="1"/>
  <c r="M112"/>
  <c r="D113"/>
  <c r="E113"/>
  <c r="F113"/>
  <c r="G113"/>
  <c r="H113"/>
  <c r="I113"/>
  <c r="J113"/>
  <c r="K113"/>
  <c r="L113"/>
  <c r="N113" s="1"/>
  <c r="M113"/>
  <c r="D114"/>
  <c r="E114"/>
  <c r="F114"/>
  <c r="G114"/>
  <c r="H114"/>
  <c r="I114"/>
  <c r="L114" s="1"/>
  <c r="J114"/>
  <c r="K114"/>
  <c r="M114"/>
  <c r="D115"/>
  <c r="E115"/>
  <c r="F115"/>
  <c r="G115"/>
  <c r="H115"/>
  <c r="I115"/>
  <c r="L115" s="1"/>
  <c r="N115" s="1"/>
  <c r="J115"/>
  <c r="K115"/>
  <c r="M115"/>
  <c r="D116"/>
  <c r="E116"/>
  <c r="F116"/>
  <c r="G116"/>
  <c r="H116"/>
  <c r="I116"/>
  <c r="J116"/>
  <c r="K116"/>
  <c r="L116"/>
  <c r="N116" s="1"/>
  <c r="M116"/>
  <c r="D117"/>
  <c r="E117"/>
  <c r="F117"/>
  <c r="G117"/>
  <c r="H117"/>
  <c r="I117"/>
  <c r="J117"/>
  <c r="K117"/>
  <c r="L117"/>
  <c r="M117"/>
  <c r="D118"/>
  <c r="E118"/>
  <c r="F118"/>
  <c r="G118"/>
  <c r="H118"/>
  <c r="I118"/>
  <c r="L118" s="1"/>
  <c r="N118" s="1"/>
  <c r="J118"/>
  <c r="K118"/>
  <c r="M118"/>
  <c r="D119"/>
  <c r="E119"/>
  <c r="F119"/>
  <c r="G119"/>
  <c r="H119"/>
  <c r="I119"/>
  <c r="L119" s="1"/>
  <c r="J119"/>
  <c r="K119"/>
  <c r="M119"/>
  <c r="D120"/>
  <c r="E120"/>
  <c r="F120"/>
  <c r="G120"/>
  <c r="H120"/>
  <c r="I120"/>
  <c r="J120"/>
  <c r="K120"/>
  <c r="L120"/>
  <c r="M120"/>
  <c r="N120" s="1"/>
  <c r="D121"/>
  <c r="E121"/>
  <c r="F121"/>
  <c r="G121"/>
  <c r="H121"/>
  <c r="I121"/>
  <c r="J121"/>
  <c r="K121"/>
  <c r="L121"/>
  <c r="N121" s="1"/>
  <c r="M121"/>
  <c r="D122"/>
  <c r="E122"/>
  <c r="F122"/>
  <c r="G122"/>
  <c r="H122"/>
  <c r="I122"/>
  <c r="L122" s="1"/>
  <c r="J122"/>
  <c r="K122"/>
  <c r="M122"/>
  <c r="D123"/>
  <c r="E123"/>
  <c r="F123"/>
  <c r="G123"/>
  <c r="H123"/>
  <c r="I123"/>
  <c r="L123" s="1"/>
  <c r="N123" s="1"/>
  <c r="J123"/>
  <c r="K123"/>
  <c r="M123"/>
  <c r="D124"/>
  <c r="E124"/>
  <c r="F124"/>
  <c r="G124"/>
  <c r="H124"/>
  <c r="I124"/>
  <c r="J124"/>
  <c r="K124"/>
  <c r="L124"/>
  <c r="M124"/>
  <c r="N124"/>
  <c r="D125"/>
  <c r="E125"/>
  <c r="F125"/>
  <c r="G125"/>
  <c r="H125"/>
  <c r="I125"/>
  <c r="J125"/>
  <c r="K125"/>
  <c r="L125"/>
  <c r="M125"/>
  <c r="D126"/>
  <c r="E126"/>
  <c r="F126"/>
  <c r="G126"/>
  <c r="H126"/>
  <c r="I126"/>
  <c r="L126" s="1"/>
  <c r="N126" s="1"/>
  <c r="J126"/>
  <c r="K126"/>
  <c r="M126"/>
  <c r="D127"/>
  <c r="E127"/>
  <c r="F127"/>
  <c r="G127"/>
  <c r="H127"/>
  <c r="I127"/>
  <c r="L127" s="1"/>
  <c r="J127"/>
  <c r="K127"/>
  <c r="M127"/>
  <c r="D128"/>
  <c r="E128"/>
  <c r="F128"/>
  <c r="G128"/>
  <c r="H128"/>
  <c r="I128"/>
  <c r="J128"/>
  <c r="K128"/>
  <c r="L128"/>
  <c r="N128" s="1"/>
  <c r="M128"/>
  <c r="D129"/>
  <c r="E129"/>
  <c r="F129"/>
  <c r="G129"/>
  <c r="H129"/>
  <c r="I129"/>
  <c r="J129"/>
  <c r="K129"/>
  <c r="L129"/>
  <c r="N129" s="1"/>
  <c r="M129"/>
  <c r="D130"/>
  <c r="E130"/>
  <c r="F130"/>
  <c r="G130"/>
  <c r="H130"/>
  <c r="I130"/>
  <c r="L130" s="1"/>
  <c r="J130"/>
  <c r="K130"/>
  <c r="M130"/>
  <c r="D131"/>
  <c r="E131"/>
  <c r="F131"/>
  <c r="G131"/>
  <c r="H131"/>
  <c r="I131"/>
  <c r="L131" s="1"/>
  <c r="N131" s="1"/>
  <c r="J131"/>
  <c r="K131"/>
  <c r="M131"/>
  <c r="D132"/>
  <c r="E132"/>
  <c r="F132"/>
  <c r="G132"/>
  <c r="H132"/>
  <c r="I132"/>
  <c r="J132"/>
  <c r="K132"/>
  <c r="L132"/>
  <c r="N132" s="1"/>
  <c r="M132"/>
  <c r="D133"/>
  <c r="E133"/>
  <c r="F133"/>
  <c r="G133"/>
  <c r="H133"/>
  <c r="I133"/>
  <c r="J133"/>
  <c r="K133"/>
  <c r="L133"/>
  <c r="M133"/>
  <c r="D134"/>
  <c r="E134"/>
  <c r="F134"/>
  <c r="G134"/>
  <c r="H134"/>
  <c r="I134"/>
  <c r="L134" s="1"/>
  <c r="N134" s="1"/>
  <c r="J134"/>
  <c r="K134"/>
  <c r="M134"/>
  <c r="D135"/>
  <c r="E135"/>
  <c r="F135"/>
  <c r="G135"/>
  <c r="H135"/>
  <c r="I135"/>
  <c r="L135" s="1"/>
  <c r="J135"/>
  <c r="K135"/>
  <c r="M135"/>
  <c r="D136"/>
  <c r="E136"/>
  <c r="F136"/>
  <c r="G136"/>
  <c r="H136"/>
  <c r="I136"/>
  <c r="J136"/>
  <c r="K136"/>
  <c r="L136"/>
  <c r="M136"/>
  <c r="N136" s="1"/>
  <c r="D137"/>
  <c r="E137"/>
  <c r="F137"/>
  <c r="G137"/>
  <c r="H137"/>
  <c r="I137"/>
  <c r="J137"/>
  <c r="K137"/>
  <c r="L137"/>
  <c r="N137" s="1"/>
  <c r="M137"/>
  <c r="D138"/>
  <c r="E138"/>
  <c r="F138"/>
  <c r="G138"/>
  <c r="H138"/>
  <c r="I138"/>
  <c r="L138" s="1"/>
  <c r="J138"/>
  <c r="K138"/>
  <c r="M138"/>
  <c r="D139"/>
  <c r="E139"/>
  <c r="F139"/>
  <c r="G139"/>
  <c r="H139"/>
  <c r="I139"/>
  <c r="L139" s="1"/>
  <c r="N139" s="1"/>
  <c r="J139"/>
  <c r="K139"/>
  <c r="M139"/>
  <c r="D140"/>
  <c r="E140"/>
  <c r="F140"/>
  <c r="G140"/>
  <c r="H140"/>
  <c r="I140"/>
  <c r="J140"/>
  <c r="K140"/>
  <c r="L140"/>
  <c r="M140"/>
  <c r="N140"/>
  <c r="D141"/>
  <c r="E141"/>
  <c r="F141"/>
  <c r="G141"/>
  <c r="H141"/>
  <c r="I141"/>
  <c r="J141"/>
  <c r="K141"/>
  <c r="L141"/>
  <c r="M141"/>
  <c r="D142"/>
  <c r="E142"/>
  <c r="F142"/>
  <c r="G142"/>
  <c r="H142"/>
  <c r="I142"/>
  <c r="L142" s="1"/>
  <c r="N142" s="1"/>
  <c r="J142"/>
  <c r="K142"/>
  <c r="M142"/>
  <c r="D143"/>
  <c r="E143"/>
  <c r="F143"/>
  <c r="G143"/>
  <c r="H143"/>
  <c r="I143"/>
  <c r="L143" s="1"/>
  <c r="J143"/>
  <c r="K143"/>
  <c r="M143"/>
  <c r="D144"/>
  <c r="E144"/>
  <c r="F144"/>
  <c r="G144"/>
  <c r="H144"/>
  <c r="I144"/>
  <c r="J144"/>
  <c r="K144"/>
  <c r="L144"/>
  <c r="N144" s="1"/>
  <c r="M144"/>
  <c r="D145"/>
  <c r="E145"/>
  <c r="F145"/>
  <c r="G145"/>
  <c r="H145"/>
  <c r="I145"/>
  <c r="J145"/>
  <c r="K145"/>
  <c r="L145"/>
  <c r="N145" s="1"/>
  <c r="M145"/>
  <c r="D146"/>
  <c r="E146"/>
  <c r="F146"/>
  <c r="G146"/>
  <c r="H146"/>
  <c r="I146"/>
  <c r="L146" s="1"/>
  <c r="J146"/>
  <c r="K146"/>
  <c r="M146"/>
  <c r="D147"/>
  <c r="E147"/>
  <c r="F147"/>
  <c r="G147"/>
  <c r="H147"/>
  <c r="I147"/>
  <c r="L147" s="1"/>
  <c r="N147" s="1"/>
  <c r="J147"/>
  <c r="K147"/>
  <c r="M147"/>
  <c r="D148"/>
  <c r="E148"/>
  <c r="F148"/>
  <c r="G148"/>
  <c r="H148"/>
  <c r="I148"/>
  <c r="J148"/>
  <c r="K148"/>
  <c r="L148"/>
  <c r="N148" s="1"/>
  <c r="M148"/>
  <c r="D149"/>
  <c r="E149"/>
  <c r="F149"/>
  <c r="G149"/>
  <c r="H149"/>
  <c r="I149"/>
  <c r="J149"/>
  <c r="K149"/>
  <c r="L149"/>
  <c r="M149"/>
  <c r="D150"/>
  <c r="E150"/>
  <c r="F150"/>
  <c r="G150"/>
  <c r="H150"/>
  <c r="I150"/>
  <c r="L150" s="1"/>
  <c r="N150" s="1"/>
  <c r="J150"/>
  <c r="K150"/>
  <c r="M150"/>
  <c r="D151"/>
  <c r="E151"/>
  <c r="F151"/>
  <c r="G151"/>
  <c r="H151"/>
  <c r="I151"/>
  <c r="L151" s="1"/>
  <c r="J151"/>
  <c r="K151"/>
  <c r="M151"/>
  <c r="D152"/>
  <c r="E152"/>
  <c r="F152"/>
  <c r="G152"/>
  <c r="H152"/>
  <c r="I152"/>
  <c r="J152"/>
  <c r="K152"/>
  <c r="L152"/>
  <c r="N152" s="1"/>
  <c r="M152"/>
  <c r="D153"/>
  <c r="E153"/>
  <c r="F153"/>
  <c r="G153"/>
  <c r="H153"/>
  <c r="I153"/>
  <c r="J153"/>
  <c r="K153"/>
  <c r="L153"/>
  <c r="M153"/>
  <c r="D154"/>
  <c r="E154"/>
  <c r="F154"/>
  <c r="G154"/>
  <c r="H154"/>
  <c r="I154"/>
  <c r="L154" s="1"/>
  <c r="J154"/>
  <c r="K154"/>
  <c r="M154"/>
  <c r="D155"/>
  <c r="E155"/>
  <c r="F155"/>
  <c r="G155"/>
  <c r="H155"/>
  <c r="I155"/>
  <c r="L155" s="1"/>
  <c r="N155" s="1"/>
  <c r="J155"/>
  <c r="K155"/>
  <c r="M155"/>
  <c r="D156"/>
  <c r="E156"/>
  <c r="F156"/>
  <c r="G156"/>
  <c r="H156"/>
  <c r="I156"/>
  <c r="J156"/>
  <c r="K156"/>
  <c r="L156"/>
  <c r="M156"/>
  <c r="N156"/>
  <c r="D157"/>
  <c r="E157"/>
  <c r="F157"/>
  <c r="G157"/>
  <c r="H157"/>
  <c r="I157"/>
  <c r="J157"/>
  <c r="K157"/>
  <c r="L157"/>
  <c r="M157"/>
  <c r="D158"/>
  <c r="E158"/>
  <c r="F158"/>
  <c r="G158"/>
  <c r="H158"/>
  <c r="I158"/>
  <c r="L158" s="1"/>
  <c r="N158" s="1"/>
  <c r="J158"/>
  <c r="K158"/>
  <c r="M158"/>
  <c r="D159"/>
  <c r="E159"/>
  <c r="F159"/>
  <c r="G159"/>
  <c r="H159"/>
  <c r="I159"/>
  <c r="L159" s="1"/>
  <c r="J159"/>
  <c r="K159"/>
  <c r="M159"/>
  <c r="D160"/>
  <c r="E160"/>
  <c r="F160"/>
  <c r="G160"/>
  <c r="H160"/>
  <c r="I160"/>
  <c r="J160"/>
  <c r="K160"/>
  <c r="L160"/>
  <c r="M160"/>
  <c r="N160"/>
  <c r="D161"/>
  <c r="E161"/>
  <c r="F161"/>
  <c r="G161"/>
  <c r="H161"/>
  <c r="I161"/>
  <c r="J161"/>
  <c r="K161"/>
  <c r="L161"/>
  <c r="N161" s="1"/>
  <c r="M161"/>
  <c r="D162"/>
  <c r="E162"/>
  <c r="F162"/>
  <c r="G162"/>
  <c r="H162"/>
  <c r="I162"/>
  <c r="L162" s="1"/>
  <c r="N162" s="1"/>
  <c r="J162"/>
  <c r="K162"/>
  <c r="M162"/>
  <c r="D163"/>
  <c r="E163"/>
  <c r="F163"/>
  <c r="G163"/>
  <c r="H163"/>
  <c r="I163"/>
  <c r="L163" s="1"/>
  <c r="N163" s="1"/>
  <c r="J163"/>
  <c r="K163"/>
  <c r="M163"/>
  <c r="D164"/>
  <c r="E164"/>
  <c r="F164"/>
  <c r="G164"/>
  <c r="H164"/>
  <c r="I164"/>
  <c r="J164"/>
  <c r="K164"/>
  <c r="L164"/>
  <c r="N164" s="1"/>
  <c r="M164"/>
  <c r="D165"/>
  <c r="E165"/>
  <c r="F165"/>
  <c r="G165"/>
  <c r="H165"/>
  <c r="I165"/>
  <c r="J165"/>
  <c r="K165"/>
  <c r="L165"/>
  <c r="M165"/>
  <c r="D166"/>
  <c r="E166"/>
  <c r="F166"/>
  <c r="G166"/>
  <c r="H166"/>
  <c r="I166"/>
  <c r="L166" s="1"/>
  <c r="N166" s="1"/>
  <c r="J166"/>
  <c r="K166"/>
  <c r="M166"/>
  <c r="D167"/>
  <c r="E167"/>
  <c r="F167"/>
  <c r="G167"/>
  <c r="H167"/>
  <c r="I167"/>
  <c r="L167" s="1"/>
  <c r="N167" s="1"/>
  <c r="J167"/>
  <c r="K167"/>
  <c r="M167"/>
  <c r="D168"/>
  <c r="E168"/>
  <c r="F168"/>
  <c r="G168"/>
  <c r="H168"/>
  <c r="I168"/>
  <c r="J168"/>
  <c r="K168"/>
  <c r="L168"/>
  <c r="N168" s="1"/>
  <c r="M168"/>
  <c r="D169"/>
  <c r="E169"/>
  <c r="F169"/>
  <c r="G169"/>
  <c r="H169"/>
  <c r="I169"/>
  <c r="J169"/>
  <c r="K169"/>
  <c r="L169"/>
  <c r="M169"/>
  <c r="D170"/>
  <c r="E170"/>
  <c r="F170"/>
  <c r="G170"/>
  <c r="H170"/>
  <c r="I170"/>
  <c r="L170" s="1"/>
  <c r="J170"/>
  <c r="K170"/>
  <c r="D171"/>
  <c r="E171"/>
  <c r="F171"/>
  <c r="G171"/>
  <c r="H171"/>
  <c r="I171"/>
  <c r="L171" s="1"/>
  <c r="J171"/>
  <c r="K171"/>
  <c r="M171"/>
  <c r="N171" s="1"/>
  <c r="D172"/>
  <c r="E172"/>
  <c r="F172"/>
  <c r="G172"/>
  <c r="H172"/>
  <c r="I172"/>
  <c r="J172"/>
  <c r="K172"/>
  <c r="L172"/>
  <c r="M172"/>
  <c r="N172"/>
  <c r="D173"/>
  <c r="E173"/>
  <c r="F173"/>
  <c r="G173"/>
  <c r="H173"/>
  <c r="I173"/>
  <c r="J173"/>
  <c r="K173"/>
  <c r="L173"/>
  <c r="M173"/>
  <c r="D174"/>
  <c r="E174"/>
  <c r="F174"/>
  <c r="G174"/>
  <c r="H174"/>
  <c r="I174"/>
  <c r="L174" s="1"/>
  <c r="J174"/>
  <c r="K174"/>
  <c r="D175"/>
  <c r="E175"/>
  <c r="F175"/>
  <c r="G175"/>
  <c r="H175"/>
  <c r="I175"/>
  <c r="L175" s="1"/>
  <c r="N175" s="1"/>
  <c r="J175"/>
  <c r="K175"/>
  <c r="M175"/>
  <c r="D176"/>
  <c r="E176"/>
  <c r="F176"/>
  <c r="G176"/>
  <c r="H176"/>
  <c r="I176"/>
  <c r="J176"/>
  <c r="K176"/>
  <c r="L176"/>
  <c r="M176"/>
  <c r="N176"/>
  <c r="D177"/>
  <c r="E177"/>
  <c r="F177"/>
  <c r="G177"/>
  <c r="H177"/>
  <c r="I177"/>
  <c r="J177"/>
  <c r="K177"/>
  <c r="L177"/>
  <c r="N177" s="1"/>
  <c r="M177"/>
  <c r="D178"/>
  <c r="E178"/>
  <c r="F178"/>
  <c r="G178"/>
  <c r="H178"/>
  <c r="I178"/>
  <c r="L178" s="1"/>
  <c r="N178" s="1"/>
  <c r="J178"/>
  <c r="K178"/>
  <c r="M178"/>
  <c r="D179"/>
  <c r="E179"/>
  <c r="F179"/>
  <c r="G179"/>
  <c r="H179"/>
  <c r="I179"/>
  <c r="L179" s="1"/>
  <c r="J179"/>
  <c r="K179"/>
  <c r="D180"/>
  <c r="E180"/>
  <c r="F180"/>
  <c r="G180"/>
  <c r="H180"/>
  <c r="I180"/>
  <c r="J180"/>
  <c r="K180"/>
  <c r="L180"/>
  <c r="N180" s="1"/>
  <c r="M180"/>
  <c r="D181"/>
  <c r="E181"/>
  <c r="F181"/>
  <c r="G181"/>
  <c r="H181"/>
  <c r="I181"/>
  <c r="J181"/>
  <c r="K181"/>
  <c r="L181"/>
  <c r="M181"/>
  <c r="D182"/>
  <c r="E182"/>
  <c r="F182"/>
  <c r="G182"/>
  <c r="H182"/>
  <c r="I182"/>
  <c r="J182"/>
  <c r="K182"/>
  <c r="L182"/>
  <c r="N182" s="1"/>
  <c r="M182"/>
  <c r="D183"/>
  <c r="E183"/>
  <c r="F183"/>
  <c r="G183"/>
  <c r="H183"/>
  <c r="I183"/>
  <c r="L183" s="1"/>
  <c r="J183"/>
  <c r="K183"/>
  <c r="D184"/>
  <c r="E184"/>
  <c r="F184"/>
  <c r="G184"/>
  <c r="H184"/>
  <c r="I184"/>
  <c r="J184"/>
  <c r="K184"/>
  <c r="L184"/>
  <c r="M184"/>
  <c r="D185"/>
  <c r="E185"/>
  <c r="F185"/>
  <c r="G185"/>
  <c r="H185"/>
  <c r="I185"/>
  <c r="J185"/>
  <c r="K185"/>
  <c r="L185"/>
  <c r="M185"/>
  <c r="D186"/>
  <c r="E186"/>
  <c r="F186"/>
  <c r="G186"/>
  <c r="H186"/>
  <c r="I186"/>
  <c r="J186"/>
  <c r="K186"/>
  <c r="L186"/>
  <c r="N186" s="1"/>
  <c r="M186"/>
  <c r="D187"/>
  <c r="E187"/>
  <c r="F187"/>
  <c r="G187"/>
  <c r="H187"/>
  <c r="I187"/>
  <c r="L187" s="1"/>
  <c r="J187"/>
  <c r="K187"/>
  <c r="D188"/>
  <c r="E188"/>
  <c r="F188"/>
  <c r="G188"/>
  <c r="H188"/>
  <c r="I188"/>
  <c r="J188"/>
  <c r="K188"/>
  <c r="L188"/>
  <c r="M188"/>
  <c r="N188"/>
  <c r="D189"/>
  <c r="E189"/>
  <c r="F189"/>
  <c r="G189"/>
  <c r="H189"/>
  <c r="I189"/>
  <c r="J189"/>
  <c r="K189"/>
  <c r="L189"/>
  <c r="M189"/>
  <c r="D190"/>
  <c r="E190"/>
  <c r="F190"/>
  <c r="G190"/>
  <c r="H190"/>
  <c r="I190"/>
  <c r="J190"/>
  <c r="K190"/>
  <c r="L190"/>
  <c r="N190" s="1"/>
  <c r="M190"/>
  <c r="D191"/>
  <c r="E191"/>
  <c r="F191"/>
  <c r="G191"/>
  <c r="H191"/>
  <c r="I191"/>
  <c r="L191" s="1"/>
  <c r="J191"/>
  <c r="K191"/>
  <c r="D192"/>
  <c r="E192"/>
  <c r="F192"/>
  <c r="G192"/>
  <c r="H192"/>
  <c r="I192"/>
  <c r="J192"/>
  <c r="K192"/>
  <c r="L192"/>
  <c r="M192"/>
  <c r="D193"/>
  <c r="E193"/>
  <c r="F193"/>
  <c r="G193"/>
  <c r="H193"/>
  <c r="I193"/>
  <c r="J193"/>
  <c r="K193"/>
  <c r="L193"/>
  <c r="N193" s="1"/>
  <c r="M193"/>
  <c r="D194"/>
  <c r="E194"/>
  <c r="F194"/>
  <c r="G194"/>
  <c r="H194"/>
  <c r="I194"/>
  <c r="J194"/>
  <c r="K194"/>
  <c r="L194"/>
  <c r="M194"/>
  <c r="D195"/>
  <c r="E195"/>
  <c r="F195"/>
  <c r="G195"/>
  <c r="H195"/>
  <c r="I195"/>
  <c r="L195" s="1"/>
  <c r="J195"/>
  <c r="K195"/>
  <c r="D196"/>
  <c r="E196"/>
  <c r="F196"/>
  <c r="G196"/>
  <c r="H196"/>
  <c r="I196"/>
  <c r="J196"/>
  <c r="K196"/>
  <c r="L196"/>
  <c r="N196" s="1"/>
  <c r="M196"/>
  <c r="D197"/>
  <c r="E197"/>
  <c r="F197"/>
  <c r="G197"/>
  <c r="H197"/>
  <c r="I197"/>
  <c r="J197"/>
  <c r="K197"/>
  <c r="L197"/>
  <c r="M197"/>
  <c r="D198"/>
  <c r="E198"/>
  <c r="F198"/>
  <c r="G198"/>
  <c r="H198"/>
  <c r="I198"/>
  <c r="J198"/>
  <c r="K198"/>
  <c r="L198"/>
  <c r="M198"/>
  <c r="N198"/>
  <c r="D199"/>
  <c r="E199"/>
  <c r="F199"/>
  <c r="G199"/>
  <c r="H199"/>
  <c r="I199"/>
  <c r="L199" s="1"/>
  <c r="J199"/>
  <c r="K199"/>
  <c r="D200"/>
  <c r="E200"/>
  <c r="F200"/>
  <c r="G200"/>
  <c r="H200"/>
  <c r="I200"/>
  <c r="L200" s="1"/>
  <c r="J200"/>
  <c r="K200"/>
  <c r="M200"/>
  <c r="D201"/>
  <c r="E201"/>
  <c r="F201"/>
  <c r="G201"/>
  <c r="H201"/>
  <c r="I201"/>
  <c r="J201"/>
  <c r="K201"/>
  <c r="L201"/>
  <c r="M201"/>
  <c r="N201"/>
  <c r="D202"/>
  <c r="E202"/>
  <c r="F202"/>
  <c r="G202"/>
  <c r="H202"/>
  <c r="I202"/>
  <c r="L202" s="1"/>
  <c r="J202"/>
  <c r="K202"/>
  <c r="M202"/>
  <c r="D203"/>
  <c r="E203"/>
  <c r="F203"/>
  <c r="G203"/>
  <c r="H203"/>
  <c r="I203"/>
  <c r="J203"/>
  <c r="K203"/>
  <c r="L203"/>
  <c r="M203"/>
  <c r="D204"/>
  <c r="J204"/>
  <c r="D6"/>
  <c r="E6"/>
  <c r="F6"/>
  <c r="G6"/>
  <c r="H6"/>
  <c r="I6"/>
  <c r="L6" s="1"/>
  <c r="N6" s="1"/>
  <c r="J6"/>
  <c r="K6"/>
  <c r="B6" s="1"/>
  <c r="M6"/>
  <c r="D7"/>
  <c r="E7"/>
  <c r="F7"/>
  <c r="G7"/>
  <c r="H7"/>
  <c r="I7"/>
  <c r="L7" s="1"/>
  <c r="N7" s="1"/>
  <c r="J7"/>
  <c r="K7"/>
  <c r="M7"/>
  <c r="D8"/>
  <c r="E8"/>
  <c r="F8"/>
  <c r="G8"/>
  <c r="H8"/>
  <c r="I8"/>
  <c r="J8"/>
  <c r="K8"/>
  <c r="B8" s="1"/>
  <c r="A8" s="1"/>
  <c r="L8"/>
  <c r="N8" s="1"/>
  <c r="M8"/>
  <c r="D9"/>
  <c r="E9"/>
  <c r="F9"/>
  <c r="G9"/>
  <c r="H9"/>
  <c r="I9"/>
  <c r="J9"/>
  <c r="K9"/>
  <c r="L9"/>
  <c r="M9"/>
  <c r="D10"/>
  <c r="E10"/>
  <c r="F10"/>
  <c r="G10"/>
  <c r="H10"/>
  <c r="I10"/>
  <c r="L10" s="1"/>
  <c r="N10" s="1"/>
  <c r="J10"/>
  <c r="K10"/>
  <c r="B10" s="1"/>
  <c r="A10" s="1"/>
  <c r="M10"/>
  <c r="D11"/>
  <c r="E11"/>
  <c r="F11"/>
  <c r="G11"/>
  <c r="H11"/>
  <c r="I11"/>
  <c r="L11" s="1"/>
  <c r="N11" s="1"/>
  <c r="J11"/>
  <c r="K11"/>
  <c r="M11"/>
  <c r="D12"/>
  <c r="E12"/>
  <c r="F12"/>
  <c r="G12"/>
  <c r="H12"/>
  <c r="I12"/>
  <c r="J12"/>
  <c r="K12"/>
  <c r="B12" s="1"/>
  <c r="A12" s="1"/>
  <c r="L12"/>
  <c r="N12" s="1"/>
  <c r="M12"/>
  <c r="D13"/>
  <c r="E13"/>
  <c r="F13"/>
  <c r="G13"/>
  <c r="H13"/>
  <c r="I13"/>
  <c r="J13"/>
  <c r="K13"/>
  <c r="B13" s="1"/>
  <c r="A13" s="1"/>
  <c r="L13"/>
  <c r="M13"/>
  <c r="D14"/>
  <c r="E14"/>
  <c r="F14"/>
  <c r="G14"/>
  <c r="H14"/>
  <c r="I14"/>
  <c r="L14" s="1"/>
  <c r="J14"/>
  <c r="K14"/>
  <c r="M14"/>
  <c r="D15"/>
  <c r="E15"/>
  <c r="F15"/>
  <c r="G15"/>
  <c r="H15"/>
  <c r="I15"/>
  <c r="L15" s="1"/>
  <c r="N15" s="1"/>
  <c r="J15"/>
  <c r="K15"/>
  <c r="M15"/>
  <c r="D16"/>
  <c r="E16"/>
  <c r="F16"/>
  <c r="G16"/>
  <c r="H16"/>
  <c r="I16"/>
  <c r="J16"/>
  <c r="K16"/>
  <c r="B16" s="1"/>
  <c r="A16" s="1"/>
  <c r="L16"/>
  <c r="M16"/>
  <c r="N16"/>
  <c r="D17"/>
  <c r="E17"/>
  <c r="F17"/>
  <c r="G17"/>
  <c r="H17"/>
  <c r="I17"/>
  <c r="J17"/>
  <c r="K17"/>
  <c r="L17"/>
  <c r="M17"/>
  <c r="D18"/>
  <c r="E18"/>
  <c r="F18"/>
  <c r="G18"/>
  <c r="H18"/>
  <c r="I18"/>
  <c r="L18" s="1"/>
  <c r="N18" s="1"/>
  <c r="J18"/>
  <c r="K18"/>
  <c r="M18"/>
  <c r="D19"/>
  <c r="E19"/>
  <c r="F19"/>
  <c r="G19"/>
  <c r="H19"/>
  <c r="I19"/>
  <c r="L19" s="1"/>
  <c r="J19"/>
  <c r="K19"/>
  <c r="M19"/>
  <c r="D20"/>
  <c r="E20"/>
  <c r="F20"/>
  <c r="G20"/>
  <c r="H20"/>
  <c r="I20"/>
  <c r="J20"/>
  <c r="K20"/>
  <c r="L20"/>
  <c r="M20"/>
  <c r="N20"/>
  <c r="D21"/>
  <c r="E21"/>
  <c r="F21"/>
  <c r="G21"/>
  <c r="H21"/>
  <c r="I21"/>
  <c r="J21"/>
  <c r="K21"/>
  <c r="B21" s="1"/>
  <c r="A21" s="1"/>
  <c r="L21"/>
  <c r="N21" s="1"/>
  <c r="M21"/>
  <c r="D22"/>
  <c r="E22"/>
  <c r="F22"/>
  <c r="G22"/>
  <c r="H22"/>
  <c r="I22"/>
  <c r="L22" s="1"/>
  <c r="N22" s="1"/>
  <c r="J22"/>
  <c r="K22"/>
  <c r="B22" s="1"/>
  <c r="A22" s="1"/>
  <c r="M22"/>
  <c r="D23"/>
  <c r="E23"/>
  <c r="F23"/>
  <c r="G23"/>
  <c r="H23"/>
  <c r="I23"/>
  <c r="L23" s="1"/>
  <c r="N23" s="1"/>
  <c r="J23"/>
  <c r="K23"/>
  <c r="M23"/>
  <c r="D24"/>
  <c r="E24"/>
  <c r="F24"/>
  <c r="G24"/>
  <c r="H24"/>
  <c r="I24"/>
  <c r="J24"/>
  <c r="K24"/>
  <c r="L24"/>
  <c r="N24" s="1"/>
  <c r="M24"/>
  <c r="D25"/>
  <c r="E25"/>
  <c r="F25"/>
  <c r="G25"/>
  <c r="H25"/>
  <c r="I25"/>
  <c r="J25"/>
  <c r="K25"/>
  <c r="B25" s="1"/>
  <c r="A25" s="1"/>
  <c r="L25"/>
  <c r="M25"/>
  <c r="D26"/>
  <c r="E26"/>
  <c r="F26"/>
  <c r="G26"/>
  <c r="H26"/>
  <c r="I26"/>
  <c r="L26" s="1"/>
  <c r="N26" s="1"/>
  <c r="J26"/>
  <c r="K26"/>
  <c r="B26" s="1"/>
  <c r="A26" s="1"/>
  <c r="M26"/>
  <c r="D27"/>
  <c r="E27"/>
  <c r="F27"/>
  <c r="G27"/>
  <c r="H27"/>
  <c r="I27"/>
  <c r="M27" s="1"/>
  <c r="J27"/>
  <c r="K27"/>
  <c r="D28"/>
  <c r="E28"/>
  <c r="F28"/>
  <c r="G28"/>
  <c r="H28"/>
  <c r="I28"/>
  <c r="J28"/>
  <c r="K28"/>
  <c r="L28"/>
  <c r="M28"/>
  <c r="N28"/>
  <c r="D29"/>
  <c r="E29"/>
  <c r="F29"/>
  <c r="G29"/>
  <c r="H29"/>
  <c r="I29"/>
  <c r="J29"/>
  <c r="K29"/>
  <c r="B29" s="1"/>
  <c r="A29" s="1"/>
  <c r="L29"/>
  <c r="M29"/>
  <c r="B32" i="5"/>
  <c r="C32"/>
  <c r="D32"/>
  <c r="E32"/>
  <c r="F32"/>
  <c r="G32"/>
  <c r="B33"/>
  <c r="C33"/>
  <c r="D33"/>
  <c r="E33"/>
  <c r="F33"/>
  <c r="G33"/>
  <c r="B34"/>
  <c r="C34"/>
  <c r="D34"/>
  <c r="E34"/>
  <c r="F34"/>
  <c r="G34"/>
  <c r="B35"/>
  <c r="C35"/>
  <c r="D35"/>
  <c r="E35"/>
  <c r="F35"/>
  <c r="G35"/>
  <c r="B36"/>
  <c r="C36"/>
  <c r="D36"/>
  <c r="E36"/>
  <c r="F36"/>
  <c r="G36"/>
  <c r="B37"/>
  <c r="C37"/>
  <c r="D37"/>
  <c r="E37"/>
  <c r="F37"/>
  <c r="G37"/>
  <c r="B38"/>
  <c r="C38"/>
  <c r="D38"/>
  <c r="E38"/>
  <c r="F38"/>
  <c r="G38"/>
  <c r="B39"/>
  <c r="C39"/>
  <c r="D39"/>
  <c r="E39"/>
  <c r="F39"/>
  <c r="G39"/>
  <c r="B40"/>
  <c r="C40"/>
  <c r="D40"/>
  <c r="E40"/>
  <c r="F40"/>
  <c r="G40"/>
  <c r="B41"/>
  <c r="C41"/>
  <c r="D41"/>
  <c r="E41"/>
  <c r="F41"/>
  <c r="G41"/>
  <c r="B42"/>
  <c r="C42"/>
  <c r="D42"/>
  <c r="E42"/>
  <c r="F42"/>
  <c r="G42"/>
  <c r="B43"/>
  <c r="C43"/>
  <c r="D43"/>
  <c r="E43"/>
  <c r="F43"/>
  <c r="G43"/>
  <c r="B44"/>
  <c r="C44"/>
  <c r="D44"/>
  <c r="E44"/>
  <c r="F44"/>
  <c r="G44"/>
  <c r="B45"/>
  <c r="C45"/>
  <c r="D45"/>
  <c r="E45"/>
  <c r="F45"/>
  <c r="G45"/>
  <c r="B46"/>
  <c r="C46"/>
  <c r="D46"/>
  <c r="E46"/>
  <c r="F46"/>
  <c r="G46"/>
  <c r="B47"/>
  <c r="C47"/>
  <c r="D47"/>
  <c r="E47"/>
  <c r="F47"/>
  <c r="G47"/>
  <c r="B48"/>
  <c r="C48"/>
  <c r="D48"/>
  <c r="E48"/>
  <c r="F48"/>
  <c r="G48"/>
  <c r="B49"/>
  <c r="C49"/>
  <c r="D49"/>
  <c r="E49"/>
  <c r="F49"/>
  <c r="G49"/>
  <c r="B50"/>
  <c r="C50"/>
  <c r="D50"/>
  <c r="E50"/>
  <c r="F50"/>
  <c r="G50"/>
  <c r="B51"/>
  <c r="C51"/>
  <c r="D51"/>
  <c r="E51"/>
  <c r="F51"/>
  <c r="G51"/>
  <c r="B52"/>
  <c r="C52"/>
  <c r="D52"/>
  <c r="E52"/>
  <c r="F52"/>
  <c r="G52"/>
  <c r="B53"/>
  <c r="C53"/>
  <c r="D53"/>
  <c r="E53"/>
  <c r="F53"/>
  <c r="G53"/>
  <c r="B54"/>
  <c r="C54"/>
  <c r="D54"/>
  <c r="E54"/>
  <c r="F54"/>
  <c r="G54"/>
  <c r="B55"/>
  <c r="C55"/>
  <c r="D55"/>
  <c r="E55"/>
  <c r="F55"/>
  <c r="G55"/>
  <c r="B56"/>
  <c r="C56"/>
  <c r="D56"/>
  <c r="E56"/>
  <c r="F56"/>
  <c r="G56"/>
  <c r="B57"/>
  <c r="C57"/>
  <c r="D57"/>
  <c r="E57"/>
  <c r="F57"/>
  <c r="G57"/>
  <c r="B58"/>
  <c r="C58"/>
  <c r="D58"/>
  <c r="E58"/>
  <c r="F58"/>
  <c r="G58"/>
  <c r="B59"/>
  <c r="C59"/>
  <c r="D59"/>
  <c r="E59"/>
  <c r="F59"/>
  <c r="G59"/>
  <c r="B60"/>
  <c r="C60"/>
  <c r="D60"/>
  <c r="E60"/>
  <c r="F60"/>
  <c r="G60"/>
  <c r="B61"/>
  <c r="C61"/>
  <c r="D61"/>
  <c r="E61"/>
  <c r="F61"/>
  <c r="G61"/>
  <c r="B62"/>
  <c r="C62"/>
  <c r="D62"/>
  <c r="E62"/>
  <c r="F62"/>
  <c r="G62"/>
  <c r="B63"/>
  <c r="C63"/>
  <c r="D63"/>
  <c r="E63"/>
  <c r="F63"/>
  <c r="G63"/>
  <c r="B64"/>
  <c r="C64"/>
  <c r="D64"/>
  <c r="E64"/>
  <c r="F64"/>
  <c r="G64"/>
  <c r="B65"/>
  <c r="C65"/>
  <c r="D65"/>
  <c r="E65"/>
  <c r="F65"/>
  <c r="G65"/>
  <c r="B66"/>
  <c r="C66"/>
  <c r="D66"/>
  <c r="E66"/>
  <c r="F66"/>
  <c r="G66"/>
  <c r="B67"/>
  <c r="C67"/>
  <c r="D67"/>
  <c r="E67"/>
  <c r="F67"/>
  <c r="G67"/>
  <c r="B68"/>
  <c r="C68"/>
  <c r="D68"/>
  <c r="E68"/>
  <c r="F68"/>
  <c r="G68"/>
  <c r="B69"/>
  <c r="C69"/>
  <c r="D69"/>
  <c r="E69"/>
  <c r="F69"/>
  <c r="G69"/>
  <c r="B70"/>
  <c r="C70"/>
  <c r="D70"/>
  <c r="E70"/>
  <c r="F70"/>
  <c r="G70"/>
  <c r="B71"/>
  <c r="C71"/>
  <c r="D71"/>
  <c r="E71"/>
  <c r="F71"/>
  <c r="G71"/>
  <c r="B72"/>
  <c r="C72"/>
  <c r="D72"/>
  <c r="E72"/>
  <c r="F72"/>
  <c r="G72"/>
  <c r="B73"/>
  <c r="C73"/>
  <c r="D73"/>
  <c r="E73"/>
  <c r="F73"/>
  <c r="G73"/>
  <c r="B74"/>
  <c r="C74"/>
  <c r="D74"/>
  <c r="E74"/>
  <c r="F74"/>
  <c r="G74"/>
  <c r="B75"/>
  <c r="C75"/>
  <c r="D75"/>
  <c r="E75"/>
  <c r="F75"/>
  <c r="G75"/>
  <c r="B76"/>
  <c r="C76"/>
  <c r="D76"/>
  <c r="E76"/>
  <c r="F76"/>
  <c r="G76"/>
  <c r="B77"/>
  <c r="C77"/>
  <c r="D77"/>
  <c r="E77"/>
  <c r="F77"/>
  <c r="G77"/>
  <c r="B78"/>
  <c r="C78"/>
  <c r="D78"/>
  <c r="E78"/>
  <c r="F78"/>
  <c r="G78"/>
  <c r="B79"/>
  <c r="C79"/>
  <c r="D79"/>
  <c r="E79"/>
  <c r="F79"/>
  <c r="G79"/>
  <c r="B80"/>
  <c r="C80"/>
  <c r="D80"/>
  <c r="E80"/>
  <c r="F80"/>
  <c r="G80"/>
  <c r="B81"/>
  <c r="C81"/>
  <c r="D81"/>
  <c r="E81"/>
  <c r="F81"/>
  <c r="G81"/>
  <c r="B82"/>
  <c r="C82"/>
  <c r="D82"/>
  <c r="E82"/>
  <c r="F82"/>
  <c r="G82"/>
  <c r="B83"/>
  <c r="C83"/>
  <c r="D83"/>
  <c r="E83"/>
  <c r="F83"/>
  <c r="G83"/>
  <c r="B84"/>
  <c r="C84"/>
  <c r="D84"/>
  <c r="E84"/>
  <c r="F84"/>
  <c r="G84"/>
  <c r="B85"/>
  <c r="C85"/>
  <c r="D85"/>
  <c r="E85"/>
  <c r="F85"/>
  <c r="G85"/>
  <c r="B86"/>
  <c r="C86"/>
  <c r="D86"/>
  <c r="E86"/>
  <c r="F86"/>
  <c r="G86"/>
  <c r="B87"/>
  <c r="C87"/>
  <c r="D87"/>
  <c r="E87"/>
  <c r="F87"/>
  <c r="G87"/>
  <c r="B88"/>
  <c r="C88"/>
  <c r="D88"/>
  <c r="E88"/>
  <c r="F88"/>
  <c r="G88"/>
  <c r="B89"/>
  <c r="C89"/>
  <c r="D89"/>
  <c r="E89"/>
  <c r="F89"/>
  <c r="G89"/>
  <c r="B90"/>
  <c r="C90"/>
  <c r="D90"/>
  <c r="E90"/>
  <c r="F90"/>
  <c r="G90"/>
  <c r="B91"/>
  <c r="C91"/>
  <c r="D91"/>
  <c r="E91"/>
  <c r="F91"/>
  <c r="G91"/>
  <c r="B92"/>
  <c r="C92"/>
  <c r="D92"/>
  <c r="E92"/>
  <c r="F92"/>
  <c r="G92"/>
  <c r="B93"/>
  <c r="C93"/>
  <c r="D93"/>
  <c r="E93"/>
  <c r="F93"/>
  <c r="G93"/>
  <c r="B94"/>
  <c r="C94"/>
  <c r="D94"/>
  <c r="E94"/>
  <c r="F94"/>
  <c r="G94"/>
  <c r="B95"/>
  <c r="C95"/>
  <c r="D95"/>
  <c r="E95"/>
  <c r="F95"/>
  <c r="G95"/>
  <c r="B96"/>
  <c r="C96"/>
  <c r="D96"/>
  <c r="E96"/>
  <c r="F96"/>
  <c r="G96"/>
  <c r="B97"/>
  <c r="C97"/>
  <c r="D97"/>
  <c r="E97"/>
  <c r="F97"/>
  <c r="G97"/>
  <c r="B98"/>
  <c r="C98"/>
  <c r="D98"/>
  <c r="E98"/>
  <c r="F98"/>
  <c r="G98"/>
  <c r="B99"/>
  <c r="C99"/>
  <c r="D99"/>
  <c r="E99"/>
  <c r="F99"/>
  <c r="G99"/>
  <c r="B100"/>
  <c r="C100"/>
  <c r="D100"/>
  <c r="E100"/>
  <c r="F100"/>
  <c r="G100"/>
  <c r="B101"/>
  <c r="C101"/>
  <c r="D101"/>
  <c r="E101"/>
  <c r="F101"/>
  <c r="G101"/>
  <c r="B102"/>
  <c r="C102"/>
  <c r="D102"/>
  <c r="E102"/>
  <c r="F102"/>
  <c r="G102"/>
  <c r="B103"/>
  <c r="C103"/>
  <c r="D103"/>
  <c r="E103"/>
  <c r="F103"/>
  <c r="G103"/>
  <c r="B104"/>
  <c r="C104"/>
  <c r="D104"/>
  <c r="E104"/>
  <c r="F104"/>
  <c r="G104"/>
  <c r="B105"/>
  <c r="C105"/>
  <c r="D105"/>
  <c r="E105"/>
  <c r="F105"/>
  <c r="G105"/>
  <c r="B106"/>
  <c r="C106"/>
  <c r="D106"/>
  <c r="E106"/>
  <c r="F106"/>
  <c r="G106"/>
  <c r="B107"/>
  <c r="C107"/>
  <c r="D107"/>
  <c r="E107"/>
  <c r="F107"/>
  <c r="G107"/>
  <c r="B108"/>
  <c r="C108"/>
  <c r="D108"/>
  <c r="E108"/>
  <c r="F108"/>
  <c r="G108"/>
  <c r="B109"/>
  <c r="C109"/>
  <c r="D109"/>
  <c r="E109"/>
  <c r="F109"/>
  <c r="G109"/>
  <c r="B110"/>
  <c r="C110"/>
  <c r="D110"/>
  <c r="E110"/>
  <c r="F110"/>
  <c r="G110"/>
  <c r="B111"/>
  <c r="C111"/>
  <c r="D111"/>
  <c r="E111"/>
  <c r="F111"/>
  <c r="G111"/>
  <c r="B112"/>
  <c r="C112"/>
  <c r="D112"/>
  <c r="E112"/>
  <c r="F112"/>
  <c r="G112"/>
  <c r="B113"/>
  <c r="C113"/>
  <c r="D113"/>
  <c r="E113"/>
  <c r="F113"/>
  <c r="G113"/>
  <c r="B114"/>
  <c r="C114"/>
  <c r="D114"/>
  <c r="E114"/>
  <c r="F114"/>
  <c r="G114"/>
  <c r="B115"/>
  <c r="C115"/>
  <c r="D115"/>
  <c r="E115"/>
  <c r="F115"/>
  <c r="G115"/>
  <c r="B116"/>
  <c r="C116"/>
  <c r="D116"/>
  <c r="E116"/>
  <c r="F116"/>
  <c r="G116"/>
  <c r="B117"/>
  <c r="C117"/>
  <c r="D117"/>
  <c r="E117"/>
  <c r="F117"/>
  <c r="G117"/>
  <c r="B118"/>
  <c r="C118"/>
  <c r="D118"/>
  <c r="E118"/>
  <c r="F118"/>
  <c r="G118"/>
  <c r="B119"/>
  <c r="C119"/>
  <c r="D119"/>
  <c r="E119"/>
  <c r="F119"/>
  <c r="G119"/>
  <c r="B120"/>
  <c r="C120"/>
  <c r="D120"/>
  <c r="E120"/>
  <c r="F120"/>
  <c r="G120"/>
  <c r="B121"/>
  <c r="C121"/>
  <c r="D121"/>
  <c r="E121"/>
  <c r="F121"/>
  <c r="G121"/>
  <c r="B122"/>
  <c r="C122"/>
  <c r="D122"/>
  <c r="E122"/>
  <c r="F122"/>
  <c r="G122"/>
  <c r="B123"/>
  <c r="C123"/>
  <c r="D123"/>
  <c r="E123"/>
  <c r="F123"/>
  <c r="G123"/>
  <c r="B124"/>
  <c r="C124"/>
  <c r="D124"/>
  <c r="E124"/>
  <c r="F124"/>
  <c r="G124"/>
  <c r="B125"/>
  <c r="C125"/>
  <c r="D125"/>
  <c r="E125"/>
  <c r="F125"/>
  <c r="G125"/>
  <c r="B126"/>
  <c r="C126"/>
  <c r="D126"/>
  <c r="E126"/>
  <c r="F126"/>
  <c r="G126"/>
  <c r="B127"/>
  <c r="C127"/>
  <c r="D127"/>
  <c r="E127"/>
  <c r="F127"/>
  <c r="G127"/>
  <c r="B128"/>
  <c r="C128"/>
  <c r="D128"/>
  <c r="E128"/>
  <c r="F128"/>
  <c r="G128"/>
  <c r="B129"/>
  <c r="C129"/>
  <c r="D129"/>
  <c r="E129"/>
  <c r="F129"/>
  <c r="G129"/>
  <c r="B130"/>
  <c r="C130"/>
  <c r="D130"/>
  <c r="E130"/>
  <c r="F130"/>
  <c r="G130"/>
  <c r="B131"/>
  <c r="C131"/>
  <c r="D131"/>
  <c r="E131"/>
  <c r="F131"/>
  <c r="G131"/>
  <c r="B132"/>
  <c r="C132"/>
  <c r="D132"/>
  <c r="E132"/>
  <c r="F132"/>
  <c r="G132"/>
  <c r="B133"/>
  <c r="C133"/>
  <c r="D133"/>
  <c r="E133"/>
  <c r="F133"/>
  <c r="G133"/>
  <c r="B134"/>
  <c r="C134"/>
  <c r="D134"/>
  <c r="E134"/>
  <c r="F134"/>
  <c r="G134"/>
  <c r="B135"/>
  <c r="C135"/>
  <c r="D135"/>
  <c r="E135"/>
  <c r="F135"/>
  <c r="G135"/>
  <c r="B136"/>
  <c r="C136"/>
  <c r="D136"/>
  <c r="E136"/>
  <c r="F136"/>
  <c r="G136"/>
  <c r="B137"/>
  <c r="C137"/>
  <c r="D137"/>
  <c r="E137"/>
  <c r="F137"/>
  <c r="G137"/>
  <c r="B138"/>
  <c r="C138"/>
  <c r="D138"/>
  <c r="E138"/>
  <c r="F138"/>
  <c r="G138"/>
  <c r="B139"/>
  <c r="C139"/>
  <c r="D139"/>
  <c r="E139"/>
  <c r="F139"/>
  <c r="G139"/>
  <c r="B140"/>
  <c r="C140"/>
  <c r="D140"/>
  <c r="E140"/>
  <c r="F140"/>
  <c r="G140"/>
  <c r="B141"/>
  <c r="C141"/>
  <c r="D141"/>
  <c r="E141"/>
  <c r="F141"/>
  <c r="G141"/>
  <c r="B142"/>
  <c r="C142"/>
  <c r="D142"/>
  <c r="E142"/>
  <c r="F142"/>
  <c r="G142"/>
  <c r="B143"/>
  <c r="C143"/>
  <c r="D143"/>
  <c r="E143"/>
  <c r="F143"/>
  <c r="G143"/>
  <c r="B144"/>
  <c r="C144"/>
  <c r="D144"/>
  <c r="E144"/>
  <c r="F144"/>
  <c r="G144"/>
  <c r="B145"/>
  <c r="C145"/>
  <c r="D145"/>
  <c r="E145"/>
  <c r="F145"/>
  <c r="G145"/>
  <c r="B146"/>
  <c r="C146"/>
  <c r="D146"/>
  <c r="E146"/>
  <c r="F146"/>
  <c r="G146"/>
  <c r="B147"/>
  <c r="C147"/>
  <c r="D147"/>
  <c r="E147"/>
  <c r="F147"/>
  <c r="G147"/>
  <c r="B148"/>
  <c r="C148"/>
  <c r="D148"/>
  <c r="E148"/>
  <c r="F148"/>
  <c r="G148"/>
  <c r="B149"/>
  <c r="C149"/>
  <c r="D149"/>
  <c r="E149"/>
  <c r="F149"/>
  <c r="G149"/>
  <c r="B150"/>
  <c r="C150"/>
  <c r="D150"/>
  <c r="E150"/>
  <c r="F150"/>
  <c r="G150"/>
  <c r="B151"/>
  <c r="C151"/>
  <c r="D151"/>
  <c r="E151"/>
  <c r="F151"/>
  <c r="G151"/>
  <c r="B152"/>
  <c r="C152"/>
  <c r="D152"/>
  <c r="E152"/>
  <c r="F152"/>
  <c r="G152"/>
  <c r="B153"/>
  <c r="C153"/>
  <c r="D153"/>
  <c r="E153"/>
  <c r="F153"/>
  <c r="G153"/>
  <c r="B154"/>
  <c r="C154"/>
  <c r="D154"/>
  <c r="E154"/>
  <c r="F154"/>
  <c r="G154"/>
  <c r="B155"/>
  <c r="C155"/>
  <c r="D155"/>
  <c r="E155"/>
  <c r="F155"/>
  <c r="G155"/>
  <c r="B156"/>
  <c r="C156"/>
  <c r="D156"/>
  <c r="E156"/>
  <c r="F156"/>
  <c r="G156"/>
  <c r="B157"/>
  <c r="C157"/>
  <c r="D157"/>
  <c r="E157"/>
  <c r="F157"/>
  <c r="G157"/>
  <c r="B158"/>
  <c r="C158"/>
  <c r="D158"/>
  <c r="E158"/>
  <c r="F158"/>
  <c r="G158"/>
  <c r="B159"/>
  <c r="C159"/>
  <c r="D159"/>
  <c r="E159"/>
  <c r="F159"/>
  <c r="G159"/>
  <c r="B160"/>
  <c r="C160"/>
  <c r="D160"/>
  <c r="E160"/>
  <c r="F160"/>
  <c r="G160"/>
  <c r="B161"/>
  <c r="C161"/>
  <c r="D161"/>
  <c r="E161"/>
  <c r="F161"/>
  <c r="G161"/>
  <c r="B162"/>
  <c r="C162"/>
  <c r="D162"/>
  <c r="E162"/>
  <c r="F162"/>
  <c r="G162"/>
  <c r="B163"/>
  <c r="C163"/>
  <c r="D163"/>
  <c r="E163"/>
  <c r="F163"/>
  <c r="G163"/>
  <c r="B164"/>
  <c r="C164"/>
  <c r="D164"/>
  <c r="E164"/>
  <c r="F164"/>
  <c r="G164"/>
  <c r="B165"/>
  <c r="C165"/>
  <c r="D165"/>
  <c r="E165"/>
  <c r="F165"/>
  <c r="G165"/>
  <c r="B166"/>
  <c r="C166"/>
  <c r="D166"/>
  <c r="E166"/>
  <c r="F166"/>
  <c r="G166"/>
  <c r="B167"/>
  <c r="C167"/>
  <c r="D167"/>
  <c r="E167"/>
  <c r="F167"/>
  <c r="G167"/>
  <c r="B168"/>
  <c r="C168"/>
  <c r="D168"/>
  <c r="E168"/>
  <c r="F168"/>
  <c r="G168"/>
  <c r="B169"/>
  <c r="C169"/>
  <c r="D169"/>
  <c r="E169"/>
  <c r="F169"/>
  <c r="G169"/>
  <c r="B170"/>
  <c r="C170"/>
  <c r="D170"/>
  <c r="E170"/>
  <c r="F170"/>
  <c r="G170"/>
  <c r="B171"/>
  <c r="C171"/>
  <c r="D171"/>
  <c r="E171"/>
  <c r="F171"/>
  <c r="G171"/>
  <c r="B172"/>
  <c r="C172"/>
  <c r="D172"/>
  <c r="E172"/>
  <c r="F172"/>
  <c r="G172"/>
  <c r="B173"/>
  <c r="C173"/>
  <c r="D173"/>
  <c r="E173"/>
  <c r="F173"/>
  <c r="G173"/>
  <c r="B174"/>
  <c r="C174"/>
  <c r="D174"/>
  <c r="E174"/>
  <c r="F174"/>
  <c r="G174"/>
  <c r="B175"/>
  <c r="C175"/>
  <c r="D175"/>
  <c r="E175"/>
  <c r="F175"/>
  <c r="G175"/>
  <c r="B176"/>
  <c r="C176"/>
  <c r="D176"/>
  <c r="E176"/>
  <c r="F176"/>
  <c r="G176"/>
  <c r="B177"/>
  <c r="C177"/>
  <c r="D177"/>
  <c r="E177"/>
  <c r="F177"/>
  <c r="G177"/>
  <c r="B178"/>
  <c r="C178"/>
  <c r="D178"/>
  <c r="E178"/>
  <c r="F178"/>
  <c r="G178"/>
  <c r="B179"/>
  <c r="C179"/>
  <c r="D179"/>
  <c r="E179"/>
  <c r="F179"/>
  <c r="G179"/>
  <c r="B180"/>
  <c r="C180"/>
  <c r="D180"/>
  <c r="E180"/>
  <c r="F180"/>
  <c r="G180"/>
  <c r="B181"/>
  <c r="C181"/>
  <c r="D181"/>
  <c r="E181"/>
  <c r="F181"/>
  <c r="G181"/>
  <c r="B182"/>
  <c r="C182"/>
  <c r="D182"/>
  <c r="E182"/>
  <c r="F182"/>
  <c r="G182"/>
  <c r="B183"/>
  <c r="C183"/>
  <c r="D183"/>
  <c r="E183"/>
  <c r="F183"/>
  <c r="G183"/>
  <c r="B184"/>
  <c r="C184"/>
  <c r="D184"/>
  <c r="E184"/>
  <c r="F184"/>
  <c r="G184"/>
  <c r="B185"/>
  <c r="C185"/>
  <c r="D185"/>
  <c r="E185"/>
  <c r="F185"/>
  <c r="G185"/>
  <c r="B186"/>
  <c r="C186"/>
  <c r="D186"/>
  <c r="E186"/>
  <c r="F186"/>
  <c r="G186"/>
  <c r="B187"/>
  <c r="C187"/>
  <c r="D187"/>
  <c r="E187"/>
  <c r="F187"/>
  <c r="G187"/>
  <c r="B188"/>
  <c r="C188"/>
  <c r="D188"/>
  <c r="E188"/>
  <c r="F188"/>
  <c r="G188"/>
  <c r="B189"/>
  <c r="C189"/>
  <c r="D189"/>
  <c r="E189"/>
  <c r="F189"/>
  <c r="G189"/>
  <c r="B190"/>
  <c r="C190"/>
  <c r="D190"/>
  <c r="E190"/>
  <c r="F190"/>
  <c r="G190"/>
  <c r="B191"/>
  <c r="C191"/>
  <c r="D191"/>
  <c r="E191"/>
  <c r="F191"/>
  <c r="G191"/>
  <c r="B192"/>
  <c r="C192"/>
  <c r="D192"/>
  <c r="E192"/>
  <c r="F192"/>
  <c r="G192"/>
  <c r="B193"/>
  <c r="C193"/>
  <c r="D193"/>
  <c r="E193"/>
  <c r="F193"/>
  <c r="G193"/>
  <c r="B194"/>
  <c r="C194"/>
  <c r="D194"/>
  <c r="E194"/>
  <c r="F194"/>
  <c r="G194"/>
  <c r="B195"/>
  <c r="C195"/>
  <c r="D195"/>
  <c r="E195"/>
  <c r="F195"/>
  <c r="G195"/>
  <c r="B196"/>
  <c r="C196"/>
  <c r="D196"/>
  <c r="E196"/>
  <c r="F196"/>
  <c r="G196"/>
  <c r="B197"/>
  <c r="C197"/>
  <c r="D197"/>
  <c r="E197"/>
  <c r="F197"/>
  <c r="G197"/>
  <c r="B198"/>
  <c r="C198"/>
  <c r="D198"/>
  <c r="E198"/>
  <c r="F198"/>
  <c r="G198"/>
  <c r="B199"/>
  <c r="C199"/>
  <c r="D199"/>
  <c r="E199"/>
  <c r="F199"/>
  <c r="G199"/>
  <c r="B200"/>
  <c r="C200"/>
  <c r="D200"/>
  <c r="E200"/>
  <c r="F200"/>
  <c r="G200"/>
  <c r="B201"/>
  <c r="C201"/>
  <c r="D201"/>
  <c r="E201"/>
  <c r="F201"/>
  <c r="G201"/>
  <c r="B202"/>
  <c r="C202"/>
  <c r="D202"/>
  <c r="E202"/>
  <c r="F202"/>
  <c r="G202"/>
  <c r="B203"/>
  <c r="C203"/>
  <c r="D203"/>
  <c r="E203"/>
  <c r="F203"/>
  <c r="G203"/>
  <c r="B204"/>
  <c r="C204"/>
  <c r="D204"/>
  <c r="E204"/>
  <c r="F204"/>
  <c r="G204"/>
  <c r="B205"/>
  <c r="C205"/>
  <c r="D205"/>
  <c r="E205"/>
  <c r="F205"/>
  <c r="G205"/>
  <c r="B206"/>
  <c r="E204" i="6" s="1"/>
  <c r="C206" i="5"/>
  <c r="F204" i="6" s="1"/>
  <c r="D206" i="5"/>
  <c r="G204" i="6" s="1"/>
  <c r="E206" i="5"/>
  <c r="H204" i="6" s="1"/>
  <c r="F206" i="5"/>
  <c r="I204" i="6" s="1"/>
  <c r="L204" s="1"/>
  <c r="G206" i="5"/>
  <c r="K204" i="6"/>
  <c r="B8" i="5"/>
  <c r="C8"/>
  <c r="D8"/>
  <c r="E8"/>
  <c r="F8"/>
  <c r="G8"/>
  <c r="B9"/>
  <c r="C9"/>
  <c r="D9"/>
  <c r="E9"/>
  <c r="F9"/>
  <c r="G9"/>
  <c r="B10"/>
  <c r="C10"/>
  <c r="D10"/>
  <c r="E10"/>
  <c r="F10"/>
  <c r="G10"/>
  <c r="B11"/>
  <c r="C11"/>
  <c r="D11"/>
  <c r="E11"/>
  <c r="F11"/>
  <c r="G11"/>
  <c r="B12"/>
  <c r="C12"/>
  <c r="D12"/>
  <c r="E12"/>
  <c r="F12"/>
  <c r="G12"/>
  <c r="B13"/>
  <c r="C13"/>
  <c r="D13"/>
  <c r="E13"/>
  <c r="F13"/>
  <c r="G13"/>
  <c r="B14"/>
  <c r="C14"/>
  <c r="D14"/>
  <c r="E14"/>
  <c r="F14"/>
  <c r="G14"/>
  <c r="B15"/>
  <c r="C15"/>
  <c r="D15"/>
  <c r="E15"/>
  <c r="F15"/>
  <c r="G15"/>
  <c r="B16"/>
  <c r="C16"/>
  <c r="D16"/>
  <c r="E16"/>
  <c r="F16"/>
  <c r="G16"/>
  <c r="B17"/>
  <c r="C17"/>
  <c r="D17"/>
  <c r="E17"/>
  <c r="F17"/>
  <c r="G17"/>
  <c r="B18"/>
  <c r="C18"/>
  <c r="D18"/>
  <c r="E18"/>
  <c r="F18"/>
  <c r="G18"/>
  <c r="B19"/>
  <c r="C19"/>
  <c r="D19"/>
  <c r="E19"/>
  <c r="F19"/>
  <c r="G19"/>
  <c r="B20"/>
  <c r="C20"/>
  <c r="D20"/>
  <c r="E20"/>
  <c r="F20"/>
  <c r="G20"/>
  <c r="B21"/>
  <c r="C21"/>
  <c r="D21"/>
  <c r="E21"/>
  <c r="F21"/>
  <c r="G21"/>
  <c r="B22"/>
  <c r="C22"/>
  <c r="D22"/>
  <c r="E22"/>
  <c r="F22"/>
  <c r="G22"/>
  <c r="B23"/>
  <c r="C23"/>
  <c r="D23"/>
  <c r="E23"/>
  <c r="F23"/>
  <c r="G23"/>
  <c r="B24"/>
  <c r="C24"/>
  <c r="D24"/>
  <c r="E24"/>
  <c r="F24"/>
  <c r="G24"/>
  <c r="B25"/>
  <c r="C25"/>
  <c r="D25"/>
  <c r="E25"/>
  <c r="F25"/>
  <c r="G25"/>
  <c r="B26"/>
  <c r="C26"/>
  <c r="D26"/>
  <c r="E26"/>
  <c r="F26"/>
  <c r="G26"/>
  <c r="B27"/>
  <c r="C27"/>
  <c r="D27"/>
  <c r="E27"/>
  <c r="F27"/>
  <c r="G27"/>
  <c r="B28"/>
  <c r="C28"/>
  <c r="D28"/>
  <c r="E28"/>
  <c r="F28"/>
  <c r="G28"/>
  <c r="B29"/>
  <c r="C29"/>
  <c r="D29"/>
  <c r="E29"/>
  <c r="F29"/>
  <c r="G29"/>
  <c r="B30"/>
  <c r="C30"/>
  <c r="D30"/>
  <c r="E30"/>
  <c r="F30"/>
  <c r="G30"/>
  <c r="B31"/>
  <c r="C31"/>
  <c r="D31"/>
  <c r="E31"/>
  <c r="F31"/>
  <c r="G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6" i="6" l="1"/>
  <c r="B19"/>
  <c r="A19" s="1"/>
  <c r="B14"/>
  <c r="A14" s="1"/>
  <c r="B23"/>
  <c r="A23" s="1"/>
  <c r="B18"/>
  <c r="A18" s="1"/>
  <c r="B11"/>
  <c r="A11" s="1"/>
  <c r="B202"/>
  <c r="A202" s="1"/>
  <c r="B200"/>
  <c r="A200" s="1"/>
  <c r="B199"/>
  <c r="A199" s="1"/>
  <c r="B188"/>
  <c r="A188" s="1"/>
  <c r="B187"/>
  <c r="A187" s="1"/>
  <c r="B185"/>
  <c r="A185" s="1"/>
  <c r="B182"/>
  <c r="A182" s="1"/>
  <c r="B180"/>
  <c r="A180" s="1"/>
  <c r="B179"/>
  <c r="A179" s="1"/>
  <c r="B172"/>
  <c r="A172" s="1"/>
  <c r="B163"/>
  <c r="A163" s="1"/>
  <c r="B158"/>
  <c r="A158" s="1"/>
  <c r="B151"/>
  <c r="A151" s="1"/>
  <c r="B143"/>
  <c r="A143" s="1"/>
  <c r="B138"/>
  <c r="A138" s="1"/>
  <c r="B136"/>
  <c r="A136" s="1"/>
  <c r="B133"/>
  <c r="A133" s="1"/>
  <c r="B130"/>
  <c r="A130" s="1"/>
  <c r="B128"/>
  <c r="A128" s="1"/>
  <c r="B125"/>
  <c r="A125" s="1"/>
  <c r="B123"/>
  <c r="A123" s="1"/>
  <c r="B115"/>
  <c r="A115" s="1"/>
  <c r="B108"/>
  <c r="A108" s="1"/>
  <c r="B105"/>
  <c r="A105" s="1"/>
  <c r="B102"/>
  <c r="A102" s="1"/>
  <c r="B100"/>
  <c r="A100" s="1"/>
  <c r="B97"/>
  <c r="A97" s="1"/>
  <c r="B94"/>
  <c r="A94" s="1"/>
  <c r="B87"/>
  <c r="A87" s="1"/>
  <c r="B79"/>
  <c r="A79" s="1"/>
  <c r="B74"/>
  <c r="A74" s="1"/>
  <c r="B72"/>
  <c r="A72" s="1"/>
  <c r="B69"/>
  <c r="A69" s="1"/>
  <c r="B66"/>
  <c r="A66" s="1"/>
  <c r="B64"/>
  <c r="A64" s="1"/>
  <c r="B61"/>
  <c r="A61" s="1"/>
  <c r="B59"/>
  <c r="A59" s="1"/>
  <c r="B51"/>
  <c r="A51" s="1"/>
  <c r="B44"/>
  <c r="A44" s="1"/>
  <c r="B41"/>
  <c r="A41" s="1"/>
  <c r="B34"/>
  <c r="A34" s="1"/>
  <c r="B31"/>
  <c r="A31" s="1"/>
  <c r="B197"/>
  <c r="A197" s="1"/>
  <c r="B194"/>
  <c r="A194" s="1"/>
  <c r="B192"/>
  <c r="A192" s="1"/>
  <c r="B191"/>
  <c r="A191" s="1"/>
  <c r="B189"/>
  <c r="A189" s="1"/>
  <c r="B178"/>
  <c r="A178" s="1"/>
  <c r="B173"/>
  <c r="A173" s="1"/>
  <c r="B171"/>
  <c r="A171" s="1"/>
  <c r="B170"/>
  <c r="A170" s="1"/>
  <c r="B168"/>
  <c r="A168" s="1"/>
  <c r="B165"/>
  <c r="A165" s="1"/>
  <c r="B162"/>
  <c r="A162" s="1"/>
  <c r="B156"/>
  <c r="A156" s="1"/>
  <c r="B153"/>
  <c r="A153" s="1"/>
  <c r="B150"/>
  <c r="A150" s="1"/>
  <c r="B148"/>
  <c r="A148" s="1"/>
  <c r="B145"/>
  <c r="A145" s="1"/>
  <c r="B142"/>
  <c r="A142" s="1"/>
  <c r="B135"/>
  <c r="A135" s="1"/>
  <c r="B127"/>
  <c r="A127" s="1"/>
  <c r="B122"/>
  <c r="A122" s="1"/>
  <c r="B120"/>
  <c r="A120" s="1"/>
  <c r="B117"/>
  <c r="A117" s="1"/>
  <c r="B114"/>
  <c r="A114" s="1"/>
  <c r="B112"/>
  <c r="A112" s="1"/>
  <c r="B109"/>
  <c r="A109" s="1"/>
  <c r="B107"/>
  <c r="A107" s="1"/>
  <c r="B99"/>
  <c r="A99" s="1"/>
  <c r="B92"/>
  <c r="A92" s="1"/>
  <c r="B89"/>
  <c r="A89" s="1"/>
  <c r="B86"/>
  <c r="A86" s="1"/>
  <c r="B84"/>
  <c r="A84" s="1"/>
  <c r="B81"/>
  <c r="A81" s="1"/>
  <c r="B78"/>
  <c r="A78" s="1"/>
  <c r="B71"/>
  <c r="A71" s="1"/>
  <c r="B63"/>
  <c r="A63" s="1"/>
  <c r="B58"/>
  <c r="A58" s="1"/>
  <c r="B56"/>
  <c r="A56" s="1"/>
  <c r="B53"/>
  <c r="A53" s="1"/>
  <c r="B50"/>
  <c r="A50" s="1"/>
  <c r="B48"/>
  <c r="A48" s="1"/>
  <c r="B45"/>
  <c r="A45" s="1"/>
  <c r="B43"/>
  <c r="A43" s="1"/>
  <c r="B40"/>
  <c r="A40" s="1"/>
  <c r="B37"/>
  <c r="A37" s="1"/>
  <c r="B30"/>
  <c r="A30" s="1"/>
  <c r="B28"/>
  <c r="A28" s="1"/>
  <c r="B27"/>
  <c r="A27" s="1"/>
  <c r="B20"/>
  <c r="A20" s="1"/>
  <c r="B17"/>
  <c r="A17" s="1"/>
  <c r="B15"/>
  <c r="A15" s="1"/>
  <c r="B7"/>
  <c r="A7" s="1"/>
  <c r="B186"/>
  <c r="A186" s="1"/>
  <c r="B184"/>
  <c r="A184" s="1"/>
  <c r="B183"/>
  <c r="A183" s="1"/>
  <c r="B181"/>
  <c r="A181" s="1"/>
  <c r="B176"/>
  <c r="A176" s="1"/>
  <c r="B167"/>
  <c r="A167" s="1"/>
  <c r="B160"/>
  <c r="A160" s="1"/>
  <c r="B157"/>
  <c r="A157" s="1"/>
  <c r="B155"/>
  <c r="A155" s="1"/>
  <c r="B147"/>
  <c r="A147" s="1"/>
  <c r="B140"/>
  <c r="A140" s="1"/>
  <c r="B137"/>
  <c r="A137" s="1"/>
  <c r="B134"/>
  <c r="A134" s="1"/>
  <c r="B132"/>
  <c r="A132" s="1"/>
  <c r="B129"/>
  <c r="A129" s="1"/>
  <c r="B126"/>
  <c r="A126" s="1"/>
  <c r="B119"/>
  <c r="A119" s="1"/>
  <c r="B111"/>
  <c r="A111" s="1"/>
  <c r="B106"/>
  <c r="A106" s="1"/>
  <c r="B104"/>
  <c r="A104" s="1"/>
  <c r="B101"/>
  <c r="A101" s="1"/>
  <c r="B98"/>
  <c r="A98" s="1"/>
  <c r="B96"/>
  <c r="A96" s="1"/>
  <c r="B93"/>
  <c r="A93" s="1"/>
  <c r="B91"/>
  <c r="A91" s="1"/>
  <c r="B83"/>
  <c r="A83" s="1"/>
  <c r="B76"/>
  <c r="A76" s="1"/>
  <c r="B73"/>
  <c r="A73" s="1"/>
  <c r="B70"/>
  <c r="A70" s="1"/>
  <c r="B68"/>
  <c r="A68" s="1"/>
  <c r="B65"/>
  <c r="A65" s="1"/>
  <c r="B62"/>
  <c r="A62" s="1"/>
  <c r="B55"/>
  <c r="A55" s="1"/>
  <c r="B47"/>
  <c r="A47" s="1"/>
  <c r="B42"/>
  <c r="A42" s="1"/>
  <c r="B39"/>
  <c r="A39" s="1"/>
  <c r="B36"/>
  <c r="A36" s="1"/>
  <c r="B33"/>
  <c r="A33" s="1"/>
  <c r="B24"/>
  <c r="A24" s="1"/>
  <c r="H5" i="7"/>
  <c r="B9" i="6"/>
  <c r="A9" s="1"/>
  <c r="B203"/>
  <c r="A203" s="1"/>
  <c r="B201"/>
  <c r="A201" s="1"/>
  <c r="B198"/>
  <c r="A198" s="1"/>
  <c r="B196"/>
  <c r="A196" s="1"/>
  <c r="B195"/>
  <c r="A195" s="1"/>
  <c r="B193"/>
  <c r="A193" s="1"/>
  <c r="B190"/>
  <c r="A190" s="1"/>
  <c r="B177"/>
  <c r="A177" s="1"/>
  <c r="B175"/>
  <c r="A175" s="1"/>
  <c r="B174"/>
  <c r="A174" s="1"/>
  <c r="B169"/>
  <c r="A169" s="1"/>
  <c r="B166"/>
  <c r="A166" s="1"/>
  <c r="B164"/>
  <c r="A164" s="1"/>
  <c r="B161"/>
  <c r="A161" s="1"/>
  <c r="B159"/>
  <c r="A159" s="1"/>
  <c r="B154"/>
  <c r="A154" s="1"/>
  <c r="B152"/>
  <c r="A152" s="1"/>
  <c r="B149"/>
  <c r="A149" s="1"/>
  <c r="B146"/>
  <c r="A146" s="1"/>
  <c r="B144"/>
  <c r="A144" s="1"/>
  <c r="B141"/>
  <c r="A141" s="1"/>
  <c r="B139"/>
  <c r="A139" s="1"/>
  <c r="B131"/>
  <c r="A131" s="1"/>
  <c r="B124"/>
  <c r="A124" s="1"/>
  <c r="B121"/>
  <c r="A121" s="1"/>
  <c r="B118"/>
  <c r="A118" s="1"/>
  <c r="B116"/>
  <c r="A116" s="1"/>
  <c r="B113"/>
  <c r="A113" s="1"/>
  <c r="B110"/>
  <c r="A110" s="1"/>
  <c r="B103"/>
  <c r="A103" s="1"/>
  <c r="B95"/>
  <c r="A95" s="1"/>
  <c r="B90"/>
  <c r="A90" s="1"/>
  <c r="B88"/>
  <c r="A88" s="1"/>
  <c r="B85"/>
  <c r="A85" s="1"/>
  <c r="B82"/>
  <c r="A82" s="1"/>
  <c r="B80"/>
  <c r="A80" s="1"/>
  <c r="B77"/>
  <c r="A77" s="1"/>
  <c r="B75"/>
  <c r="A75" s="1"/>
  <c r="B67"/>
  <c r="A67" s="1"/>
  <c r="B60"/>
  <c r="A60" s="1"/>
  <c r="B57"/>
  <c r="A57" s="1"/>
  <c r="B54"/>
  <c r="A54" s="1"/>
  <c r="B52"/>
  <c r="A52" s="1"/>
  <c r="B49"/>
  <c r="A49" s="1"/>
  <c r="B46"/>
  <c r="A46" s="1"/>
  <c r="B38"/>
  <c r="A38" s="1"/>
  <c r="B35"/>
  <c r="A35" s="1"/>
  <c r="B32"/>
  <c r="A32" s="1"/>
  <c r="F6" i="8"/>
  <c r="H6" i="7"/>
  <c r="B204" i="6"/>
  <c r="A204" s="1"/>
  <c r="N197"/>
  <c r="N184"/>
  <c r="N165"/>
  <c r="N151"/>
  <c r="N149"/>
  <c r="N146"/>
  <c r="N135"/>
  <c r="N133"/>
  <c r="N130"/>
  <c r="N119"/>
  <c r="N117"/>
  <c r="N114"/>
  <c r="N103"/>
  <c r="N101"/>
  <c r="N98"/>
  <c r="N87"/>
  <c r="N85"/>
  <c r="N82"/>
  <c r="N71"/>
  <c r="N69"/>
  <c r="N66"/>
  <c r="N55"/>
  <c r="N53"/>
  <c r="N50"/>
  <c r="N34"/>
  <c r="N31"/>
  <c r="N194"/>
  <c r="N192"/>
  <c r="N181"/>
  <c r="N169"/>
  <c r="N153"/>
  <c r="N40"/>
  <c r="N203"/>
  <c r="N202"/>
  <c r="N200"/>
  <c r="N189"/>
  <c r="N185"/>
  <c r="N173"/>
  <c r="N159"/>
  <c r="N157"/>
  <c r="N154"/>
  <c r="N143"/>
  <c r="N141"/>
  <c r="N138"/>
  <c r="N127"/>
  <c r="N125"/>
  <c r="N122"/>
  <c r="N111"/>
  <c r="N109"/>
  <c r="N106"/>
  <c r="N95"/>
  <c r="N93"/>
  <c r="N90"/>
  <c r="N79"/>
  <c r="N77"/>
  <c r="N74"/>
  <c r="N63"/>
  <c r="N61"/>
  <c r="N58"/>
  <c r="N47"/>
  <c r="N45"/>
  <c r="N42"/>
  <c r="N39"/>
  <c r="N37"/>
  <c r="N36"/>
  <c r="N25"/>
  <c r="N9"/>
  <c r="N13"/>
  <c r="N29"/>
  <c r="N19"/>
  <c r="N17"/>
  <c r="N14"/>
  <c r="M204"/>
  <c r="N204" s="1"/>
  <c r="M199"/>
  <c r="N199" s="1"/>
  <c r="M191"/>
  <c r="N191" s="1"/>
  <c r="M183"/>
  <c r="N183" s="1"/>
  <c r="M174"/>
  <c r="M170"/>
  <c r="N170" s="1"/>
  <c r="M195"/>
  <c r="N195" s="1"/>
  <c r="M187"/>
  <c r="N187" s="1"/>
  <c r="M179"/>
  <c r="N179" s="1"/>
  <c r="N174"/>
  <c r="L27"/>
  <c r="N27" s="1"/>
  <c r="A5" i="7"/>
  <c r="A5" i="8"/>
  <c r="I6" l="1"/>
  <c r="B6"/>
  <c r="E6"/>
  <c r="C6"/>
  <c r="H6"/>
  <c r="D6"/>
  <c r="J6"/>
  <c r="G6"/>
  <c r="E7"/>
  <c r="J7"/>
  <c r="D8"/>
  <c r="H8"/>
  <c r="C9"/>
  <c r="H9"/>
  <c r="I10"/>
  <c r="F11"/>
  <c r="B12"/>
  <c r="F12"/>
  <c r="J12"/>
  <c r="K12" s="1"/>
  <c r="E13"/>
  <c r="B15"/>
  <c r="J15"/>
  <c r="K15" s="1"/>
  <c r="D16"/>
  <c r="H16"/>
  <c r="C17"/>
  <c r="H17"/>
  <c r="I19"/>
  <c r="C20"/>
  <c r="G20"/>
  <c r="G21"/>
  <c r="I22"/>
  <c r="I23"/>
  <c r="C24"/>
  <c r="G24"/>
  <c r="G25"/>
  <c r="D26"/>
  <c r="C27"/>
  <c r="B28"/>
  <c r="F28"/>
  <c r="J28"/>
  <c r="K28" s="1"/>
  <c r="I29"/>
  <c r="I30"/>
  <c r="I31"/>
  <c r="D32"/>
  <c r="H32"/>
  <c r="D33"/>
  <c r="D34"/>
  <c r="C35"/>
  <c r="B36"/>
  <c r="F36"/>
  <c r="J36"/>
  <c r="K36" s="1"/>
  <c r="I37"/>
  <c r="I38"/>
  <c r="I39"/>
  <c r="D40"/>
  <c r="H40"/>
  <c r="D41"/>
  <c r="D42"/>
  <c r="C43"/>
  <c r="B44"/>
  <c r="F44"/>
  <c r="J44"/>
  <c r="K44" s="1"/>
  <c r="I45"/>
  <c r="I46"/>
  <c r="I47"/>
  <c r="D48"/>
  <c r="H48"/>
  <c r="C49"/>
  <c r="F50"/>
  <c r="E52"/>
  <c r="I52"/>
  <c r="G53"/>
  <c r="D54"/>
  <c r="I54"/>
  <c r="E55"/>
  <c r="B56"/>
  <c r="F56"/>
  <c r="J56"/>
  <c r="K56" s="1"/>
  <c r="G57"/>
  <c r="D58"/>
  <c r="I58"/>
  <c r="G59"/>
  <c r="C60"/>
  <c r="G60"/>
  <c r="F62"/>
  <c r="I63"/>
  <c r="D64"/>
  <c r="H64"/>
  <c r="C65"/>
  <c r="F66"/>
  <c r="B68"/>
  <c r="F68"/>
  <c r="J68"/>
  <c r="K68" s="1"/>
  <c r="I69"/>
  <c r="F70"/>
  <c r="C71"/>
  <c r="E72"/>
  <c r="I72"/>
  <c r="E73"/>
  <c r="D74"/>
  <c r="I75"/>
  <c r="C76"/>
  <c r="G76"/>
  <c r="I78"/>
  <c r="F79"/>
  <c r="B80"/>
  <c r="F80"/>
  <c r="J80"/>
  <c r="K80" s="1"/>
  <c r="G81"/>
  <c r="F82"/>
  <c r="C83"/>
  <c r="J83"/>
  <c r="K83" s="1"/>
  <c r="D84"/>
  <c r="H84"/>
  <c r="G85"/>
  <c r="E86"/>
  <c r="B88"/>
  <c r="F88"/>
  <c r="J88"/>
  <c r="K88" s="1"/>
  <c r="G89"/>
  <c r="I90"/>
  <c r="F91"/>
  <c r="B92"/>
  <c r="F92"/>
  <c r="J92"/>
  <c r="K92" s="1"/>
  <c r="I94"/>
  <c r="I95"/>
  <c r="D96"/>
  <c r="H96"/>
  <c r="D97"/>
  <c r="C99"/>
  <c r="J99"/>
  <c r="K99" s="1"/>
  <c r="D100"/>
  <c r="H100"/>
  <c r="G101"/>
  <c r="E102"/>
  <c r="B104"/>
  <c r="F104"/>
  <c r="J104"/>
  <c r="K104" s="1"/>
  <c r="G105"/>
  <c r="I107"/>
  <c r="C108"/>
  <c r="G108"/>
  <c r="I110"/>
  <c r="B112"/>
  <c r="F112"/>
  <c r="J112"/>
  <c r="K112" s="1"/>
  <c r="F7"/>
  <c r="E8"/>
  <c r="I8"/>
  <c r="D9"/>
  <c r="I9"/>
  <c r="I11"/>
  <c r="C12"/>
  <c r="G12"/>
  <c r="G13"/>
  <c r="E14"/>
  <c r="E15"/>
  <c r="E16"/>
  <c r="I16"/>
  <c r="D17"/>
  <c r="I17"/>
  <c r="B19"/>
  <c r="J19"/>
  <c r="K19" s="1"/>
  <c r="D20"/>
  <c r="H20"/>
  <c r="C21"/>
  <c r="H21"/>
  <c r="J23"/>
  <c r="K23" s="1"/>
  <c r="D24"/>
  <c r="H24"/>
  <c r="C25"/>
  <c r="H25"/>
  <c r="F26"/>
  <c r="F27"/>
  <c r="C28"/>
  <c r="G28"/>
  <c r="E32"/>
  <c r="I32"/>
  <c r="G33"/>
  <c r="F34"/>
  <c r="F35"/>
  <c r="C36"/>
  <c r="G36"/>
  <c r="E40"/>
  <c r="I40"/>
  <c r="G41"/>
  <c r="F42"/>
  <c r="F43"/>
  <c r="C44"/>
  <c r="G44"/>
  <c r="E48"/>
  <c r="I48"/>
  <c r="E49"/>
  <c r="B50"/>
  <c r="H50"/>
  <c r="C51"/>
  <c r="B52"/>
  <c r="F52"/>
  <c r="J52"/>
  <c r="K52" s="1"/>
  <c r="I53"/>
  <c r="E54"/>
  <c r="J54"/>
  <c r="K54" s="1"/>
  <c r="G55"/>
  <c r="C56"/>
  <c r="G56"/>
  <c r="I57"/>
  <c r="E58"/>
  <c r="J58"/>
  <c r="K58" s="1"/>
  <c r="I59"/>
  <c r="D60"/>
  <c r="H60"/>
  <c r="C61"/>
  <c r="B62"/>
  <c r="H62"/>
  <c r="C63"/>
  <c r="E64"/>
  <c r="I64"/>
  <c r="E65"/>
  <c r="B66"/>
  <c r="H66"/>
  <c r="C67"/>
  <c r="C68"/>
  <c r="G68"/>
  <c r="I70"/>
  <c r="F71"/>
  <c r="B72"/>
  <c r="F72"/>
  <c r="J72"/>
  <c r="K72" s="1"/>
  <c r="G73"/>
  <c r="F74"/>
  <c r="C75"/>
  <c r="J75"/>
  <c r="K75" s="1"/>
  <c r="D76"/>
  <c r="B7"/>
  <c r="G7"/>
  <c r="B8"/>
  <c r="F8"/>
  <c r="J8"/>
  <c r="K8" s="1"/>
  <c r="E9"/>
  <c r="B11"/>
  <c r="J11"/>
  <c r="K11" s="1"/>
  <c r="D12"/>
  <c r="H12"/>
  <c r="C13"/>
  <c r="H13"/>
  <c r="I14"/>
  <c r="F15"/>
  <c r="B16"/>
  <c r="F16"/>
  <c r="J16"/>
  <c r="K16" s="1"/>
  <c r="E17"/>
  <c r="E19"/>
  <c r="E20"/>
  <c r="I20"/>
  <c r="D21"/>
  <c r="I21"/>
  <c r="B23"/>
  <c r="E24"/>
  <c r="I24"/>
  <c r="D25"/>
  <c r="I25"/>
  <c r="I26"/>
  <c r="I27"/>
  <c r="D28"/>
  <c r="H28"/>
  <c r="D29"/>
  <c r="D30"/>
  <c r="C31"/>
  <c r="B32"/>
  <c r="F32"/>
  <c r="J32"/>
  <c r="K32" s="1"/>
  <c r="I33"/>
  <c r="I34"/>
  <c r="I35"/>
  <c r="D36"/>
  <c r="H36"/>
  <c r="D37"/>
  <c r="D38"/>
  <c r="C39"/>
  <c r="B40"/>
  <c r="F40"/>
  <c r="J40"/>
  <c r="K40" s="1"/>
  <c r="I41"/>
  <c r="I42"/>
  <c r="I43"/>
  <c r="D44"/>
  <c r="H44"/>
  <c r="D45"/>
  <c r="D46"/>
  <c r="C47"/>
  <c r="B48"/>
  <c r="F48"/>
  <c r="J48"/>
  <c r="K48" s="1"/>
  <c r="G49"/>
  <c r="D50"/>
  <c r="I50"/>
  <c r="G51"/>
  <c r="C52"/>
  <c r="G52"/>
  <c r="F54"/>
  <c r="I55"/>
  <c r="D56"/>
  <c r="H56"/>
  <c r="C57"/>
  <c r="F58"/>
  <c r="E60"/>
  <c r="I60"/>
  <c r="G61"/>
  <c r="D62"/>
  <c r="I62"/>
  <c r="E63"/>
  <c r="B64"/>
  <c r="F64"/>
  <c r="J64"/>
  <c r="K64" s="1"/>
  <c r="G65"/>
  <c r="D66"/>
  <c r="I66"/>
  <c r="I67"/>
  <c r="D68"/>
  <c r="H68"/>
  <c r="D69"/>
  <c r="D70"/>
  <c r="J70"/>
  <c r="K70" s="1"/>
  <c r="I71"/>
  <c r="C72"/>
  <c r="G72"/>
  <c r="I73"/>
  <c r="I74"/>
  <c r="E75"/>
  <c r="E76"/>
  <c r="I76"/>
  <c r="G77"/>
  <c r="E78"/>
  <c r="J79"/>
  <c r="K79" s="1"/>
  <c r="D80"/>
  <c r="H80"/>
  <c r="D81"/>
  <c r="J82"/>
  <c r="K82" s="1"/>
  <c r="F83"/>
  <c r="B84"/>
  <c r="F84"/>
  <c r="J84"/>
  <c r="K84" s="1"/>
  <c r="I86"/>
  <c r="I87"/>
  <c r="D88"/>
  <c r="H88"/>
  <c r="D89"/>
  <c r="C91"/>
  <c r="J91"/>
  <c r="K91" s="1"/>
  <c r="D92"/>
  <c r="H92"/>
  <c r="G93"/>
  <c r="E94"/>
  <c r="B96"/>
  <c r="F96"/>
  <c r="J96"/>
  <c r="K96" s="1"/>
  <c r="G97"/>
  <c r="I98"/>
  <c r="F99"/>
  <c r="B100"/>
  <c r="F100"/>
  <c r="J100"/>
  <c r="K100" s="1"/>
  <c r="I102"/>
  <c r="I103"/>
  <c r="D104"/>
  <c r="H104"/>
  <c r="D105"/>
  <c r="E107"/>
  <c r="E108"/>
  <c r="I108"/>
  <c r="D110"/>
  <c r="D112"/>
  <c r="H112"/>
  <c r="D113"/>
  <c r="F114"/>
  <c r="G115"/>
  <c r="D116"/>
  <c r="H116"/>
  <c r="G117"/>
  <c r="H118"/>
  <c r="I119"/>
  <c r="E120"/>
  <c r="J120"/>
  <c r="K120" s="1"/>
  <c r="D121"/>
  <c r="H121"/>
  <c r="I122"/>
  <c r="F124"/>
  <c r="E125"/>
  <c r="I125"/>
  <c r="D126"/>
  <c r="I126"/>
  <c r="E127"/>
  <c r="J127"/>
  <c r="K127" s="1"/>
  <c r="C7"/>
  <c r="I7"/>
  <c r="C8"/>
  <c r="G8"/>
  <c r="G9"/>
  <c r="E10"/>
  <c r="E11"/>
  <c r="E12"/>
  <c r="I12"/>
  <c r="D13"/>
  <c r="I13"/>
  <c r="I15"/>
  <c r="C16"/>
  <c r="G16"/>
  <c r="G17"/>
  <c r="E18"/>
  <c r="F19"/>
  <c r="B20"/>
  <c r="F20"/>
  <c r="J20"/>
  <c r="K20" s="1"/>
  <c r="E21"/>
  <c r="F23"/>
  <c r="B24"/>
  <c r="F24"/>
  <c r="J24"/>
  <c r="K24" s="1"/>
  <c r="E25"/>
  <c r="E28"/>
  <c r="I28"/>
  <c r="G29"/>
  <c r="F30"/>
  <c r="F31"/>
  <c r="C32"/>
  <c r="G32"/>
  <c r="E36"/>
  <c r="I36"/>
  <c r="G37"/>
  <c r="F38"/>
  <c r="F39"/>
  <c r="C40"/>
  <c r="G40"/>
  <c r="E44"/>
  <c r="I44"/>
  <c r="G45"/>
  <c r="F46"/>
  <c r="F47"/>
  <c r="C48"/>
  <c r="G48"/>
  <c r="I49"/>
  <c r="E50"/>
  <c r="J50"/>
  <c r="K50" s="1"/>
  <c r="I51"/>
  <c r="D52"/>
  <c r="H52"/>
  <c r="C53"/>
  <c r="B54"/>
  <c r="H54"/>
  <c r="C55"/>
  <c r="E56"/>
  <c r="I56"/>
  <c r="E57"/>
  <c r="B58"/>
  <c r="H58"/>
  <c r="C59"/>
  <c r="B60"/>
  <c r="F60"/>
  <c r="J60"/>
  <c r="K60" s="1"/>
  <c r="I61"/>
  <c r="E62"/>
  <c r="J62"/>
  <c r="K62" s="1"/>
  <c r="G63"/>
  <c r="C64"/>
  <c r="G64"/>
  <c r="I65"/>
  <c r="E66"/>
  <c r="J66"/>
  <c r="K66" s="1"/>
  <c r="E68"/>
  <c r="I68"/>
  <c r="G69"/>
  <c r="E70"/>
  <c r="J71"/>
  <c r="K71" s="1"/>
  <c r="D72"/>
  <c r="H72"/>
  <c r="D73"/>
  <c r="J74"/>
  <c r="K74" s="1"/>
  <c r="F75"/>
  <c r="B76"/>
  <c r="F76"/>
  <c r="J76"/>
  <c r="K76" s="1"/>
  <c r="I77"/>
  <c r="F78"/>
  <c r="C79"/>
  <c r="J78"/>
  <c r="K78" s="1"/>
  <c r="C80"/>
  <c r="D82"/>
  <c r="I83"/>
  <c r="G84"/>
  <c r="E88"/>
  <c r="E89"/>
  <c r="C92"/>
  <c r="F94"/>
  <c r="I96"/>
  <c r="I99"/>
  <c r="G100"/>
  <c r="E104"/>
  <c r="E105"/>
  <c r="H108"/>
  <c r="E110"/>
  <c r="C112"/>
  <c r="H114"/>
  <c r="B116"/>
  <c r="G116"/>
  <c r="H117"/>
  <c r="E119"/>
  <c r="C120"/>
  <c r="F121"/>
  <c r="G124"/>
  <c r="B125"/>
  <c r="G125"/>
  <c r="C126"/>
  <c r="H127"/>
  <c r="C128"/>
  <c r="I128"/>
  <c r="C129"/>
  <c r="G129"/>
  <c r="G130"/>
  <c r="B131"/>
  <c r="H131"/>
  <c r="B132"/>
  <c r="G132"/>
  <c r="B133"/>
  <c r="F133"/>
  <c r="J133"/>
  <c r="K133" s="1"/>
  <c r="E134"/>
  <c r="F135"/>
  <c r="F136"/>
  <c r="E137"/>
  <c r="I137"/>
  <c r="D138"/>
  <c r="I138"/>
  <c r="E139"/>
  <c r="J139"/>
  <c r="K139" s="1"/>
  <c r="E140"/>
  <c r="J140"/>
  <c r="K140" s="1"/>
  <c r="F141"/>
  <c r="B142"/>
  <c r="F142"/>
  <c r="J142"/>
  <c r="K142" s="1"/>
  <c r="E143"/>
  <c r="B145"/>
  <c r="J145"/>
  <c r="K145" s="1"/>
  <c r="D146"/>
  <c r="H146"/>
  <c r="C147"/>
  <c r="H147"/>
  <c r="I148"/>
  <c r="F149"/>
  <c r="B150"/>
  <c r="F150"/>
  <c r="J150"/>
  <c r="K150" s="1"/>
  <c r="E151"/>
  <c r="B153"/>
  <c r="J153"/>
  <c r="K153" s="1"/>
  <c r="D154"/>
  <c r="H154"/>
  <c r="C155"/>
  <c r="H155"/>
  <c r="I156"/>
  <c r="F157"/>
  <c r="B158"/>
  <c r="F158"/>
  <c r="J158"/>
  <c r="K158" s="1"/>
  <c r="E159"/>
  <c r="B161"/>
  <c r="J161"/>
  <c r="K161" s="1"/>
  <c r="D162"/>
  <c r="H162"/>
  <c r="C163"/>
  <c r="H163"/>
  <c r="I164"/>
  <c r="F165"/>
  <c r="B166"/>
  <c r="F166"/>
  <c r="J166"/>
  <c r="K166" s="1"/>
  <c r="E167"/>
  <c r="B169"/>
  <c r="J169"/>
  <c r="K169" s="1"/>
  <c r="D170"/>
  <c r="H170"/>
  <c r="C171"/>
  <c r="H171"/>
  <c r="I172"/>
  <c r="F173"/>
  <c r="B174"/>
  <c r="F174"/>
  <c r="J174"/>
  <c r="K174" s="1"/>
  <c r="E175"/>
  <c r="B177"/>
  <c r="J177"/>
  <c r="K177" s="1"/>
  <c r="D178"/>
  <c r="H178"/>
  <c r="C179"/>
  <c r="H179"/>
  <c r="I180"/>
  <c r="F181"/>
  <c r="B182"/>
  <c r="F182"/>
  <c r="J182"/>
  <c r="K182" s="1"/>
  <c r="E183"/>
  <c r="B185"/>
  <c r="J185"/>
  <c r="K185" s="1"/>
  <c r="D186"/>
  <c r="H186"/>
  <c r="C187"/>
  <c r="H187"/>
  <c r="I188"/>
  <c r="F189"/>
  <c r="B190"/>
  <c r="F190"/>
  <c r="J190"/>
  <c r="K190" s="1"/>
  <c r="E191"/>
  <c r="B193"/>
  <c r="J193"/>
  <c r="K193" s="1"/>
  <c r="D194"/>
  <c r="H194"/>
  <c r="C195"/>
  <c r="H195"/>
  <c r="I196"/>
  <c r="F197"/>
  <c r="B198"/>
  <c r="F198"/>
  <c r="J198"/>
  <c r="K198" s="1"/>
  <c r="E199"/>
  <c r="B201"/>
  <c r="J201"/>
  <c r="K201" s="1"/>
  <c r="H202"/>
  <c r="H203"/>
  <c r="I203"/>
  <c r="D77"/>
  <c r="E80"/>
  <c r="E81"/>
  <c r="I82"/>
  <c r="I84"/>
  <c r="D86"/>
  <c r="F87"/>
  <c r="G88"/>
  <c r="I89"/>
  <c r="E91"/>
  <c r="E92"/>
  <c r="I93"/>
  <c r="J94"/>
  <c r="K94" s="1"/>
  <c r="C96"/>
  <c r="F98"/>
  <c r="I100"/>
  <c r="D102"/>
  <c r="F103"/>
  <c r="G104"/>
  <c r="I105"/>
  <c r="C107"/>
  <c r="B108"/>
  <c r="J108"/>
  <c r="K108" s="1"/>
  <c r="J110"/>
  <c r="K110" s="1"/>
  <c r="E112"/>
  <c r="E113"/>
  <c r="C116"/>
  <c r="I116"/>
  <c r="F119"/>
  <c r="F120"/>
  <c r="B121"/>
  <c r="G121"/>
  <c r="B124"/>
  <c r="I124"/>
  <c r="C125"/>
  <c r="H125"/>
  <c r="E126"/>
  <c r="B127"/>
  <c r="I127"/>
  <c r="E128"/>
  <c r="J128"/>
  <c r="K128" s="1"/>
  <c r="D129"/>
  <c r="H129"/>
  <c r="C130"/>
  <c r="H130"/>
  <c r="D131"/>
  <c r="I131"/>
  <c r="C132"/>
  <c r="I132"/>
  <c r="C133"/>
  <c r="G133"/>
  <c r="G134"/>
  <c r="B135"/>
  <c r="H135"/>
  <c r="B136"/>
  <c r="G136"/>
  <c r="B137"/>
  <c r="F137"/>
  <c r="J137"/>
  <c r="K137" s="1"/>
  <c r="E138"/>
  <c r="F139"/>
  <c r="F140"/>
  <c r="I141"/>
  <c r="C142"/>
  <c r="G142"/>
  <c r="G143"/>
  <c r="E144"/>
  <c r="E145"/>
  <c r="E146"/>
  <c r="I146"/>
  <c r="D147"/>
  <c r="I147"/>
  <c r="I149"/>
  <c r="C150"/>
  <c r="G150"/>
  <c r="G151"/>
  <c r="E152"/>
  <c r="E153"/>
  <c r="E154"/>
  <c r="I154"/>
  <c r="D155"/>
  <c r="I155"/>
  <c r="I157"/>
  <c r="C158"/>
  <c r="G158"/>
  <c r="G159"/>
  <c r="E160"/>
  <c r="E161"/>
  <c r="E162"/>
  <c r="I162"/>
  <c r="D163"/>
  <c r="I163"/>
  <c r="I165"/>
  <c r="C166"/>
  <c r="G166"/>
  <c r="G167"/>
  <c r="E168"/>
  <c r="E169"/>
  <c r="E170"/>
  <c r="I170"/>
  <c r="D171"/>
  <c r="I171"/>
  <c r="I173"/>
  <c r="C174"/>
  <c r="G174"/>
  <c r="G175"/>
  <c r="E176"/>
  <c r="E177"/>
  <c r="E178"/>
  <c r="I178"/>
  <c r="D179"/>
  <c r="I179"/>
  <c r="I181"/>
  <c r="C182"/>
  <c r="G182"/>
  <c r="G183"/>
  <c r="E184"/>
  <c r="E185"/>
  <c r="E186"/>
  <c r="I186"/>
  <c r="D187"/>
  <c r="I187"/>
  <c r="I189"/>
  <c r="C190"/>
  <c r="G190"/>
  <c r="G191"/>
  <c r="E192"/>
  <c r="E193"/>
  <c r="E194"/>
  <c r="I194"/>
  <c r="D195"/>
  <c r="I195"/>
  <c r="I197"/>
  <c r="C198"/>
  <c r="G198"/>
  <c r="G199"/>
  <c r="E200"/>
  <c r="E201"/>
  <c r="E202"/>
  <c r="I202"/>
  <c r="J202"/>
  <c r="K202" s="1"/>
  <c r="I79"/>
  <c r="G80"/>
  <c r="I81"/>
  <c r="C84"/>
  <c r="F86"/>
  <c r="I88"/>
  <c r="I91"/>
  <c r="G92"/>
  <c r="E96"/>
  <c r="E97"/>
  <c r="C100"/>
  <c r="F102"/>
  <c r="I104"/>
  <c r="F107"/>
  <c r="D108"/>
  <c r="G112"/>
  <c r="I113"/>
  <c r="F115"/>
  <c r="E116"/>
  <c r="J116"/>
  <c r="K116" s="1"/>
  <c r="F118"/>
  <c r="G120"/>
  <c r="C121"/>
  <c r="I121"/>
  <c r="F123"/>
  <c r="C124"/>
  <c r="J124"/>
  <c r="K124" s="1"/>
  <c r="D125"/>
  <c r="J125"/>
  <c r="K125" s="1"/>
  <c r="G126"/>
  <c r="D127"/>
  <c r="F128"/>
  <c r="E129"/>
  <c r="I129"/>
  <c r="D130"/>
  <c r="I130"/>
  <c r="E131"/>
  <c r="J131"/>
  <c r="K131" s="1"/>
  <c r="E132"/>
  <c r="J132"/>
  <c r="K132" s="1"/>
  <c r="D133"/>
  <c r="H133"/>
  <c r="C134"/>
  <c r="H134"/>
  <c r="D135"/>
  <c r="I135"/>
  <c r="C136"/>
  <c r="I136"/>
  <c r="C137"/>
  <c r="G137"/>
  <c r="G138"/>
  <c r="B139"/>
  <c r="H139"/>
  <c r="B140"/>
  <c r="G140"/>
  <c r="B141"/>
  <c r="J141"/>
  <c r="K141" s="1"/>
  <c r="D142"/>
  <c r="H142"/>
  <c r="C143"/>
  <c r="H143"/>
  <c r="I144"/>
  <c r="F145"/>
  <c r="B146"/>
  <c r="F146"/>
  <c r="J146"/>
  <c r="K146" s="1"/>
  <c r="E147"/>
  <c r="B149"/>
  <c r="J149"/>
  <c r="K149" s="1"/>
  <c r="D150"/>
  <c r="H150"/>
  <c r="C151"/>
  <c r="H151"/>
  <c r="I152"/>
  <c r="F153"/>
  <c r="B154"/>
  <c r="F154"/>
  <c r="J154"/>
  <c r="K154" s="1"/>
  <c r="E155"/>
  <c r="B157"/>
  <c r="J157"/>
  <c r="K157" s="1"/>
  <c r="D158"/>
  <c r="H158"/>
  <c r="C159"/>
  <c r="H159"/>
  <c r="I160"/>
  <c r="F161"/>
  <c r="B162"/>
  <c r="F162"/>
  <c r="J162"/>
  <c r="K162" s="1"/>
  <c r="E163"/>
  <c r="B165"/>
  <c r="J165"/>
  <c r="K165" s="1"/>
  <c r="D166"/>
  <c r="H166"/>
  <c r="C167"/>
  <c r="H167"/>
  <c r="I168"/>
  <c r="F169"/>
  <c r="B170"/>
  <c r="F170"/>
  <c r="J170"/>
  <c r="K170" s="1"/>
  <c r="E171"/>
  <c r="B173"/>
  <c r="J173"/>
  <c r="K173" s="1"/>
  <c r="D174"/>
  <c r="H174"/>
  <c r="C175"/>
  <c r="H175"/>
  <c r="I176"/>
  <c r="F177"/>
  <c r="B178"/>
  <c r="F178"/>
  <c r="J178"/>
  <c r="K178" s="1"/>
  <c r="E179"/>
  <c r="B181"/>
  <c r="J181"/>
  <c r="K181" s="1"/>
  <c r="D182"/>
  <c r="H182"/>
  <c r="C183"/>
  <c r="H183"/>
  <c r="I184"/>
  <c r="F185"/>
  <c r="B186"/>
  <c r="F186"/>
  <c r="J186"/>
  <c r="K186" s="1"/>
  <c r="E187"/>
  <c r="B189"/>
  <c r="J189"/>
  <c r="K189" s="1"/>
  <c r="D190"/>
  <c r="H190"/>
  <c r="C191"/>
  <c r="H191"/>
  <c r="I192"/>
  <c r="F193"/>
  <c r="B194"/>
  <c r="F194"/>
  <c r="J194"/>
  <c r="K194" s="1"/>
  <c r="E195"/>
  <c r="B197"/>
  <c r="J197"/>
  <c r="K197" s="1"/>
  <c r="D198"/>
  <c r="H198"/>
  <c r="C199"/>
  <c r="H199"/>
  <c r="I200"/>
  <c r="F201"/>
  <c r="B202"/>
  <c r="F202"/>
  <c r="E203"/>
  <c r="H76"/>
  <c r="D78"/>
  <c r="I80"/>
  <c r="E83"/>
  <c r="E84"/>
  <c r="I85"/>
  <c r="J86"/>
  <c r="K86" s="1"/>
  <c r="C88"/>
  <c r="F90"/>
  <c r="I92"/>
  <c r="D94"/>
  <c r="F95"/>
  <c r="G96"/>
  <c r="I97"/>
  <c r="E99"/>
  <c r="E100"/>
  <c r="I101"/>
  <c r="J102"/>
  <c r="K102" s="1"/>
  <c r="C104"/>
  <c r="I106"/>
  <c r="J107"/>
  <c r="K107" s="1"/>
  <c r="F108"/>
  <c r="I112"/>
  <c r="F116"/>
  <c r="B120"/>
  <c r="I120"/>
  <c r="E121"/>
  <c r="J121"/>
  <c r="K121" s="1"/>
  <c r="I123"/>
  <c r="E124"/>
  <c r="F125"/>
  <c r="H126"/>
  <c r="F127"/>
  <c r="B128"/>
  <c r="G128"/>
  <c r="B129"/>
  <c r="F129"/>
  <c r="J129"/>
  <c r="K129" s="1"/>
  <c r="E130"/>
  <c r="F131"/>
  <c r="F132"/>
  <c r="E133"/>
  <c r="I133"/>
  <c r="D134"/>
  <c r="I134"/>
  <c r="E135"/>
  <c r="J135"/>
  <c r="K135" s="1"/>
  <c r="E136"/>
  <c r="J136"/>
  <c r="K136" s="1"/>
  <c r="D137"/>
  <c r="H137"/>
  <c r="C138"/>
  <c r="H138"/>
  <c r="D139"/>
  <c r="I139"/>
  <c r="C140"/>
  <c r="I140"/>
  <c r="E141"/>
  <c r="E142"/>
  <c r="I142"/>
  <c r="D143"/>
  <c r="I143"/>
  <c r="I145"/>
  <c r="C146"/>
  <c r="G146"/>
  <c r="G147"/>
  <c r="E148"/>
  <c r="E149"/>
  <c r="E150"/>
  <c r="I150"/>
  <c r="D151"/>
  <c r="I151"/>
  <c r="I153"/>
  <c r="C154"/>
  <c r="G154"/>
  <c r="G155"/>
  <c r="E156"/>
  <c r="E157"/>
  <c r="E158"/>
  <c r="I158"/>
  <c r="D159"/>
  <c r="I159"/>
  <c r="I161"/>
  <c r="C162"/>
  <c r="G162"/>
  <c r="G163"/>
  <c r="E164"/>
  <c r="E165"/>
  <c r="E166"/>
  <c r="I166"/>
  <c r="D167"/>
  <c r="I167"/>
  <c r="I169"/>
  <c r="C170"/>
  <c r="G170"/>
  <c r="G171"/>
  <c r="E172"/>
  <c r="E173"/>
  <c r="E174"/>
  <c r="I174"/>
  <c r="D175"/>
  <c r="I175"/>
  <c r="I177"/>
  <c r="C178"/>
  <c r="G178"/>
  <c r="G179"/>
  <c r="E180"/>
  <c r="E181"/>
  <c r="E182"/>
  <c r="I182"/>
  <c r="D183"/>
  <c r="I183"/>
  <c r="I185"/>
  <c r="C186"/>
  <c r="G186"/>
  <c r="G187"/>
  <c r="E188"/>
  <c r="E189"/>
  <c r="E190"/>
  <c r="I190"/>
  <c r="D191"/>
  <c r="I191"/>
  <c r="I193"/>
  <c r="C194"/>
  <c r="G194"/>
  <c r="G195"/>
  <c r="E196"/>
  <c r="E197"/>
  <c r="E198"/>
  <c r="I198"/>
  <c r="D199"/>
  <c r="I199"/>
  <c r="I201"/>
  <c r="C202"/>
  <c r="G202"/>
  <c r="G203"/>
  <c r="E204"/>
  <c r="D202"/>
  <c r="C203"/>
  <c r="I204"/>
  <c r="D203"/>
  <c r="C204"/>
  <c r="D193"/>
  <c r="D177"/>
  <c r="D161"/>
  <c r="D145"/>
  <c r="C180"/>
  <c r="C148"/>
  <c r="B199"/>
  <c r="B183"/>
  <c r="B167"/>
  <c r="B151"/>
  <c r="B123"/>
  <c r="C176"/>
  <c r="C144"/>
  <c r="D49"/>
  <c r="B35"/>
  <c r="B26"/>
  <c r="D124"/>
  <c r="C58"/>
  <c r="B46"/>
  <c r="C37"/>
  <c r="E23"/>
  <c r="G109"/>
  <c r="C66"/>
  <c r="B21"/>
  <c r="J204"/>
  <c r="K204" s="1"/>
  <c r="C201"/>
  <c r="G197"/>
  <c r="B196"/>
  <c r="F192"/>
  <c r="J188"/>
  <c r="K188" s="1"/>
  <c r="C185"/>
  <c r="G181"/>
  <c r="B180"/>
  <c r="F176"/>
  <c r="J172"/>
  <c r="K172" s="1"/>
  <c r="C169"/>
  <c r="G165"/>
  <c r="B164"/>
  <c r="F160"/>
  <c r="J156"/>
  <c r="K156" s="1"/>
  <c r="C153"/>
  <c r="G149"/>
  <c r="B148"/>
  <c r="F144"/>
  <c r="J123"/>
  <c r="K123" s="1"/>
  <c r="C119"/>
  <c r="E118"/>
  <c r="B117"/>
  <c r="D117"/>
  <c r="E115"/>
  <c r="D123"/>
  <c r="D111"/>
  <c r="E111"/>
  <c r="F109"/>
  <c r="E109"/>
  <c r="B106"/>
  <c r="D106"/>
  <c r="H188"/>
  <c r="H172"/>
  <c r="H156"/>
  <c r="H144"/>
  <c r="B122"/>
  <c r="D196"/>
  <c r="D184"/>
  <c r="D168"/>
  <c r="D152"/>
  <c r="H201"/>
  <c r="H197"/>
  <c r="H193"/>
  <c r="H189"/>
  <c r="H185"/>
  <c r="H181"/>
  <c r="H177"/>
  <c r="H173"/>
  <c r="H169"/>
  <c r="H165"/>
  <c r="H161"/>
  <c r="H157"/>
  <c r="H153"/>
  <c r="H149"/>
  <c r="H145"/>
  <c r="H141"/>
  <c r="G139"/>
  <c r="D136"/>
  <c r="B134"/>
  <c r="H132"/>
  <c r="F130"/>
  <c r="C127"/>
  <c r="J126"/>
  <c r="K126" s="1"/>
  <c r="B119"/>
  <c r="C114"/>
  <c r="J114"/>
  <c r="K114" s="1"/>
  <c r="I109"/>
  <c r="J98"/>
  <c r="K98" s="1"/>
  <c r="D103"/>
  <c r="B101"/>
  <c r="H101"/>
  <c r="H98"/>
  <c r="G95"/>
  <c r="C93"/>
  <c r="B90"/>
  <c r="B87"/>
  <c r="J85"/>
  <c r="K85" s="1"/>
  <c r="G82"/>
  <c r="H79"/>
  <c r="F77"/>
  <c r="C74"/>
  <c r="D71"/>
  <c r="B69"/>
  <c r="H69"/>
  <c r="D67"/>
  <c r="F113"/>
  <c r="C110"/>
  <c r="D107"/>
  <c r="B105"/>
  <c r="H105"/>
  <c r="B102"/>
  <c r="H99"/>
  <c r="B97"/>
  <c r="H97"/>
  <c r="B94"/>
  <c r="H91"/>
  <c r="B89"/>
  <c r="H89"/>
  <c r="B86"/>
  <c r="H83"/>
  <c r="B81"/>
  <c r="H81"/>
  <c r="B78"/>
  <c r="H75"/>
  <c r="B73"/>
  <c r="H73"/>
  <c r="B70"/>
  <c r="D61"/>
  <c r="J61"/>
  <c r="K61" s="1"/>
  <c r="D59"/>
  <c r="B53"/>
  <c r="F51"/>
  <c r="D65"/>
  <c r="J65"/>
  <c r="K65" s="1"/>
  <c r="D63"/>
  <c r="D57"/>
  <c r="J57"/>
  <c r="K57" s="1"/>
  <c r="D55"/>
  <c r="B22"/>
  <c r="G22"/>
  <c r="C18"/>
  <c r="G66"/>
  <c r="G50"/>
  <c r="G47"/>
  <c r="H42"/>
  <c r="H37"/>
  <c r="G31"/>
  <c r="H26"/>
  <c r="C46"/>
  <c r="J45"/>
  <c r="K45" s="1"/>
  <c r="G42"/>
  <c r="D39"/>
  <c r="B37"/>
  <c r="H35"/>
  <c r="F33"/>
  <c r="C30"/>
  <c r="J29"/>
  <c r="K29" s="1"/>
  <c r="G26"/>
  <c r="J47"/>
  <c r="K47" s="1"/>
  <c r="E45"/>
  <c r="E42"/>
  <c r="J38"/>
  <c r="K38" s="1"/>
  <c r="E35"/>
  <c r="B203"/>
  <c r="B187"/>
  <c r="B171"/>
  <c r="B155"/>
  <c r="F110"/>
  <c r="C172"/>
  <c r="D120"/>
  <c r="D197"/>
  <c r="D181"/>
  <c r="D165"/>
  <c r="D149"/>
  <c r="C200"/>
  <c r="C168"/>
  <c r="D122"/>
  <c r="B43"/>
  <c r="B34"/>
  <c r="B17"/>
  <c r="F111"/>
  <c r="C54"/>
  <c r="C45"/>
  <c r="B31"/>
  <c r="B13"/>
  <c r="C103"/>
  <c r="C62"/>
  <c r="C19"/>
  <c r="F204"/>
  <c r="J200"/>
  <c r="K200" s="1"/>
  <c r="C197"/>
  <c r="G193"/>
  <c r="B192"/>
  <c r="F188"/>
  <c r="J184"/>
  <c r="K184" s="1"/>
  <c r="C181"/>
  <c r="G177"/>
  <c r="B176"/>
  <c r="F172"/>
  <c r="J168"/>
  <c r="K168" s="1"/>
  <c r="C165"/>
  <c r="G161"/>
  <c r="B160"/>
  <c r="F156"/>
  <c r="J152"/>
  <c r="K152" s="1"/>
  <c r="C149"/>
  <c r="G145"/>
  <c r="B144"/>
  <c r="E122"/>
  <c r="G119"/>
  <c r="J118"/>
  <c r="K118" s="1"/>
  <c r="F117"/>
  <c r="I117"/>
  <c r="J115"/>
  <c r="K115" s="1"/>
  <c r="H123"/>
  <c r="H111"/>
  <c r="C111"/>
  <c r="J109"/>
  <c r="K109" s="1"/>
  <c r="D109"/>
  <c r="H106"/>
  <c r="J106"/>
  <c r="K106" s="1"/>
  <c r="D188"/>
  <c r="D172"/>
  <c r="D156"/>
  <c r="D144"/>
  <c r="F122"/>
  <c r="H192"/>
  <c r="H176"/>
  <c r="H160"/>
  <c r="G204"/>
  <c r="G200"/>
  <c r="G196"/>
  <c r="G192"/>
  <c r="G188"/>
  <c r="G184"/>
  <c r="G180"/>
  <c r="G176"/>
  <c r="G172"/>
  <c r="G168"/>
  <c r="G164"/>
  <c r="G160"/>
  <c r="G156"/>
  <c r="G152"/>
  <c r="G148"/>
  <c r="G144"/>
  <c r="D140"/>
  <c r="B138"/>
  <c r="H136"/>
  <c r="F134"/>
  <c r="C131"/>
  <c r="J130"/>
  <c r="K130" s="1"/>
  <c r="G127"/>
  <c r="E123"/>
  <c r="B118"/>
  <c r="B114"/>
  <c r="D114"/>
  <c r="H124"/>
  <c r="J95"/>
  <c r="K95" s="1"/>
  <c r="H103"/>
  <c r="F101"/>
  <c r="C98"/>
  <c r="D95"/>
  <c r="B93"/>
  <c r="H93"/>
  <c r="H90"/>
  <c r="G87"/>
  <c r="C85"/>
  <c r="B82"/>
  <c r="B79"/>
  <c r="J77"/>
  <c r="K77" s="1"/>
  <c r="G74"/>
  <c r="H71"/>
  <c r="F69"/>
  <c r="B67"/>
  <c r="H67"/>
  <c r="J113"/>
  <c r="K113" s="1"/>
  <c r="G110"/>
  <c r="H107"/>
  <c r="F105"/>
  <c r="E103"/>
  <c r="H102"/>
  <c r="B99"/>
  <c r="F97"/>
  <c r="E95"/>
  <c r="H94"/>
  <c r="B91"/>
  <c r="F89"/>
  <c r="E87"/>
  <c r="H86"/>
  <c r="B83"/>
  <c r="F81"/>
  <c r="E79"/>
  <c r="H78"/>
  <c r="B75"/>
  <c r="F73"/>
  <c r="E71"/>
  <c r="H70"/>
  <c r="H61"/>
  <c r="B59"/>
  <c r="H59"/>
  <c r="F53"/>
  <c r="J51"/>
  <c r="K51" s="1"/>
  <c r="H65"/>
  <c r="B63"/>
  <c r="H63"/>
  <c r="H57"/>
  <c r="B55"/>
  <c r="H55"/>
  <c r="F22"/>
  <c r="B18"/>
  <c r="G18"/>
  <c r="G62"/>
  <c r="J49"/>
  <c r="K49" s="1"/>
  <c r="H46"/>
  <c r="H41"/>
  <c r="G35"/>
  <c r="H30"/>
  <c r="H22"/>
  <c r="G46"/>
  <c r="D43"/>
  <c r="B41"/>
  <c r="H39"/>
  <c r="F37"/>
  <c r="C34"/>
  <c r="J33"/>
  <c r="K33" s="1"/>
  <c r="G30"/>
  <c r="D27"/>
  <c r="E22"/>
  <c r="E47"/>
  <c r="J43"/>
  <c r="K43" s="1"/>
  <c r="E41"/>
  <c r="E38"/>
  <c r="J34"/>
  <c r="K34" s="1"/>
  <c r="D201"/>
  <c r="D185"/>
  <c r="D169"/>
  <c r="D153"/>
  <c r="C196"/>
  <c r="C164"/>
  <c r="D101"/>
  <c r="B191"/>
  <c r="B175"/>
  <c r="B159"/>
  <c r="B143"/>
  <c r="C192"/>
  <c r="C160"/>
  <c r="G113"/>
  <c r="B42"/>
  <c r="C33"/>
  <c r="C15"/>
  <c r="C95"/>
  <c r="B10"/>
  <c r="B39"/>
  <c r="B30"/>
  <c r="C11"/>
  <c r="D98"/>
  <c r="C50"/>
  <c r="B14"/>
  <c r="H200"/>
  <c r="B204"/>
  <c r="F200"/>
  <c r="J196"/>
  <c r="K196" s="1"/>
  <c r="C193"/>
  <c r="G189"/>
  <c r="B188"/>
  <c r="F184"/>
  <c r="J180"/>
  <c r="K180" s="1"/>
  <c r="C177"/>
  <c r="G173"/>
  <c r="B172"/>
  <c r="F168"/>
  <c r="J164"/>
  <c r="K164" s="1"/>
  <c r="C161"/>
  <c r="G157"/>
  <c r="B156"/>
  <c r="F152"/>
  <c r="J148"/>
  <c r="K148" s="1"/>
  <c r="C145"/>
  <c r="G141"/>
  <c r="D119"/>
  <c r="C118"/>
  <c r="D118"/>
  <c r="J117"/>
  <c r="K117" s="1"/>
  <c r="D115"/>
  <c r="C115"/>
  <c r="C123"/>
  <c r="B111"/>
  <c r="J111"/>
  <c r="K111" s="1"/>
  <c r="C109"/>
  <c r="C106"/>
  <c r="E106"/>
  <c r="H204"/>
  <c r="H180"/>
  <c r="H164"/>
  <c r="H148"/>
  <c r="C122"/>
  <c r="J122"/>
  <c r="K122" s="1"/>
  <c r="D192"/>
  <c r="D176"/>
  <c r="D160"/>
  <c r="J203"/>
  <c r="K203" s="1"/>
  <c r="J199"/>
  <c r="K199" s="1"/>
  <c r="J195"/>
  <c r="K195" s="1"/>
  <c r="J191"/>
  <c r="K191" s="1"/>
  <c r="J187"/>
  <c r="K187" s="1"/>
  <c r="J183"/>
  <c r="K183" s="1"/>
  <c r="J179"/>
  <c r="K179" s="1"/>
  <c r="J175"/>
  <c r="K175" s="1"/>
  <c r="J171"/>
  <c r="K171" s="1"/>
  <c r="J167"/>
  <c r="K167" s="1"/>
  <c r="J163"/>
  <c r="K163" s="1"/>
  <c r="J159"/>
  <c r="K159" s="1"/>
  <c r="J155"/>
  <c r="K155" s="1"/>
  <c r="J151"/>
  <c r="K151" s="1"/>
  <c r="J147"/>
  <c r="K147" s="1"/>
  <c r="J143"/>
  <c r="K143" s="1"/>
  <c r="H140"/>
  <c r="F138"/>
  <c r="C135"/>
  <c r="J134"/>
  <c r="K134" s="1"/>
  <c r="G131"/>
  <c r="D128"/>
  <c r="B126"/>
  <c r="H122"/>
  <c r="C117"/>
  <c r="G114"/>
  <c r="I114"/>
  <c r="H120"/>
  <c r="J90"/>
  <c r="K90" s="1"/>
  <c r="B103"/>
  <c r="J101"/>
  <c r="K101" s="1"/>
  <c r="G98"/>
  <c r="H95"/>
  <c r="F93"/>
  <c r="C90"/>
  <c r="D87"/>
  <c r="B85"/>
  <c r="H85"/>
  <c r="H82"/>
  <c r="G79"/>
  <c r="C77"/>
  <c r="B74"/>
  <c r="B71"/>
  <c r="J69"/>
  <c r="K69" s="1"/>
  <c r="F67"/>
  <c r="E67"/>
  <c r="C113"/>
  <c r="B110"/>
  <c r="B107"/>
  <c r="J105"/>
  <c r="K105" s="1"/>
  <c r="C102"/>
  <c r="E101"/>
  <c r="G99"/>
  <c r="J97"/>
  <c r="K97" s="1"/>
  <c r="C94"/>
  <c r="E93"/>
  <c r="G91"/>
  <c r="J89"/>
  <c r="K89" s="1"/>
  <c r="C86"/>
  <c r="E85"/>
  <c r="G83"/>
  <c r="J81"/>
  <c r="K81" s="1"/>
  <c r="C78"/>
  <c r="E77"/>
  <c r="G75"/>
  <c r="J73"/>
  <c r="K73" s="1"/>
  <c r="C70"/>
  <c r="E69"/>
  <c r="B61"/>
  <c r="F59"/>
  <c r="D53"/>
  <c r="J53"/>
  <c r="K53" s="1"/>
  <c r="D51"/>
  <c r="B65"/>
  <c r="F63"/>
  <c r="E61"/>
  <c r="B57"/>
  <c r="F55"/>
  <c r="E53"/>
  <c r="J22"/>
  <c r="K22" s="1"/>
  <c r="F18"/>
  <c r="D18"/>
  <c r="G58"/>
  <c r="F49"/>
  <c r="H45"/>
  <c r="G39"/>
  <c r="H34"/>
  <c r="H29"/>
  <c r="D47"/>
  <c r="B45"/>
  <c r="H43"/>
  <c r="F41"/>
  <c r="C38"/>
  <c r="J37"/>
  <c r="K37" s="1"/>
  <c r="G34"/>
  <c r="D31"/>
  <c r="B29"/>
  <c r="H27"/>
  <c r="I18"/>
  <c r="J46"/>
  <c r="K46" s="1"/>
  <c r="E43"/>
  <c r="J39"/>
  <c r="K39" s="1"/>
  <c r="E37"/>
  <c r="E34"/>
  <c r="B195"/>
  <c r="B179"/>
  <c r="B163"/>
  <c r="B147"/>
  <c r="C188"/>
  <c r="C156"/>
  <c r="D85"/>
  <c r="D189"/>
  <c r="D173"/>
  <c r="D157"/>
  <c r="D141"/>
  <c r="C184"/>
  <c r="C152"/>
  <c r="D93"/>
  <c r="C41"/>
  <c r="B27"/>
  <c r="B9"/>
  <c r="D90"/>
  <c r="B47"/>
  <c r="B38"/>
  <c r="C29"/>
  <c r="D7"/>
  <c r="C87"/>
  <c r="B25"/>
  <c r="D200"/>
  <c r="G201"/>
  <c r="B200"/>
  <c r="F196"/>
  <c r="J192"/>
  <c r="K192" s="1"/>
  <c r="C189"/>
  <c r="G185"/>
  <c r="B184"/>
  <c r="F180"/>
  <c r="J176"/>
  <c r="K176" s="1"/>
  <c r="C173"/>
  <c r="G169"/>
  <c r="B168"/>
  <c r="F164"/>
  <c r="J160"/>
  <c r="K160" s="1"/>
  <c r="C157"/>
  <c r="G153"/>
  <c r="B152"/>
  <c r="F148"/>
  <c r="J144"/>
  <c r="K144" s="1"/>
  <c r="C141"/>
  <c r="H119"/>
  <c r="G118"/>
  <c r="I118"/>
  <c r="E117"/>
  <c r="H115"/>
  <c r="I115"/>
  <c r="G123"/>
  <c r="G111"/>
  <c r="B109"/>
  <c r="H109"/>
  <c r="G106"/>
  <c r="F106"/>
  <c r="D204"/>
  <c r="D180"/>
  <c r="D164"/>
  <c r="D148"/>
  <c r="G122"/>
  <c r="H196"/>
  <c r="H184"/>
  <c r="H168"/>
  <c r="H152"/>
  <c r="F203"/>
  <c r="F199"/>
  <c r="F195"/>
  <c r="F191"/>
  <c r="F187"/>
  <c r="F183"/>
  <c r="F179"/>
  <c r="F175"/>
  <c r="F171"/>
  <c r="F167"/>
  <c r="F163"/>
  <c r="F159"/>
  <c r="F155"/>
  <c r="F151"/>
  <c r="F147"/>
  <c r="F143"/>
  <c r="C139"/>
  <c r="J138"/>
  <c r="K138" s="1"/>
  <c r="G135"/>
  <c r="D132"/>
  <c r="B130"/>
  <c r="H128"/>
  <c r="F126"/>
  <c r="J119"/>
  <c r="K119" s="1"/>
  <c r="B115"/>
  <c r="E114"/>
  <c r="I111"/>
  <c r="J103"/>
  <c r="K103" s="1"/>
  <c r="J87"/>
  <c r="K87" s="1"/>
  <c r="G103"/>
  <c r="C101"/>
  <c r="B98"/>
  <c r="B95"/>
  <c r="J93"/>
  <c r="K93" s="1"/>
  <c r="G90"/>
  <c r="H87"/>
  <c r="F85"/>
  <c r="C82"/>
  <c r="D79"/>
  <c r="B77"/>
  <c r="H77"/>
  <c r="H74"/>
  <c r="G71"/>
  <c r="C69"/>
  <c r="J67"/>
  <c r="K67" s="1"/>
  <c r="B113"/>
  <c r="H113"/>
  <c r="H110"/>
  <c r="G107"/>
  <c r="C105"/>
  <c r="G102"/>
  <c r="D99"/>
  <c r="E98"/>
  <c r="C97"/>
  <c r="G94"/>
  <c r="D91"/>
  <c r="E90"/>
  <c r="C89"/>
  <c r="G86"/>
  <c r="D83"/>
  <c r="E82"/>
  <c r="C81"/>
  <c r="G78"/>
  <c r="D75"/>
  <c r="E74"/>
  <c r="C73"/>
  <c r="G70"/>
  <c r="G67"/>
  <c r="F61"/>
  <c r="J59"/>
  <c r="K59" s="1"/>
  <c r="H53"/>
  <c r="B51"/>
  <c r="H51"/>
  <c r="F65"/>
  <c r="J63"/>
  <c r="K63" s="1"/>
  <c r="E59"/>
  <c r="F57"/>
  <c r="J55"/>
  <c r="K55" s="1"/>
  <c r="E51"/>
  <c r="C22"/>
  <c r="J18"/>
  <c r="K18" s="1"/>
  <c r="H18"/>
  <c r="G54"/>
  <c r="B49"/>
  <c r="G43"/>
  <c r="H38"/>
  <c r="H33"/>
  <c r="G27"/>
  <c r="H47"/>
  <c r="F45"/>
  <c r="C42"/>
  <c r="J41"/>
  <c r="K41" s="1"/>
  <c r="G38"/>
  <c r="D35"/>
  <c r="B33"/>
  <c r="H31"/>
  <c r="F29"/>
  <c r="C26"/>
  <c r="H49"/>
  <c r="E46"/>
  <c r="J42"/>
  <c r="K42" s="1"/>
  <c r="E39"/>
  <c r="J35"/>
  <c r="K35" s="1"/>
  <c r="J31"/>
  <c r="K31" s="1"/>
  <c r="E29"/>
  <c r="E26"/>
  <c r="H23"/>
  <c r="H10"/>
  <c r="J25"/>
  <c r="K25" s="1"/>
  <c r="H19"/>
  <c r="H15"/>
  <c r="J13"/>
  <c r="K13" s="1"/>
  <c r="G10"/>
  <c r="H7"/>
  <c r="G15"/>
  <c r="J10"/>
  <c r="K10" s="1"/>
  <c r="E31"/>
  <c r="J27"/>
  <c r="K27" s="1"/>
  <c r="C23"/>
  <c r="D22"/>
  <c r="D10"/>
  <c r="F25"/>
  <c r="D19"/>
  <c r="D15"/>
  <c r="F13"/>
  <c r="C10"/>
  <c r="J14"/>
  <c r="K14" s="1"/>
  <c r="F10"/>
  <c r="J30"/>
  <c r="K30" s="1"/>
  <c r="E27"/>
  <c r="G23"/>
  <c r="H14"/>
  <c r="J21"/>
  <c r="K21" s="1"/>
  <c r="J17"/>
  <c r="K17" s="1"/>
  <c r="G14"/>
  <c r="H11"/>
  <c r="J9"/>
  <c r="K9" s="1"/>
  <c r="F14"/>
  <c r="E33"/>
  <c r="E30"/>
  <c r="J26"/>
  <c r="K26" s="1"/>
  <c r="D23"/>
  <c r="D14"/>
  <c r="F21"/>
  <c r="F17"/>
  <c r="C14"/>
  <c r="D11"/>
  <c r="F9"/>
  <c r="G19"/>
  <c r="G11"/>
  <c r="N11"/>
  <c r="N10"/>
  <c r="N9"/>
  <c r="N8"/>
  <c r="N7"/>
  <c r="N6"/>
  <c r="N5"/>
  <c r="A1"/>
  <c r="H7" i="5"/>
  <c r="K5" i="6" s="1"/>
  <c r="B5" s="1"/>
  <c r="K7" i="8" l="1"/>
  <c r="K6"/>
  <c r="K5"/>
  <c r="O11" i="7"/>
  <c r="O10"/>
  <c r="O9"/>
  <c r="O8"/>
  <c r="O7"/>
  <c r="O6"/>
  <c r="O5"/>
  <c r="A1"/>
  <c r="AC7" i="5" l="1"/>
  <c r="AB7"/>
  <c r="AA7"/>
  <c r="Z7"/>
  <c r="Y7"/>
  <c r="X7"/>
  <c r="Q6" i="6"/>
  <c r="Q7"/>
  <c r="Q8"/>
  <c r="Q9"/>
  <c r="Q10"/>
  <c r="Q11"/>
  <c r="Q12"/>
  <c r="Q5"/>
  <c r="T29"/>
  <c r="U29"/>
  <c r="V29"/>
  <c r="W29"/>
  <c r="X29"/>
  <c r="A8" i="5"/>
  <c r="W6" i="6"/>
  <c r="X6"/>
  <c r="A9" i="5"/>
  <c r="T7" i="6"/>
  <c r="U7"/>
  <c r="V7"/>
  <c r="W7"/>
  <c r="X7"/>
  <c r="A10" i="5"/>
  <c r="T8" i="6"/>
  <c r="U8"/>
  <c r="V8"/>
  <c r="W8"/>
  <c r="X8"/>
  <c r="A11" i="5"/>
  <c r="T9" i="6"/>
  <c r="U9"/>
  <c r="V9"/>
  <c r="W9"/>
  <c r="X9"/>
  <c r="A12" i="5"/>
  <c r="T10" i="6"/>
  <c r="U10"/>
  <c r="V10"/>
  <c r="W10"/>
  <c r="X10"/>
  <c r="A13" i="5"/>
  <c r="T11" i="6"/>
  <c r="U11"/>
  <c r="V11"/>
  <c r="W11"/>
  <c r="X11"/>
  <c r="A14" i="5"/>
  <c r="T12" i="6"/>
  <c r="U12"/>
  <c r="V12"/>
  <c r="W12"/>
  <c r="X12"/>
  <c r="A15" i="5"/>
  <c r="T13" i="6"/>
  <c r="U13"/>
  <c r="V13"/>
  <c r="W13"/>
  <c r="X13"/>
  <c r="A16" i="5"/>
  <c r="T14" i="6"/>
  <c r="U14"/>
  <c r="V14"/>
  <c r="W14"/>
  <c r="X14"/>
  <c r="A17" i="5"/>
  <c r="T15" i="6"/>
  <c r="U15"/>
  <c r="V15"/>
  <c r="W15"/>
  <c r="X15"/>
  <c r="A18" i="5"/>
  <c r="T16" i="6"/>
  <c r="U16"/>
  <c r="V16"/>
  <c r="W16"/>
  <c r="X16"/>
  <c r="A19" i="5"/>
  <c r="T17" i="6"/>
  <c r="U17"/>
  <c r="V17"/>
  <c r="W17"/>
  <c r="X17"/>
  <c r="A20" i="5"/>
  <c r="T18" i="6"/>
  <c r="U18"/>
  <c r="V18"/>
  <c r="W18"/>
  <c r="X18"/>
  <c r="A21" i="5"/>
  <c r="T19" i="6"/>
  <c r="U19"/>
  <c r="V19"/>
  <c r="W19"/>
  <c r="X19"/>
  <c r="A22" i="5"/>
  <c r="T20" i="6"/>
  <c r="U20"/>
  <c r="V20"/>
  <c r="W20"/>
  <c r="X20"/>
  <c r="A23" i="5"/>
  <c r="T21" i="6"/>
  <c r="U21"/>
  <c r="V21"/>
  <c r="W21"/>
  <c r="X21"/>
  <c r="A24" i="5"/>
  <c r="T22" i="6"/>
  <c r="U22"/>
  <c r="V22"/>
  <c r="W22"/>
  <c r="X22"/>
  <c r="A25" i="5"/>
  <c r="T23" i="6"/>
  <c r="U23"/>
  <c r="V23"/>
  <c r="W23"/>
  <c r="X23"/>
  <c r="A26" i="5"/>
  <c r="T24" i="6"/>
  <c r="U24"/>
  <c r="V24"/>
  <c r="W24"/>
  <c r="X24"/>
  <c r="A27" i="5"/>
  <c r="T25" i="6"/>
  <c r="U25"/>
  <c r="V25"/>
  <c r="W25"/>
  <c r="X25"/>
  <c r="A28" i="5"/>
  <c r="T26" i="6"/>
  <c r="U26"/>
  <c r="V26"/>
  <c r="W26"/>
  <c r="X26"/>
  <c r="A29" i="5"/>
  <c r="T27" i="6"/>
  <c r="U27"/>
  <c r="V27"/>
  <c r="W27"/>
  <c r="X27"/>
  <c r="A30" i="5"/>
  <c r="T28" i="6"/>
  <c r="U28"/>
  <c r="V28"/>
  <c r="W28"/>
  <c r="X28"/>
  <c r="B7" i="5"/>
  <c r="E5" i="6" s="1"/>
  <c r="C7" i="5"/>
  <c r="F5" i="6" s="1"/>
  <c r="D7" i="5"/>
  <c r="G5" i="6" s="1"/>
  <c r="V5" s="1"/>
  <c r="E7" i="5"/>
  <c r="H5" i="6" s="1"/>
  <c r="W5" s="1"/>
  <c r="F7" i="5"/>
  <c r="I5" i="6" s="1"/>
  <c r="C5" s="1"/>
  <c r="G7" i="5"/>
  <c r="J5" i="6" s="1"/>
  <c r="X5" s="1"/>
  <c r="A31" i="5"/>
  <c r="A7"/>
  <c r="D5" i="6" s="1"/>
  <c r="A5" l="1"/>
  <c r="V6"/>
  <c r="U6"/>
  <c r="T6"/>
  <c r="U5"/>
  <c r="T5"/>
  <c r="S27"/>
  <c r="S23"/>
  <c r="S19"/>
  <c r="S15"/>
  <c r="S9"/>
  <c r="S6"/>
  <c r="S5"/>
  <c r="S28"/>
  <c r="S24"/>
  <c r="S20"/>
  <c r="S16"/>
  <c r="S10"/>
  <c r="S11"/>
  <c r="S7"/>
  <c r="S8"/>
  <c r="Z29"/>
  <c r="S29"/>
  <c r="Z12"/>
  <c r="S12"/>
  <c r="Z25"/>
  <c r="S25"/>
  <c r="Z21"/>
  <c r="S21"/>
  <c r="Z17"/>
  <c r="S17"/>
  <c r="Z13"/>
  <c r="S13"/>
  <c r="Z26"/>
  <c r="S26"/>
  <c r="Z22"/>
  <c r="S22"/>
  <c r="Z18"/>
  <c r="S18"/>
  <c r="Z14"/>
  <c r="S14"/>
  <c r="Y27"/>
  <c r="Z8"/>
  <c r="L5"/>
  <c r="Y5" s="1"/>
  <c r="Z10"/>
  <c r="Y28"/>
  <c r="Y24"/>
  <c r="Z9"/>
  <c r="Z28"/>
  <c r="Z24"/>
  <c r="Z20"/>
  <c r="Z16"/>
  <c r="M5"/>
  <c r="Y11"/>
  <c r="Z27"/>
  <c r="Z23"/>
  <c r="Z19"/>
  <c r="Z15"/>
  <c r="Z11"/>
  <c r="Y19"/>
  <c r="Y15"/>
  <c r="D1"/>
  <c r="A1" i="5"/>
  <c r="Z6" i="6" l="1"/>
  <c r="Z7"/>
  <c r="Y6"/>
  <c r="Y22"/>
  <c r="Y10"/>
  <c r="Y9"/>
  <c r="Y8"/>
  <c r="Y12"/>
  <c r="N5"/>
  <c r="Z5"/>
  <c r="Y21"/>
  <c r="Y16"/>
  <c r="Y14"/>
  <c r="Y25"/>
  <c r="Y26"/>
  <c r="Y23"/>
  <c r="Y20"/>
  <c r="Y18"/>
  <c r="Y29"/>
  <c r="Y13"/>
  <c r="Y17"/>
  <c r="Y7"/>
  <c r="AA8" l="1"/>
  <c r="AB8"/>
  <c r="AA10"/>
  <c r="AA9"/>
  <c r="AB9"/>
  <c r="AA7"/>
  <c r="AA5"/>
  <c r="AA6"/>
  <c r="AB19"/>
  <c r="AA19"/>
  <c r="AB13"/>
  <c r="AA13"/>
  <c r="AB18"/>
  <c r="AA18"/>
  <c r="AB25"/>
  <c r="AA25"/>
  <c r="AB16"/>
  <c r="AA16"/>
  <c r="AB24"/>
  <c r="AA24"/>
  <c r="AB15"/>
  <c r="AA15"/>
  <c r="AB27"/>
  <c r="AA27"/>
  <c r="AB11"/>
  <c r="AA11"/>
  <c r="AB28"/>
  <c r="AA28"/>
  <c r="AB17"/>
  <c r="AA17"/>
  <c r="AB29"/>
  <c r="AA29"/>
  <c r="AB20"/>
  <c r="AA20"/>
  <c r="AB26"/>
  <c r="AA26"/>
  <c r="AB14"/>
  <c r="AA14"/>
  <c r="AB21"/>
  <c r="AA21"/>
  <c r="AB12"/>
  <c r="AA12"/>
  <c r="AB22"/>
  <c r="AA22"/>
  <c r="AB23"/>
  <c r="AA23"/>
  <c r="AB10"/>
  <c r="AB7"/>
  <c r="AB6" l="1"/>
  <c r="AB5"/>
</calcChain>
</file>

<file path=xl/sharedStrings.xml><?xml version="1.0" encoding="utf-8"?>
<sst xmlns="http://schemas.openxmlformats.org/spreadsheetml/2006/main" count="153" uniqueCount="79">
  <si>
    <t>कार्यालय --------------------------------------------------------------------------------------------------------------</t>
  </si>
  <si>
    <t>विद्या सम्बल योजना के अन्तर्गत प्राप्त आवेदन पत्रों की सूची</t>
  </si>
  <si>
    <t>क्र.सं.</t>
  </si>
  <si>
    <t>आवेदनकर्त्ता का नाम</t>
  </si>
  <si>
    <t>पिता का नाम</t>
  </si>
  <si>
    <t>जन्म दिनांक</t>
  </si>
  <si>
    <t>वर्ग</t>
  </si>
  <si>
    <t>पद जिसके लिए आवेदन किया</t>
  </si>
  <si>
    <t>विषय</t>
  </si>
  <si>
    <t>Category List</t>
  </si>
  <si>
    <t>Post Name</t>
  </si>
  <si>
    <t>GEN</t>
  </si>
  <si>
    <t>अध्यापक लेवल 1</t>
  </si>
  <si>
    <t>SC</t>
  </si>
  <si>
    <t>अध्यापक लेवल 2</t>
  </si>
  <si>
    <t>ST</t>
  </si>
  <si>
    <t>OBC</t>
  </si>
  <si>
    <t>प्राध्यापक</t>
  </si>
  <si>
    <t>EWS</t>
  </si>
  <si>
    <t>शारीरिक शिक्षक</t>
  </si>
  <si>
    <t>other 1</t>
  </si>
  <si>
    <t>प्रयोगशाला सहायक</t>
  </si>
  <si>
    <t>other 2</t>
  </si>
  <si>
    <t>other 3</t>
  </si>
  <si>
    <t>10th</t>
  </si>
  <si>
    <t>12th</t>
  </si>
  <si>
    <t>UG</t>
  </si>
  <si>
    <t>PG</t>
  </si>
  <si>
    <t>बी.एड./
समकक्ष</t>
  </si>
  <si>
    <t>वरीयता सूची (अस्थाई)</t>
  </si>
  <si>
    <t>वरीयता क्रमांक</t>
  </si>
  <si>
    <t xml:space="preserve">योग शैक्षणिक एवं प्रशैक्षणिक </t>
  </si>
  <si>
    <t>वरिष्ठ अध्यापक</t>
  </si>
  <si>
    <t>शैक्षणिक योग्यता के प्राप्तांक</t>
  </si>
  <si>
    <t>पूर्णांक</t>
  </si>
  <si>
    <t>प्राप्तांक</t>
  </si>
  <si>
    <t>डी.एल.एड./
समकक्ष</t>
  </si>
  <si>
    <t>प्रशैक्षणिक योग्यता के प्राप्तांक</t>
  </si>
  <si>
    <t>आवेदनकर्त्ता के प्राप्तांकों की सूची</t>
  </si>
  <si>
    <t>शैक्षणिक योग्यता में प्राप्तांक का 75%</t>
  </si>
  <si>
    <t>प्रशैक्षणिक योग्यता में प्राप्तांक का 25%</t>
  </si>
  <si>
    <t>10TH</t>
  </si>
  <si>
    <t>12TH</t>
  </si>
  <si>
    <t>B.ED</t>
  </si>
  <si>
    <t>DELED</t>
  </si>
  <si>
    <t>अन्य 1</t>
  </si>
  <si>
    <t>अन्य 2</t>
  </si>
  <si>
    <t>Ashwini Kumar 1</t>
  </si>
  <si>
    <t>Sh M.R.Shastri 1</t>
  </si>
  <si>
    <t>Ashwini Kumar 2</t>
  </si>
  <si>
    <t>Ashwini Kumar 3</t>
  </si>
  <si>
    <t>Ashwini Kumar 4</t>
  </si>
  <si>
    <t>Ashwini Kumar 5</t>
  </si>
  <si>
    <t>Ashwini Kumar 6</t>
  </si>
  <si>
    <t>Ashwini Kumar 7</t>
  </si>
  <si>
    <t>Ashwini Kumar 8</t>
  </si>
  <si>
    <t>Sh M.R.Shastri 2</t>
  </si>
  <si>
    <t>Sh M.R.Shastri 3</t>
  </si>
  <si>
    <t>Sh M.R.Shastri 4</t>
  </si>
  <si>
    <t>Sh M.R.Shastri 5</t>
  </si>
  <si>
    <t>Sh M.R.Shastri 6</t>
  </si>
  <si>
    <t>Sh M.R.Shastri 7</t>
  </si>
  <si>
    <t>Sh M.R.Shastri 8</t>
  </si>
  <si>
    <t>Select Post for Filter Data</t>
  </si>
  <si>
    <t>Percentage</t>
  </si>
  <si>
    <t>GUPS 123</t>
  </si>
  <si>
    <t>GUPS 125</t>
  </si>
  <si>
    <t>GUPS 126</t>
  </si>
  <si>
    <t>GUPS 127</t>
  </si>
  <si>
    <t>GUPS 128</t>
  </si>
  <si>
    <t>GUPS 129</t>
  </si>
  <si>
    <t>GUPS 130</t>
  </si>
  <si>
    <t>विद्यालय का नाम जिस हेतु आवेदन किया है</t>
  </si>
  <si>
    <t>Select School for Filter Data</t>
  </si>
  <si>
    <t>Ashwini Kumar 123</t>
  </si>
  <si>
    <t>M R Shastri 123</t>
  </si>
  <si>
    <t>प्राप्त आवेदन पत्रों की सूची अंको सहित</t>
  </si>
  <si>
    <t>GUPS 140</t>
  </si>
  <si>
    <t>GUPS 151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</si>
</sst>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4"/>
      <color theme="1"/>
      <name val="Mangal"/>
      <family val="1"/>
    </font>
    <font>
      <b/>
      <i/>
      <u/>
      <sz val="14"/>
      <color rgb="FFC00000"/>
      <name val="Mangal"/>
      <family val="1"/>
    </font>
    <font>
      <b/>
      <sz val="12"/>
      <color theme="3" tint="-0.499984740745262"/>
      <name val="Mangal"/>
      <family val="1"/>
    </font>
    <font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b/>
      <i/>
      <sz val="12"/>
      <color rgb="FFC00000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3" tint="-0.499984740745262"/>
      <name val="Mangal"/>
    </font>
    <font>
      <i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7" xfId="0" applyFill="1" applyBorder="1" applyAlignment="1" applyProtection="1">
      <alignment horizontal="center" vertical="center" wrapText="1"/>
      <protection locked="0"/>
    </xf>
    <xf numFmtId="0" fontId="0" fillId="4" borderId="7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7" xfId="0" applyBorder="1" applyProtection="1">
      <protection locked="0"/>
    </xf>
    <xf numFmtId="0" fontId="0" fillId="0" borderId="7" xfId="0" applyBorder="1" applyAlignment="1" applyProtection="1">
      <alignment horizontal="left" vertical="center" wrapText="1"/>
      <protection hidden="1"/>
    </xf>
    <xf numFmtId="14" fontId="0" fillId="0" borderId="7" xfId="0" applyNumberFormat="1" applyBorder="1" applyAlignment="1" applyProtection="1">
      <alignment horizontal="center" vertical="center" wrapText="1"/>
      <protection hidden="1"/>
    </xf>
    <xf numFmtId="0" fontId="0" fillId="0" borderId="7" xfId="0" applyBorder="1" applyAlignment="1" applyProtection="1">
      <alignment horizontal="center" vertical="center" wrapText="1"/>
      <protection hidden="1"/>
    </xf>
    <xf numFmtId="2" fontId="0" fillId="0" borderId="7" xfId="0" applyNumberFormat="1" applyBorder="1" applyAlignment="1" applyProtection="1">
      <alignment horizontal="center" vertical="center"/>
      <protection hidden="1"/>
    </xf>
    <xf numFmtId="0" fontId="0" fillId="0" borderId="7" xfId="0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hidden="1"/>
    </xf>
    <xf numFmtId="2" fontId="0" fillId="0" borderId="7" xfId="0" applyNumberFormat="1" applyBorder="1" applyAlignment="1" applyProtection="1">
      <alignment horizontal="center" vertical="center" wrapText="1"/>
      <protection hidden="1"/>
    </xf>
    <xf numFmtId="14" fontId="0" fillId="0" borderId="7" xfId="0" applyNumberForma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left" vertical="center"/>
      <protection hidden="1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left" vertical="center" wrapText="1"/>
      <protection locked="0"/>
    </xf>
    <xf numFmtId="14" fontId="4" fillId="0" borderId="5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 wrapText="1"/>
      <protection locked="0"/>
    </xf>
    <xf numFmtId="0" fontId="9" fillId="0" borderId="7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7" xfId="0" quotePrefix="1" applyFont="1" applyBorder="1" applyAlignment="1" applyProtection="1">
      <alignment horizontal="center" vertical="center" wrapText="1"/>
      <protection locked="0"/>
    </xf>
    <xf numFmtId="0" fontId="9" fillId="0" borderId="7" xfId="0" quotePrefix="1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left" vertical="center" wrapText="1"/>
      <protection locked="0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0" fillId="0" borderId="7" xfId="0" applyFont="1" applyBorder="1" applyAlignment="1" applyProtection="1">
      <alignment horizontal="center" vertical="center" wrapText="1"/>
      <protection locked="0"/>
    </xf>
    <xf numFmtId="0" fontId="12" fillId="0" borderId="7" xfId="0" applyFont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/>
    </xf>
    <xf numFmtId="14" fontId="9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hidden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/>
      <protection locked="0"/>
    </xf>
    <xf numFmtId="0" fontId="11" fillId="4" borderId="9" xfId="0" applyFont="1" applyFill="1" applyBorder="1" applyAlignment="1" applyProtection="1">
      <alignment horizontal="center" vertical="center" wrapText="1"/>
      <protection locked="0"/>
    </xf>
    <xf numFmtId="0" fontId="11" fillId="4" borderId="10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 wrapText="1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0" fillId="4" borderId="10" xfId="0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5">
    <dxf>
      <alignment horizontal="left" vertical="center" textRotation="0" wrapText="0" indent="0" relativeIndent="255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relativeIndent="255" justifyLastLine="0" shrinkToFit="0" readingOrder="0"/>
      <protection locked="0" hidden="0"/>
    </dxf>
    <dxf>
      <border>
        <bottom style="thin">
          <color indexed="64"/>
        </bottom>
      </border>
    </dxf>
    <dxf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alignment horizontal="center" vertical="center" textRotation="0" indent="0" relativeIndent="255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indent="0" relativeIndent="255" justifyLastLine="0" shrinkToFit="0" readingOrder="0"/>
      <protection locked="0" hidden="0"/>
    </dxf>
    <dxf>
      <border>
        <bottom style="thin">
          <color indexed="64"/>
        </bottom>
      </border>
    </dxf>
    <dxf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center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left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left" vertical="center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center" vertical="center" textRotation="0" wrapText="0" indent="0" relativeIndent="255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Cambria"/>
        <scheme val="major"/>
      </font>
      <alignment horizontal="center" vertical="center" textRotation="0" wrapText="0" indent="0" relativeIndent="255" justifyLastLine="0" shrinkToFit="0" readingOrder="0"/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3" tint="-0.499984740745262"/>
        <name val="Mangal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le1" displayName="Table1" ref="A4:H204" totalsRowShown="0" headerRowDxfId="24" dataDxfId="22" headerRowBorderDxfId="23" tableBorderDxfId="21" totalsRowBorderDxfId="20">
  <tableColumns count="8">
    <tableColumn id="1" name="क्र.सं." dataDxfId="19"/>
    <tableColumn id="2" name="आवेदनकर्त्ता का नाम" dataDxfId="18"/>
    <tableColumn id="3" name="पिता का नाम" dataDxfId="17"/>
    <tableColumn id="4" name="जन्म दिनांक" dataDxfId="16"/>
    <tableColumn id="5" name="वर्ग" dataDxfId="15"/>
    <tableColumn id="6" name="पद जिसके लिए आवेदन किया" dataDxfId="14"/>
    <tableColumn id="7" name="विषय" dataDxfId="13"/>
    <tableColumn id="8" name="विद्यालय का नाम जिस हेतु आवेदन किया है" dataDxfId="12"/>
  </tableColumns>
  <tableStyleInfo name="TableStyleLight21" showFirstColumn="0" showLastColumn="0" showRowStripes="0" showColumnStripes="0"/>
</table>
</file>

<file path=xl/tables/table2.xml><?xml version="1.0" encoding="utf-8"?>
<table xmlns="http://schemas.openxmlformats.org/spreadsheetml/2006/main" id="2" name="Table2" displayName="Table2" ref="K4:K12" totalsRowShown="0" headerRowDxfId="11" dataDxfId="9" headerRowBorderDxfId="10" tableBorderDxfId="8" totalsRowBorderDxfId="7">
  <tableColumns count="1">
    <tableColumn id="1" name="Category List" dataDxfId="6"/>
  </tableColumns>
  <tableStyleInfo name="TableStyleLight21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M4:M12" totalsRowShown="0" headerRowDxfId="5" dataDxfId="3" headerRowBorderDxfId="4" tableBorderDxfId="2" totalsRowBorderDxfId="1">
  <tableColumns count="1">
    <tableColumn id="1" name="Post Name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4"/>
  <sheetViews>
    <sheetView tabSelected="1" zoomScale="85" zoomScaleNormal="85" workbookViewId="0">
      <pane ySplit="4" topLeftCell="A5" activePane="bottomLeft" state="frozen"/>
      <selection pane="bottomLeft" activeCell="C14" sqref="C14"/>
    </sheetView>
  </sheetViews>
  <sheetFormatPr defaultRowHeight="24.95" customHeight="1"/>
  <cols>
    <col min="1" max="1" width="7.85546875" style="1" customWidth="1"/>
    <col min="2" max="3" width="20.7109375" style="1" customWidth="1"/>
    <col min="4" max="4" width="14.7109375" style="1" customWidth="1"/>
    <col min="5" max="5" width="13.28515625" style="1" customWidth="1"/>
    <col min="6" max="6" width="27.5703125" style="1" customWidth="1"/>
    <col min="7" max="7" width="19.140625" style="1" customWidth="1"/>
    <col min="8" max="8" width="25.7109375" style="1" customWidth="1"/>
    <col min="9" max="10" width="9.140625" style="1"/>
    <col min="11" max="11" width="9.7109375" style="1" customWidth="1"/>
    <col min="12" max="12" width="1.140625" style="1" customWidth="1"/>
    <col min="13" max="13" width="20.85546875" style="1" customWidth="1"/>
    <col min="14" max="16384" width="9.140625" style="1"/>
  </cols>
  <sheetData>
    <row r="1" spans="1:13" ht="46.5" customHeight="1">
      <c r="A1" s="50" t="s">
        <v>0</v>
      </c>
      <c r="B1" s="50"/>
      <c r="C1" s="50"/>
      <c r="D1" s="50"/>
      <c r="E1" s="50"/>
      <c r="F1" s="50"/>
      <c r="G1" s="50"/>
      <c r="H1" s="50"/>
    </row>
    <row r="2" spans="1:13" ht="24.95" customHeight="1">
      <c r="A2" s="51" t="s">
        <v>1</v>
      </c>
      <c r="B2" s="51"/>
      <c r="C2" s="51"/>
      <c r="D2" s="51"/>
      <c r="E2" s="51"/>
      <c r="F2" s="51"/>
      <c r="G2" s="51"/>
      <c r="H2" s="51"/>
    </row>
    <row r="3" spans="1:13" ht="15"/>
    <row r="4" spans="1:13" ht="52.5" customHeight="1">
      <c r="A4" s="43" t="s">
        <v>2</v>
      </c>
      <c r="B4" s="44" t="s">
        <v>3</v>
      </c>
      <c r="C4" s="44" t="s">
        <v>4</v>
      </c>
      <c r="D4" s="44" t="s">
        <v>5</v>
      </c>
      <c r="E4" s="44" t="s">
        <v>6</v>
      </c>
      <c r="F4" s="45" t="s">
        <v>7</v>
      </c>
      <c r="G4" s="44" t="s">
        <v>8</v>
      </c>
      <c r="H4" s="46" t="s">
        <v>72</v>
      </c>
      <c r="K4" s="21" t="s">
        <v>9</v>
      </c>
      <c r="M4" s="22" t="s">
        <v>10</v>
      </c>
    </row>
    <row r="5" spans="1:13" ht="30" customHeight="1">
      <c r="A5" s="47">
        <v>1</v>
      </c>
      <c r="B5" s="23" t="s">
        <v>47</v>
      </c>
      <c r="C5" s="23" t="s">
        <v>48</v>
      </c>
      <c r="D5" s="24">
        <v>32179</v>
      </c>
      <c r="E5" s="25" t="s">
        <v>11</v>
      </c>
      <c r="F5" s="26" t="s">
        <v>12</v>
      </c>
      <c r="G5" s="25"/>
      <c r="H5" s="27" t="s">
        <v>65</v>
      </c>
      <c r="K5" s="28" t="s">
        <v>11</v>
      </c>
      <c r="M5" s="29" t="s">
        <v>12</v>
      </c>
    </row>
    <row r="6" spans="1:13" ht="30" customHeight="1">
      <c r="A6" s="47">
        <v>2</v>
      </c>
      <c r="B6" s="23" t="s">
        <v>49</v>
      </c>
      <c r="C6" s="23" t="s">
        <v>56</v>
      </c>
      <c r="D6" s="24">
        <v>32180</v>
      </c>
      <c r="E6" s="26" t="s">
        <v>13</v>
      </c>
      <c r="F6" s="26" t="s">
        <v>12</v>
      </c>
      <c r="G6" s="26"/>
      <c r="H6" s="30" t="s">
        <v>78</v>
      </c>
      <c r="K6" s="28" t="s">
        <v>13</v>
      </c>
      <c r="M6" s="29" t="s">
        <v>14</v>
      </c>
    </row>
    <row r="7" spans="1:13" ht="30" customHeight="1">
      <c r="A7" s="47">
        <v>3</v>
      </c>
      <c r="B7" s="23" t="s">
        <v>50</v>
      </c>
      <c r="C7" s="23" t="s">
        <v>57</v>
      </c>
      <c r="D7" s="24">
        <v>32181</v>
      </c>
      <c r="E7" s="26" t="s">
        <v>15</v>
      </c>
      <c r="F7" s="26" t="s">
        <v>32</v>
      </c>
      <c r="G7" s="26"/>
      <c r="H7" s="27" t="s">
        <v>66</v>
      </c>
      <c r="K7" s="28" t="s">
        <v>15</v>
      </c>
      <c r="M7" s="29" t="s">
        <v>32</v>
      </c>
    </row>
    <row r="8" spans="1:13" ht="30" customHeight="1">
      <c r="A8" s="47">
        <v>4</v>
      </c>
      <c r="B8" s="23" t="s">
        <v>51</v>
      </c>
      <c r="C8" s="23" t="s">
        <v>58</v>
      </c>
      <c r="D8" s="24">
        <v>32182</v>
      </c>
      <c r="E8" s="26" t="s">
        <v>16</v>
      </c>
      <c r="F8" s="26" t="s">
        <v>32</v>
      </c>
      <c r="G8" s="26"/>
      <c r="H8" s="27" t="s">
        <v>67</v>
      </c>
      <c r="K8" s="28" t="s">
        <v>16</v>
      </c>
      <c r="M8" s="29" t="s">
        <v>17</v>
      </c>
    </row>
    <row r="9" spans="1:13" ht="30" customHeight="1">
      <c r="A9" s="47">
        <v>5</v>
      </c>
      <c r="B9" s="23" t="s">
        <v>52</v>
      </c>
      <c r="C9" s="23" t="s">
        <v>59</v>
      </c>
      <c r="D9" s="24">
        <v>32183</v>
      </c>
      <c r="E9" s="26" t="s">
        <v>18</v>
      </c>
      <c r="F9" s="26" t="s">
        <v>19</v>
      </c>
      <c r="G9" s="26"/>
      <c r="H9" s="27" t="s">
        <v>68</v>
      </c>
      <c r="K9" s="28" t="s">
        <v>18</v>
      </c>
      <c r="M9" s="29" t="s">
        <v>19</v>
      </c>
    </row>
    <row r="10" spans="1:13" ht="30" customHeight="1">
      <c r="A10" s="47">
        <v>6</v>
      </c>
      <c r="B10" s="23" t="s">
        <v>53</v>
      </c>
      <c r="C10" s="23" t="s">
        <v>60</v>
      </c>
      <c r="D10" s="24">
        <v>32184</v>
      </c>
      <c r="E10" s="26" t="s">
        <v>20</v>
      </c>
      <c r="F10" s="26" t="s">
        <v>21</v>
      </c>
      <c r="G10" s="26"/>
      <c r="H10" s="27" t="s">
        <v>69</v>
      </c>
      <c r="K10" s="28" t="s">
        <v>20</v>
      </c>
      <c r="M10" s="31" t="s">
        <v>21</v>
      </c>
    </row>
    <row r="11" spans="1:13" ht="30" customHeight="1">
      <c r="A11" s="47">
        <v>7</v>
      </c>
      <c r="B11" s="23" t="s">
        <v>54</v>
      </c>
      <c r="C11" s="23" t="s">
        <v>61</v>
      </c>
      <c r="D11" s="24">
        <v>32185</v>
      </c>
      <c r="E11" s="25" t="s">
        <v>11</v>
      </c>
      <c r="F11" s="26" t="s">
        <v>14</v>
      </c>
      <c r="G11" s="26"/>
      <c r="H11" s="27" t="s">
        <v>70</v>
      </c>
      <c r="K11" s="28" t="s">
        <v>22</v>
      </c>
      <c r="M11" s="31" t="s">
        <v>45</v>
      </c>
    </row>
    <row r="12" spans="1:13" ht="30" customHeight="1">
      <c r="A12" s="47">
        <v>8</v>
      </c>
      <c r="B12" s="23" t="s">
        <v>55</v>
      </c>
      <c r="C12" s="23" t="s">
        <v>62</v>
      </c>
      <c r="D12" s="24">
        <v>32186</v>
      </c>
      <c r="E12" s="26" t="s">
        <v>13</v>
      </c>
      <c r="F12" s="26" t="s">
        <v>17</v>
      </c>
      <c r="G12" s="26"/>
      <c r="H12" s="27" t="s">
        <v>71</v>
      </c>
      <c r="K12" s="28" t="s">
        <v>23</v>
      </c>
      <c r="M12" s="31" t="s">
        <v>46</v>
      </c>
    </row>
    <row r="13" spans="1:13" ht="30" customHeight="1">
      <c r="A13" s="47">
        <v>9</v>
      </c>
      <c r="B13" s="32"/>
      <c r="C13" s="32"/>
      <c r="D13" s="26"/>
      <c r="E13" s="26"/>
      <c r="F13" s="26"/>
      <c r="G13" s="26"/>
      <c r="H13" s="33"/>
    </row>
    <row r="14" spans="1:13" ht="30" customHeight="1">
      <c r="A14" s="47">
        <v>10</v>
      </c>
      <c r="B14" s="32"/>
      <c r="C14" s="32"/>
      <c r="D14" s="26"/>
      <c r="E14" s="26"/>
      <c r="F14" s="26"/>
      <c r="G14" s="26"/>
      <c r="H14" s="33"/>
    </row>
    <row r="15" spans="1:13" ht="30" customHeight="1">
      <c r="A15" s="47">
        <v>11</v>
      </c>
      <c r="B15" s="32"/>
      <c r="C15" s="32"/>
      <c r="D15" s="26"/>
      <c r="E15" s="26"/>
      <c r="F15" s="26"/>
      <c r="G15" s="26"/>
      <c r="H15" s="33"/>
    </row>
    <row r="16" spans="1:13" ht="30" customHeight="1">
      <c r="A16" s="47">
        <v>12</v>
      </c>
      <c r="B16" s="32"/>
      <c r="C16" s="32"/>
      <c r="D16" s="26"/>
      <c r="E16" s="26"/>
      <c r="F16" s="26"/>
      <c r="G16" s="26"/>
      <c r="H16" s="33"/>
    </row>
    <row r="17" spans="1:8" ht="30" customHeight="1">
      <c r="A17" s="47">
        <v>13</v>
      </c>
      <c r="B17" s="32"/>
      <c r="C17" s="32"/>
      <c r="D17" s="26"/>
      <c r="E17" s="26"/>
      <c r="F17" s="26"/>
      <c r="G17" s="26"/>
      <c r="H17" s="33"/>
    </row>
    <row r="18" spans="1:8" ht="30" customHeight="1">
      <c r="A18" s="47">
        <v>14</v>
      </c>
      <c r="B18" s="34"/>
      <c r="C18" s="34"/>
      <c r="D18" s="35"/>
      <c r="E18" s="35"/>
      <c r="F18" s="35"/>
      <c r="G18" s="35"/>
      <c r="H18" s="33"/>
    </row>
    <row r="19" spans="1:8" ht="30" customHeight="1">
      <c r="A19" s="47">
        <v>15</v>
      </c>
      <c r="B19" s="34"/>
      <c r="C19" s="34"/>
      <c r="D19" s="35"/>
      <c r="E19" s="35"/>
      <c r="F19" s="35"/>
      <c r="G19" s="35"/>
      <c r="H19" s="33"/>
    </row>
    <row r="20" spans="1:8" ht="30" customHeight="1">
      <c r="A20" s="47">
        <v>16</v>
      </c>
      <c r="B20" s="34"/>
      <c r="C20" s="34"/>
      <c r="D20" s="35"/>
      <c r="E20" s="35"/>
      <c r="F20" s="35"/>
      <c r="G20" s="35"/>
      <c r="H20" s="33"/>
    </row>
    <row r="21" spans="1:8" ht="30" customHeight="1">
      <c r="A21" s="47">
        <v>17</v>
      </c>
      <c r="B21" s="34"/>
      <c r="C21" s="34"/>
      <c r="D21" s="35"/>
      <c r="E21" s="35"/>
      <c r="F21" s="35"/>
      <c r="G21" s="36"/>
      <c r="H21" s="37"/>
    </row>
    <row r="22" spans="1:8" ht="30" customHeight="1">
      <c r="A22" s="47">
        <v>18</v>
      </c>
      <c r="B22" s="34"/>
      <c r="C22" s="34"/>
      <c r="D22" s="35"/>
      <c r="E22" s="35"/>
      <c r="F22" s="35"/>
      <c r="G22" s="35"/>
      <c r="H22" s="33"/>
    </row>
    <row r="23" spans="1:8" ht="30" customHeight="1">
      <c r="A23" s="47">
        <v>19</v>
      </c>
      <c r="B23" s="34"/>
      <c r="C23" s="34"/>
      <c r="D23" s="35"/>
      <c r="E23" s="35"/>
      <c r="F23" s="35"/>
      <c r="G23" s="35"/>
      <c r="H23" s="33"/>
    </row>
    <row r="24" spans="1:8" ht="30" customHeight="1">
      <c r="A24" s="47">
        <v>20</v>
      </c>
      <c r="B24" s="34"/>
      <c r="C24" s="34"/>
      <c r="D24" s="35"/>
      <c r="E24" s="35"/>
      <c r="F24" s="35"/>
      <c r="G24" s="35"/>
      <c r="H24" s="33"/>
    </row>
    <row r="25" spans="1:8" ht="30" customHeight="1">
      <c r="A25" s="47">
        <v>21</v>
      </c>
      <c r="B25" s="34"/>
      <c r="C25" s="34"/>
      <c r="D25" s="35"/>
      <c r="E25" s="35"/>
      <c r="F25" s="35"/>
      <c r="G25" s="35"/>
      <c r="H25" s="33"/>
    </row>
    <row r="26" spans="1:8" ht="30" customHeight="1">
      <c r="A26" s="47">
        <v>22</v>
      </c>
      <c r="B26" s="34"/>
      <c r="C26" s="34"/>
      <c r="D26" s="35"/>
      <c r="E26" s="35"/>
      <c r="F26" s="35"/>
      <c r="G26" s="35"/>
      <c r="H26" s="33"/>
    </row>
    <row r="27" spans="1:8" ht="30" customHeight="1">
      <c r="A27" s="47">
        <v>23</v>
      </c>
      <c r="B27" s="34"/>
      <c r="C27" s="34"/>
      <c r="D27" s="35"/>
      <c r="E27" s="35"/>
      <c r="F27" s="35"/>
      <c r="G27" s="35"/>
      <c r="H27" s="33"/>
    </row>
    <row r="28" spans="1:8" ht="30" customHeight="1">
      <c r="A28" s="47">
        <v>24</v>
      </c>
      <c r="B28" s="34"/>
      <c r="C28" s="34"/>
      <c r="D28" s="35"/>
      <c r="E28" s="35"/>
      <c r="F28" s="35"/>
      <c r="G28" s="35"/>
      <c r="H28" s="33"/>
    </row>
    <row r="29" spans="1:8" ht="30" customHeight="1">
      <c r="A29" s="47">
        <v>25</v>
      </c>
      <c r="B29" s="34"/>
      <c r="C29" s="34"/>
      <c r="D29" s="35"/>
      <c r="E29" s="35"/>
      <c r="F29" s="35"/>
      <c r="G29" s="35"/>
      <c r="H29" s="38"/>
    </row>
    <row r="30" spans="1:8" ht="24.95" customHeight="1">
      <c r="A30" s="47">
        <v>26</v>
      </c>
      <c r="B30" s="39"/>
      <c r="C30" s="39"/>
      <c r="D30" s="40"/>
      <c r="E30" s="40"/>
      <c r="F30" s="40"/>
      <c r="G30" s="40"/>
      <c r="H30" s="33"/>
    </row>
    <row r="31" spans="1:8" ht="24.95" customHeight="1">
      <c r="A31" s="47">
        <v>27</v>
      </c>
      <c r="B31" s="39"/>
      <c r="C31" s="39"/>
      <c r="D31" s="40"/>
      <c r="E31" s="40"/>
      <c r="F31" s="40"/>
      <c r="G31" s="40"/>
      <c r="H31" s="33"/>
    </row>
    <row r="32" spans="1:8" ht="24.95" customHeight="1">
      <c r="A32" s="47">
        <v>28</v>
      </c>
      <c r="B32" s="39"/>
      <c r="C32" s="39"/>
      <c r="D32" s="40"/>
      <c r="E32" s="40"/>
      <c r="F32" s="40"/>
      <c r="G32" s="40"/>
      <c r="H32" s="33"/>
    </row>
    <row r="33" spans="1:8" ht="24.95" customHeight="1">
      <c r="A33" s="47">
        <v>29</v>
      </c>
      <c r="B33" s="39"/>
      <c r="C33" s="39"/>
      <c r="D33" s="40"/>
      <c r="E33" s="40"/>
      <c r="F33" s="40"/>
      <c r="G33" s="40"/>
      <c r="H33" s="33"/>
    </row>
    <row r="34" spans="1:8" ht="24.95" customHeight="1">
      <c r="A34" s="47">
        <v>30</v>
      </c>
      <c r="B34" s="39"/>
      <c r="C34" s="39"/>
      <c r="D34" s="40"/>
      <c r="E34" s="40"/>
      <c r="F34" s="40"/>
      <c r="G34" s="40"/>
      <c r="H34" s="33"/>
    </row>
    <row r="35" spans="1:8" ht="24.95" customHeight="1">
      <c r="A35" s="47">
        <v>31</v>
      </c>
      <c r="B35" s="39"/>
      <c r="C35" s="39"/>
      <c r="D35" s="40"/>
      <c r="E35" s="40"/>
      <c r="F35" s="40"/>
      <c r="G35" s="40"/>
      <c r="H35" s="33"/>
    </row>
    <row r="36" spans="1:8" ht="24.95" customHeight="1">
      <c r="A36" s="47">
        <v>32</v>
      </c>
      <c r="B36" s="39"/>
      <c r="C36" s="39"/>
      <c r="D36" s="40"/>
      <c r="E36" s="40"/>
      <c r="F36" s="40"/>
      <c r="G36" s="40"/>
      <c r="H36" s="33"/>
    </row>
    <row r="37" spans="1:8" ht="24.95" customHeight="1">
      <c r="A37" s="47">
        <v>33</v>
      </c>
      <c r="B37" s="39"/>
      <c r="C37" s="39"/>
      <c r="D37" s="40"/>
      <c r="E37" s="40"/>
      <c r="F37" s="40"/>
      <c r="G37" s="40"/>
      <c r="H37" s="33"/>
    </row>
    <row r="38" spans="1:8" ht="24.95" customHeight="1">
      <c r="A38" s="47">
        <v>34</v>
      </c>
      <c r="B38" s="39"/>
      <c r="C38" s="39"/>
      <c r="D38" s="40"/>
      <c r="E38" s="40"/>
      <c r="F38" s="40"/>
      <c r="G38" s="40"/>
      <c r="H38" s="33"/>
    </row>
    <row r="39" spans="1:8" ht="24.95" customHeight="1">
      <c r="A39" s="47">
        <v>35</v>
      </c>
      <c r="B39" s="39"/>
      <c r="C39" s="39"/>
      <c r="D39" s="40"/>
      <c r="E39" s="40"/>
      <c r="F39" s="40"/>
      <c r="G39" s="40"/>
      <c r="H39" s="33"/>
    </row>
    <row r="40" spans="1:8" ht="24.95" customHeight="1">
      <c r="A40" s="47">
        <v>36</v>
      </c>
      <c r="B40" s="39"/>
      <c r="C40" s="39"/>
      <c r="D40" s="40"/>
      <c r="E40" s="40"/>
      <c r="F40" s="40"/>
      <c r="G40" s="40"/>
      <c r="H40" s="33"/>
    </row>
    <row r="41" spans="1:8" ht="24.95" customHeight="1">
      <c r="A41" s="47">
        <v>37</v>
      </c>
      <c r="B41" s="39"/>
      <c r="C41" s="39"/>
      <c r="D41" s="40"/>
      <c r="E41" s="40"/>
      <c r="F41" s="40"/>
      <c r="G41" s="40"/>
      <c r="H41" s="33"/>
    </row>
    <row r="42" spans="1:8" ht="24.95" customHeight="1">
      <c r="A42" s="47">
        <v>38</v>
      </c>
      <c r="B42" s="39"/>
      <c r="C42" s="39"/>
      <c r="D42" s="40"/>
      <c r="E42" s="40"/>
      <c r="F42" s="40"/>
      <c r="G42" s="40"/>
      <c r="H42" s="33"/>
    </row>
    <row r="43" spans="1:8" ht="24.95" customHeight="1">
      <c r="A43" s="47">
        <v>39</v>
      </c>
      <c r="B43" s="39"/>
      <c r="C43" s="39"/>
      <c r="D43" s="40"/>
      <c r="E43" s="40"/>
      <c r="F43" s="40"/>
      <c r="G43" s="40"/>
      <c r="H43" s="33"/>
    </row>
    <row r="44" spans="1:8" ht="24.95" customHeight="1">
      <c r="A44" s="47">
        <v>40</v>
      </c>
      <c r="B44" s="39"/>
      <c r="C44" s="39"/>
      <c r="D44" s="40"/>
      <c r="E44" s="40"/>
      <c r="F44" s="40"/>
      <c r="G44" s="40"/>
      <c r="H44" s="33"/>
    </row>
    <row r="45" spans="1:8" ht="24.95" customHeight="1">
      <c r="A45" s="47">
        <v>41</v>
      </c>
      <c r="B45" s="39"/>
      <c r="C45" s="39"/>
      <c r="D45" s="40"/>
      <c r="E45" s="40"/>
      <c r="F45" s="40"/>
      <c r="G45" s="40"/>
      <c r="H45" s="33"/>
    </row>
    <row r="46" spans="1:8" ht="24.95" customHeight="1">
      <c r="A46" s="47">
        <v>42</v>
      </c>
      <c r="B46" s="39"/>
      <c r="C46" s="39"/>
      <c r="D46" s="40"/>
      <c r="E46" s="40"/>
      <c r="F46" s="40"/>
      <c r="G46" s="40"/>
      <c r="H46" s="33"/>
    </row>
    <row r="47" spans="1:8" ht="24.95" customHeight="1">
      <c r="A47" s="47">
        <v>43</v>
      </c>
      <c r="B47" s="39"/>
      <c r="C47" s="39"/>
      <c r="D47" s="40"/>
      <c r="E47" s="40"/>
      <c r="F47" s="40"/>
      <c r="G47" s="40"/>
      <c r="H47" s="33"/>
    </row>
    <row r="48" spans="1:8" ht="24.95" customHeight="1">
      <c r="A48" s="47">
        <v>44</v>
      </c>
      <c r="B48" s="39"/>
      <c r="C48" s="39"/>
      <c r="D48" s="40"/>
      <c r="E48" s="40"/>
      <c r="F48" s="40"/>
      <c r="G48" s="40"/>
      <c r="H48" s="33"/>
    </row>
    <row r="49" spans="1:8" ht="24.95" customHeight="1">
      <c r="A49" s="47">
        <v>45</v>
      </c>
      <c r="B49" s="39"/>
      <c r="C49" s="39"/>
      <c r="D49" s="40"/>
      <c r="E49" s="40"/>
      <c r="F49" s="40"/>
      <c r="G49" s="40"/>
      <c r="H49" s="33"/>
    </row>
    <row r="50" spans="1:8" ht="24.95" customHeight="1">
      <c r="A50" s="47">
        <v>46</v>
      </c>
      <c r="B50" s="39"/>
      <c r="C50" s="39"/>
      <c r="D50" s="40"/>
      <c r="E50" s="40"/>
      <c r="F50" s="40"/>
      <c r="G50" s="40"/>
      <c r="H50" s="33"/>
    </row>
    <row r="51" spans="1:8" ht="24.95" customHeight="1">
      <c r="A51" s="47">
        <v>47</v>
      </c>
      <c r="B51" s="39"/>
      <c r="C51" s="39"/>
      <c r="D51" s="40"/>
      <c r="E51" s="40"/>
      <c r="F51" s="40"/>
      <c r="G51" s="40"/>
      <c r="H51" s="33"/>
    </row>
    <row r="52" spans="1:8" ht="24.95" customHeight="1">
      <c r="A52" s="47">
        <v>48</v>
      </c>
      <c r="B52" s="39"/>
      <c r="C52" s="39"/>
      <c r="D52" s="40"/>
      <c r="E52" s="40"/>
      <c r="F52" s="40"/>
      <c r="G52" s="40"/>
      <c r="H52" s="33"/>
    </row>
    <row r="53" spans="1:8" ht="24.95" customHeight="1">
      <c r="A53" s="47">
        <v>49</v>
      </c>
      <c r="B53" s="39"/>
      <c r="C53" s="39"/>
      <c r="D53" s="40"/>
      <c r="E53" s="40"/>
      <c r="F53" s="40"/>
      <c r="G53" s="40"/>
      <c r="H53" s="33"/>
    </row>
    <row r="54" spans="1:8" ht="24.95" customHeight="1">
      <c r="A54" s="47">
        <v>50</v>
      </c>
      <c r="B54" s="39"/>
      <c r="C54" s="39"/>
      <c r="D54" s="40"/>
      <c r="E54" s="40"/>
      <c r="F54" s="40"/>
      <c r="G54" s="40"/>
      <c r="H54" s="33"/>
    </row>
    <row r="55" spans="1:8" ht="24.95" customHeight="1">
      <c r="A55" s="47">
        <v>51</v>
      </c>
      <c r="B55" s="39"/>
      <c r="C55" s="39"/>
      <c r="D55" s="40"/>
      <c r="E55" s="40"/>
      <c r="F55" s="40"/>
      <c r="G55" s="40"/>
      <c r="H55" s="33"/>
    </row>
    <row r="56" spans="1:8" ht="24.95" customHeight="1">
      <c r="A56" s="47">
        <v>52</v>
      </c>
      <c r="B56" s="39"/>
      <c r="C56" s="39"/>
      <c r="D56" s="40"/>
      <c r="E56" s="40"/>
      <c r="F56" s="40"/>
      <c r="G56" s="40"/>
      <c r="H56" s="33"/>
    </row>
    <row r="57" spans="1:8" ht="24.95" customHeight="1">
      <c r="A57" s="47">
        <v>53</v>
      </c>
      <c r="B57" s="39"/>
      <c r="C57" s="39"/>
      <c r="D57" s="40"/>
      <c r="E57" s="40"/>
      <c r="F57" s="40"/>
      <c r="G57" s="40"/>
      <c r="H57" s="33"/>
    </row>
    <row r="58" spans="1:8" ht="24.95" customHeight="1">
      <c r="A58" s="47">
        <v>54</v>
      </c>
      <c r="B58" s="39"/>
      <c r="C58" s="39"/>
      <c r="D58" s="40"/>
      <c r="E58" s="40"/>
      <c r="F58" s="40"/>
      <c r="G58" s="40"/>
      <c r="H58" s="33"/>
    </row>
    <row r="59" spans="1:8" ht="24.95" customHeight="1">
      <c r="A59" s="47">
        <v>55</v>
      </c>
      <c r="B59" s="39"/>
      <c r="C59" s="39"/>
      <c r="D59" s="40"/>
      <c r="E59" s="40"/>
      <c r="F59" s="40"/>
      <c r="G59" s="40"/>
      <c r="H59" s="33"/>
    </row>
    <row r="60" spans="1:8" ht="24.95" customHeight="1">
      <c r="A60" s="47">
        <v>56</v>
      </c>
      <c r="B60" s="39"/>
      <c r="C60" s="39"/>
      <c r="D60" s="40"/>
      <c r="E60" s="40"/>
      <c r="F60" s="40"/>
      <c r="G60" s="40"/>
      <c r="H60" s="33"/>
    </row>
    <row r="61" spans="1:8" ht="24.95" customHeight="1">
      <c r="A61" s="47">
        <v>57</v>
      </c>
      <c r="B61" s="39"/>
      <c r="C61" s="39"/>
      <c r="D61" s="40"/>
      <c r="E61" s="40"/>
      <c r="F61" s="40"/>
      <c r="G61" s="40"/>
      <c r="H61" s="33"/>
    </row>
    <row r="62" spans="1:8" ht="24.95" customHeight="1">
      <c r="A62" s="47">
        <v>58</v>
      </c>
      <c r="B62" s="39"/>
      <c r="C62" s="39"/>
      <c r="D62" s="40"/>
      <c r="E62" s="40"/>
      <c r="F62" s="40"/>
      <c r="G62" s="40"/>
      <c r="H62" s="33"/>
    </row>
    <row r="63" spans="1:8" ht="24.95" customHeight="1">
      <c r="A63" s="47">
        <v>59</v>
      </c>
      <c r="B63" s="39"/>
      <c r="C63" s="39"/>
      <c r="D63" s="40"/>
      <c r="E63" s="40"/>
      <c r="F63" s="40"/>
      <c r="G63" s="40"/>
      <c r="H63" s="33"/>
    </row>
    <row r="64" spans="1:8" ht="24.95" customHeight="1">
      <c r="A64" s="47">
        <v>60</v>
      </c>
      <c r="B64" s="39"/>
      <c r="C64" s="39"/>
      <c r="D64" s="40"/>
      <c r="E64" s="40"/>
      <c r="F64" s="40"/>
      <c r="G64" s="40"/>
      <c r="H64" s="33"/>
    </row>
    <row r="65" spans="1:8" ht="24.95" customHeight="1">
      <c r="A65" s="47">
        <v>61</v>
      </c>
      <c r="B65" s="39"/>
      <c r="C65" s="39"/>
      <c r="D65" s="40"/>
      <c r="E65" s="40"/>
      <c r="F65" s="40"/>
      <c r="G65" s="40"/>
      <c r="H65" s="33"/>
    </row>
    <row r="66" spans="1:8" ht="24.95" customHeight="1">
      <c r="A66" s="47">
        <v>62</v>
      </c>
      <c r="B66" s="39"/>
      <c r="C66" s="39"/>
      <c r="D66" s="40"/>
      <c r="E66" s="40"/>
      <c r="F66" s="40"/>
      <c r="G66" s="40"/>
      <c r="H66" s="33"/>
    </row>
    <row r="67" spans="1:8" ht="24.95" customHeight="1">
      <c r="A67" s="47">
        <v>63</v>
      </c>
      <c r="B67" s="39"/>
      <c r="C67" s="39"/>
      <c r="D67" s="40"/>
      <c r="E67" s="40"/>
      <c r="F67" s="40"/>
      <c r="G67" s="40"/>
      <c r="H67" s="33"/>
    </row>
    <row r="68" spans="1:8" ht="24.95" customHeight="1">
      <c r="A68" s="47">
        <v>64</v>
      </c>
      <c r="B68" s="39"/>
      <c r="C68" s="39"/>
      <c r="D68" s="40"/>
      <c r="E68" s="40"/>
      <c r="F68" s="40"/>
      <c r="G68" s="40"/>
      <c r="H68" s="33"/>
    </row>
    <row r="69" spans="1:8" ht="24.95" customHeight="1">
      <c r="A69" s="47">
        <v>65</v>
      </c>
      <c r="B69" s="39"/>
      <c r="C69" s="39"/>
      <c r="D69" s="40"/>
      <c r="E69" s="40"/>
      <c r="F69" s="40"/>
      <c r="G69" s="40"/>
      <c r="H69" s="33"/>
    </row>
    <row r="70" spans="1:8" ht="24.95" customHeight="1">
      <c r="A70" s="47">
        <v>66</v>
      </c>
      <c r="B70" s="39"/>
      <c r="C70" s="39"/>
      <c r="D70" s="40"/>
      <c r="E70" s="40"/>
      <c r="F70" s="40"/>
      <c r="G70" s="40"/>
      <c r="H70" s="33"/>
    </row>
    <row r="71" spans="1:8" ht="24.95" customHeight="1">
      <c r="A71" s="47">
        <v>67</v>
      </c>
      <c r="B71" s="39"/>
      <c r="C71" s="39"/>
      <c r="D71" s="40"/>
      <c r="E71" s="40"/>
      <c r="F71" s="40"/>
      <c r="G71" s="40"/>
      <c r="H71" s="33"/>
    </row>
    <row r="72" spans="1:8" ht="24.95" customHeight="1">
      <c r="A72" s="47">
        <v>68</v>
      </c>
      <c r="B72" s="39"/>
      <c r="C72" s="39"/>
      <c r="D72" s="40"/>
      <c r="E72" s="40"/>
      <c r="F72" s="40"/>
      <c r="G72" s="40"/>
      <c r="H72" s="33"/>
    </row>
    <row r="73" spans="1:8" ht="24.95" customHeight="1">
      <c r="A73" s="47">
        <v>69</v>
      </c>
      <c r="B73" s="39"/>
      <c r="C73" s="39"/>
      <c r="D73" s="40"/>
      <c r="E73" s="40"/>
      <c r="F73" s="40"/>
      <c r="G73" s="40"/>
      <c r="H73" s="33"/>
    </row>
    <row r="74" spans="1:8" ht="24.95" customHeight="1">
      <c r="A74" s="47">
        <v>70</v>
      </c>
      <c r="B74" s="39"/>
      <c r="C74" s="39"/>
      <c r="D74" s="40"/>
      <c r="E74" s="40"/>
      <c r="F74" s="40"/>
      <c r="G74" s="40"/>
      <c r="H74" s="33"/>
    </row>
    <row r="75" spans="1:8" ht="24.95" customHeight="1">
      <c r="A75" s="47">
        <v>71</v>
      </c>
      <c r="B75" s="39"/>
      <c r="C75" s="39"/>
      <c r="D75" s="40"/>
      <c r="E75" s="40"/>
      <c r="F75" s="40"/>
      <c r="G75" s="40"/>
      <c r="H75" s="33"/>
    </row>
    <row r="76" spans="1:8" ht="24.95" customHeight="1">
      <c r="A76" s="47">
        <v>72</v>
      </c>
      <c r="B76" s="39"/>
      <c r="C76" s="39"/>
      <c r="D76" s="40"/>
      <c r="E76" s="40"/>
      <c r="F76" s="40"/>
      <c r="G76" s="40"/>
      <c r="H76" s="33"/>
    </row>
    <row r="77" spans="1:8" ht="24.95" customHeight="1">
      <c r="A77" s="47">
        <v>73</v>
      </c>
      <c r="B77" s="39"/>
      <c r="C77" s="39"/>
      <c r="D77" s="40"/>
      <c r="E77" s="40"/>
      <c r="F77" s="40"/>
      <c r="G77" s="40"/>
      <c r="H77" s="33"/>
    </row>
    <row r="78" spans="1:8" ht="24.95" customHeight="1">
      <c r="A78" s="47">
        <v>74</v>
      </c>
      <c r="B78" s="39"/>
      <c r="C78" s="39"/>
      <c r="D78" s="40"/>
      <c r="E78" s="40"/>
      <c r="F78" s="40"/>
      <c r="G78" s="40"/>
      <c r="H78" s="33"/>
    </row>
    <row r="79" spans="1:8" ht="24.95" customHeight="1">
      <c r="A79" s="47">
        <v>75</v>
      </c>
      <c r="B79" s="39"/>
      <c r="C79" s="39"/>
      <c r="D79" s="40"/>
      <c r="E79" s="40"/>
      <c r="F79" s="40"/>
      <c r="G79" s="40"/>
      <c r="H79" s="33"/>
    </row>
    <row r="80" spans="1:8" ht="24.95" customHeight="1">
      <c r="A80" s="47">
        <v>76</v>
      </c>
      <c r="B80" s="39"/>
      <c r="C80" s="39"/>
      <c r="D80" s="40"/>
      <c r="E80" s="40"/>
      <c r="F80" s="40"/>
      <c r="G80" s="40"/>
      <c r="H80" s="33"/>
    </row>
    <row r="81" spans="1:8" ht="24.95" customHeight="1">
      <c r="A81" s="47">
        <v>77</v>
      </c>
      <c r="B81" s="39"/>
      <c r="C81" s="39"/>
      <c r="D81" s="40"/>
      <c r="E81" s="40"/>
      <c r="F81" s="40"/>
      <c r="G81" s="40"/>
      <c r="H81" s="33"/>
    </row>
    <row r="82" spans="1:8" ht="24.95" customHeight="1">
      <c r="A82" s="47">
        <v>78</v>
      </c>
      <c r="B82" s="39"/>
      <c r="C82" s="39"/>
      <c r="D82" s="40"/>
      <c r="E82" s="40"/>
      <c r="F82" s="40"/>
      <c r="G82" s="40"/>
      <c r="H82" s="33"/>
    </row>
    <row r="83" spans="1:8" ht="24.95" customHeight="1">
      <c r="A83" s="47">
        <v>79</v>
      </c>
      <c r="B83" s="39"/>
      <c r="C83" s="39"/>
      <c r="D83" s="40"/>
      <c r="E83" s="40"/>
      <c r="F83" s="40"/>
      <c r="G83" s="40"/>
      <c r="H83" s="33"/>
    </row>
    <row r="84" spans="1:8" ht="24.95" customHeight="1">
      <c r="A84" s="47">
        <v>80</v>
      </c>
      <c r="B84" s="39"/>
      <c r="C84" s="39"/>
      <c r="D84" s="40"/>
      <c r="E84" s="40"/>
      <c r="F84" s="40"/>
      <c r="G84" s="40"/>
      <c r="H84" s="33"/>
    </row>
    <row r="85" spans="1:8" ht="24.95" customHeight="1">
      <c r="A85" s="47">
        <v>81</v>
      </c>
      <c r="B85" s="39"/>
      <c r="C85" s="39"/>
      <c r="D85" s="40"/>
      <c r="E85" s="40"/>
      <c r="F85" s="40"/>
      <c r="G85" s="40"/>
      <c r="H85" s="33"/>
    </row>
    <row r="86" spans="1:8" ht="24.95" customHeight="1">
      <c r="A86" s="47">
        <v>82</v>
      </c>
      <c r="B86" s="39"/>
      <c r="C86" s="39"/>
      <c r="D86" s="40"/>
      <c r="E86" s="40"/>
      <c r="F86" s="40"/>
      <c r="G86" s="40"/>
      <c r="H86" s="33"/>
    </row>
    <row r="87" spans="1:8" ht="24.95" customHeight="1">
      <c r="A87" s="47">
        <v>83</v>
      </c>
      <c r="B87" s="39"/>
      <c r="C87" s="39"/>
      <c r="D87" s="40"/>
      <c r="E87" s="40"/>
      <c r="F87" s="40"/>
      <c r="G87" s="40"/>
      <c r="H87" s="33"/>
    </row>
    <row r="88" spans="1:8" ht="24.95" customHeight="1">
      <c r="A88" s="47">
        <v>84</v>
      </c>
      <c r="B88" s="39"/>
      <c r="C88" s="39"/>
      <c r="D88" s="40"/>
      <c r="E88" s="40"/>
      <c r="F88" s="40"/>
      <c r="G88" s="40"/>
      <c r="H88" s="33"/>
    </row>
    <row r="89" spans="1:8" ht="24.95" customHeight="1">
      <c r="A89" s="47">
        <v>85</v>
      </c>
      <c r="B89" s="39"/>
      <c r="C89" s="39"/>
      <c r="D89" s="40"/>
      <c r="E89" s="40"/>
      <c r="F89" s="40"/>
      <c r="G89" s="40"/>
      <c r="H89" s="33"/>
    </row>
    <row r="90" spans="1:8" ht="24.95" customHeight="1">
      <c r="A90" s="47">
        <v>86</v>
      </c>
      <c r="B90" s="39"/>
      <c r="C90" s="39"/>
      <c r="D90" s="40"/>
      <c r="E90" s="40"/>
      <c r="F90" s="40"/>
      <c r="G90" s="40"/>
      <c r="H90" s="33"/>
    </row>
    <row r="91" spans="1:8" ht="24.95" customHeight="1">
      <c r="A91" s="47">
        <v>87</v>
      </c>
      <c r="B91" s="39"/>
      <c r="C91" s="39"/>
      <c r="D91" s="40"/>
      <c r="E91" s="40"/>
      <c r="F91" s="40"/>
      <c r="G91" s="40"/>
      <c r="H91" s="33"/>
    </row>
    <row r="92" spans="1:8" ht="24.95" customHeight="1">
      <c r="A92" s="47">
        <v>88</v>
      </c>
      <c r="B92" s="39"/>
      <c r="C92" s="39"/>
      <c r="D92" s="40"/>
      <c r="E92" s="40"/>
      <c r="F92" s="40"/>
      <c r="G92" s="40"/>
      <c r="H92" s="33"/>
    </row>
    <row r="93" spans="1:8" ht="24.95" customHeight="1">
      <c r="A93" s="47">
        <v>89</v>
      </c>
      <c r="B93" s="39"/>
      <c r="C93" s="39"/>
      <c r="D93" s="40"/>
      <c r="E93" s="40"/>
      <c r="F93" s="40"/>
      <c r="G93" s="40"/>
      <c r="H93" s="33"/>
    </row>
    <row r="94" spans="1:8" ht="24.95" customHeight="1">
      <c r="A94" s="47">
        <v>90</v>
      </c>
      <c r="B94" s="39"/>
      <c r="C94" s="39"/>
      <c r="D94" s="40"/>
      <c r="E94" s="40"/>
      <c r="F94" s="40"/>
      <c r="G94" s="40"/>
      <c r="H94" s="33"/>
    </row>
    <row r="95" spans="1:8" ht="24.95" customHeight="1">
      <c r="A95" s="47">
        <v>91</v>
      </c>
      <c r="B95" s="39"/>
      <c r="C95" s="39"/>
      <c r="D95" s="40"/>
      <c r="E95" s="40"/>
      <c r="F95" s="40"/>
      <c r="G95" s="40"/>
      <c r="H95" s="33"/>
    </row>
    <row r="96" spans="1:8" ht="24.95" customHeight="1">
      <c r="A96" s="47">
        <v>92</v>
      </c>
      <c r="B96" s="39"/>
      <c r="C96" s="39"/>
      <c r="D96" s="40"/>
      <c r="E96" s="40"/>
      <c r="F96" s="40"/>
      <c r="G96" s="40"/>
      <c r="H96" s="33"/>
    </row>
    <row r="97" spans="1:8" ht="24.95" customHeight="1">
      <c r="A97" s="47">
        <v>93</v>
      </c>
      <c r="B97" s="39"/>
      <c r="C97" s="39"/>
      <c r="D97" s="40"/>
      <c r="E97" s="40"/>
      <c r="F97" s="40"/>
      <c r="G97" s="40"/>
      <c r="H97" s="33"/>
    </row>
    <row r="98" spans="1:8" ht="24.95" customHeight="1">
      <c r="A98" s="47">
        <v>94</v>
      </c>
      <c r="B98" s="39"/>
      <c r="C98" s="39"/>
      <c r="D98" s="40"/>
      <c r="E98" s="40"/>
      <c r="F98" s="40"/>
      <c r="G98" s="40"/>
      <c r="H98" s="33"/>
    </row>
    <row r="99" spans="1:8" ht="24.95" customHeight="1">
      <c r="A99" s="47">
        <v>95</v>
      </c>
      <c r="B99" s="39"/>
      <c r="C99" s="39"/>
      <c r="D99" s="40"/>
      <c r="E99" s="40"/>
      <c r="F99" s="40"/>
      <c r="G99" s="40"/>
      <c r="H99" s="33"/>
    </row>
    <row r="100" spans="1:8" ht="24.95" customHeight="1">
      <c r="A100" s="47">
        <v>96</v>
      </c>
      <c r="B100" s="39"/>
      <c r="C100" s="39"/>
      <c r="D100" s="40"/>
      <c r="E100" s="40"/>
      <c r="F100" s="40"/>
      <c r="G100" s="40"/>
      <c r="H100" s="33"/>
    </row>
    <row r="101" spans="1:8" ht="24.95" customHeight="1">
      <c r="A101" s="47">
        <v>97</v>
      </c>
      <c r="B101" s="39"/>
      <c r="C101" s="39"/>
      <c r="D101" s="40"/>
      <c r="E101" s="40"/>
      <c r="F101" s="40"/>
      <c r="G101" s="40"/>
      <c r="H101" s="33"/>
    </row>
    <row r="102" spans="1:8" ht="24.95" customHeight="1">
      <c r="A102" s="47">
        <v>98</v>
      </c>
      <c r="B102" s="39"/>
      <c r="C102" s="39"/>
      <c r="D102" s="40"/>
      <c r="E102" s="40"/>
      <c r="F102" s="40"/>
      <c r="G102" s="40"/>
      <c r="H102" s="33"/>
    </row>
    <row r="103" spans="1:8" ht="24.95" customHeight="1">
      <c r="A103" s="47">
        <v>99</v>
      </c>
      <c r="B103" s="39"/>
      <c r="C103" s="39"/>
      <c r="D103" s="40"/>
      <c r="E103" s="40"/>
      <c r="F103" s="40"/>
      <c r="G103" s="40"/>
      <c r="H103" s="33"/>
    </row>
    <row r="104" spans="1:8" ht="24.95" customHeight="1">
      <c r="A104" s="47">
        <v>100</v>
      </c>
      <c r="B104" s="39"/>
      <c r="C104" s="39"/>
      <c r="D104" s="40"/>
      <c r="E104" s="40"/>
      <c r="F104" s="40"/>
      <c r="G104" s="40"/>
      <c r="H104" s="33"/>
    </row>
    <row r="105" spans="1:8" ht="24.95" customHeight="1">
      <c r="A105" s="47">
        <v>101</v>
      </c>
      <c r="B105" s="39"/>
      <c r="C105" s="39"/>
      <c r="D105" s="40"/>
      <c r="E105" s="40"/>
      <c r="F105" s="40"/>
      <c r="G105" s="40"/>
      <c r="H105" s="33"/>
    </row>
    <row r="106" spans="1:8" ht="24.95" customHeight="1">
      <c r="A106" s="47">
        <v>102</v>
      </c>
      <c r="B106" s="39"/>
      <c r="C106" s="39"/>
      <c r="D106" s="40"/>
      <c r="E106" s="40"/>
      <c r="F106" s="40"/>
      <c r="G106" s="40"/>
      <c r="H106" s="33"/>
    </row>
    <row r="107" spans="1:8" ht="24.95" customHeight="1">
      <c r="A107" s="47">
        <v>103</v>
      </c>
      <c r="B107" s="39"/>
      <c r="C107" s="39"/>
      <c r="D107" s="40"/>
      <c r="E107" s="40"/>
      <c r="F107" s="40"/>
      <c r="G107" s="40"/>
      <c r="H107" s="33"/>
    </row>
    <row r="108" spans="1:8" ht="24.95" customHeight="1">
      <c r="A108" s="47">
        <v>104</v>
      </c>
      <c r="B108" s="39"/>
      <c r="C108" s="39"/>
      <c r="D108" s="40"/>
      <c r="E108" s="40"/>
      <c r="F108" s="40"/>
      <c r="G108" s="40"/>
      <c r="H108" s="33"/>
    </row>
    <row r="109" spans="1:8" ht="24.95" customHeight="1">
      <c r="A109" s="47">
        <v>105</v>
      </c>
      <c r="B109" s="39"/>
      <c r="C109" s="39"/>
      <c r="D109" s="40"/>
      <c r="E109" s="40"/>
      <c r="F109" s="40"/>
      <c r="G109" s="40"/>
      <c r="H109" s="33"/>
    </row>
    <row r="110" spans="1:8" ht="24.95" customHeight="1">
      <c r="A110" s="47">
        <v>106</v>
      </c>
      <c r="B110" s="39"/>
      <c r="C110" s="39"/>
      <c r="D110" s="40"/>
      <c r="E110" s="40"/>
      <c r="F110" s="40"/>
      <c r="G110" s="40"/>
      <c r="H110" s="33"/>
    </row>
    <row r="111" spans="1:8" ht="24.95" customHeight="1">
      <c r="A111" s="47">
        <v>107</v>
      </c>
      <c r="B111" s="39"/>
      <c r="C111" s="39"/>
      <c r="D111" s="40"/>
      <c r="E111" s="40"/>
      <c r="F111" s="40"/>
      <c r="G111" s="40"/>
      <c r="H111" s="33"/>
    </row>
    <row r="112" spans="1:8" ht="24.95" customHeight="1">
      <c r="A112" s="47">
        <v>108</v>
      </c>
      <c r="B112" s="39"/>
      <c r="C112" s="39"/>
      <c r="D112" s="40"/>
      <c r="E112" s="40"/>
      <c r="F112" s="40"/>
      <c r="G112" s="40"/>
      <c r="H112" s="33"/>
    </row>
    <row r="113" spans="1:8" ht="24.95" customHeight="1">
      <c r="A113" s="47">
        <v>109</v>
      </c>
      <c r="B113" s="39"/>
      <c r="C113" s="39"/>
      <c r="D113" s="40"/>
      <c r="E113" s="40"/>
      <c r="F113" s="40"/>
      <c r="G113" s="40"/>
      <c r="H113" s="33"/>
    </row>
    <row r="114" spans="1:8" ht="24.95" customHeight="1">
      <c r="A114" s="47">
        <v>110</v>
      </c>
      <c r="B114" s="39"/>
      <c r="C114" s="39"/>
      <c r="D114" s="40"/>
      <c r="E114" s="40"/>
      <c r="F114" s="40"/>
      <c r="G114" s="40"/>
      <c r="H114" s="33"/>
    </row>
    <row r="115" spans="1:8" ht="24.95" customHeight="1">
      <c r="A115" s="47">
        <v>111</v>
      </c>
      <c r="B115" s="39"/>
      <c r="C115" s="39"/>
      <c r="D115" s="40"/>
      <c r="E115" s="40"/>
      <c r="F115" s="40"/>
      <c r="G115" s="40"/>
      <c r="H115" s="33"/>
    </row>
    <row r="116" spans="1:8" ht="24.95" customHeight="1">
      <c r="A116" s="47">
        <v>112</v>
      </c>
      <c r="B116" s="39"/>
      <c r="C116" s="39"/>
      <c r="D116" s="40"/>
      <c r="E116" s="40"/>
      <c r="F116" s="40"/>
      <c r="G116" s="40"/>
      <c r="H116" s="33"/>
    </row>
    <row r="117" spans="1:8" ht="24.95" customHeight="1">
      <c r="A117" s="47">
        <v>113</v>
      </c>
      <c r="B117" s="39"/>
      <c r="C117" s="39"/>
      <c r="D117" s="40"/>
      <c r="E117" s="40"/>
      <c r="F117" s="40"/>
      <c r="G117" s="40"/>
      <c r="H117" s="33"/>
    </row>
    <row r="118" spans="1:8" ht="24.95" customHeight="1">
      <c r="A118" s="47">
        <v>114</v>
      </c>
      <c r="B118" s="39"/>
      <c r="C118" s="39"/>
      <c r="D118" s="40"/>
      <c r="E118" s="40"/>
      <c r="F118" s="40"/>
      <c r="G118" s="40"/>
      <c r="H118" s="33"/>
    </row>
    <row r="119" spans="1:8" ht="24.95" customHeight="1">
      <c r="A119" s="47">
        <v>115</v>
      </c>
      <c r="B119" s="39"/>
      <c r="C119" s="39"/>
      <c r="D119" s="40"/>
      <c r="E119" s="40"/>
      <c r="F119" s="40"/>
      <c r="G119" s="40"/>
      <c r="H119" s="33"/>
    </row>
    <row r="120" spans="1:8" ht="24.95" customHeight="1">
      <c r="A120" s="47">
        <v>116</v>
      </c>
      <c r="B120" s="39"/>
      <c r="C120" s="39"/>
      <c r="D120" s="40"/>
      <c r="E120" s="40"/>
      <c r="F120" s="40"/>
      <c r="G120" s="40"/>
      <c r="H120" s="33"/>
    </row>
    <row r="121" spans="1:8" ht="24.95" customHeight="1">
      <c r="A121" s="47">
        <v>117</v>
      </c>
      <c r="B121" s="39"/>
      <c r="C121" s="39"/>
      <c r="D121" s="40"/>
      <c r="E121" s="40"/>
      <c r="F121" s="40"/>
      <c r="G121" s="40"/>
      <c r="H121" s="33"/>
    </row>
    <row r="122" spans="1:8" ht="24.95" customHeight="1">
      <c r="A122" s="47">
        <v>118</v>
      </c>
      <c r="B122" s="39"/>
      <c r="C122" s="39"/>
      <c r="D122" s="40"/>
      <c r="E122" s="40"/>
      <c r="F122" s="40"/>
      <c r="G122" s="40"/>
      <c r="H122" s="33"/>
    </row>
    <row r="123" spans="1:8" ht="24.95" customHeight="1">
      <c r="A123" s="47">
        <v>119</v>
      </c>
      <c r="B123" s="39"/>
      <c r="C123" s="39"/>
      <c r="D123" s="40"/>
      <c r="E123" s="40"/>
      <c r="F123" s="40"/>
      <c r="G123" s="40"/>
      <c r="H123" s="33"/>
    </row>
    <row r="124" spans="1:8" ht="24.95" customHeight="1">
      <c r="A124" s="47">
        <v>120</v>
      </c>
      <c r="B124" s="39"/>
      <c r="C124" s="39"/>
      <c r="D124" s="40"/>
      <c r="E124" s="40"/>
      <c r="F124" s="40"/>
      <c r="G124" s="40"/>
      <c r="H124" s="33"/>
    </row>
    <row r="125" spans="1:8" ht="24.95" customHeight="1">
      <c r="A125" s="47">
        <v>121</v>
      </c>
      <c r="B125" s="39"/>
      <c r="C125" s="39"/>
      <c r="D125" s="40"/>
      <c r="E125" s="40"/>
      <c r="F125" s="40"/>
      <c r="G125" s="40"/>
      <c r="H125" s="33"/>
    </row>
    <row r="126" spans="1:8" ht="24.95" customHeight="1">
      <c r="A126" s="47">
        <v>122</v>
      </c>
      <c r="B126" s="39"/>
      <c r="C126" s="39"/>
      <c r="D126" s="40"/>
      <c r="E126" s="40"/>
      <c r="F126" s="40"/>
      <c r="G126" s="40"/>
      <c r="H126" s="33"/>
    </row>
    <row r="127" spans="1:8" ht="24.95" customHeight="1">
      <c r="A127" s="47">
        <v>123</v>
      </c>
      <c r="B127" s="39"/>
      <c r="C127" s="39"/>
      <c r="D127" s="40"/>
      <c r="E127" s="40"/>
      <c r="F127" s="40"/>
      <c r="G127" s="40"/>
      <c r="H127" s="33"/>
    </row>
    <row r="128" spans="1:8" ht="24.95" customHeight="1">
      <c r="A128" s="47">
        <v>124</v>
      </c>
      <c r="B128" s="39"/>
      <c r="C128" s="39"/>
      <c r="D128" s="40"/>
      <c r="E128" s="40"/>
      <c r="F128" s="40"/>
      <c r="G128" s="40"/>
      <c r="H128" s="33"/>
    </row>
    <row r="129" spans="1:8" ht="24.95" customHeight="1">
      <c r="A129" s="47">
        <v>125</v>
      </c>
      <c r="B129" s="39"/>
      <c r="C129" s="39"/>
      <c r="D129" s="40"/>
      <c r="E129" s="40"/>
      <c r="F129" s="40"/>
      <c r="G129" s="40"/>
      <c r="H129" s="33"/>
    </row>
    <row r="130" spans="1:8" ht="24.95" customHeight="1">
      <c r="A130" s="47">
        <v>126</v>
      </c>
      <c r="B130" s="39"/>
      <c r="C130" s="39"/>
      <c r="D130" s="40"/>
      <c r="E130" s="40"/>
      <c r="F130" s="40"/>
      <c r="G130" s="40"/>
      <c r="H130" s="33"/>
    </row>
    <row r="131" spans="1:8" ht="24.95" customHeight="1">
      <c r="A131" s="47">
        <v>127</v>
      </c>
      <c r="B131" s="39"/>
      <c r="C131" s="39"/>
      <c r="D131" s="40"/>
      <c r="E131" s="40"/>
      <c r="F131" s="40"/>
      <c r="G131" s="40"/>
      <c r="H131" s="33"/>
    </row>
    <row r="132" spans="1:8" ht="24.95" customHeight="1">
      <c r="A132" s="47">
        <v>128</v>
      </c>
      <c r="B132" s="39"/>
      <c r="C132" s="39"/>
      <c r="D132" s="40"/>
      <c r="E132" s="40"/>
      <c r="F132" s="40"/>
      <c r="G132" s="40"/>
      <c r="H132" s="33"/>
    </row>
    <row r="133" spans="1:8" ht="24.95" customHeight="1">
      <c r="A133" s="47">
        <v>129</v>
      </c>
      <c r="B133" s="39"/>
      <c r="C133" s="39"/>
      <c r="D133" s="40"/>
      <c r="E133" s="40"/>
      <c r="F133" s="40"/>
      <c r="G133" s="40"/>
      <c r="H133" s="33"/>
    </row>
    <row r="134" spans="1:8" ht="24.95" customHeight="1">
      <c r="A134" s="47">
        <v>130</v>
      </c>
      <c r="B134" s="39"/>
      <c r="C134" s="39"/>
      <c r="D134" s="40"/>
      <c r="E134" s="40"/>
      <c r="F134" s="40"/>
      <c r="G134" s="40"/>
      <c r="H134" s="33"/>
    </row>
    <row r="135" spans="1:8" ht="24.95" customHeight="1">
      <c r="A135" s="47">
        <v>131</v>
      </c>
      <c r="B135" s="39"/>
      <c r="C135" s="39"/>
      <c r="D135" s="40"/>
      <c r="E135" s="40"/>
      <c r="F135" s="40"/>
      <c r="G135" s="40"/>
      <c r="H135" s="33"/>
    </row>
    <row r="136" spans="1:8" ht="24.95" customHeight="1">
      <c r="A136" s="47">
        <v>132</v>
      </c>
      <c r="B136" s="39"/>
      <c r="C136" s="39"/>
      <c r="D136" s="40"/>
      <c r="E136" s="40"/>
      <c r="F136" s="40"/>
      <c r="G136" s="40"/>
      <c r="H136" s="33"/>
    </row>
    <row r="137" spans="1:8" ht="24.95" customHeight="1">
      <c r="A137" s="47">
        <v>133</v>
      </c>
      <c r="B137" s="39"/>
      <c r="C137" s="39"/>
      <c r="D137" s="40"/>
      <c r="E137" s="40"/>
      <c r="F137" s="40"/>
      <c r="G137" s="40"/>
      <c r="H137" s="33"/>
    </row>
    <row r="138" spans="1:8" ht="24.95" customHeight="1">
      <c r="A138" s="47">
        <v>134</v>
      </c>
      <c r="B138" s="39"/>
      <c r="C138" s="39"/>
      <c r="D138" s="40"/>
      <c r="E138" s="40"/>
      <c r="F138" s="40"/>
      <c r="G138" s="40"/>
      <c r="H138" s="33"/>
    </row>
    <row r="139" spans="1:8" ht="24.95" customHeight="1">
      <c r="A139" s="47">
        <v>135</v>
      </c>
      <c r="B139" s="39"/>
      <c r="C139" s="39"/>
      <c r="D139" s="40"/>
      <c r="E139" s="40"/>
      <c r="F139" s="40"/>
      <c r="G139" s="40"/>
      <c r="H139" s="33"/>
    </row>
    <row r="140" spans="1:8" ht="24.95" customHeight="1">
      <c r="A140" s="47">
        <v>136</v>
      </c>
      <c r="B140" s="39"/>
      <c r="C140" s="39"/>
      <c r="D140" s="40"/>
      <c r="E140" s="40"/>
      <c r="F140" s="40"/>
      <c r="G140" s="40"/>
      <c r="H140" s="33"/>
    </row>
    <row r="141" spans="1:8" ht="24.95" customHeight="1">
      <c r="A141" s="47">
        <v>137</v>
      </c>
      <c r="B141" s="39"/>
      <c r="C141" s="39"/>
      <c r="D141" s="40"/>
      <c r="E141" s="40"/>
      <c r="F141" s="40"/>
      <c r="G141" s="40"/>
      <c r="H141" s="33"/>
    </row>
    <row r="142" spans="1:8" ht="24.95" customHeight="1">
      <c r="A142" s="47">
        <v>138</v>
      </c>
      <c r="B142" s="39"/>
      <c r="C142" s="39"/>
      <c r="D142" s="40"/>
      <c r="E142" s="40"/>
      <c r="F142" s="40"/>
      <c r="G142" s="40"/>
      <c r="H142" s="33"/>
    </row>
    <row r="143" spans="1:8" ht="24.95" customHeight="1">
      <c r="A143" s="47">
        <v>139</v>
      </c>
      <c r="B143" s="39"/>
      <c r="C143" s="39"/>
      <c r="D143" s="40"/>
      <c r="E143" s="40"/>
      <c r="F143" s="40"/>
      <c r="G143" s="40"/>
      <c r="H143" s="33"/>
    </row>
    <row r="144" spans="1:8" ht="24.95" customHeight="1">
      <c r="A144" s="47">
        <v>140</v>
      </c>
      <c r="B144" s="39"/>
      <c r="C144" s="39"/>
      <c r="D144" s="40"/>
      <c r="E144" s="40"/>
      <c r="F144" s="40"/>
      <c r="G144" s="40"/>
      <c r="H144" s="33"/>
    </row>
    <row r="145" spans="1:8" ht="24.95" customHeight="1">
      <c r="A145" s="47">
        <v>141</v>
      </c>
      <c r="B145" s="39"/>
      <c r="C145" s="39"/>
      <c r="D145" s="40"/>
      <c r="E145" s="40"/>
      <c r="F145" s="40"/>
      <c r="G145" s="40"/>
      <c r="H145" s="33"/>
    </row>
    <row r="146" spans="1:8" ht="24.95" customHeight="1">
      <c r="A146" s="47">
        <v>142</v>
      </c>
      <c r="B146" s="39"/>
      <c r="C146" s="39"/>
      <c r="D146" s="40"/>
      <c r="E146" s="40"/>
      <c r="F146" s="40"/>
      <c r="G146" s="40"/>
      <c r="H146" s="33"/>
    </row>
    <row r="147" spans="1:8" ht="24.95" customHeight="1">
      <c r="A147" s="47">
        <v>143</v>
      </c>
      <c r="B147" s="39"/>
      <c r="C147" s="39"/>
      <c r="D147" s="40"/>
      <c r="E147" s="40"/>
      <c r="F147" s="40"/>
      <c r="G147" s="40"/>
      <c r="H147" s="33"/>
    </row>
    <row r="148" spans="1:8" ht="24.95" customHeight="1">
      <c r="A148" s="47">
        <v>144</v>
      </c>
      <c r="B148" s="39"/>
      <c r="C148" s="39"/>
      <c r="D148" s="40"/>
      <c r="E148" s="40"/>
      <c r="F148" s="40"/>
      <c r="G148" s="40"/>
      <c r="H148" s="33"/>
    </row>
    <row r="149" spans="1:8" ht="24.95" customHeight="1">
      <c r="A149" s="47">
        <v>145</v>
      </c>
      <c r="B149" s="39"/>
      <c r="C149" s="39"/>
      <c r="D149" s="40"/>
      <c r="E149" s="40"/>
      <c r="F149" s="40"/>
      <c r="G149" s="40"/>
      <c r="H149" s="33"/>
    </row>
    <row r="150" spans="1:8" ht="24.95" customHeight="1">
      <c r="A150" s="47">
        <v>146</v>
      </c>
      <c r="B150" s="39"/>
      <c r="C150" s="39"/>
      <c r="D150" s="40"/>
      <c r="E150" s="40"/>
      <c r="F150" s="40"/>
      <c r="G150" s="40"/>
      <c r="H150" s="33"/>
    </row>
    <row r="151" spans="1:8" ht="24.95" customHeight="1">
      <c r="A151" s="47">
        <v>147</v>
      </c>
      <c r="B151" s="39"/>
      <c r="C151" s="39"/>
      <c r="D151" s="40"/>
      <c r="E151" s="40"/>
      <c r="F151" s="40"/>
      <c r="G151" s="40"/>
      <c r="H151" s="33"/>
    </row>
    <row r="152" spans="1:8" ht="24.95" customHeight="1">
      <c r="A152" s="47">
        <v>148</v>
      </c>
      <c r="B152" s="39"/>
      <c r="C152" s="39"/>
      <c r="D152" s="40"/>
      <c r="E152" s="40"/>
      <c r="F152" s="40"/>
      <c r="G152" s="40"/>
      <c r="H152" s="33"/>
    </row>
    <row r="153" spans="1:8" ht="24.95" customHeight="1">
      <c r="A153" s="47">
        <v>149</v>
      </c>
      <c r="B153" s="39"/>
      <c r="C153" s="39"/>
      <c r="D153" s="40"/>
      <c r="E153" s="40"/>
      <c r="F153" s="40"/>
      <c r="G153" s="40"/>
      <c r="H153" s="33"/>
    </row>
    <row r="154" spans="1:8" ht="24.95" customHeight="1">
      <c r="A154" s="47">
        <v>150</v>
      </c>
      <c r="B154" s="39"/>
      <c r="C154" s="39"/>
      <c r="D154" s="40"/>
      <c r="E154" s="40"/>
      <c r="F154" s="40"/>
      <c r="G154" s="40"/>
      <c r="H154" s="33"/>
    </row>
    <row r="155" spans="1:8" ht="24.95" customHeight="1">
      <c r="A155" s="47">
        <v>151</v>
      </c>
      <c r="B155" s="39"/>
      <c r="C155" s="39"/>
      <c r="D155" s="40"/>
      <c r="E155" s="40"/>
      <c r="F155" s="40"/>
      <c r="G155" s="40"/>
      <c r="H155" s="33"/>
    </row>
    <row r="156" spans="1:8" ht="24.95" customHeight="1">
      <c r="A156" s="47">
        <v>152</v>
      </c>
      <c r="B156" s="39"/>
      <c r="C156" s="39"/>
      <c r="D156" s="40"/>
      <c r="E156" s="40"/>
      <c r="F156" s="40"/>
      <c r="G156" s="40"/>
      <c r="H156" s="33"/>
    </row>
    <row r="157" spans="1:8" ht="24.95" customHeight="1">
      <c r="A157" s="47">
        <v>153</v>
      </c>
      <c r="B157" s="39"/>
      <c r="C157" s="39"/>
      <c r="D157" s="40"/>
      <c r="E157" s="40"/>
      <c r="F157" s="40"/>
      <c r="G157" s="40"/>
      <c r="H157" s="33"/>
    </row>
    <row r="158" spans="1:8" ht="24.95" customHeight="1">
      <c r="A158" s="47">
        <v>154</v>
      </c>
      <c r="B158" s="39"/>
      <c r="C158" s="39"/>
      <c r="D158" s="40"/>
      <c r="E158" s="40"/>
      <c r="F158" s="40"/>
      <c r="G158" s="40"/>
      <c r="H158" s="33"/>
    </row>
    <row r="159" spans="1:8" ht="24.95" customHeight="1">
      <c r="A159" s="47">
        <v>155</v>
      </c>
      <c r="B159" s="39"/>
      <c r="C159" s="39"/>
      <c r="D159" s="40"/>
      <c r="E159" s="40"/>
      <c r="F159" s="40"/>
      <c r="G159" s="40"/>
      <c r="H159" s="33"/>
    </row>
    <row r="160" spans="1:8" ht="24.95" customHeight="1">
      <c r="A160" s="47">
        <v>156</v>
      </c>
      <c r="B160" s="39"/>
      <c r="C160" s="39"/>
      <c r="D160" s="40"/>
      <c r="E160" s="40"/>
      <c r="F160" s="40"/>
      <c r="G160" s="40"/>
      <c r="H160" s="33"/>
    </row>
    <row r="161" spans="1:8" ht="24.95" customHeight="1">
      <c r="A161" s="47">
        <v>157</v>
      </c>
      <c r="B161" s="39"/>
      <c r="C161" s="39"/>
      <c r="D161" s="40"/>
      <c r="E161" s="40"/>
      <c r="F161" s="40"/>
      <c r="G161" s="40"/>
      <c r="H161" s="33"/>
    </row>
    <row r="162" spans="1:8" ht="24.95" customHeight="1">
      <c r="A162" s="47">
        <v>158</v>
      </c>
      <c r="B162" s="39"/>
      <c r="C162" s="39"/>
      <c r="D162" s="40"/>
      <c r="E162" s="40"/>
      <c r="F162" s="40"/>
      <c r="G162" s="40"/>
      <c r="H162" s="33"/>
    </row>
    <row r="163" spans="1:8" ht="24.95" customHeight="1">
      <c r="A163" s="47">
        <v>159</v>
      </c>
      <c r="B163" s="39"/>
      <c r="C163" s="39"/>
      <c r="D163" s="40"/>
      <c r="E163" s="40"/>
      <c r="F163" s="40"/>
      <c r="G163" s="40"/>
      <c r="H163" s="33"/>
    </row>
    <row r="164" spans="1:8" ht="24.95" customHeight="1">
      <c r="A164" s="47">
        <v>160</v>
      </c>
      <c r="B164" s="39"/>
      <c r="C164" s="39"/>
      <c r="D164" s="40"/>
      <c r="E164" s="40"/>
      <c r="F164" s="40"/>
      <c r="G164" s="40"/>
      <c r="H164" s="33"/>
    </row>
    <row r="165" spans="1:8" ht="24.95" customHeight="1">
      <c r="A165" s="47">
        <v>161</v>
      </c>
      <c r="B165" s="39"/>
      <c r="C165" s="39"/>
      <c r="D165" s="40"/>
      <c r="E165" s="40"/>
      <c r="F165" s="40"/>
      <c r="G165" s="40"/>
      <c r="H165" s="33"/>
    </row>
    <row r="166" spans="1:8" ht="24.95" customHeight="1">
      <c r="A166" s="47">
        <v>162</v>
      </c>
      <c r="B166" s="39"/>
      <c r="C166" s="39"/>
      <c r="D166" s="40"/>
      <c r="E166" s="40"/>
      <c r="F166" s="40"/>
      <c r="G166" s="40"/>
      <c r="H166" s="33"/>
    </row>
    <row r="167" spans="1:8" ht="24.95" customHeight="1">
      <c r="A167" s="47">
        <v>163</v>
      </c>
      <c r="B167" s="39"/>
      <c r="C167" s="39"/>
      <c r="D167" s="40"/>
      <c r="E167" s="40"/>
      <c r="F167" s="40"/>
      <c r="G167" s="40"/>
      <c r="H167" s="33"/>
    </row>
    <row r="168" spans="1:8" ht="24.95" customHeight="1">
      <c r="A168" s="47">
        <v>164</v>
      </c>
      <c r="B168" s="39"/>
      <c r="C168" s="39"/>
      <c r="D168" s="40"/>
      <c r="E168" s="40"/>
      <c r="F168" s="40"/>
      <c r="G168" s="40"/>
      <c r="H168" s="33"/>
    </row>
    <row r="169" spans="1:8" ht="24.95" customHeight="1">
      <c r="A169" s="47">
        <v>165</v>
      </c>
      <c r="B169" s="39"/>
      <c r="C169" s="39"/>
      <c r="D169" s="40"/>
      <c r="E169" s="40"/>
      <c r="F169" s="40"/>
      <c r="G169" s="40"/>
      <c r="H169" s="33"/>
    </row>
    <row r="170" spans="1:8" ht="24.95" customHeight="1">
      <c r="A170" s="47">
        <v>166</v>
      </c>
      <c r="B170" s="39"/>
      <c r="C170" s="39"/>
      <c r="D170" s="40"/>
      <c r="E170" s="40"/>
      <c r="F170" s="40"/>
      <c r="G170" s="40"/>
      <c r="H170" s="33"/>
    </row>
    <row r="171" spans="1:8" ht="24.95" customHeight="1">
      <c r="A171" s="47">
        <v>167</v>
      </c>
      <c r="B171" s="39"/>
      <c r="C171" s="39"/>
      <c r="D171" s="40"/>
      <c r="E171" s="40"/>
      <c r="F171" s="40"/>
      <c r="G171" s="40"/>
      <c r="H171" s="33"/>
    </row>
    <row r="172" spans="1:8" ht="24.95" customHeight="1">
      <c r="A172" s="47">
        <v>168</v>
      </c>
      <c r="B172" s="39"/>
      <c r="C172" s="39"/>
      <c r="D172" s="40"/>
      <c r="E172" s="40"/>
      <c r="F172" s="40"/>
      <c r="G172" s="40"/>
      <c r="H172" s="33"/>
    </row>
    <row r="173" spans="1:8" ht="24.95" customHeight="1">
      <c r="A173" s="47">
        <v>169</v>
      </c>
      <c r="B173" s="39"/>
      <c r="C173" s="39"/>
      <c r="D173" s="40"/>
      <c r="E173" s="40"/>
      <c r="F173" s="40"/>
      <c r="G173" s="40"/>
      <c r="H173" s="33"/>
    </row>
    <row r="174" spans="1:8" ht="24.95" customHeight="1">
      <c r="A174" s="47">
        <v>170</v>
      </c>
      <c r="B174" s="39"/>
      <c r="C174" s="39"/>
      <c r="D174" s="40"/>
      <c r="E174" s="40"/>
      <c r="F174" s="40"/>
      <c r="G174" s="40"/>
      <c r="H174" s="33"/>
    </row>
    <row r="175" spans="1:8" ht="24.95" customHeight="1">
      <c r="A175" s="47">
        <v>171</v>
      </c>
      <c r="B175" s="39"/>
      <c r="C175" s="39"/>
      <c r="D175" s="40"/>
      <c r="E175" s="40"/>
      <c r="F175" s="40"/>
      <c r="G175" s="40"/>
      <c r="H175" s="33"/>
    </row>
    <row r="176" spans="1:8" ht="24.95" customHeight="1">
      <c r="A176" s="47">
        <v>172</v>
      </c>
      <c r="B176" s="39"/>
      <c r="C176" s="39"/>
      <c r="D176" s="40"/>
      <c r="E176" s="40"/>
      <c r="F176" s="40"/>
      <c r="G176" s="40"/>
      <c r="H176" s="33"/>
    </row>
    <row r="177" spans="1:8" ht="24.95" customHeight="1">
      <c r="A177" s="47">
        <v>173</v>
      </c>
      <c r="B177" s="39"/>
      <c r="C177" s="39"/>
      <c r="D177" s="40"/>
      <c r="E177" s="40"/>
      <c r="F177" s="40"/>
      <c r="G177" s="40"/>
      <c r="H177" s="33"/>
    </row>
    <row r="178" spans="1:8" ht="24.95" customHeight="1">
      <c r="A178" s="47">
        <v>174</v>
      </c>
      <c r="B178" s="39"/>
      <c r="C178" s="39"/>
      <c r="D178" s="40"/>
      <c r="E178" s="40"/>
      <c r="F178" s="40"/>
      <c r="G178" s="40"/>
      <c r="H178" s="33"/>
    </row>
    <row r="179" spans="1:8" ht="24.95" customHeight="1">
      <c r="A179" s="47">
        <v>175</v>
      </c>
      <c r="B179" s="39"/>
      <c r="C179" s="39"/>
      <c r="D179" s="40"/>
      <c r="E179" s="40"/>
      <c r="F179" s="40"/>
      <c r="G179" s="40"/>
      <c r="H179" s="33"/>
    </row>
    <row r="180" spans="1:8" ht="24.95" customHeight="1">
      <c r="A180" s="47">
        <v>176</v>
      </c>
      <c r="B180" s="39"/>
      <c r="C180" s="39"/>
      <c r="D180" s="40"/>
      <c r="E180" s="40"/>
      <c r="F180" s="40"/>
      <c r="G180" s="40"/>
      <c r="H180" s="33"/>
    </row>
    <row r="181" spans="1:8" ht="24.95" customHeight="1">
      <c r="A181" s="47">
        <v>177</v>
      </c>
      <c r="B181" s="39"/>
      <c r="C181" s="39"/>
      <c r="D181" s="40"/>
      <c r="E181" s="40"/>
      <c r="F181" s="40"/>
      <c r="G181" s="40"/>
      <c r="H181" s="33"/>
    </row>
    <row r="182" spans="1:8" ht="24.95" customHeight="1">
      <c r="A182" s="47">
        <v>178</v>
      </c>
      <c r="B182" s="39"/>
      <c r="C182" s="39"/>
      <c r="D182" s="40"/>
      <c r="E182" s="40"/>
      <c r="F182" s="40"/>
      <c r="G182" s="40"/>
      <c r="H182" s="33"/>
    </row>
    <row r="183" spans="1:8" ht="24.95" customHeight="1">
      <c r="A183" s="47">
        <v>179</v>
      </c>
      <c r="B183" s="39"/>
      <c r="C183" s="39"/>
      <c r="D183" s="40"/>
      <c r="E183" s="40"/>
      <c r="F183" s="40"/>
      <c r="G183" s="40"/>
      <c r="H183" s="33"/>
    </row>
    <row r="184" spans="1:8" ht="24.95" customHeight="1">
      <c r="A184" s="47">
        <v>180</v>
      </c>
      <c r="B184" s="39"/>
      <c r="C184" s="39"/>
      <c r="D184" s="40"/>
      <c r="E184" s="40"/>
      <c r="F184" s="40"/>
      <c r="G184" s="40"/>
      <c r="H184" s="33"/>
    </row>
    <row r="185" spans="1:8" ht="24.95" customHeight="1">
      <c r="A185" s="47">
        <v>181</v>
      </c>
      <c r="B185" s="39"/>
      <c r="C185" s="39"/>
      <c r="D185" s="40"/>
      <c r="E185" s="40"/>
      <c r="F185" s="40"/>
      <c r="G185" s="40"/>
      <c r="H185" s="33"/>
    </row>
    <row r="186" spans="1:8" ht="24.95" customHeight="1">
      <c r="A186" s="47">
        <v>182</v>
      </c>
      <c r="B186" s="39"/>
      <c r="C186" s="39"/>
      <c r="D186" s="40"/>
      <c r="E186" s="40"/>
      <c r="F186" s="40"/>
      <c r="G186" s="40"/>
      <c r="H186" s="33"/>
    </row>
    <row r="187" spans="1:8" ht="24.95" customHeight="1">
      <c r="A187" s="47">
        <v>183</v>
      </c>
      <c r="B187" s="39"/>
      <c r="C187" s="39"/>
      <c r="D187" s="40"/>
      <c r="E187" s="40"/>
      <c r="F187" s="40"/>
      <c r="G187" s="40"/>
      <c r="H187" s="33"/>
    </row>
    <row r="188" spans="1:8" ht="24.95" customHeight="1">
      <c r="A188" s="47">
        <v>184</v>
      </c>
      <c r="B188" s="39"/>
      <c r="C188" s="39"/>
      <c r="D188" s="40"/>
      <c r="E188" s="40"/>
      <c r="F188" s="40"/>
      <c r="G188" s="40"/>
      <c r="H188" s="33"/>
    </row>
    <row r="189" spans="1:8" ht="24.95" customHeight="1">
      <c r="A189" s="47">
        <v>185</v>
      </c>
      <c r="B189" s="39"/>
      <c r="C189" s="39"/>
      <c r="D189" s="40"/>
      <c r="E189" s="40"/>
      <c r="F189" s="40"/>
      <c r="G189" s="40"/>
      <c r="H189" s="33"/>
    </row>
    <row r="190" spans="1:8" ht="24.95" customHeight="1">
      <c r="A190" s="47">
        <v>186</v>
      </c>
      <c r="B190" s="39"/>
      <c r="C190" s="39"/>
      <c r="D190" s="40"/>
      <c r="E190" s="40"/>
      <c r="F190" s="40"/>
      <c r="G190" s="40"/>
      <c r="H190" s="33"/>
    </row>
    <row r="191" spans="1:8" ht="24.95" customHeight="1">
      <c r="A191" s="47">
        <v>187</v>
      </c>
      <c r="B191" s="39"/>
      <c r="C191" s="39"/>
      <c r="D191" s="40"/>
      <c r="E191" s="40"/>
      <c r="F191" s="40"/>
      <c r="G191" s="40"/>
      <c r="H191" s="33"/>
    </row>
    <row r="192" spans="1:8" ht="24.95" customHeight="1">
      <c r="A192" s="47">
        <v>188</v>
      </c>
      <c r="B192" s="39"/>
      <c r="C192" s="39"/>
      <c r="D192" s="40"/>
      <c r="E192" s="40"/>
      <c r="F192" s="40"/>
      <c r="G192" s="40"/>
      <c r="H192" s="33"/>
    </row>
    <row r="193" spans="1:8" ht="24.95" customHeight="1">
      <c r="A193" s="47">
        <v>189</v>
      </c>
      <c r="B193" s="39"/>
      <c r="C193" s="39"/>
      <c r="D193" s="40"/>
      <c r="E193" s="40"/>
      <c r="F193" s="40"/>
      <c r="G193" s="40"/>
      <c r="H193" s="33"/>
    </row>
    <row r="194" spans="1:8" ht="24.95" customHeight="1">
      <c r="A194" s="47">
        <v>190</v>
      </c>
      <c r="B194" s="39"/>
      <c r="C194" s="39"/>
      <c r="D194" s="40"/>
      <c r="E194" s="40"/>
      <c r="F194" s="40"/>
      <c r="G194" s="40"/>
      <c r="H194" s="33"/>
    </row>
    <row r="195" spans="1:8" ht="24.95" customHeight="1">
      <c r="A195" s="47">
        <v>191</v>
      </c>
      <c r="B195" s="39"/>
      <c r="C195" s="39"/>
      <c r="D195" s="40"/>
      <c r="E195" s="40"/>
      <c r="F195" s="40"/>
      <c r="G195" s="40"/>
      <c r="H195" s="33"/>
    </row>
    <row r="196" spans="1:8" ht="24.95" customHeight="1">
      <c r="A196" s="47">
        <v>192</v>
      </c>
      <c r="B196" s="39"/>
      <c r="C196" s="39"/>
      <c r="D196" s="40"/>
      <c r="E196" s="40"/>
      <c r="F196" s="40"/>
      <c r="G196" s="40"/>
      <c r="H196" s="33"/>
    </row>
    <row r="197" spans="1:8" ht="24.95" customHeight="1">
      <c r="A197" s="47">
        <v>193</v>
      </c>
      <c r="B197" s="39"/>
      <c r="C197" s="39"/>
      <c r="D197" s="40"/>
      <c r="E197" s="40"/>
      <c r="F197" s="40"/>
      <c r="G197" s="40"/>
      <c r="H197" s="33"/>
    </row>
    <row r="198" spans="1:8" ht="24.95" customHeight="1">
      <c r="A198" s="47">
        <v>194</v>
      </c>
      <c r="B198" s="39"/>
      <c r="C198" s="39"/>
      <c r="D198" s="40"/>
      <c r="E198" s="40"/>
      <c r="F198" s="40"/>
      <c r="G198" s="40"/>
      <c r="H198" s="33"/>
    </row>
    <row r="199" spans="1:8" ht="24.95" customHeight="1">
      <c r="A199" s="47">
        <v>195</v>
      </c>
      <c r="B199" s="39"/>
      <c r="C199" s="39"/>
      <c r="D199" s="40"/>
      <c r="E199" s="40"/>
      <c r="F199" s="40"/>
      <c r="G199" s="40"/>
      <c r="H199" s="33"/>
    </row>
    <row r="200" spans="1:8" ht="24.95" customHeight="1">
      <c r="A200" s="47">
        <v>196</v>
      </c>
      <c r="B200" s="39"/>
      <c r="C200" s="39"/>
      <c r="D200" s="40"/>
      <c r="E200" s="40"/>
      <c r="F200" s="40"/>
      <c r="G200" s="40"/>
      <c r="H200" s="33"/>
    </row>
    <row r="201" spans="1:8" ht="24.95" customHeight="1">
      <c r="A201" s="47">
        <v>197</v>
      </c>
      <c r="B201" s="39"/>
      <c r="C201" s="39"/>
      <c r="D201" s="40"/>
      <c r="E201" s="40"/>
      <c r="F201" s="40"/>
      <c r="G201" s="40"/>
      <c r="H201" s="33"/>
    </row>
    <row r="202" spans="1:8" ht="24.95" customHeight="1">
      <c r="A202" s="47">
        <v>198</v>
      </c>
      <c r="B202" s="39"/>
      <c r="C202" s="39"/>
      <c r="D202" s="40"/>
      <c r="E202" s="40"/>
      <c r="F202" s="40"/>
      <c r="G202" s="40"/>
      <c r="H202" s="33"/>
    </row>
    <row r="203" spans="1:8" ht="24.95" customHeight="1">
      <c r="A203" s="47">
        <v>199</v>
      </c>
      <c r="B203" s="39"/>
      <c r="C203" s="39"/>
      <c r="D203" s="40"/>
      <c r="E203" s="40"/>
      <c r="F203" s="40"/>
      <c r="G203" s="40"/>
      <c r="H203" s="33"/>
    </row>
    <row r="204" spans="1:8" ht="24.95" customHeight="1">
      <c r="A204" s="47">
        <v>200</v>
      </c>
      <c r="B204" s="39" t="s">
        <v>74</v>
      </c>
      <c r="C204" s="39" t="s">
        <v>75</v>
      </c>
      <c r="D204" s="48">
        <v>32143</v>
      </c>
      <c r="E204" s="40" t="s">
        <v>11</v>
      </c>
      <c r="F204" s="40" t="s">
        <v>19</v>
      </c>
      <c r="G204" s="40"/>
      <c r="H204" s="49" t="s">
        <v>77</v>
      </c>
    </row>
  </sheetData>
  <sheetProtection password="C796" sheet="1" objects="1" scenarios="1" formatCells="0" formatColumns="0" formatRows="0"/>
  <mergeCells count="2">
    <mergeCell ref="A1:H1"/>
    <mergeCell ref="A2:H2"/>
  </mergeCells>
  <dataValidations count="2">
    <dataValidation type="list" allowBlank="1" showInputMessage="1" showErrorMessage="1" sqref="F5:F204">
      <formula1>Post_Name</formula1>
    </dataValidation>
    <dataValidation type="list" allowBlank="1" showInputMessage="1" showErrorMessage="1" sqref="E5:E204">
      <formula1>Category_List</formula1>
    </dataValidation>
  </dataValidations>
  <pageMargins left="0.5" right="0.5" top="0.5" bottom="0.5" header="0" footer="0"/>
  <pageSetup paperSize="9" scale="91" orientation="landscape" r:id="rId1"/>
  <colBreaks count="1" manualBreakCount="1">
    <brk id="8" max="1048575" man="1"/>
  </colBreaks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AD206"/>
  <sheetViews>
    <sheetView view="pageBreakPreview" zoomScaleSheetLayoutView="100" workbookViewId="0">
      <pane ySplit="6" topLeftCell="A10" activePane="bottomLeft" state="frozen"/>
      <selection pane="bottomLeft" activeCell="H4" sqref="H4:H6"/>
    </sheetView>
  </sheetViews>
  <sheetFormatPr defaultRowHeight="15"/>
  <cols>
    <col min="1" max="1" width="4.42578125" style="1" bestFit="1" customWidth="1"/>
    <col min="2" max="3" width="20.7109375" style="1" customWidth="1"/>
    <col min="4" max="4" width="9.140625" style="1"/>
    <col min="5" max="5" width="7.28515625" style="1" bestFit="1" customWidth="1"/>
    <col min="6" max="6" width="13.5703125" style="1" customWidth="1"/>
    <col min="7" max="7" width="9.140625" style="1"/>
    <col min="8" max="8" width="25.7109375" style="1" customWidth="1"/>
    <col min="9" max="20" width="5.7109375" style="1" customWidth="1"/>
    <col min="21" max="21" width="9.140625" style="1"/>
    <col min="22" max="22" width="9.140625" style="1" customWidth="1"/>
    <col min="23" max="25" width="9.140625" style="1" hidden="1" customWidth="1"/>
    <col min="26" max="26" width="11.85546875" style="1" hidden="1" customWidth="1"/>
    <col min="27" max="30" width="9.140625" style="1" hidden="1" customWidth="1"/>
    <col min="31" max="31" width="9.140625" style="1" customWidth="1"/>
    <col min="32" max="16384" width="9.140625" style="1"/>
  </cols>
  <sheetData>
    <row r="1" spans="1:29" ht="29.25" customHeight="1">
      <c r="A1" s="52" t="str">
        <f>'Forms Entry'!A1</f>
        <v>कार्यालय --------------------------------------------------------------------------------------------------------------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</row>
    <row r="2" spans="1:29" ht="26.25" customHeight="1">
      <c r="A2" s="54" t="s">
        <v>38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4" spans="1:29" s="2" customFormat="1" ht="30" customHeight="1">
      <c r="A4" s="53" t="s">
        <v>2</v>
      </c>
      <c r="B4" s="53" t="s">
        <v>3</v>
      </c>
      <c r="C4" s="53" t="s">
        <v>4</v>
      </c>
      <c r="D4" s="53" t="s">
        <v>5</v>
      </c>
      <c r="E4" s="53" t="s">
        <v>6</v>
      </c>
      <c r="F4" s="53" t="s">
        <v>7</v>
      </c>
      <c r="G4" s="53" t="s">
        <v>8</v>
      </c>
      <c r="H4" s="53" t="s">
        <v>72</v>
      </c>
      <c r="I4" s="53" t="s">
        <v>33</v>
      </c>
      <c r="J4" s="53"/>
      <c r="K4" s="53"/>
      <c r="L4" s="53"/>
      <c r="M4" s="53"/>
      <c r="N4" s="53"/>
      <c r="O4" s="53"/>
      <c r="P4" s="53"/>
      <c r="Q4" s="53" t="s">
        <v>37</v>
      </c>
      <c r="R4" s="53"/>
      <c r="S4" s="53"/>
      <c r="T4" s="53"/>
    </row>
    <row r="5" spans="1:29" s="2" customFormat="1" ht="30" customHeight="1">
      <c r="A5" s="53"/>
      <c r="B5" s="53"/>
      <c r="C5" s="53"/>
      <c r="D5" s="53"/>
      <c r="E5" s="53"/>
      <c r="F5" s="53"/>
      <c r="G5" s="53"/>
      <c r="H5" s="53"/>
      <c r="I5" s="53" t="s">
        <v>24</v>
      </c>
      <c r="J5" s="53"/>
      <c r="K5" s="53" t="s">
        <v>25</v>
      </c>
      <c r="L5" s="53"/>
      <c r="M5" s="53" t="s">
        <v>26</v>
      </c>
      <c r="N5" s="53"/>
      <c r="O5" s="53" t="s">
        <v>27</v>
      </c>
      <c r="P5" s="53"/>
      <c r="Q5" s="53" t="s">
        <v>28</v>
      </c>
      <c r="R5" s="53"/>
      <c r="S5" s="53" t="s">
        <v>36</v>
      </c>
      <c r="T5" s="53"/>
      <c r="X5" s="55" t="s">
        <v>64</v>
      </c>
      <c r="Y5" s="55"/>
      <c r="Z5" s="55"/>
      <c r="AA5" s="55"/>
      <c r="AB5" s="55"/>
      <c r="AC5" s="55"/>
    </row>
    <row r="6" spans="1:29" s="2" customFormat="1" ht="30" customHeight="1">
      <c r="A6" s="53"/>
      <c r="B6" s="53"/>
      <c r="C6" s="53"/>
      <c r="D6" s="53"/>
      <c r="E6" s="53"/>
      <c r="F6" s="53"/>
      <c r="G6" s="53"/>
      <c r="H6" s="53"/>
      <c r="I6" s="3" t="s">
        <v>34</v>
      </c>
      <c r="J6" s="3" t="s">
        <v>35</v>
      </c>
      <c r="K6" s="3" t="s">
        <v>34</v>
      </c>
      <c r="L6" s="3" t="s">
        <v>35</v>
      </c>
      <c r="M6" s="3" t="s">
        <v>34</v>
      </c>
      <c r="N6" s="3" t="s">
        <v>35</v>
      </c>
      <c r="O6" s="3" t="s">
        <v>34</v>
      </c>
      <c r="P6" s="3" t="s">
        <v>35</v>
      </c>
      <c r="Q6" s="3" t="s">
        <v>34</v>
      </c>
      <c r="R6" s="3" t="s">
        <v>35</v>
      </c>
      <c r="S6" s="3" t="s">
        <v>34</v>
      </c>
      <c r="T6" s="3" t="s">
        <v>35</v>
      </c>
      <c r="X6" s="4" t="s">
        <v>41</v>
      </c>
      <c r="Y6" s="4" t="s">
        <v>42</v>
      </c>
      <c r="Z6" s="4" t="s">
        <v>26</v>
      </c>
      <c r="AA6" s="4" t="s">
        <v>27</v>
      </c>
      <c r="AB6" s="4" t="s">
        <v>43</v>
      </c>
      <c r="AC6" s="4" t="s">
        <v>44</v>
      </c>
    </row>
    <row r="7" spans="1:29" s="6" customFormat="1" ht="30" customHeight="1">
      <c r="A7" s="10">
        <f>IF('Forms Entry'!A5="","",'Forms Entry'!A5)</f>
        <v>1</v>
      </c>
      <c r="B7" s="8" t="str">
        <f>IF('Forms Entry'!B5="","",'Forms Entry'!B5)</f>
        <v>Ashwini Kumar 1</v>
      </c>
      <c r="C7" s="8" t="str">
        <f>IF('Forms Entry'!C5="","",'Forms Entry'!C5)</f>
        <v>Sh M.R.Shastri 1</v>
      </c>
      <c r="D7" s="9">
        <f>IF('Forms Entry'!D5="","",'Forms Entry'!D5)</f>
        <v>32179</v>
      </c>
      <c r="E7" s="10" t="str">
        <f>IF('Forms Entry'!E5="","",'Forms Entry'!E5)</f>
        <v>GEN</v>
      </c>
      <c r="F7" s="10" t="str">
        <f>IF('Forms Entry'!F5="","",'Forms Entry'!F5)</f>
        <v>अध्यापक लेवल 1</v>
      </c>
      <c r="G7" s="10" t="str">
        <f>IF('Forms Entry'!G5="","",'Forms Entry'!G5)</f>
        <v/>
      </c>
      <c r="H7" s="10" t="str">
        <f>IF('Forms Entry'!H5="","",'Forms Entry'!H5)</f>
        <v>GUPS 123</v>
      </c>
      <c r="I7" s="5">
        <v>600</v>
      </c>
      <c r="J7" s="5">
        <v>450</v>
      </c>
      <c r="K7" s="5">
        <v>550</v>
      </c>
      <c r="L7" s="5">
        <v>300</v>
      </c>
      <c r="M7" s="5">
        <v>1800</v>
      </c>
      <c r="N7" s="5">
        <v>1220</v>
      </c>
      <c r="O7" s="5">
        <v>900</v>
      </c>
      <c r="P7" s="5">
        <v>450</v>
      </c>
      <c r="Q7" s="5">
        <v>1000</v>
      </c>
      <c r="R7" s="5">
        <v>400</v>
      </c>
      <c r="S7" s="5">
        <v>1200</v>
      </c>
      <c r="T7" s="5">
        <v>1000</v>
      </c>
      <c r="X7" s="11">
        <f>IF(J7="","",J7/I7*100)</f>
        <v>75</v>
      </c>
      <c r="Y7" s="11">
        <f>IF(L7="","",L7/K7*100)</f>
        <v>54.54545454545454</v>
      </c>
      <c r="Z7" s="11">
        <f>IF(N7="","",N7/M7*100)</f>
        <v>67.777777777777786</v>
      </c>
      <c r="AA7" s="11">
        <f>IF(P7="","",P7/O7*100)</f>
        <v>50</v>
      </c>
      <c r="AB7" s="11">
        <f>IF(R7="","",R7/Q7*100)</f>
        <v>40</v>
      </c>
      <c r="AC7" s="11">
        <f>IF(T7="","",T7/S7*100)</f>
        <v>83.333333333333343</v>
      </c>
    </row>
    <row r="8" spans="1:29" s="6" customFormat="1" ht="30" customHeight="1">
      <c r="A8" s="10">
        <f>IF('Forms Entry'!A6="","",'Forms Entry'!A6)</f>
        <v>2</v>
      </c>
      <c r="B8" s="8" t="str">
        <f>IF('Forms Entry'!B6="","",'Forms Entry'!B6)</f>
        <v>Ashwini Kumar 2</v>
      </c>
      <c r="C8" s="8" t="str">
        <f>IF('Forms Entry'!C6="","",'Forms Entry'!C6)</f>
        <v>Sh M.R.Shastri 2</v>
      </c>
      <c r="D8" s="9">
        <f>IF('Forms Entry'!D6="","",'Forms Entry'!D6)</f>
        <v>32180</v>
      </c>
      <c r="E8" s="10" t="str">
        <f>IF('Forms Entry'!E6="","",'Forms Entry'!E6)</f>
        <v>SC</v>
      </c>
      <c r="F8" s="10" t="str">
        <f>IF('Forms Entry'!F6="","",'Forms Entry'!F6)</f>
        <v>अध्यापक लेवल 1</v>
      </c>
      <c r="G8" s="10" t="str">
        <f>IF('Forms Entry'!G6="","",'Forms Entry'!G6)</f>
        <v/>
      </c>
      <c r="H8" s="10" t="str">
        <f>IF('Forms Entry'!H6="","",'Forms Entry'!H6)</f>
        <v>GUPS 151</v>
      </c>
      <c r="I8" s="5">
        <v>600</v>
      </c>
      <c r="J8" s="5">
        <v>450</v>
      </c>
      <c r="K8" s="5">
        <v>550</v>
      </c>
      <c r="L8" s="5">
        <v>400</v>
      </c>
      <c r="M8" s="5">
        <v>1800</v>
      </c>
      <c r="N8" s="5">
        <v>1220</v>
      </c>
      <c r="O8" s="5">
        <v>900</v>
      </c>
      <c r="P8" s="5">
        <v>450</v>
      </c>
      <c r="Q8" s="5">
        <v>1000</v>
      </c>
      <c r="R8" s="5">
        <v>400</v>
      </c>
      <c r="S8" s="5">
        <v>1200</v>
      </c>
      <c r="T8" s="5">
        <v>1000</v>
      </c>
      <c r="X8" s="11">
        <f t="shared" ref="X8:X32" si="0">IF(J8="","",J8/I8*100)</f>
        <v>75</v>
      </c>
      <c r="Y8" s="11">
        <f t="shared" ref="Y8:Y32" si="1">IF(L8="","",L8/K8*100)</f>
        <v>72.727272727272734</v>
      </c>
      <c r="Z8" s="11">
        <f t="shared" ref="Z8:Z32" si="2">IF(N8="","",N8/M8*100)</f>
        <v>67.777777777777786</v>
      </c>
      <c r="AA8" s="11">
        <f t="shared" ref="AA8:AA32" si="3">IF(P8="","",P8/O8*100)</f>
        <v>50</v>
      </c>
      <c r="AB8" s="11">
        <f t="shared" ref="AB8:AB32" si="4">IF(R8="","",R8/Q8*100)</f>
        <v>40</v>
      </c>
      <c r="AC8" s="11">
        <f t="shared" ref="AC8:AC32" si="5">IF(T8="","",T8/S8*100)</f>
        <v>83.333333333333343</v>
      </c>
    </row>
    <row r="9" spans="1:29" s="6" customFormat="1" ht="30" customHeight="1">
      <c r="A9" s="10">
        <f>IF('Forms Entry'!A7="","",'Forms Entry'!A7)</f>
        <v>3</v>
      </c>
      <c r="B9" s="8" t="str">
        <f>IF('Forms Entry'!B7="","",'Forms Entry'!B7)</f>
        <v>Ashwini Kumar 3</v>
      </c>
      <c r="C9" s="8" t="str">
        <f>IF('Forms Entry'!C7="","",'Forms Entry'!C7)</f>
        <v>Sh M.R.Shastri 3</v>
      </c>
      <c r="D9" s="9">
        <f>IF('Forms Entry'!D7="","",'Forms Entry'!D7)</f>
        <v>32181</v>
      </c>
      <c r="E9" s="10" t="str">
        <f>IF('Forms Entry'!E7="","",'Forms Entry'!E7)</f>
        <v>ST</v>
      </c>
      <c r="F9" s="10" t="str">
        <f>IF('Forms Entry'!F7="","",'Forms Entry'!F7)</f>
        <v>वरिष्ठ अध्यापक</v>
      </c>
      <c r="G9" s="10" t="str">
        <f>IF('Forms Entry'!G7="","",'Forms Entry'!G7)</f>
        <v/>
      </c>
      <c r="H9" s="10" t="str">
        <f>IF('Forms Entry'!H7="","",'Forms Entry'!H7)</f>
        <v>GUPS 125</v>
      </c>
      <c r="I9" s="5">
        <v>600</v>
      </c>
      <c r="J9" s="5">
        <v>450</v>
      </c>
      <c r="K9" s="5">
        <v>550</v>
      </c>
      <c r="L9" s="5">
        <v>300</v>
      </c>
      <c r="M9" s="5">
        <v>1800</v>
      </c>
      <c r="N9" s="5">
        <v>1220</v>
      </c>
      <c r="O9" s="5">
        <v>900</v>
      </c>
      <c r="P9" s="5">
        <v>450</v>
      </c>
      <c r="Q9" s="5">
        <v>1000</v>
      </c>
      <c r="R9" s="5">
        <v>400</v>
      </c>
      <c r="S9" s="5">
        <v>1200</v>
      </c>
      <c r="T9" s="5">
        <v>1000</v>
      </c>
      <c r="X9" s="11">
        <f t="shared" si="0"/>
        <v>75</v>
      </c>
      <c r="Y9" s="11">
        <f t="shared" si="1"/>
        <v>54.54545454545454</v>
      </c>
      <c r="Z9" s="11">
        <f t="shared" si="2"/>
        <v>67.777777777777786</v>
      </c>
      <c r="AA9" s="11">
        <f t="shared" si="3"/>
        <v>50</v>
      </c>
      <c r="AB9" s="11">
        <f t="shared" si="4"/>
        <v>40</v>
      </c>
      <c r="AC9" s="11">
        <f t="shared" si="5"/>
        <v>83.333333333333343</v>
      </c>
    </row>
    <row r="10" spans="1:29" s="6" customFormat="1" ht="30" customHeight="1">
      <c r="A10" s="10">
        <f>IF('Forms Entry'!A8="","",'Forms Entry'!A8)</f>
        <v>4</v>
      </c>
      <c r="B10" s="8" t="str">
        <f>IF('Forms Entry'!B8="","",'Forms Entry'!B8)</f>
        <v>Ashwini Kumar 4</v>
      </c>
      <c r="C10" s="8" t="str">
        <f>IF('Forms Entry'!C8="","",'Forms Entry'!C8)</f>
        <v>Sh M.R.Shastri 4</v>
      </c>
      <c r="D10" s="9">
        <f>IF('Forms Entry'!D8="","",'Forms Entry'!D8)</f>
        <v>32182</v>
      </c>
      <c r="E10" s="10" t="str">
        <f>IF('Forms Entry'!E8="","",'Forms Entry'!E8)</f>
        <v>OBC</v>
      </c>
      <c r="F10" s="10" t="str">
        <f>IF('Forms Entry'!F8="","",'Forms Entry'!F8)</f>
        <v>वरिष्ठ अध्यापक</v>
      </c>
      <c r="G10" s="10" t="str">
        <f>IF('Forms Entry'!G8="","",'Forms Entry'!G8)</f>
        <v/>
      </c>
      <c r="H10" s="10" t="str">
        <f>IF('Forms Entry'!H8="","",'Forms Entry'!H8)</f>
        <v>GUPS 126</v>
      </c>
      <c r="I10" s="5">
        <v>600</v>
      </c>
      <c r="J10" s="5">
        <v>450</v>
      </c>
      <c r="K10" s="5">
        <v>550</v>
      </c>
      <c r="L10" s="5">
        <v>300</v>
      </c>
      <c r="M10" s="5">
        <v>1800</v>
      </c>
      <c r="N10" s="5">
        <v>1220</v>
      </c>
      <c r="O10" s="5">
        <v>900</v>
      </c>
      <c r="P10" s="5">
        <v>450</v>
      </c>
      <c r="Q10" s="5">
        <v>1000</v>
      </c>
      <c r="R10" s="5">
        <v>400</v>
      </c>
      <c r="S10" s="5">
        <v>1200</v>
      </c>
      <c r="T10" s="5">
        <v>1000</v>
      </c>
      <c r="X10" s="11">
        <f t="shared" si="0"/>
        <v>75</v>
      </c>
      <c r="Y10" s="11">
        <f t="shared" si="1"/>
        <v>54.54545454545454</v>
      </c>
      <c r="Z10" s="11">
        <f t="shared" si="2"/>
        <v>67.777777777777786</v>
      </c>
      <c r="AA10" s="11">
        <f t="shared" si="3"/>
        <v>50</v>
      </c>
      <c r="AB10" s="11">
        <f t="shared" si="4"/>
        <v>40</v>
      </c>
      <c r="AC10" s="11">
        <f t="shared" si="5"/>
        <v>83.333333333333343</v>
      </c>
    </row>
    <row r="11" spans="1:29" s="6" customFormat="1" ht="30" customHeight="1">
      <c r="A11" s="10">
        <f>IF('Forms Entry'!A9="","",'Forms Entry'!A9)</f>
        <v>5</v>
      </c>
      <c r="B11" s="8" t="str">
        <f>IF('Forms Entry'!B9="","",'Forms Entry'!B9)</f>
        <v>Ashwini Kumar 5</v>
      </c>
      <c r="C11" s="8" t="str">
        <f>IF('Forms Entry'!C9="","",'Forms Entry'!C9)</f>
        <v>Sh M.R.Shastri 5</v>
      </c>
      <c r="D11" s="9">
        <f>IF('Forms Entry'!D9="","",'Forms Entry'!D9)</f>
        <v>32183</v>
      </c>
      <c r="E11" s="10" t="str">
        <f>IF('Forms Entry'!E9="","",'Forms Entry'!E9)</f>
        <v>EWS</v>
      </c>
      <c r="F11" s="10" t="str">
        <f>IF('Forms Entry'!F9="","",'Forms Entry'!F9)</f>
        <v>शारीरिक शिक्षक</v>
      </c>
      <c r="G11" s="10" t="str">
        <f>IF('Forms Entry'!G9="","",'Forms Entry'!G9)</f>
        <v/>
      </c>
      <c r="H11" s="10" t="str">
        <f>IF('Forms Entry'!H9="","",'Forms Entry'!H9)</f>
        <v>GUPS 127</v>
      </c>
      <c r="I11" s="5">
        <v>600</v>
      </c>
      <c r="J11" s="5">
        <v>450</v>
      </c>
      <c r="K11" s="5">
        <v>550</v>
      </c>
      <c r="L11" s="5">
        <v>300</v>
      </c>
      <c r="M11" s="5">
        <v>1800</v>
      </c>
      <c r="N11" s="5">
        <v>1220</v>
      </c>
      <c r="O11" s="5">
        <v>900</v>
      </c>
      <c r="P11" s="5">
        <v>450</v>
      </c>
      <c r="Q11" s="5">
        <v>1000</v>
      </c>
      <c r="R11" s="5">
        <v>400</v>
      </c>
      <c r="S11" s="5">
        <v>1200</v>
      </c>
      <c r="T11" s="5">
        <v>1000</v>
      </c>
      <c r="X11" s="11">
        <f t="shared" si="0"/>
        <v>75</v>
      </c>
      <c r="Y11" s="11">
        <f t="shared" si="1"/>
        <v>54.54545454545454</v>
      </c>
      <c r="Z11" s="11">
        <f t="shared" si="2"/>
        <v>67.777777777777786</v>
      </c>
      <c r="AA11" s="11">
        <f t="shared" si="3"/>
        <v>50</v>
      </c>
      <c r="AB11" s="11">
        <f t="shared" si="4"/>
        <v>40</v>
      </c>
      <c r="AC11" s="11">
        <f t="shared" si="5"/>
        <v>83.333333333333343</v>
      </c>
    </row>
    <row r="12" spans="1:29" s="6" customFormat="1" ht="30" customHeight="1">
      <c r="A12" s="10">
        <f>IF('Forms Entry'!A10="","",'Forms Entry'!A10)</f>
        <v>6</v>
      </c>
      <c r="B12" s="8" t="str">
        <f>IF('Forms Entry'!B10="","",'Forms Entry'!B10)</f>
        <v>Ashwini Kumar 6</v>
      </c>
      <c r="C12" s="8" t="str">
        <f>IF('Forms Entry'!C10="","",'Forms Entry'!C10)</f>
        <v>Sh M.R.Shastri 6</v>
      </c>
      <c r="D12" s="9">
        <f>IF('Forms Entry'!D10="","",'Forms Entry'!D10)</f>
        <v>32184</v>
      </c>
      <c r="E12" s="10" t="str">
        <f>IF('Forms Entry'!E10="","",'Forms Entry'!E10)</f>
        <v>other 1</v>
      </c>
      <c r="F12" s="10" t="str">
        <f>IF('Forms Entry'!F10="","",'Forms Entry'!F10)</f>
        <v>प्रयोगशाला सहायक</v>
      </c>
      <c r="G12" s="10" t="str">
        <f>IF('Forms Entry'!G10="","",'Forms Entry'!G10)</f>
        <v/>
      </c>
      <c r="H12" s="10" t="str">
        <f>IF('Forms Entry'!H10="","",'Forms Entry'!H10)</f>
        <v>GUPS 128</v>
      </c>
      <c r="I12" s="5">
        <v>600</v>
      </c>
      <c r="J12" s="5">
        <v>450</v>
      </c>
      <c r="K12" s="5">
        <v>550</v>
      </c>
      <c r="L12" s="5">
        <v>300</v>
      </c>
      <c r="M12" s="5">
        <v>1800</v>
      </c>
      <c r="N12" s="5">
        <v>1220</v>
      </c>
      <c r="O12" s="5">
        <v>900</v>
      </c>
      <c r="P12" s="5">
        <v>450</v>
      </c>
      <c r="Q12" s="5">
        <v>1000</v>
      </c>
      <c r="R12" s="5">
        <v>400</v>
      </c>
      <c r="S12" s="5">
        <v>1200</v>
      </c>
      <c r="T12" s="5">
        <v>1000</v>
      </c>
      <c r="X12" s="11">
        <f t="shared" si="0"/>
        <v>75</v>
      </c>
      <c r="Y12" s="11">
        <f t="shared" si="1"/>
        <v>54.54545454545454</v>
      </c>
      <c r="Z12" s="11">
        <f t="shared" si="2"/>
        <v>67.777777777777786</v>
      </c>
      <c r="AA12" s="11">
        <f t="shared" si="3"/>
        <v>50</v>
      </c>
      <c r="AB12" s="11">
        <f t="shared" si="4"/>
        <v>40</v>
      </c>
      <c r="AC12" s="11">
        <f t="shared" si="5"/>
        <v>83.333333333333343</v>
      </c>
    </row>
    <row r="13" spans="1:29" s="6" customFormat="1" ht="30" customHeight="1">
      <c r="A13" s="10">
        <f>IF('Forms Entry'!A11="","",'Forms Entry'!A11)</f>
        <v>7</v>
      </c>
      <c r="B13" s="8" t="str">
        <f>IF('Forms Entry'!B11="","",'Forms Entry'!B11)</f>
        <v>Ashwini Kumar 7</v>
      </c>
      <c r="C13" s="8" t="str">
        <f>IF('Forms Entry'!C11="","",'Forms Entry'!C11)</f>
        <v>Sh M.R.Shastri 7</v>
      </c>
      <c r="D13" s="9">
        <f>IF('Forms Entry'!D11="","",'Forms Entry'!D11)</f>
        <v>32185</v>
      </c>
      <c r="E13" s="10" t="str">
        <f>IF('Forms Entry'!E11="","",'Forms Entry'!E11)</f>
        <v>GEN</v>
      </c>
      <c r="F13" s="10" t="str">
        <f>IF('Forms Entry'!F11="","",'Forms Entry'!F11)</f>
        <v>अध्यापक लेवल 2</v>
      </c>
      <c r="G13" s="10" t="str">
        <f>IF('Forms Entry'!G11="","",'Forms Entry'!G11)</f>
        <v/>
      </c>
      <c r="H13" s="10" t="str">
        <f>IF('Forms Entry'!H11="","",'Forms Entry'!H11)</f>
        <v>GUPS 129</v>
      </c>
      <c r="I13" s="5">
        <v>600</v>
      </c>
      <c r="J13" s="5">
        <v>450</v>
      </c>
      <c r="K13" s="5">
        <v>550</v>
      </c>
      <c r="L13" s="5">
        <v>300</v>
      </c>
      <c r="M13" s="5">
        <v>1800</v>
      </c>
      <c r="N13" s="5">
        <v>1220</v>
      </c>
      <c r="O13" s="5">
        <v>900</v>
      </c>
      <c r="P13" s="5">
        <v>450</v>
      </c>
      <c r="Q13" s="5">
        <v>1000</v>
      </c>
      <c r="R13" s="5">
        <v>400</v>
      </c>
      <c r="S13" s="5">
        <v>1200</v>
      </c>
      <c r="T13" s="5">
        <v>1000</v>
      </c>
      <c r="X13" s="11">
        <f t="shared" si="0"/>
        <v>75</v>
      </c>
      <c r="Y13" s="11">
        <f t="shared" si="1"/>
        <v>54.54545454545454</v>
      </c>
      <c r="Z13" s="11">
        <f t="shared" si="2"/>
        <v>67.777777777777786</v>
      </c>
      <c r="AA13" s="11">
        <f t="shared" si="3"/>
        <v>50</v>
      </c>
      <c r="AB13" s="11">
        <f t="shared" si="4"/>
        <v>40</v>
      </c>
      <c r="AC13" s="11">
        <f t="shared" si="5"/>
        <v>83.333333333333343</v>
      </c>
    </row>
    <row r="14" spans="1:29" s="6" customFormat="1" ht="30" customHeight="1">
      <c r="A14" s="10">
        <f>IF('Forms Entry'!A12="","",'Forms Entry'!A12)</f>
        <v>8</v>
      </c>
      <c r="B14" s="8" t="str">
        <f>IF('Forms Entry'!B12="","",'Forms Entry'!B12)</f>
        <v>Ashwini Kumar 8</v>
      </c>
      <c r="C14" s="8" t="str">
        <f>IF('Forms Entry'!C12="","",'Forms Entry'!C12)</f>
        <v>Sh M.R.Shastri 8</v>
      </c>
      <c r="D14" s="9">
        <f>IF('Forms Entry'!D12="","",'Forms Entry'!D12)</f>
        <v>32186</v>
      </c>
      <c r="E14" s="10" t="str">
        <f>IF('Forms Entry'!E12="","",'Forms Entry'!E12)</f>
        <v>SC</v>
      </c>
      <c r="F14" s="10" t="str">
        <f>IF('Forms Entry'!F12="","",'Forms Entry'!F12)</f>
        <v>प्राध्यापक</v>
      </c>
      <c r="G14" s="10" t="str">
        <f>IF('Forms Entry'!G12="","",'Forms Entry'!G12)</f>
        <v/>
      </c>
      <c r="H14" s="10" t="str">
        <f>IF('Forms Entry'!H12="","",'Forms Entry'!H12)</f>
        <v>GUPS 130</v>
      </c>
      <c r="I14" s="5">
        <v>600</v>
      </c>
      <c r="J14" s="5">
        <v>450</v>
      </c>
      <c r="K14" s="5">
        <v>550</v>
      </c>
      <c r="L14" s="5">
        <v>300</v>
      </c>
      <c r="M14" s="5">
        <v>1800</v>
      </c>
      <c r="N14" s="5">
        <v>1220</v>
      </c>
      <c r="O14" s="5">
        <v>900</v>
      </c>
      <c r="P14" s="5">
        <v>450</v>
      </c>
      <c r="Q14" s="5">
        <v>1000</v>
      </c>
      <c r="R14" s="5">
        <v>400</v>
      </c>
      <c r="S14" s="5">
        <v>1200</v>
      </c>
      <c r="T14" s="5">
        <v>1000</v>
      </c>
      <c r="X14" s="11">
        <f t="shared" si="0"/>
        <v>75</v>
      </c>
      <c r="Y14" s="11">
        <f t="shared" si="1"/>
        <v>54.54545454545454</v>
      </c>
      <c r="Z14" s="11">
        <f t="shared" si="2"/>
        <v>67.777777777777786</v>
      </c>
      <c r="AA14" s="11">
        <f t="shared" si="3"/>
        <v>50</v>
      </c>
      <c r="AB14" s="11">
        <f t="shared" si="4"/>
        <v>40</v>
      </c>
      <c r="AC14" s="11">
        <f t="shared" si="5"/>
        <v>83.333333333333343</v>
      </c>
    </row>
    <row r="15" spans="1:29" s="6" customFormat="1" ht="30" customHeight="1">
      <c r="A15" s="10">
        <f>IF('Forms Entry'!A13="","",'Forms Entry'!A13)</f>
        <v>9</v>
      </c>
      <c r="B15" s="8" t="str">
        <f>IF('Forms Entry'!B13="","",'Forms Entry'!B13)</f>
        <v/>
      </c>
      <c r="C15" s="8" t="str">
        <f>IF('Forms Entry'!C13="","",'Forms Entry'!C13)</f>
        <v/>
      </c>
      <c r="D15" s="9" t="str">
        <f>IF('Forms Entry'!D13="","",'Forms Entry'!D13)</f>
        <v/>
      </c>
      <c r="E15" s="10" t="str">
        <f>IF('Forms Entry'!E13="","",'Forms Entry'!E13)</f>
        <v/>
      </c>
      <c r="F15" s="10" t="str">
        <f>IF('Forms Entry'!F13="","",'Forms Entry'!F13)</f>
        <v/>
      </c>
      <c r="G15" s="10" t="str">
        <f>IF('Forms Entry'!G13="","",'Forms Entry'!G13)</f>
        <v/>
      </c>
      <c r="H15" s="10" t="str">
        <f>IF('Forms Entry'!H13="","",'Forms Entry'!H13)</f>
        <v/>
      </c>
      <c r="I15" s="5">
        <v>600</v>
      </c>
      <c r="J15" s="5"/>
      <c r="K15" s="5">
        <v>550</v>
      </c>
      <c r="L15" s="5"/>
      <c r="M15" s="5">
        <v>1800</v>
      </c>
      <c r="N15" s="5"/>
      <c r="O15" s="5">
        <v>900</v>
      </c>
      <c r="P15" s="5"/>
      <c r="Q15" s="5">
        <v>1000</v>
      </c>
      <c r="R15" s="5"/>
      <c r="S15" s="5">
        <v>1200</v>
      </c>
      <c r="T15" s="5"/>
      <c r="X15" s="11" t="str">
        <f t="shared" si="0"/>
        <v/>
      </c>
      <c r="Y15" s="11" t="str">
        <f t="shared" si="1"/>
        <v/>
      </c>
      <c r="Z15" s="11" t="str">
        <f t="shared" si="2"/>
        <v/>
      </c>
      <c r="AA15" s="11" t="str">
        <f t="shared" si="3"/>
        <v/>
      </c>
      <c r="AB15" s="11" t="str">
        <f t="shared" si="4"/>
        <v/>
      </c>
      <c r="AC15" s="11" t="str">
        <f t="shared" si="5"/>
        <v/>
      </c>
    </row>
    <row r="16" spans="1:29" s="6" customFormat="1" ht="30" customHeight="1">
      <c r="A16" s="10">
        <f>IF('Forms Entry'!A14="","",'Forms Entry'!A14)</f>
        <v>10</v>
      </c>
      <c r="B16" s="8" t="str">
        <f>IF('Forms Entry'!B14="","",'Forms Entry'!B14)</f>
        <v/>
      </c>
      <c r="C16" s="8" t="str">
        <f>IF('Forms Entry'!C14="","",'Forms Entry'!C14)</f>
        <v/>
      </c>
      <c r="D16" s="9" t="str">
        <f>IF('Forms Entry'!D14="","",'Forms Entry'!D14)</f>
        <v/>
      </c>
      <c r="E16" s="10" t="str">
        <f>IF('Forms Entry'!E14="","",'Forms Entry'!E14)</f>
        <v/>
      </c>
      <c r="F16" s="10" t="str">
        <f>IF('Forms Entry'!F14="","",'Forms Entry'!F14)</f>
        <v/>
      </c>
      <c r="G16" s="10" t="str">
        <f>IF('Forms Entry'!G14="","",'Forms Entry'!G14)</f>
        <v/>
      </c>
      <c r="H16" s="10" t="str">
        <f>IF('Forms Entry'!H14="","",'Forms Entry'!H14)</f>
        <v/>
      </c>
      <c r="I16" s="5">
        <v>600</v>
      </c>
      <c r="J16" s="5"/>
      <c r="K16" s="5">
        <v>550</v>
      </c>
      <c r="L16" s="5"/>
      <c r="M16" s="5">
        <v>1800</v>
      </c>
      <c r="N16" s="5"/>
      <c r="O16" s="5">
        <v>900</v>
      </c>
      <c r="P16" s="5"/>
      <c r="Q16" s="5">
        <v>1000</v>
      </c>
      <c r="R16" s="5"/>
      <c r="S16" s="5">
        <v>1200</v>
      </c>
      <c r="T16" s="5"/>
      <c r="X16" s="11" t="str">
        <f t="shared" si="0"/>
        <v/>
      </c>
      <c r="Y16" s="11" t="str">
        <f t="shared" si="1"/>
        <v/>
      </c>
      <c r="Z16" s="11" t="str">
        <f t="shared" si="2"/>
        <v/>
      </c>
      <c r="AA16" s="11" t="str">
        <f t="shared" si="3"/>
        <v/>
      </c>
      <c r="AB16" s="11" t="str">
        <f t="shared" si="4"/>
        <v/>
      </c>
      <c r="AC16" s="11" t="str">
        <f t="shared" si="5"/>
        <v/>
      </c>
    </row>
    <row r="17" spans="1:29" s="6" customFormat="1" ht="30" customHeight="1">
      <c r="A17" s="10">
        <f>IF('Forms Entry'!A15="","",'Forms Entry'!A15)</f>
        <v>11</v>
      </c>
      <c r="B17" s="8" t="str">
        <f>IF('Forms Entry'!B15="","",'Forms Entry'!B15)</f>
        <v/>
      </c>
      <c r="C17" s="8" t="str">
        <f>IF('Forms Entry'!C15="","",'Forms Entry'!C15)</f>
        <v/>
      </c>
      <c r="D17" s="9" t="str">
        <f>IF('Forms Entry'!D15="","",'Forms Entry'!D15)</f>
        <v/>
      </c>
      <c r="E17" s="10" t="str">
        <f>IF('Forms Entry'!E15="","",'Forms Entry'!E15)</f>
        <v/>
      </c>
      <c r="F17" s="10" t="str">
        <f>IF('Forms Entry'!F15="","",'Forms Entry'!F15)</f>
        <v/>
      </c>
      <c r="G17" s="10" t="str">
        <f>IF('Forms Entry'!G15="","",'Forms Entry'!G15)</f>
        <v/>
      </c>
      <c r="H17" s="10" t="str">
        <f>IF('Forms Entry'!H15="","",'Forms Entry'!H15)</f>
        <v/>
      </c>
      <c r="I17" s="5">
        <v>600</v>
      </c>
      <c r="J17" s="5"/>
      <c r="K17" s="5">
        <v>550</v>
      </c>
      <c r="L17" s="5"/>
      <c r="M17" s="5">
        <v>1800</v>
      </c>
      <c r="N17" s="5"/>
      <c r="O17" s="5">
        <v>900</v>
      </c>
      <c r="P17" s="5"/>
      <c r="Q17" s="5">
        <v>1000</v>
      </c>
      <c r="R17" s="5"/>
      <c r="S17" s="5">
        <v>1200</v>
      </c>
      <c r="T17" s="5"/>
      <c r="X17" s="11" t="str">
        <f t="shared" si="0"/>
        <v/>
      </c>
      <c r="Y17" s="11" t="str">
        <f t="shared" si="1"/>
        <v/>
      </c>
      <c r="Z17" s="11" t="str">
        <f t="shared" si="2"/>
        <v/>
      </c>
      <c r="AA17" s="11" t="str">
        <f t="shared" si="3"/>
        <v/>
      </c>
      <c r="AB17" s="11" t="str">
        <f t="shared" si="4"/>
        <v/>
      </c>
      <c r="AC17" s="11" t="str">
        <f t="shared" si="5"/>
        <v/>
      </c>
    </row>
    <row r="18" spans="1:29" s="6" customFormat="1" ht="30" customHeight="1">
      <c r="A18" s="10">
        <f>IF('Forms Entry'!A16="","",'Forms Entry'!A16)</f>
        <v>12</v>
      </c>
      <c r="B18" s="8" t="str">
        <f>IF('Forms Entry'!B16="","",'Forms Entry'!B16)</f>
        <v/>
      </c>
      <c r="C18" s="8" t="str">
        <f>IF('Forms Entry'!C16="","",'Forms Entry'!C16)</f>
        <v/>
      </c>
      <c r="D18" s="9" t="str">
        <f>IF('Forms Entry'!D16="","",'Forms Entry'!D16)</f>
        <v/>
      </c>
      <c r="E18" s="10" t="str">
        <f>IF('Forms Entry'!E16="","",'Forms Entry'!E16)</f>
        <v/>
      </c>
      <c r="F18" s="10" t="str">
        <f>IF('Forms Entry'!F16="","",'Forms Entry'!F16)</f>
        <v/>
      </c>
      <c r="G18" s="10" t="str">
        <f>IF('Forms Entry'!G16="","",'Forms Entry'!G16)</f>
        <v/>
      </c>
      <c r="H18" s="10" t="str">
        <f>IF('Forms Entry'!H16="","",'Forms Entry'!H16)</f>
        <v/>
      </c>
      <c r="I18" s="5">
        <v>600</v>
      </c>
      <c r="J18" s="5"/>
      <c r="K18" s="5">
        <v>550</v>
      </c>
      <c r="L18" s="5"/>
      <c r="M18" s="5">
        <v>1800</v>
      </c>
      <c r="N18" s="5"/>
      <c r="O18" s="5">
        <v>900</v>
      </c>
      <c r="P18" s="5"/>
      <c r="Q18" s="5">
        <v>1000</v>
      </c>
      <c r="R18" s="5"/>
      <c r="S18" s="5">
        <v>1200</v>
      </c>
      <c r="T18" s="5"/>
      <c r="X18" s="11" t="str">
        <f t="shared" si="0"/>
        <v/>
      </c>
      <c r="Y18" s="11" t="str">
        <f t="shared" si="1"/>
        <v/>
      </c>
      <c r="Z18" s="11" t="str">
        <f t="shared" si="2"/>
        <v/>
      </c>
      <c r="AA18" s="11" t="str">
        <f t="shared" si="3"/>
        <v/>
      </c>
      <c r="AB18" s="11" t="str">
        <f t="shared" si="4"/>
        <v/>
      </c>
      <c r="AC18" s="11" t="str">
        <f t="shared" si="5"/>
        <v/>
      </c>
    </row>
    <row r="19" spans="1:29" s="6" customFormat="1" ht="30" customHeight="1">
      <c r="A19" s="10">
        <f>IF('Forms Entry'!A17="","",'Forms Entry'!A17)</f>
        <v>13</v>
      </c>
      <c r="B19" s="8" t="str">
        <f>IF('Forms Entry'!B17="","",'Forms Entry'!B17)</f>
        <v/>
      </c>
      <c r="C19" s="8" t="str">
        <f>IF('Forms Entry'!C17="","",'Forms Entry'!C17)</f>
        <v/>
      </c>
      <c r="D19" s="9" t="str">
        <f>IF('Forms Entry'!D17="","",'Forms Entry'!D17)</f>
        <v/>
      </c>
      <c r="E19" s="10" t="str">
        <f>IF('Forms Entry'!E17="","",'Forms Entry'!E17)</f>
        <v/>
      </c>
      <c r="F19" s="10" t="str">
        <f>IF('Forms Entry'!F17="","",'Forms Entry'!F17)</f>
        <v/>
      </c>
      <c r="G19" s="10" t="str">
        <f>IF('Forms Entry'!G17="","",'Forms Entry'!G17)</f>
        <v/>
      </c>
      <c r="H19" s="10" t="str">
        <f>IF('Forms Entry'!H17="","",'Forms Entry'!H17)</f>
        <v/>
      </c>
      <c r="I19" s="5">
        <v>600</v>
      </c>
      <c r="J19" s="5"/>
      <c r="K19" s="5">
        <v>550</v>
      </c>
      <c r="L19" s="5"/>
      <c r="M19" s="5">
        <v>1800</v>
      </c>
      <c r="N19" s="5"/>
      <c r="O19" s="5">
        <v>900</v>
      </c>
      <c r="P19" s="5"/>
      <c r="Q19" s="5">
        <v>1000</v>
      </c>
      <c r="R19" s="5"/>
      <c r="S19" s="5">
        <v>1200</v>
      </c>
      <c r="T19" s="5"/>
      <c r="X19" s="11" t="str">
        <f t="shared" si="0"/>
        <v/>
      </c>
      <c r="Y19" s="11" t="str">
        <f t="shared" si="1"/>
        <v/>
      </c>
      <c r="Z19" s="11" t="str">
        <f t="shared" si="2"/>
        <v/>
      </c>
      <c r="AA19" s="11" t="str">
        <f t="shared" si="3"/>
        <v/>
      </c>
      <c r="AB19" s="11" t="str">
        <f t="shared" si="4"/>
        <v/>
      </c>
      <c r="AC19" s="11" t="str">
        <f t="shared" si="5"/>
        <v/>
      </c>
    </row>
    <row r="20" spans="1:29" s="6" customFormat="1" ht="30" customHeight="1">
      <c r="A20" s="10">
        <f>IF('Forms Entry'!A18="","",'Forms Entry'!A18)</f>
        <v>14</v>
      </c>
      <c r="B20" s="8" t="str">
        <f>IF('Forms Entry'!B18="","",'Forms Entry'!B18)</f>
        <v/>
      </c>
      <c r="C20" s="8" t="str">
        <f>IF('Forms Entry'!C18="","",'Forms Entry'!C18)</f>
        <v/>
      </c>
      <c r="D20" s="9" t="str">
        <f>IF('Forms Entry'!D18="","",'Forms Entry'!D18)</f>
        <v/>
      </c>
      <c r="E20" s="10" t="str">
        <f>IF('Forms Entry'!E18="","",'Forms Entry'!E18)</f>
        <v/>
      </c>
      <c r="F20" s="10" t="str">
        <f>IF('Forms Entry'!F18="","",'Forms Entry'!F18)</f>
        <v/>
      </c>
      <c r="G20" s="10" t="str">
        <f>IF('Forms Entry'!G18="","",'Forms Entry'!G18)</f>
        <v/>
      </c>
      <c r="H20" s="10" t="str">
        <f>IF('Forms Entry'!H18="","",'Forms Entry'!H18)</f>
        <v/>
      </c>
      <c r="I20" s="5">
        <v>600</v>
      </c>
      <c r="J20" s="5"/>
      <c r="K20" s="5">
        <v>550</v>
      </c>
      <c r="L20" s="5"/>
      <c r="M20" s="5">
        <v>1800</v>
      </c>
      <c r="N20" s="5"/>
      <c r="O20" s="5">
        <v>900</v>
      </c>
      <c r="P20" s="5"/>
      <c r="Q20" s="5">
        <v>1000</v>
      </c>
      <c r="R20" s="5"/>
      <c r="S20" s="5">
        <v>1200</v>
      </c>
      <c r="T20" s="5"/>
      <c r="X20" s="11" t="str">
        <f t="shared" si="0"/>
        <v/>
      </c>
      <c r="Y20" s="11" t="str">
        <f t="shared" si="1"/>
        <v/>
      </c>
      <c r="Z20" s="11" t="str">
        <f t="shared" si="2"/>
        <v/>
      </c>
      <c r="AA20" s="11" t="str">
        <f t="shared" si="3"/>
        <v/>
      </c>
      <c r="AB20" s="11" t="str">
        <f t="shared" si="4"/>
        <v/>
      </c>
      <c r="AC20" s="11" t="str">
        <f t="shared" si="5"/>
        <v/>
      </c>
    </row>
    <row r="21" spans="1:29" s="6" customFormat="1" ht="30" customHeight="1">
      <c r="A21" s="10">
        <f>IF('Forms Entry'!A19="","",'Forms Entry'!A19)</f>
        <v>15</v>
      </c>
      <c r="B21" s="8" t="str">
        <f>IF('Forms Entry'!B19="","",'Forms Entry'!B19)</f>
        <v/>
      </c>
      <c r="C21" s="8" t="str">
        <f>IF('Forms Entry'!C19="","",'Forms Entry'!C19)</f>
        <v/>
      </c>
      <c r="D21" s="9" t="str">
        <f>IF('Forms Entry'!D19="","",'Forms Entry'!D19)</f>
        <v/>
      </c>
      <c r="E21" s="10" t="str">
        <f>IF('Forms Entry'!E19="","",'Forms Entry'!E19)</f>
        <v/>
      </c>
      <c r="F21" s="10" t="str">
        <f>IF('Forms Entry'!F19="","",'Forms Entry'!F19)</f>
        <v/>
      </c>
      <c r="G21" s="10" t="str">
        <f>IF('Forms Entry'!G19="","",'Forms Entry'!G19)</f>
        <v/>
      </c>
      <c r="H21" s="10" t="str">
        <f>IF('Forms Entry'!H19="","",'Forms Entry'!H19)</f>
        <v/>
      </c>
      <c r="I21" s="5">
        <v>600</v>
      </c>
      <c r="J21" s="5"/>
      <c r="K21" s="5">
        <v>550</v>
      </c>
      <c r="L21" s="5"/>
      <c r="M21" s="5">
        <v>1800</v>
      </c>
      <c r="N21" s="5"/>
      <c r="O21" s="5">
        <v>900</v>
      </c>
      <c r="P21" s="5"/>
      <c r="Q21" s="5">
        <v>1000</v>
      </c>
      <c r="R21" s="5"/>
      <c r="S21" s="5">
        <v>1200</v>
      </c>
      <c r="T21" s="5"/>
      <c r="X21" s="11" t="str">
        <f t="shared" si="0"/>
        <v/>
      </c>
      <c r="Y21" s="11" t="str">
        <f t="shared" si="1"/>
        <v/>
      </c>
      <c r="Z21" s="11" t="str">
        <f t="shared" si="2"/>
        <v/>
      </c>
      <c r="AA21" s="11" t="str">
        <f t="shared" si="3"/>
        <v/>
      </c>
      <c r="AB21" s="11" t="str">
        <f t="shared" si="4"/>
        <v/>
      </c>
      <c r="AC21" s="11" t="str">
        <f t="shared" si="5"/>
        <v/>
      </c>
    </row>
    <row r="22" spans="1:29" s="6" customFormat="1" ht="30" customHeight="1">
      <c r="A22" s="10">
        <f>IF('Forms Entry'!A20="","",'Forms Entry'!A20)</f>
        <v>16</v>
      </c>
      <c r="B22" s="8" t="str">
        <f>IF('Forms Entry'!B20="","",'Forms Entry'!B20)</f>
        <v/>
      </c>
      <c r="C22" s="8" t="str">
        <f>IF('Forms Entry'!C20="","",'Forms Entry'!C20)</f>
        <v/>
      </c>
      <c r="D22" s="9" t="str">
        <f>IF('Forms Entry'!D20="","",'Forms Entry'!D20)</f>
        <v/>
      </c>
      <c r="E22" s="10" t="str">
        <f>IF('Forms Entry'!E20="","",'Forms Entry'!E20)</f>
        <v/>
      </c>
      <c r="F22" s="10" t="str">
        <f>IF('Forms Entry'!F20="","",'Forms Entry'!F20)</f>
        <v/>
      </c>
      <c r="G22" s="10" t="str">
        <f>IF('Forms Entry'!G20="","",'Forms Entry'!G20)</f>
        <v/>
      </c>
      <c r="H22" s="10" t="str">
        <f>IF('Forms Entry'!H20="","",'Forms Entry'!H20)</f>
        <v/>
      </c>
      <c r="I22" s="5">
        <v>600</v>
      </c>
      <c r="J22" s="5"/>
      <c r="K22" s="5">
        <v>550</v>
      </c>
      <c r="L22" s="5"/>
      <c r="M22" s="5">
        <v>1800</v>
      </c>
      <c r="N22" s="5"/>
      <c r="O22" s="5">
        <v>900</v>
      </c>
      <c r="P22" s="5"/>
      <c r="Q22" s="5">
        <v>1000</v>
      </c>
      <c r="R22" s="5"/>
      <c r="S22" s="5">
        <v>1200</v>
      </c>
      <c r="T22" s="5"/>
      <c r="X22" s="11" t="str">
        <f t="shared" si="0"/>
        <v/>
      </c>
      <c r="Y22" s="11" t="str">
        <f t="shared" si="1"/>
        <v/>
      </c>
      <c r="Z22" s="11" t="str">
        <f t="shared" si="2"/>
        <v/>
      </c>
      <c r="AA22" s="11" t="str">
        <f t="shared" si="3"/>
        <v/>
      </c>
      <c r="AB22" s="11" t="str">
        <f t="shared" si="4"/>
        <v/>
      </c>
      <c r="AC22" s="11" t="str">
        <f t="shared" si="5"/>
        <v/>
      </c>
    </row>
    <row r="23" spans="1:29" s="6" customFormat="1" ht="30" customHeight="1">
      <c r="A23" s="10">
        <f>IF('Forms Entry'!A21="","",'Forms Entry'!A21)</f>
        <v>17</v>
      </c>
      <c r="B23" s="8" t="str">
        <f>IF('Forms Entry'!B21="","",'Forms Entry'!B21)</f>
        <v/>
      </c>
      <c r="C23" s="8" t="str">
        <f>IF('Forms Entry'!C21="","",'Forms Entry'!C21)</f>
        <v/>
      </c>
      <c r="D23" s="9" t="str">
        <f>IF('Forms Entry'!D21="","",'Forms Entry'!D21)</f>
        <v/>
      </c>
      <c r="E23" s="10" t="str">
        <f>IF('Forms Entry'!E21="","",'Forms Entry'!E21)</f>
        <v/>
      </c>
      <c r="F23" s="10" t="str">
        <f>IF('Forms Entry'!F21="","",'Forms Entry'!F21)</f>
        <v/>
      </c>
      <c r="G23" s="10" t="str">
        <f>IF('Forms Entry'!G21="","",'Forms Entry'!G21)</f>
        <v/>
      </c>
      <c r="H23" s="10" t="str">
        <f>IF('Forms Entry'!H21="","",'Forms Entry'!H21)</f>
        <v/>
      </c>
      <c r="I23" s="5">
        <v>600</v>
      </c>
      <c r="J23" s="5"/>
      <c r="K23" s="5">
        <v>550</v>
      </c>
      <c r="L23" s="5"/>
      <c r="M23" s="5">
        <v>1800</v>
      </c>
      <c r="N23" s="5"/>
      <c r="O23" s="5">
        <v>900</v>
      </c>
      <c r="P23" s="5"/>
      <c r="Q23" s="5">
        <v>1000</v>
      </c>
      <c r="R23" s="5"/>
      <c r="S23" s="5">
        <v>1200</v>
      </c>
      <c r="T23" s="5"/>
      <c r="X23" s="11" t="str">
        <f t="shared" si="0"/>
        <v/>
      </c>
      <c r="Y23" s="11" t="str">
        <f t="shared" si="1"/>
        <v/>
      </c>
      <c r="Z23" s="11" t="str">
        <f t="shared" si="2"/>
        <v/>
      </c>
      <c r="AA23" s="11" t="str">
        <f t="shared" si="3"/>
        <v/>
      </c>
      <c r="AB23" s="11" t="str">
        <f t="shared" si="4"/>
        <v/>
      </c>
      <c r="AC23" s="11" t="str">
        <f t="shared" si="5"/>
        <v/>
      </c>
    </row>
    <row r="24" spans="1:29" s="6" customFormat="1" ht="30" customHeight="1">
      <c r="A24" s="10">
        <f>IF('Forms Entry'!A22="","",'Forms Entry'!A22)</f>
        <v>18</v>
      </c>
      <c r="B24" s="8" t="str">
        <f>IF('Forms Entry'!B22="","",'Forms Entry'!B22)</f>
        <v/>
      </c>
      <c r="C24" s="8" t="str">
        <f>IF('Forms Entry'!C22="","",'Forms Entry'!C22)</f>
        <v/>
      </c>
      <c r="D24" s="9" t="str">
        <f>IF('Forms Entry'!D22="","",'Forms Entry'!D22)</f>
        <v/>
      </c>
      <c r="E24" s="10" t="str">
        <f>IF('Forms Entry'!E22="","",'Forms Entry'!E22)</f>
        <v/>
      </c>
      <c r="F24" s="10" t="str">
        <f>IF('Forms Entry'!F22="","",'Forms Entry'!F22)</f>
        <v/>
      </c>
      <c r="G24" s="10" t="str">
        <f>IF('Forms Entry'!G22="","",'Forms Entry'!G22)</f>
        <v/>
      </c>
      <c r="H24" s="10" t="str">
        <f>IF('Forms Entry'!H22="","",'Forms Entry'!H22)</f>
        <v/>
      </c>
      <c r="I24" s="5">
        <v>600</v>
      </c>
      <c r="J24" s="5"/>
      <c r="K24" s="5">
        <v>550</v>
      </c>
      <c r="L24" s="5"/>
      <c r="M24" s="5">
        <v>1800</v>
      </c>
      <c r="N24" s="5"/>
      <c r="O24" s="5">
        <v>900</v>
      </c>
      <c r="P24" s="5"/>
      <c r="Q24" s="5">
        <v>1000</v>
      </c>
      <c r="R24" s="5"/>
      <c r="S24" s="5">
        <v>1200</v>
      </c>
      <c r="T24" s="5"/>
      <c r="X24" s="11" t="str">
        <f t="shared" si="0"/>
        <v/>
      </c>
      <c r="Y24" s="11" t="str">
        <f t="shared" si="1"/>
        <v/>
      </c>
      <c r="Z24" s="11" t="str">
        <f t="shared" si="2"/>
        <v/>
      </c>
      <c r="AA24" s="11" t="str">
        <f t="shared" si="3"/>
        <v/>
      </c>
      <c r="AB24" s="11" t="str">
        <f t="shared" si="4"/>
        <v/>
      </c>
      <c r="AC24" s="11" t="str">
        <f t="shared" si="5"/>
        <v/>
      </c>
    </row>
    <row r="25" spans="1:29" s="6" customFormat="1" ht="30" customHeight="1">
      <c r="A25" s="10">
        <f>IF('Forms Entry'!A23="","",'Forms Entry'!A23)</f>
        <v>19</v>
      </c>
      <c r="B25" s="8" t="str">
        <f>IF('Forms Entry'!B23="","",'Forms Entry'!B23)</f>
        <v/>
      </c>
      <c r="C25" s="8" t="str">
        <f>IF('Forms Entry'!C23="","",'Forms Entry'!C23)</f>
        <v/>
      </c>
      <c r="D25" s="9" t="str">
        <f>IF('Forms Entry'!D23="","",'Forms Entry'!D23)</f>
        <v/>
      </c>
      <c r="E25" s="10" t="str">
        <f>IF('Forms Entry'!E23="","",'Forms Entry'!E23)</f>
        <v/>
      </c>
      <c r="F25" s="10" t="str">
        <f>IF('Forms Entry'!F23="","",'Forms Entry'!F23)</f>
        <v/>
      </c>
      <c r="G25" s="10" t="str">
        <f>IF('Forms Entry'!G23="","",'Forms Entry'!G23)</f>
        <v/>
      </c>
      <c r="H25" s="10" t="str">
        <f>IF('Forms Entry'!H23="","",'Forms Entry'!H23)</f>
        <v/>
      </c>
      <c r="I25" s="5">
        <v>600</v>
      </c>
      <c r="J25" s="5"/>
      <c r="K25" s="5">
        <v>550</v>
      </c>
      <c r="L25" s="5"/>
      <c r="M25" s="5">
        <v>1800</v>
      </c>
      <c r="N25" s="5"/>
      <c r="O25" s="5">
        <v>900</v>
      </c>
      <c r="P25" s="5"/>
      <c r="Q25" s="5">
        <v>1000</v>
      </c>
      <c r="R25" s="5"/>
      <c r="S25" s="5">
        <v>1200</v>
      </c>
      <c r="T25" s="5"/>
      <c r="X25" s="11" t="str">
        <f t="shared" si="0"/>
        <v/>
      </c>
      <c r="Y25" s="11" t="str">
        <f t="shared" si="1"/>
        <v/>
      </c>
      <c r="Z25" s="11" t="str">
        <f t="shared" si="2"/>
        <v/>
      </c>
      <c r="AA25" s="11" t="str">
        <f t="shared" si="3"/>
        <v/>
      </c>
      <c r="AB25" s="11" t="str">
        <f t="shared" si="4"/>
        <v/>
      </c>
      <c r="AC25" s="11" t="str">
        <f t="shared" si="5"/>
        <v/>
      </c>
    </row>
    <row r="26" spans="1:29" s="6" customFormat="1" ht="30" customHeight="1">
      <c r="A26" s="10">
        <f>IF('Forms Entry'!A24="","",'Forms Entry'!A24)</f>
        <v>20</v>
      </c>
      <c r="B26" s="8" t="str">
        <f>IF('Forms Entry'!B24="","",'Forms Entry'!B24)</f>
        <v/>
      </c>
      <c r="C26" s="8" t="str">
        <f>IF('Forms Entry'!C24="","",'Forms Entry'!C24)</f>
        <v/>
      </c>
      <c r="D26" s="9" t="str">
        <f>IF('Forms Entry'!D24="","",'Forms Entry'!D24)</f>
        <v/>
      </c>
      <c r="E26" s="10" t="str">
        <f>IF('Forms Entry'!E24="","",'Forms Entry'!E24)</f>
        <v/>
      </c>
      <c r="F26" s="10" t="str">
        <f>IF('Forms Entry'!F24="","",'Forms Entry'!F24)</f>
        <v/>
      </c>
      <c r="G26" s="10" t="str">
        <f>IF('Forms Entry'!G24="","",'Forms Entry'!G24)</f>
        <v/>
      </c>
      <c r="H26" s="10" t="str">
        <f>IF('Forms Entry'!H24="","",'Forms Entry'!H24)</f>
        <v/>
      </c>
      <c r="I26" s="5">
        <v>600</v>
      </c>
      <c r="J26" s="5"/>
      <c r="K26" s="5">
        <v>550</v>
      </c>
      <c r="L26" s="5"/>
      <c r="M26" s="5">
        <v>1800</v>
      </c>
      <c r="N26" s="5"/>
      <c r="O26" s="5">
        <v>900</v>
      </c>
      <c r="P26" s="5"/>
      <c r="Q26" s="5">
        <v>1000</v>
      </c>
      <c r="R26" s="5"/>
      <c r="S26" s="5">
        <v>1200</v>
      </c>
      <c r="T26" s="5"/>
      <c r="X26" s="11" t="str">
        <f t="shared" si="0"/>
        <v/>
      </c>
      <c r="Y26" s="11" t="str">
        <f t="shared" si="1"/>
        <v/>
      </c>
      <c r="Z26" s="11" t="str">
        <f t="shared" si="2"/>
        <v/>
      </c>
      <c r="AA26" s="11" t="str">
        <f t="shared" si="3"/>
        <v/>
      </c>
      <c r="AB26" s="11" t="str">
        <f t="shared" si="4"/>
        <v/>
      </c>
      <c r="AC26" s="11" t="str">
        <f t="shared" si="5"/>
        <v/>
      </c>
    </row>
    <row r="27" spans="1:29" s="6" customFormat="1" ht="30" customHeight="1">
      <c r="A27" s="10">
        <f>IF('Forms Entry'!A25="","",'Forms Entry'!A25)</f>
        <v>21</v>
      </c>
      <c r="B27" s="8" t="str">
        <f>IF('Forms Entry'!B25="","",'Forms Entry'!B25)</f>
        <v/>
      </c>
      <c r="C27" s="8" t="str">
        <f>IF('Forms Entry'!C25="","",'Forms Entry'!C25)</f>
        <v/>
      </c>
      <c r="D27" s="9" t="str">
        <f>IF('Forms Entry'!D25="","",'Forms Entry'!D25)</f>
        <v/>
      </c>
      <c r="E27" s="10" t="str">
        <f>IF('Forms Entry'!E25="","",'Forms Entry'!E25)</f>
        <v/>
      </c>
      <c r="F27" s="10" t="str">
        <f>IF('Forms Entry'!F25="","",'Forms Entry'!F25)</f>
        <v/>
      </c>
      <c r="G27" s="10" t="str">
        <f>IF('Forms Entry'!G25="","",'Forms Entry'!G25)</f>
        <v/>
      </c>
      <c r="H27" s="10" t="str">
        <f>IF('Forms Entry'!H25="","",'Forms Entry'!H25)</f>
        <v/>
      </c>
      <c r="I27" s="5">
        <v>600</v>
      </c>
      <c r="J27" s="5"/>
      <c r="K27" s="5">
        <v>550</v>
      </c>
      <c r="L27" s="5"/>
      <c r="M27" s="5">
        <v>1800</v>
      </c>
      <c r="N27" s="5"/>
      <c r="O27" s="5">
        <v>900</v>
      </c>
      <c r="P27" s="5"/>
      <c r="Q27" s="5">
        <v>1000</v>
      </c>
      <c r="R27" s="5"/>
      <c r="S27" s="5">
        <v>1200</v>
      </c>
      <c r="T27" s="5"/>
      <c r="X27" s="11" t="str">
        <f t="shared" si="0"/>
        <v/>
      </c>
      <c r="Y27" s="11" t="str">
        <f t="shared" si="1"/>
        <v/>
      </c>
      <c r="Z27" s="11" t="str">
        <f t="shared" si="2"/>
        <v/>
      </c>
      <c r="AA27" s="11" t="str">
        <f t="shared" si="3"/>
        <v/>
      </c>
      <c r="AB27" s="11" t="str">
        <f t="shared" si="4"/>
        <v/>
      </c>
      <c r="AC27" s="11" t="str">
        <f t="shared" si="5"/>
        <v/>
      </c>
    </row>
    <row r="28" spans="1:29" s="6" customFormat="1" ht="30" customHeight="1">
      <c r="A28" s="10">
        <f>IF('Forms Entry'!A26="","",'Forms Entry'!A26)</f>
        <v>22</v>
      </c>
      <c r="B28" s="8" t="str">
        <f>IF('Forms Entry'!B26="","",'Forms Entry'!B26)</f>
        <v/>
      </c>
      <c r="C28" s="8" t="str">
        <f>IF('Forms Entry'!C26="","",'Forms Entry'!C26)</f>
        <v/>
      </c>
      <c r="D28" s="9" t="str">
        <f>IF('Forms Entry'!D26="","",'Forms Entry'!D26)</f>
        <v/>
      </c>
      <c r="E28" s="10" t="str">
        <f>IF('Forms Entry'!E26="","",'Forms Entry'!E26)</f>
        <v/>
      </c>
      <c r="F28" s="10" t="str">
        <f>IF('Forms Entry'!F26="","",'Forms Entry'!F26)</f>
        <v/>
      </c>
      <c r="G28" s="10" t="str">
        <f>IF('Forms Entry'!G26="","",'Forms Entry'!G26)</f>
        <v/>
      </c>
      <c r="H28" s="10" t="str">
        <f>IF('Forms Entry'!H26="","",'Forms Entry'!H26)</f>
        <v/>
      </c>
      <c r="I28" s="5">
        <v>600</v>
      </c>
      <c r="J28" s="5"/>
      <c r="K28" s="5">
        <v>550</v>
      </c>
      <c r="L28" s="5"/>
      <c r="M28" s="5">
        <v>1800</v>
      </c>
      <c r="N28" s="5"/>
      <c r="O28" s="5">
        <v>900</v>
      </c>
      <c r="P28" s="5"/>
      <c r="Q28" s="5">
        <v>1000</v>
      </c>
      <c r="R28" s="5"/>
      <c r="S28" s="5">
        <v>1200</v>
      </c>
      <c r="T28" s="5"/>
      <c r="X28" s="11" t="str">
        <f t="shared" si="0"/>
        <v/>
      </c>
      <c r="Y28" s="11" t="str">
        <f t="shared" si="1"/>
        <v/>
      </c>
      <c r="Z28" s="11" t="str">
        <f t="shared" si="2"/>
        <v/>
      </c>
      <c r="AA28" s="11" t="str">
        <f t="shared" si="3"/>
        <v/>
      </c>
      <c r="AB28" s="11" t="str">
        <f t="shared" si="4"/>
        <v/>
      </c>
      <c r="AC28" s="11" t="str">
        <f t="shared" si="5"/>
        <v/>
      </c>
    </row>
    <row r="29" spans="1:29" s="6" customFormat="1" ht="30" customHeight="1">
      <c r="A29" s="10">
        <f>IF('Forms Entry'!A27="","",'Forms Entry'!A27)</f>
        <v>23</v>
      </c>
      <c r="B29" s="8" t="str">
        <f>IF('Forms Entry'!B27="","",'Forms Entry'!B27)</f>
        <v/>
      </c>
      <c r="C29" s="8" t="str">
        <f>IF('Forms Entry'!C27="","",'Forms Entry'!C27)</f>
        <v/>
      </c>
      <c r="D29" s="9" t="str">
        <f>IF('Forms Entry'!D27="","",'Forms Entry'!D27)</f>
        <v/>
      </c>
      <c r="E29" s="10" t="str">
        <f>IF('Forms Entry'!E27="","",'Forms Entry'!E27)</f>
        <v/>
      </c>
      <c r="F29" s="10" t="str">
        <f>IF('Forms Entry'!F27="","",'Forms Entry'!F27)</f>
        <v/>
      </c>
      <c r="G29" s="10" t="str">
        <f>IF('Forms Entry'!G27="","",'Forms Entry'!G27)</f>
        <v/>
      </c>
      <c r="H29" s="10" t="str">
        <f>IF('Forms Entry'!H27="","",'Forms Entry'!H27)</f>
        <v/>
      </c>
      <c r="I29" s="5">
        <v>600</v>
      </c>
      <c r="J29" s="5"/>
      <c r="K29" s="5">
        <v>550</v>
      </c>
      <c r="L29" s="5"/>
      <c r="M29" s="5">
        <v>1800</v>
      </c>
      <c r="N29" s="5"/>
      <c r="O29" s="5">
        <v>900</v>
      </c>
      <c r="P29" s="5"/>
      <c r="Q29" s="5">
        <v>1000</v>
      </c>
      <c r="R29" s="5"/>
      <c r="S29" s="5">
        <v>1200</v>
      </c>
      <c r="T29" s="5"/>
      <c r="X29" s="11" t="str">
        <f t="shared" si="0"/>
        <v/>
      </c>
      <c r="Y29" s="11" t="str">
        <f t="shared" si="1"/>
        <v/>
      </c>
      <c r="Z29" s="11" t="str">
        <f t="shared" si="2"/>
        <v/>
      </c>
      <c r="AA29" s="11" t="str">
        <f t="shared" si="3"/>
        <v/>
      </c>
      <c r="AB29" s="11" t="str">
        <f t="shared" si="4"/>
        <v/>
      </c>
      <c r="AC29" s="11" t="str">
        <f t="shared" si="5"/>
        <v/>
      </c>
    </row>
    <row r="30" spans="1:29" s="6" customFormat="1" ht="30" customHeight="1">
      <c r="A30" s="10">
        <f>IF('Forms Entry'!A28="","",'Forms Entry'!A28)</f>
        <v>24</v>
      </c>
      <c r="B30" s="8" t="str">
        <f>IF('Forms Entry'!B28="","",'Forms Entry'!B28)</f>
        <v/>
      </c>
      <c r="C30" s="8" t="str">
        <f>IF('Forms Entry'!C28="","",'Forms Entry'!C28)</f>
        <v/>
      </c>
      <c r="D30" s="9" t="str">
        <f>IF('Forms Entry'!D28="","",'Forms Entry'!D28)</f>
        <v/>
      </c>
      <c r="E30" s="10" t="str">
        <f>IF('Forms Entry'!E28="","",'Forms Entry'!E28)</f>
        <v/>
      </c>
      <c r="F30" s="10" t="str">
        <f>IF('Forms Entry'!F28="","",'Forms Entry'!F28)</f>
        <v/>
      </c>
      <c r="G30" s="10" t="str">
        <f>IF('Forms Entry'!G28="","",'Forms Entry'!G28)</f>
        <v/>
      </c>
      <c r="H30" s="10" t="str">
        <f>IF('Forms Entry'!H28="","",'Forms Entry'!H28)</f>
        <v/>
      </c>
      <c r="I30" s="5">
        <v>600</v>
      </c>
      <c r="J30" s="5"/>
      <c r="K30" s="5">
        <v>550</v>
      </c>
      <c r="L30" s="5"/>
      <c r="M30" s="5">
        <v>1800</v>
      </c>
      <c r="N30" s="5"/>
      <c r="O30" s="5">
        <v>900</v>
      </c>
      <c r="P30" s="5"/>
      <c r="Q30" s="5">
        <v>1000</v>
      </c>
      <c r="R30" s="5"/>
      <c r="S30" s="5">
        <v>1200</v>
      </c>
      <c r="T30" s="5"/>
      <c r="X30" s="11" t="str">
        <f t="shared" si="0"/>
        <v/>
      </c>
      <c r="Y30" s="11" t="str">
        <f t="shared" si="1"/>
        <v/>
      </c>
      <c r="Z30" s="11" t="str">
        <f t="shared" si="2"/>
        <v/>
      </c>
      <c r="AA30" s="11" t="str">
        <f t="shared" si="3"/>
        <v/>
      </c>
      <c r="AB30" s="11" t="str">
        <f t="shared" si="4"/>
        <v/>
      </c>
      <c r="AC30" s="11" t="str">
        <f t="shared" si="5"/>
        <v/>
      </c>
    </row>
    <row r="31" spans="1:29" ht="30" customHeight="1">
      <c r="A31" s="12">
        <f>IF('Forms Entry'!A29="","",'Forms Entry'!A29)</f>
        <v>25</v>
      </c>
      <c r="B31" s="8" t="str">
        <f>IF('Forms Entry'!B29="","",'Forms Entry'!B29)</f>
        <v/>
      </c>
      <c r="C31" s="8" t="str">
        <f>IF('Forms Entry'!C29="","",'Forms Entry'!C29)</f>
        <v/>
      </c>
      <c r="D31" s="9" t="str">
        <f>IF('Forms Entry'!D29="","",'Forms Entry'!D29)</f>
        <v/>
      </c>
      <c r="E31" s="10" t="str">
        <f>IF('Forms Entry'!E29="","",'Forms Entry'!E29)</f>
        <v/>
      </c>
      <c r="F31" s="10" t="str">
        <f>IF('Forms Entry'!F29="","",'Forms Entry'!F29)</f>
        <v/>
      </c>
      <c r="G31" s="10" t="str">
        <f>IF('Forms Entry'!G29="","",'Forms Entry'!G29)</f>
        <v/>
      </c>
      <c r="H31" s="10" t="str">
        <f>IF('Forms Entry'!H29="","",'Forms Entry'!H29)</f>
        <v/>
      </c>
      <c r="I31" s="5">
        <v>600</v>
      </c>
      <c r="J31" s="7"/>
      <c r="K31" s="5">
        <v>550</v>
      </c>
      <c r="L31" s="7"/>
      <c r="M31" s="5">
        <v>1800</v>
      </c>
      <c r="N31" s="7"/>
      <c r="O31" s="5">
        <v>900</v>
      </c>
      <c r="P31" s="7"/>
      <c r="Q31" s="5">
        <v>1000</v>
      </c>
      <c r="R31" s="7"/>
      <c r="S31" s="5">
        <v>1200</v>
      </c>
      <c r="T31" s="7"/>
      <c r="X31" s="11" t="str">
        <f t="shared" si="0"/>
        <v/>
      </c>
      <c r="Y31" s="11" t="str">
        <f t="shared" si="1"/>
        <v/>
      </c>
      <c r="Z31" s="11" t="str">
        <f t="shared" si="2"/>
        <v/>
      </c>
      <c r="AA31" s="11" t="str">
        <f t="shared" si="3"/>
        <v/>
      </c>
      <c r="AB31" s="11" t="str">
        <f t="shared" si="4"/>
        <v/>
      </c>
      <c r="AC31" s="11" t="str">
        <f t="shared" si="5"/>
        <v/>
      </c>
    </row>
    <row r="32" spans="1:29" ht="30" customHeight="1">
      <c r="A32" s="12">
        <f>IF('Forms Entry'!A30="","",'Forms Entry'!A30)</f>
        <v>26</v>
      </c>
      <c r="B32" s="8" t="str">
        <f>IF('Forms Entry'!B30="","",'Forms Entry'!B30)</f>
        <v/>
      </c>
      <c r="C32" s="8" t="str">
        <f>IF('Forms Entry'!C30="","",'Forms Entry'!C30)</f>
        <v/>
      </c>
      <c r="D32" s="9" t="str">
        <f>IF('Forms Entry'!D30="","",'Forms Entry'!D30)</f>
        <v/>
      </c>
      <c r="E32" s="10" t="str">
        <f>IF('Forms Entry'!E30="","",'Forms Entry'!E30)</f>
        <v/>
      </c>
      <c r="F32" s="10" t="str">
        <f>IF('Forms Entry'!F30="","",'Forms Entry'!F30)</f>
        <v/>
      </c>
      <c r="G32" s="10" t="str">
        <f>IF('Forms Entry'!G30="","",'Forms Entry'!G30)</f>
        <v/>
      </c>
      <c r="H32" s="10" t="str">
        <f>IF('Forms Entry'!H30="","",'Forms Entry'!H30)</f>
        <v/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X32" s="11" t="str">
        <f t="shared" si="0"/>
        <v/>
      </c>
      <c r="Y32" s="11" t="str">
        <f t="shared" si="1"/>
        <v/>
      </c>
      <c r="Z32" s="11" t="str">
        <f t="shared" si="2"/>
        <v/>
      </c>
      <c r="AA32" s="11" t="str">
        <f t="shared" si="3"/>
        <v/>
      </c>
      <c r="AB32" s="11" t="str">
        <f t="shared" si="4"/>
        <v/>
      </c>
      <c r="AC32" s="11" t="str">
        <f t="shared" si="5"/>
        <v/>
      </c>
    </row>
    <row r="33" spans="1:29" ht="30" customHeight="1">
      <c r="A33" s="12">
        <f>IF('Forms Entry'!A31="","",'Forms Entry'!A31)</f>
        <v>27</v>
      </c>
      <c r="B33" s="8" t="str">
        <f>IF('Forms Entry'!B31="","",'Forms Entry'!B31)</f>
        <v/>
      </c>
      <c r="C33" s="8" t="str">
        <f>IF('Forms Entry'!C31="","",'Forms Entry'!C31)</f>
        <v/>
      </c>
      <c r="D33" s="9" t="str">
        <f>IF('Forms Entry'!D31="","",'Forms Entry'!D31)</f>
        <v/>
      </c>
      <c r="E33" s="10" t="str">
        <f>IF('Forms Entry'!E31="","",'Forms Entry'!E31)</f>
        <v/>
      </c>
      <c r="F33" s="10" t="str">
        <f>IF('Forms Entry'!F31="","",'Forms Entry'!F31)</f>
        <v/>
      </c>
      <c r="G33" s="10" t="str">
        <f>IF('Forms Entry'!G31="","",'Forms Entry'!G31)</f>
        <v/>
      </c>
      <c r="H33" s="10" t="str">
        <f>IF('Forms Entry'!H31="","",'Forms Entry'!H31)</f>
        <v/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X33" s="11" t="str">
        <f t="shared" ref="X33:X96" si="6">IF(J33="","",J33/I33*100)</f>
        <v/>
      </c>
      <c r="Y33" s="11" t="str">
        <f t="shared" ref="Y33:Y96" si="7">IF(L33="","",L33/K33*100)</f>
        <v/>
      </c>
      <c r="Z33" s="11" t="str">
        <f t="shared" ref="Z33:Z96" si="8">IF(N33="","",N33/M33*100)</f>
        <v/>
      </c>
      <c r="AA33" s="11" t="str">
        <f t="shared" ref="AA33:AA96" si="9">IF(P33="","",P33/O33*100)</f>
        <v/>
      </c>
      <c r="AB33" s="11" t="str">
        <f t="shared" ref="AB33:AB96" si="10">IF(R33="","",R33/Q33*100)</f>
        <v/>
      </c>
      <c r="AC33" s="11" t="str">
        <f t="shared" ref="AC33:AC96" si="11">IF(T33="","",T33/S33*100)</f>
        <v/>
      </c>
    </row>
    <row r="34" spans="1:29" ht="30" customHeight="1">
      <c r="A34" s="12">
        <f>IF('Forms Entry'!A32="","",'Forms Entry'!A32)</f>
        <v>28</v>
      </c>
      <c r="B34" s="8" t="str">
        <f>IF('Forms Entry'!B32="","",'Forms Entry'!B32)</f>
        <v/>
      </c>
      <c r="C34" s="8" t="str">
        <f>IF('Forms Entry'!C32="","",'Forms Entry'!C32)</f>
        <v/>
      </c>
      <c r="D34" s="9" t="str">
        <f>IF('Forms Entry'!D32="","",'Forms Entry'!D32)</f>
        <v/>
      </c>
      <c r="E34" s="10" t="str">
        <f>IF('Forms Entry'!E32="","",'Forms Entry'!E32)</f>
        <v/>
      </c>
      <c r="F34" s="10" t="str">
        <f>IF('Forms Entry'!F32="","",'Forms Entry'!F32)</f>
        <v/>
      </c>
      <c r="G34" s="10" t="str">
        <f>IF('Forms Entry'!G32="","",'Forms Entry'!G32)</f>
        <v/>
      </c>
      <c r="H34" s="10" t="str">
        <f>IF('Forms Entry'!H32="","",'Forms Entry'!H32)</f>
        <v/>
      </c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X34" s="11" t="str">
        <f t="shared" si="6"/>
        <v/>
      </c>
      <c r="Y34" s="11" t="str">
        <f t="shared" si="7"/>
        <v/>
      </c>
      <c r="Z34" s="11" t="str">
        <f t="shared" si="8"/>
        <v/>
      </c>
      <c r="AA34" s="11" t="str">
        <f t="shared" si="9"/>
        <v/>
      </c>
      <c r="AB34" s="11" t="str">
        <f t="shared" si="10"/>
        <v/>
      </c>
      <c r="AC34" s="11" t="str">
        <f t="shared" si="11"/>
        <v/>
      </c>
    </row>
    <row r="35" spans="1:29" ht="30" customHeight="1">
      <c r="A35" s="12">
        <f>IF('Forms Entry'!A33="","",'Forms Entry'!A33)</f>
        <v>29</v>
      </c>
      <c r="B35" s="8" t="str">
        <f>IF('Forms Entry'!B33="","",'Forms Entry'!B33)</f>
        <v/>
      </c>
      <c r="C35" s="8" t="str">
        <f>IF('Forms Entry'!C33="","",'Forms Entry'!C33)</f>
        <v/>
      </c>
      <c r="D35" s="9" t="str">
        <f>IF('Forms Entry'!D33="","",'Forms Entry'!D33)</f>
        <v/>
      </c>
      <c r="E35" s="10" t="str">
        <f>IF('Forms Entry'!E33="","",'Forms Entry'!E33)</f>
        <v/>
      </c>
      <c r="F35" s="10" t="str">
        <f>IF('Forms Entry'!F33="","",'Forms Entry'!F33)</f>
        <v/>
      </c>
      <c r="G35" s="10" t="str">
        <f>IF('Forms Entry'!G33="","",'Forms Entry'!G33)</f>
        <v/>
      </c>
      <c r="H35" s="10" t="str">
        <f>IF('Forms Entry'!H33="","",'Forms Entry'!H33)</f>
        <v/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X35" s="11" t="str">
        <f t="shared" si="6"/>
        <v/>
      </c>
      <c r="Y35" s="11" t="str">
        <f t="shared" si="7"/>
        <v/>
      </c>
      <c r="Z35" s="11" t="str">
        <f t="shared" si="8"/>
        <v/>
      </c>
      <c r="AA35" s="11" t="str">
        <f t="shared" si="9"/>
        <v/>
      </c>
      <c r="AB35" s="11" t="str">
        <f t="shared" si="10"/>
        <v/>
      </c>
      <c r="AC35" s="11" t="str">
        <f t="shared" si="11"/>
        <v/>
      </c>
    </row>
    <row r="36" spans="1:29" ht="30" customHeight="1">
      <c r="A36" s="12">
        <f>IF('Forms Entry'!A34="","",'Forms Entry'!A34)</f>
        <v>30</v>
      </c>
      <c r="B36" s="8" t="str">
        <f>IF('Forms Entry'!B34="","",'Forms Entry'!B34)</f>
        <v/>
      </c>
      <c r="C36" s="8" t="str">
        <f>IF('Forms Entry'!C34="","",'Forms Entry'!C34)</f>
        <v/>
      </c>
      <c r="D36" s="9" t="str">
        <f>IF('Forms Entry'!D34="","",'Forms Entry'!D34)</f>
        <v/>
      </c>
      <c r="E36" s="10" t="str">
        <f>IF('Forms Entry'!E34="","",'Forms Entry'!E34)</f>
        <v/>
      </c>
      <c r="F36" s="10" t="str">
        <f>IF('Forms Entry'!F34="","",'Forms Entry'!F34)</f>
        <v/>
      </c>
      <c r="G36" s="10" t="str">
        <f>IF('Forms Entry'!G34="","",'Forms Entry'!G34)</f>
        <v/>
      </c>
      <c r="H36" s="10" t="str">
        <f>IF('Forms Entry'!H34="","",'Forms Entry'!H34)</f>
        <v/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X36" s="11" t="str">
        <f t="shared" si="6"/>
        <v/>
      </c>
      <c r="Y36" s="11" t="str">
        <f t="shared" si="7"/>
        <v/>
      </c>
      <c r="Z36" s="11" t="str">
        <f t="shared" si="8"/>
        <v/>
      </c>
      <c r="AA36" s="11" t="str">
        <f t="shared" si="9"/>
        <v/>
      </c>
      <c r="AB36" s="11" t="str">
        <f t="shared" si="10"/>
        <v/>
      </c>
      <c r="AC36" s="11" t="str">
        <f t="shared" si="11"/>
        <v/>
      </c>
    </row>
    <row r="37" spans="1:29" ht="30" customHeight="1">
      <c r="A37" s="12">
        <f>IF('Forms Entry'!A35="","",'Forms Entry'!A35)</f>
        <v>31</v>
      </c>
      <c r="B37" s="8" t="str">
        <f>IF('Forms Entry'!B35="","",'Forms Entry'!B35)</f>
        <v/>
      </c>
      <c r="C37" s="8" t="str">
        <f>IF('Forms Entry'!C35="","",'Forms Entry'!C35)</f>
        <v/>
      </c>
      <c r="D37" s="9" t="str">
        <f>IF('Forms Entry'!D35="","",'Forms Entry'!D35)</f>
        <v/>
      </c>
      <c r="E37" s="10" t="str">
        <f>IF('Forms Entry'!E35="","",'Forms Entry'!E35)</f>
        <v/>
      </c>
      <c r="F37" s="10" t="str">
        <f>IF('Forms Entry'!F35="","",'Forms Entry'!F35)</f>
        <v/>
      </c>
      <c r="G37" s="10" t="str">
        <f>IF('Forms Entry'!G35="","",'Forms Entry'!G35)</f>
        <v/>
      </c>
      <c r="H37" s="10" t="str">
        <f>IF('Forms Entry'!H35="","",'Forms Entry'!H35)</f>
        <v/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X37" s="11" t="str">
        <f t="shared" si="6"/>
        <v/>
      </c>
      <c r="Y37" s="11" t="str">
        <f t="shared" si="7"/>
        <v/>
      </c>
      <c r="Z37" s="11" t="str">
        <f t="shared" si="8"/>
        <v/>
      </c>
      <c r="AA37" s="11" t="str">
        <f t="shared" si="9"/>
        <v/>
      </c>
      <c r="AB37" s="11" t="str">
        <f t="shared" si="10"/>
        <v/>
      </c>
      <c r="AC37" s="11" t="str">
        <f t="shared" si="11"/>
        <v/>
      </c>
    </row>
    <row r="38" spans="1:29" ht="30" customHeight="1">
      <c r="A38" s="12">
        <f>IF('Forms Entry'!A36="","",'Forms Entry'!A36)</f>
        <v>32</v>
      </c>
      <c r="B38" s="8" t="str">
        <f>IF('Forms Entry'!B36="","",'Forms Entry'!B36)</f>
        <v/>
      </c>
      <c r="C38" s="8" t="str">
        <f>IF('Forms Entry'!C36="","",'Forms Entry'!C36)</f>
        <v/>
      </c>
      <c r="D38" s="9" t="str">
        <f>IF('Forms Entry'!D36="","",'Forms Entry'!D36)</f>
        <v/>
      </c>
      <c r="E38" s="10" t="str">
        <f>IF('Forms Entry'!E36="","",'Forms Entry'!E36)</f>
        <v/>
      </c>
      <c r="F38" s="10" t="str">
        <f>IF('Forms Entry'!F36="","",'Forms Entry'!F36)</f>
        <v/>
      </c>
      <c r="G38" s="10" t="str">
        <f>IF('Forms Entry'!G36="","",'Forms Entry'!G36)</f>
        <v/>
      </c>
      <c r="H38" s="10" t="str">
        <f>IF('Forms Entry'!H36="","",'Forms Entry'!H36)</f>
        <v/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X38" s="11" t="str">
        <f t="shared" si="6"/>
        <v/>
      </c>
      <c r="Y38" s="11" t="str">
        <f t="shared" si="7"/>
        <v/>
      </c>
      <c r="Z38" s="11" t="str">
        <f t="shared" si="8"/>
        <v/>
      </c>
      <c r="AA38" s="11" t="str">
        <f t="shared" si="9"/>
        <v/>
      </c>
      <c r="AB38" s="11" t="str">
        <f t="shared" si="10"/>
        <v/>
      </c>
      <c r="AC38" s="11" t="str">
        <f t="shared" si="11"/>
        <v/>
      </c>
    </row>
    <row r="39" spans="1:29" ht="30" customHeight="1">
      <c r="A39" s="12">
        <f>IF('Forms Entry'!A37="","",'Forms Entry'!A37)</f>
        <v>33</v>
      </c>
      <c r="B39" s="8" t="str">
        <f>IF('Forms Entry'!B37="","",'Forms Entry'!B37)</f>
        <v/>
      </c>
      <c r="C39" s="8" t="str">
        <f>IF('Forms Entry'!C37="","",'Forms Entry'!C37)</f>
        <v/>
      </c>
      <c r="D39" s="9" t="str">
        <f>IF('Forms Entry'!D37="","",'Forms Entry'!D37)</f>
        <v/>
      </c>
      <c r="E39" s="10" t="str">
        <f>IF('Forms Entry'!E37="","",'Forms Entry'!E37)</f>
        <v/>
      </c>
      <c r="F39" s="10" t="str">
        <f>IF('Forms Entry'!F37="","",'Forms Entry'!F37)</f>
        <v/>
      </c>
      <c r="G39" s="10" t="str">
        <f>IF('Forms Entry'!G37="","",'Forms Entry'!G37)</f>
        <v/>
      </c>
      <c r="H39" s="10" t="str">
        <f>IF('Forms Entry'!H37="","",'Forms Entry'!H37)</f>
        <v/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X39" s="11" t="str">
        <f t="shared" si="6"/>
        <v/>
      </c>
      <c r="Y39" s="11" t="str">
        <f t="shared" si="7"/>
        <v/>
      </c>
      <c r="Z39" s="11" t="str">
        <f t="shared" si="8"/>
        <v/>
      </c>
      <c r="AA39" s="11" t="str">
        <f t="shared" si="9"/>
        <v/>
      </c>
      <c r="AB39" s="11" t="str">
        <f t="shared" si="10"/>
        <v/>
      </c>
      <c r="AC39" s="11" t="str">
        <f t="shared" si="11"/>
        <v/>
      </c>
    </row>
    <row r="40" spans="1:29" ht="30" customHeight="1">
      <c r="A40" s="12">
        <f>IF('Forms Entry'!A38="","",'Forms Entry'!A38)</f>
        <v>34</v>
      </c>
      <c r="B40" s="8" t="str">
        <f>IF('Forms Entry'!B38="","",'Forms Entry'!B38)</f>
        <v/>
      </c>
      <c r="C40" s="8" t="str">
        <f>IF('Forms Entry'!C38="","",'Forms Entry'!C38)</f>
        <v/>
      </c>
      <c r="D40" s="9" t="str">
        <f>IF('Forms Entry'!D38="","",'Forms Entry'!D38)</f>
        <v/>
      </c>
      <c r="E40" s="10" t="str">
        <f>IF('Forms Entry'!E38="","",'Forms Entry'!E38)</f>
        <v/>
      </c>
      <c r="F40" s="10" t="str">
        <f>IF('Forms Entry'!F38="","",'Forms Entry'!F38)</f>
        <v/>
      </c>
      <c r="G40" s="10" t="str">
        <f>IF('Forms Entry'!G38="","",'Forms Entry'!G38)</f>
        <v/>
      </c>
      <c r="H40" s="10" t="str">
        <f>IF('Forms Entry'!H38="","",'Forms Entry'!H38)</f>
        <v/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X40" s="11" t="str">
        <f t="shared" si="6"/>
        <v/>
      </c>
      <c r="Y40" s="11" t="str">
        <f t="shared" si="7"/>
        <v/>
      </c>
      <c r="Z40" s="11" t="str">
        <f t="shared" si="8"/>
        <v/>
      </c>
      <c r="AA40" s="11" t="str">
        <f t="shared" si="9"/>
        <v/>
      </c>
      <c r="AB40" s="11" t="str">
        <f t="shared" si="10"/>
        <v/>
      </c>
      <c r="AC40" s="11" t="str">
        <f t="shared" si="11"/>
        <v/>
      </c>
    </row>
    <row r="41" spans="1:29" ht="30" customHeight="1">
      <c r="A41" s="12">
        <f>IF('Forms Entry'!A39="","",'Forms Entry'!A39)</f>
        <v>35</v>
      </c>
      <c r="B41" s="8" t="str">
        <f>IF('Forms Entry'!B39="","",'Forms Entry'!B39)</f>
        <v/>
      </c>
      <c r="C41" s="8" t="str">
        <f>IF('Forms Entry'!C39="","",'Forms Entry'!C39)</f>
        <v/>
      </c>
      <c r="D41" s="9" t="str">
        <f>IF('Forms Entry'!D39="","",'Forms Entry'!D39)</f>
        <v/>
      </c>
      <c r="E41" s="10" t="str">
        <f>IF('Forms Entry'!E39="","",'Forms Entry'!E39)</f>
        <v/>
      </c>
      <c r="F41" s="10" t="str">
        <f>IF('Forms Entry'!F39="","",'Forms Entry'!F39)</f>
        <v/>
      </c>
      <c r="G41" s="10" t="str">
        <f>IF('Forms Entry'!G39="","",'Forms Entry'!G39)</f>
        <v/>
      </c>
      <c r="H41" s="10" t="str">
        <f>IF('Forms Entry'!H39="","",'Forms Entry'!H39)</f>
        <v/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X41" s="11" t="str">
        <f t="shared" si="6"/>
        <v/>
      </c>
      <c r="Y41" s="11" t="str">
        <f t="shared" si="7"/>
        <v/>
      </c>
      <c r="Z41" s="11" t="str">
        <f t="shared" si="8"/>
        <v/>
      </c>
      <c r="AA41" s="11" t="str">
        <f t="shared" si="9"/>
        <v/>
      </c>
      <c r="AB41" s="11" t="str">
        <f t="shared" si="10"/>
        <v/>
      </c>
      <c r="AC41" s="11" t="str">
        <f t="shared" si="11"/>
        <v/>
      </c>
    </row>
    <row r="42" spans="1:29" ht="30" customHeight="1">
      <c r="A42" s="12">
        <f>IF('Forms Entry'!A40="","",'Forms Entry'!A40)</f>
        <v>36</v>
      </c>
      <c r="B42" s="8" t="str">
        <f>IF('Forms Entry'!B40="","",'Forms Entry'!B40)</f>
        <v/>
      </c>
      <c r="C42" s="8" t="str">
        <f>IF('Forms Entry'!C40="","",'Forms Entry'!C40)</f>
        <v/>
      </c>
      <c r="D42" s="9" t="str">
        <f>IF('Forms Entry'!D40="","",'Forms Entry'!D40)</f>
        <v/>
      </c>
      <c r="E42" s="10" t="str">
        <f>IF('Forms Entry'!E40="","",'Forms Entry'!E40)</f>
        <v/>
      </c>
      <c r="F42" s="10" t="str">
        <f>IF('Forms Entry'!F40="","",'Forms Entry'!F40)</f>
        <v/>
      </c>
      <c r="G42" s="10" t="str">
        <f>IF('Forms Entry'!G40="","",'Forms Entry'!G40)</f>
        <v/>
      </c>
      <c r="H42" s="10" t="str">
        <f>IF('Forms Entry'!H40="","",'Forms Entry'!H40)</f>
        <v/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X42" s="11" t="str">
        <f t="shared" si="6"/>
        <v/>
      </c>
      <c r="Y42" s="11" t="str">
        <f t="shared" si="7"/>
        <v/>
      </c>
      <c r="Z42" s="11" t="str">
        <f t="shared" si="8"/>
        <v/>
      </c>
      <c r="AA42" s="11" t="str">
        <f t="shared" si="9"/>
        <v/>
      </c>
      <c r="AB42" s="11" t="str">
        <f t="shared" si="10"/>
        <v/>
      </c>
      <c r="AC42" s="11" t="str">
        <f t="shared" si="11"/>
        <v/>
      </c>
    </row>
    <row r="43" spans="1:29" ht="30" customHeight="1">
      <c r="A43" s="12">
        <f>IF('Forms Entry'!A41="","",'Forms Entry'!A41)</f>
        <v>37</v>
      </c>
      <c r="B43" s="8" t="str">
        <f>IF('Forms Entry'!B41="","",'Forms Entry'!B41)</f>
        <v/>
      </c>
      <c r="C43" s="8" t="str">
        <f>IF('Forms Entry'!C41="","",'Forms Entry'!C41)</f>
        <v/>
      </c>
      <c r="D43" s="9" t="str">
        <f>IF('Forms Entry'!D41="","",'Forms Entry'!D41)</f>
        <v/>
      </c>
      <c r="E43" s="10" t="str">
        <f>IF('Forms Entry'!E41="","",'Forms Entry'!E41)</f>
        <v/>
      </c>
      <c r="F43" s="10" t="str">
        <f>IF('Forms Entry'!F41="","",'Forms Entry'!F41)</f>
        <v/>
      </c>
      <c r="G43" s="10" t="str">
        <f>IF('Forms Entry'!G41="","",'Forms Entry'!G41)</f>
        <v/>
      </c>
      <c r="H43" s="10" t="str">
        <f>IF('Forms Entry'!H41="","",'Forms Entry'!H41)</f>
        <v/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X43" s="11" t="str">
        <f t="shared" si="6"/>
        <v/>
      </c>
      <c r="Y43" s="11" t="str">
        <f t="shared" si="7"/>
        <v/>
      </c>
      <c r="Z43" s="11" t="str">
        <f t="shared" si="8"/>
        <v/>
      </c>
      <c r="AA43" s="11" t="str">
        <f t="shared" si="9"/>
        <v/>
      </c>
      <c r="AB43" s="11" t="str">
        <f t="shared" si="10"/>
        <v/>
      </c>
      <c r="AC43" s="11" t="str">
        <f t="shared" si="11"/>
        <v/>
      </c>
    </row>
    <row r="44" spans="1:29" ht="30" customHeight="1">
      <c r="A44" s="12">
        <f>IF('Forms Entry'!A42="","",'Forms Entry'!A42)</f>
        <v>38</v>
      </c>
      <c r="B44" s="8" t="str">
        <f>IF('Forms Entry'!B42="","",'Forms Entry'!B42)</f>
        <v/>
      </c>
      <c r="C44" s="8" t="str">
        <f>IF('Forms Entry'!C42="","",'Forms Entry'!C42)</f>
        <v/>
      </c>
      <c r="D44" s="9" t="str">
        <f>IF('Forms Entry'!D42="","",'Forms Entry'!D42)</f>
        <v/>
      </c>
      <c r="E44" s="10" t="str">
        <f>IF('Forms Entry'!E42="","",'Forms Entry'!E42)</f>
        <v/>
      </c>
      <c r="F44" s="10" t="str">
        <f>IF('Forms Entry'!F42="","",'Forms Entry'!F42)</f>
        <v/>
      </c>
      <c r="G44" s="10" t="str">
        <f>IF('Forms Entry'!G42="","",'Forms Entry'!G42)</f>
        <v/>
      </c>
      <c r="H44" s="10" t="str">
        <f>IF('Forms Entry'!H42="","",'Forms Entry'!H42)</f>
        <v/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X44" s="11" t="str">
        <f t="shared" si="6"/>
        <v/>
      </c>
      <c r="Y44" s="11" t="str">
        <f t="shared" si="7"/>
        <v/>
      </c>
      <c r="Z44" s="11" t="str">
        <f t="shared" si="8"/>
        <v/>
      </c>
      <c r="AA44" s="11" t="str">
        <f t="shared" si="9"/>
        <v/>
      </c>
      <c r="AB44" s="11" t="str">
        <f t="shared" si="10"/>
        <v/>
      </c>
      <c r="AC44" s="11" t="str">
        <f t="shared" si="11"/>
        <v/>
      </c>
    </row>
    <row r="45" spans="1:29" ht="30" customHeight="1">
      <c r="A45" s="12">
        <f>IF('Forms Entry'!A43="","",'Forms Entry'!A43)</f>
        <v>39</v>
      </c>
      <c r="B45" s="8" t="str">
        <f>IF('Forms Entry'!B43="","",'Forms Entry'!B43)</f>
        <v/>
      </c>
      <c r="C45" s="8" t="str">
        <f>IF('Forms Entry'!C43="","",'Forms Entry'!C43)</f>
        <v/>
      </c>
      <c r="D45" s="9" t="str">
        <f>IF('Forms Entry'!D43="","",'Forms Entry'!D43)</f>
        <v/>
      </c>
      <c r="E45" s="10" t="str">
        <f>IF('Forms Entry'!E43="","",'Forms Entry'!E43)</f>
        <v/>
      </c>
      <c r="F45" s="10" t="str">
        <f>IF('Forms Entry'!F43="","",'Forms Entry'!F43)</f>
        <v/>
      </c>
      <c r="G45" s="10" t="str">
        <f>IF('Forms Entry'!G43="","",'Forms Entry'!G43)</f>
        <v/>
      </c>
      <c r="H45" s="10" t="str">
        <f>IF('Forms Entry'!H43="","",'Forms Entry'!H43)</f>
        <v/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X45" s="11" t="str">
        <f t="shared" si="6"/>
        <v/>
      </c>
      <c r="Y45" s="11" t="str">
        <f t="shared" si="7"/>
        <v/>
      </c>
      <c r="Z45" s="11" t="str">
        <f t="shared" si="8"/>
        <v/>
      </c>
      <c r="AA45" s="11" t="str">
        <f t="shared" si="9"/>
        <v/>
      </c>
      <c r="AB45" s="11" t="str">
        <f t="shared" si="10"/>
        <v/>
      </c>
      <c r="AC45" s="11" t="str">
        <f t="shared" si="11"/>
        <v/>
      </c>
    </row>
    <row r="46" spans="1:29" ht="30" customHeight="1">
      <c r="A46" s="12">
        <f>IF('Forms Entry'!A44="","",'Forms Entry'!A44)</f>
        <v>40</v>
      </c>
      <c r="B46" s="8" t="str">
        <f>IF('Forms Entry'!B44="","",'Forms Entry'!B44)</f>
        <v/>
      </c>
      <c r="C46" s="8" t="str">
        <f>IF('Forms Entry'!C44="","",'Forms Entry'!C44)</f>
        <v/>
      </c>
      <c r="D46" s="9" t="str">
        <f>IF('Forms Entry'!D44="","",'Forms Entry'!D44)</f>
        <v/>
      </c>
      <c r="E46" s="10" t="str">
        <f>IF('Forms Entry'!E44="","",'Forms Entry'!E44)</f>
        <v/>
      </c>
      <c r="F46" s="10" t="str">
        <f>IF('Forms Entry'!F44="","",'Forms Entry'!F44)</f>
        <v/>
      </c>
      <c r="G46" s="10" t="str">
        <f>IF('Forms Entry'!G44="","",'Forms Entry'!G44)</f>
        <v/>
      </c>
      <c r="H46" s="10" t="str">
        <f>IF('Forms Entry'!H44="","",'Forms Entry'!H44)</f>
        <v/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X46" s="11" t="str">
        <f t="shared" si="6"/>
        <v/>
      </c>
      <c r="Y46" s="11" t="str">
        <f t="shared" si="7"/>
        <v/>
      </c>
      <c r="Z46" s="11" t="str">
        <f t="shared" si="8"/>
        <v/>
      </c>
      <c r="AA46" s="11" t="str">
        <f t="shared" si="9"/>
        <v/>
      </c>
      <c r="AB46" s="11" t="str">
        <f t="shared" si="10"/>
        <v/>
      </c>
      <c r="AC46" s="11" t="str">
        <f t="shared" si="11"/>
        <v/>
      </c>
    </row>
    <row r="47" spans="1:29" ht="30" customHeight="1">
      <c r="A47" s="12">
        <f>IF('Forms Entry'!A45="","",'Forms Entry'!A45)</f>
        <v>41</v>
      </c>
      <c r="B47" s="8" t="str">
        <f>IF('Forms Entry'!B45="","",'Forms Entry'!B45)</f>
        <v/>
      </c>
      <c r="C47" s="8" t="str">
        <f>IF('Forms Entry'!C45="","",'Forms Entry'!C45)</f>
        <v/>
      </c>
      <c r="D47" s="9" t="str">
        <f>IF('Forms Entry'!D45="","",'Forms Entry'!D45)</f>
        <v/>
      </c>
      <c r="E47" s="10" t="str">
        <f>IF('Forms Entry'!E45="","",'Forms Entry'!E45)</f>
        <v/>
      </c>
      <c r="F47" s="10" t="str">
        <f>IF('Forms Entry'!F45="","",'Forms Entry'!F45)</f>
        <v/>
      </c>
      <c r="G47" s="10" t="str">
        <f>IF('Forms Entry'!G45="","",'Forms Entry'!G45)</f>
        <v/>
      </c>
      <c r="H47" s="10" t="str">
        <f>IF('Forms Entry'!H45="","",'Forms Entry'!H45)</f>
        <v/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X47" s="11" t="str">
        <f t="shared" si="6"/>
        <v/>
      </c>
      <c r="Y47" s="11" t="str">
        <f t="shared" si="7"/>
        <v/>
      </c>
      <c r="Z47" s="11" t="str">
        <f t="shared" si="8"/>
        <v/>
      </c>
      <c r="AA47" s="11" t="str">
        <f t="shared" si="9"/>
        <v/>
      </c>
      <c r="AB47" s="11" t="str">
        <f t="shared" si="10"/>
        <v/>
      </c>
      <c r="AC47" s="11" t="str">
        <f t="shared" si="11"/>
        <v/>
      </c>
    </row>
    <row r="48" spans="1:29" ht="30" customHeight="1">
      <c r="A48" s="12">
        <f>IF('Forms Entry'!A46="","",'Forms Entry'!A46)</f>
        <v>42</v>
      </c>
      <c r="B48" s="8" t="str">
        <f>IF('Forms Entry'!B46="","",'Forms Entry'!B46)</f>
        <v/>
      </c>
      <c r="C48" s="8" t="str">
        <f>IF('Forms Entry'!C46="","",'Forms Entry'!C46)</f>
        <v/>
      </c>
      <c r="D48" s="9" t="str">
        <f>IF('Forms Entry'!D46="","",'Forms Entry'!D46)</f>
        <v/>
      </c>
      <c r="E48" s="10" t="str">
        <f>IF('Forms Entry'!E46="","",'Forms Entry'!E46)</f>
        <v/>
      </c>
      <c r="F48" s="10" t="str">
        <f>IF('Forms Entry'!F46="","",'Forms Entry'!F46)</f>
        <v/>
      </c>
      <c r="G48" s="10" t="str">
        <f>IF('Forms Entry'!G46="","",'Forms Entry'!G46)</f>
        <v/>
      </c>
      <c r="H48" s="10" t="str">
        <f>IF('Forms Entry'!H46="","",'Forms Entry'!H46)</f>
        <v/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X48" s="11" t="str">
        <f t="shared" si="6"/>
        <v/>
      </c>
      <c r="Y48" s="11" t="str">
        <f t="shared" si="7"/>
        <v/>
      </c>
      <c r="Z48" s="11" t="str">
        <f t="shared" si="8"/>
        <v/>
      </c>
      <c r="AA48" s="11" t="str">
        <f t="shared" si="9"/>
        <v/>
      </c>
      <c r="AB48" s="11" t="str">
        <f t="shared" si="10"/>
        <v/>
      </c>
      <c r="AC48" s="11" t="str">
        <f t="shared" si="11"/>
        <v/>
      </c>
    </row>
    <row r="49" spans="1:29" ht="30" customHeight="1">
      <c r="A49" s="12">
        <f>IF('Forms Entry'!A47="","",'Forms Entry'!A47)</f>
        <v>43</v>
      </c>
      <c r="B49" s="8" t="str">
        <f>IF('Forms Entry'!B47="","",'Forms Entry'!B47)</f>
        <v/>
      </c>
      <c r="C49" s="8" t="str">
        <f>IF('Forms Entry'!C47="","",'Forms Entry'!C47)</f>
        <v/>
      </c>
      <c r="D49" s="9" t="str">
        <f>IF('Forms Entry'!D47="","",'Forms Entry'!D47)</f>
        <v/>
      </c>
      <c r="E49" s="10" t="str">
        <f>IF('Forms Entry'!E47="","",'Forms Entry'!E47)</f>
        <v/>
      </c>
      <c r="F49" s="10" t="str">
        <f>IF('Forms Entry'!F47="","",'Forms Entry'!F47)</f>
        <v/>
      </c>
      <c r="G49" s="10" t="str">
        <f>IF('Forms Entry'!G47="","",'Forms Entry'!G47)</f>
        <v/>
      </c>
      <c r="H49" s="10" t="str">
        <f>IF('Forms Entry'!H47="","",'Forms Entry'!H47)</f>
        <v/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X49" s="11" t="str">
        <f t="shared" si="6"/>
        <v/>
      </c>
      <c r="Y49" s="11" t="str">
        <f t="shared" si="7"/>
        <v/>
      </c>
      <c r="Z49" s="11" t="str">
        <f t="shared" si="8"/>
        <v/>
      </c>
      <c r="AA49" s="11" t="str">
        <f t="shared" si="9"/>
        <v/>
      </c>
      <c r="AB49" s="11" t="str">
        <f t="shared" si="10"/>
        <v/>
      </c>
      <c r="AC49" s="11" t="str">
        <f t="shared" si="11"/>
        <v/>
      </c>
    </row>
    <row r="50" spans="1:29" ht="30" customHeight="1">
      <c r="A50" s="12">
        <f>IF('Forms Entry'!A48="","",'Forms Entry'!A48)</f>
        <v>44</v>
      </c>
      <c r="B50" s="8" t="str">
        <f>IF('Forms Entry'!B48="","",'Forms Entry'!B48)</f>
        <v/>
      </c>
      <c r="C50" s="8" t="str">
        <f>IF('Forms Entry'!C48="","",'Forms Entry'!C48)</f>
        <v/>
      </c>
      <c r="D50" s="9" t="str">
        <f>IF('Forms Entry'!D48="","",'Forms Entry'!D48)</f>
        <v/>
      </c>
      <c r="E50" s="10" t="str">
        <f>IF('Forms Entry'!E48="","",'Forms Entry'!E48)</f>
        <v/>
      </c>
      <c r="F50" s="10" t="str">
        <f>IF('Forms Entry'!F48="","",'Forms Entry'!F48)</f>
        <v/>
      </c>
      <c r="G50" s="10" t="str">
        <f>IF('Forms Entry'!G48="","",'Forms Entry'!G48)</f>
        <v/>
      </c>
      <c r="H50" s="10" t="str">
        <f>IF('Forms Entry'!H48="","",'Forms Entry'!H48)</f>
        <v/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X50" s="11" t="str">
        <f t="shared" si="6"/>
        <v/>
      </c>
      <c r="Y50" s="11" t="str">
        <f t="shared" si="7"/>
        <v/>
      </c>
      <c r="Z50" s="11" t="str">
        <f t="shared" si="8"/>
        <v/>
      </c>
      <c r="AA50" s="11" t="str">
        <f t="shared" si="9"/>
        <v/>
      </c>
      <c r="AB50" s="11" t="str">
        <f t="shared" si="10"/>
        <v/>
      </c>
      <c r="AC50" s="11" t="str">
        <f t="shared" si="11"/>
        <v/>
      </c>
    </row>
    <row r="51" spans="1:29" ht="30" customHeight="1">
      <c r="A51" s="12">
        <f>IF('Forms Entry'!A49="","",'Forms Entry'!A49)</f>
        <v>45</v>
      </c>
      <c r="B51" s="8" t="str">
        <f>IF('Forms Entry'!B49="","",'Forms Entry'!B49)</f>
        <v/>
      </c>
      <c r="C51" s="8" t="str">
        <f>IF('Forms Entry'!C49="","",'Forms Entry'!C49)</f>
        <v/>
      </c>
      <c r="D51" s="9" t="str">
        <f>IF('Forms Entry'!D49="","",'Forms Entry'!D49)</f>
        <v/>
      </c>
      <c r="E51" s="10" t="str">
        <f>IF('Forms Entry'!E49="","",'Forms Entry'!E49)</f>
        <v/>
      </c>
      <c r="F51" s="10" t="str">
        <f>IF('Forms Entry'!F49="","",'Forms Entry'!F49)</f>
        <v/>
      </c>
      <c r="G51" s="10" t="str">
        <f>IF('Forms Entry'!G49="","",'Forms Entry'!G49)</f>
        <v/>
      </c>
      <c r="H51" s="10" t="str">
        <f>IF('Forms Entry'!H49="","",'Forms Entry'!H49)</f>
        <v/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X51" s="11" t="str">
        <f t="shared" si="6"/>
        <v/>
      </c>
      <c r="Y51" s="11" t="str">
        <f t="shared" si="7"/>
        <v/>
      </c>
      <c r="Z51" s="11" t="str">
        <f t="shared" si="8"/>
        <v/>
      </c>
      <c r="AA51" s="11" t="str">
        <f t="shared" si="9"/>
        <v/>
      </c>
      <c r="AB51" s="11" t="str">
        <f t="shared" si="10"/>
        <v/>
      </c>
      <c r="AC51" s="11" t="str">
        <f t="shared" si="11"/>
        <v/>
      </c>
    </row>
    <row r="52" spans="1:29" ht="30" customHeight="1">
      <c r="A52" s="12">
        <f>IF('Forms Entry'!A50="","",'Forms Entry'!A50)</f>
        <v>46</v>
      </c>
      <c r="B52" s="8" t="str">
        <f>IF('Forms Entry'!B50="","",'Forms Entry'!B50)</f>
        <v/>
      </c>
      <c r="C52" s="8" t="str">
        <f>IF('Forms Entry'!C50="","",'Forms Entry'!C50)</f>
        <v/>
      </c>
      <c r="D52" s="9" t="str">
        <f>IF('Forms Entry'!D50="","",'Forms Entry'!D50)</f>
        <v/>
      </c>
      <c r="E52" s="10" t="str">
        <f>IF('Forms Entry'!E50="","",'Forms Entry'!E50)</f>
        <v/>
      </c>
      <c r="F52" s="10" t="str">
        <f>IF('Forms Entry'!F50="","",'Forms Entry'!F50)</f>
        <v/>
      </c>
      <c r="G52" s="10" t="str">
        <f>IF('Forms Entry'!G50="","",'Forms Entry'!G50)</f>
        <v/>
      </c>
      <c r="H52" s="10" t="str">
        <f>IF('Forms Entry'!H50="","",'Forms Entry'!H50)</f>
        <v/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X52" s="11" t="str">
        <f t="shared" si="6"/>
        <v/>
      </c>
      <c r="Y52" s="11" t="str">
        <f t="shared" si="7"/>
        <v/>
      </c>
      <c r="Z52" s="11" t="str">
        <f t="shared" si="8"/>
        <v/>
      </c>
      <c r="AA52" s="11" t="str">
        <f t="shared" si="9"/>
        <v/>
      </c>
      <c r="AB52" s="11" t="str">
        <f t="shared" si="10"/>
        <v/>
      </c>
      <c r="AC52" s="11" t="str">
        <f t="shared" si="11"/>
        <v/>
      </c>
    </row>
    <row r="53" spans="1:29" ht="30" customHeight="1">
      <c r="A53" s="12">
        <f>IF('Forms Entry'!A51="","",'Forms Entry'!A51)</f>
        <v>47</v>
      </c>
      <c r="B53" s="8" t="str">
        <f>IF('Forms Entry'!B51="","",'Forms Entry'!B51)</f>
        <v/>
      </c>
      <c r="C53" s="8" t="str">
        <f>IF('Forms Entry'!C51="","",'Forms Entry'!C51)</f>
        <v/>
      </c>
      <c r="D53" s="9" t="str">
        <f>IF('Forms Entry'!D51="","",'Forms Entry'!D51)</f>
        <v/>
      </c>
      <c r="E53" s="10" t="str">
        <f>IF('Forms Entry'!E51="","",'Forms Entry'!E51)</f>
        <v/>
      </c>
      <c r="F53" s="10" t="str">
        <f>IF('Forms Entry'!F51="","",'Forms Entry'!F51)</f>
        <v/>
      </c>
      <c r="G53" s="10" t="str">
        <f>IF('Forms Entry'!G51="","",'Forms Entry'!G51)</f>
        <v/>
      </c>
      <c r="H53" s="10" t="str">
        <f>IF('Forms Entry'!H51="","",'Forms Entry'!H51)</f>
        <v/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X53" s="11" t="str">
        <f t="shared" si="6"/>
        <v/>
      </c>
      <c r="Y53" s="11" t="str">
        <f t="shared" si="7"/>
        <v/>
      </c>
      <c r="Z53" s="11" t="str">
        <f t="shared" si="8"/>
        <v/>
      </c>
      <c r="AA53" s="11" t="str">
        <f t="shared" si="9"/>
        <v/>
      </c>
      <c r="AB53" s="11" t="str">
        <f t="shared" si="10"/>
        <v/>
      </c>
      <c r="AC53" s="11" t="str">
        <f t="shared" si="11"/>
        <v/>
      </c>
    </row>
    <row r="54" spans="1:29" ht="30" customHeight="1">
      <c r="A54" s="12">
        <f>IF('Forms Entry'!A52="","",'Forms Entry'!A52)</f>
        <v>48</v>
      </c>
      <c r="B54" s="8" t="str">
        <f>IF('Forms Entry'!B52="","",'Forms Entry'!B52)</f>
        <v/>
      </c>
      <c r="C54" s="8" t="str">
        <f>IF('Forms Entry'!C52="","",'Forms Entry'!C52)</f>
        <v/>
      </c>
      <c r="D54" s="9" t="str">
        <f>IF('Forms Entry'!D52="","",'Forms Entry'!D52)</f>
        <v/>
      </c>
      <c r="E54" s="10" t="str">
        <f>IF('Forms Entry'!E52="","",'Forms Entry'!E52)</f>
        <v/>
      </c>
      <c r="F54" s="10" t="str">
        <f>IF('Forms Entry'!F52="","",'Forms Entry'!F52)</f>
        <v/>
      </c>
      <c r="G54" s="10" t="str">
        <f>IF('Forms Entry'!G52="","",'Forms Entry'!G52)</f>
        <v/>
      </c>
      <c r="H54" s="10" t="str">
        <f>IF('Forms Entry'!H52="","",'Forms Entry'!H52)</f>
        <v/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X54" s="11" t="str">
        <f t="shared" si="6"/>
        <v/>
      </c>
      <c r="Y54" s="11" t="str">
        <f t="shared" si="7"/>
        <v/>
      </c>
      <c r="Z54" s="11" t="str">
        <f t="shared" si="8"/>
        <v/>
      </c>
      <c r="AA54" s="11" t="str">
        <f t="shared" si="9"/>
        <v/>
      </c>
      <c r="AB54" s="11" t="str">
        <f t="shared" si="10"/>
        <v/>
      </c>
      <c r="AC54" s="11" t="str">
        <f t="shared" si="11"/>
        <v/>
      </c>
    </row>
    <row r="55" spans="1:29" ht="30" customHeight="1">
      <c r="A55" s="12">
        <f>IF('Forms Entry'!A53="","",'Forms Entry'!A53)</f>
        <v>49</v>
      </c>
      <c r="B55" s="8" t="str">
        <f>IF('Forms Entry'!B53="","",'Forms Entry'!B53)</f>
        <v/>
      </c>
      <c r="C55" s="8" t="str">
        <f>IF('Forms Entry'!C53="","",'Forms Entry'!C53)</f>
        <v/>
      </c>
      <c r="D55" s="9" t="str">
        <f>IF('Forms Entry'!D53="","",'Forms Entry'!D53)</f>
        <v/>
      </c>
      <c r="E55" s="10" t="str">
        <f>IF('Forms Entry'!E53="","",'Forms Entry'!E53)</f>
        <v/>
      </c>
      <c r="F55" s="10" t="str">
        <f>IF('Forms Entry'!F53="","",'Forms Entry'!F53)</f>
        <v/>
      </c>
      <c r="G55" s="10" t="str">
        <f>IF('Forms Entry'!G53="","",'Forms Entry'!G53)</f>
        <v/>
      </c>
      <c r="H55" s="10" t="str">
        <f>IF('Forms Entry'!H53="","",'Forms Entry'!H53)</f>
        <v/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X55" s="11" t="str">
        <f t="shared" si="6"/>
        <v/>
      </c>
      <c r="Y55" s="11" t="str">
        <f t="shared" si="7"/>
        <v/>
      </c>
      <c r="Z55" s="11" t="str">
        <f t="shared" si="8"/>
        <v/>
      </c>
      <c r="AA55" s="11" t="str">
        <f t="shared" si="9"/>
        <v/>
      </c>
      <c r="AB55" s="11" t="str">
        <f t="shared" si="10"/>
        <v/>
      </c>
      <c r="AC55" s="11" t="str">
        <f t="shared" si="11"/>
        <v/>
      </c>
    </row>
    <row r="56" spans="1:29" ht="30" customHeight="1">
      <c r="A56" s="12">
        <f>IF('Forms Entry'!A54="","",'Forms Entry'!A54)</f>
        <v>50</v>
      </c>
      <c r="B56" s="8" t="str">
        <f>IF('Forms Entry'!B54="","",'Forms Entry'!B54)</f>
        <v/>
      </c>
      <c r="C56" s="8" t="str">
        <f>IF('Forms Entry'!C54="","",'Forms Entry'!C54)</f>
        <v/>
      </c>
      <c r="D56" s="9" t="str">
        <f>IF('Forms Entry'!D54="","",'Forms Entry'!D54)</f>
        <v/>
      </c>
      <c r="E56" s="10" t="str">
        <f>IF('Forms Entry'!E54="","",'Forms Entry'!E54)</f>
        <v/>
      </c>
      <c r="F56" s="10" t="str">
        <f>IF('Forms Entry'!F54="","",'Forms Entry'!F54)</f>
        <v/>
      </c>
      <c r="G56" s="10" t="str">
        <f>IF('Forms Entry'!G54="","",'Forms Entry'!G54)</f>
        <v/>
      </c>
      <c r="H56" s="10" t="str">
        <f>IF('Forms Entry'!H54="","",'Forms Entry'!H54)</f>
        <v/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X56" s="11" t="str">
        <f t="shared" si="6"/>
        <v/>
      </c>
      <c r="Y56" s="11" t="str">
        <f t="shared" si="7"/>
        <v/>
      </c>
      <c r="Z56" s="11" t="str">
        <f t="shared" si="8"/>
        <v/>
      </c>
      <c r="AA56" s="11" t="str">
        <f t="shared" si="9"/>
        <v/>
      </c>
      <c r="AB56" s="11" t="str">
        <f t="shared" si="10"/>
        <v/>
      </c>
      <c r="AC56" s="11" t="str">
        <f t="shared" si="11"/>
        <v/>
      </c>
    </row>
    <row r="57" spans="1:29" ht="30" customHeight="1">
      <c r="A57" s="12">
        <f>IF('Forms Entry'!A55="","",'Forms Entry'!A55)</f>
        <v>51</v>
      </c>
      <c r="B57" s="8" t="str">
        <f>IF('Forms Entry'!B55="","",'Forms Entry'!B55)</f>
        <v/>
      </c>
      <c r="C57" s="8" t="str">
        <f>IF('Forms Entry'!C55="","",'Forms Entry'!C55)</f>
        <v/>
      </c>
      <c r="D57" s="9" t="str">
        <f>IF('Forms Entry'!D55="","",'Forms Entry'!D55)</f>
        <v/>
      </c>
      <c r="E57" s="10" t="str">
        <f>IF('Forms Entry'!E55="","",'Forms Entry'!E55)</f>
        <v/>
      </c>
      <c r="F57" s="10" t="str">
        <f>IF('Forms Entry'!F55="","",'Forms Entry'!F55)</f>
        <v/>
      </c>
      <c r="G57" s="10" t="str">
        <f>IF('Forms Entry'!G55="","",'Forms Entry'!G55)</f>
        <v/>
      </c>
      <c r="H57" s="10" t="str">
        <f>IF('Forms Entry'!H55="","",'Forms Entry'!H55)</f>
        <v/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X57" s="11" t="str">
        <f t="shared" si="6"/>
        <v/>
      </c>
      <c r="Y57" s="11" t="str">
        <f t="shared" si="7"/>
        <v/>
      </c>
      <c r="Z57" s="11" t="str">
        <f t="shared" si="8"/>
        <v/>
      </c>
      <c r="AA57" s="11" t="str">
        <f t="shared" si="9"/>
        <v/>
      </c>
      <c r="AB57" s="11" t="str">
        <f t="shared" si="10"/>
        <v/>
      </c>
      <c r="AC57" s="11" t="str">
        <f t="shared" si="11"/>
        <v/>
      </c>
    </row>
    <row r="58" spans="1:29" ht="30" customHeight="1">
      <c r="A58" s="12">
        <f>IF('Forms Entry'!A56="","",'Forms Entry'!A56)</f>
        <v>52</v>
      </c>
      <c r="B58" s="8" t="str">
        <f>IF('Forms Entry'!B56="","",'Forms Entry'!B56)</f>
        <v/>
      </c>
      <c r="C58" s="8" t="str">
        <f>IF('Forms Entry'!C56="","",'Forms Entry'!C56)</f>
        <v/>
      </c>
      <c r="D58" s="9" t="str">
        <f>IF('Forms Entry'!D56="","",'Forms Entry'!D56)</f>
        <v/>
      </c>
      <c r="E58" s="10" t="str">
        <f>IF('Forms Entry'!E56="","",'Forms Entry'!E56)</f>
        <v/>
      </c>
      <c r="F58" s="10" t="str">
        <f>IF('Forms Entry'!F56="","",'Forms Entry'!F56)</f>
        <v/>
      </c>
      <c r="G58" s="10" t="str">
        <f>IF('Forms Entry'!G56="","",'Forms Entry'!G56)</f>
        <v/>
      </c>
      <c r="H58" s="10" t="str">
        <f>IF('Forms Entry'!H56="","",'Forms Entry'!H56)</f>
        <v/>
      </c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X58" s="11" t="str">
        <f t="shared" si="6"/>
        <v/>
      </c>
      <c r="Y58" s="11" t="str">
        <f t="shared" si="7"/>
        <v/>
      </c>
      <c r="Z58" s="11" t="str">
        <f t="shared" si="8"/>
        <v/>
      </c>
      <c r="AA58" s="11" t="str">
        <f t="shared" si="9"/>
        <v/>
      </c>
      <c r="AB58" s="11" t="str">
        <f t="shared" si="10"/>
        <v/>
      </c>
      <c r="AC58" s="11" t="str">
        <f t="shared" si="11"/>
        <v/>
      </c>
    </row>
    <row r="59" spans="1:29" ht="30" customHeight="1">
      <c r="A59" s="12">
        <f>IF('Forms Entry'!A57="","",'Forms Entry'!A57)</f>
        <v>53</v>
      </c>
      <c r="B59" s="8" t="str">
        <f>IF('Forms Entry'!B57="","",'Forms Entry'!B57)</f>
        <v/>
      </c>
      <c r="C59" s="8" t="str">
        <f>IF('Forms Entry'!C57="","",'Forms Entry'!C57)</f>
        <v/>
      </c>
      <c r="D59" s="9" t="str">
        <f>IF('Forms Entry'!D57="","",'Forms Entry'!D57)</f>
        <v/>
      </c>
      <c r="E59" s="10" t="str">
        <f>IF('Forms Entry'!E57="","",'Forms Entry'!E57)</f>
        <v/>
      </c>
      <c r="F59" s="10" t="str">
        <f>IF('Forms Entry'!F57="","",'Forms Entry'!F57)</f>
        <v/>
      </c>
      <c r="G59" s="10" t="str">
        <f>IF('Forms Entry'!G57="","",'Forms Entry'!G57)</f>
        <v/>
      </c>
      <c r="H59" s="10" t="str">
        <f>IF('Forms Entry'!H57="","",'Forms Entry'!H57)</f>
        <v/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X59" s="11" t="str">
        <f t="shared" si="6"/>
        <v/>
      </c>
      <c r="Y59" s="11" t="str">
        <f t="shared" si="7"/>
        <v/>
      </c>
      <c r="Z59" s="11" t="str">
        <f t="shared" si="8"/>
        <v/>
      </c>
      <c r="AA59" s="11" t="str">
        <f t="shared" si="9"/>
        <v/>
      </c>
      <c r="AB59" s="11" t="str">
        <f t="shared" si="10"/>
        <v/>
      </c>
      <c r="AC59" s="11" t="str">
        <f t="shared" si="11"/>
        <v/>
      </c>
    </row>
    <row r="60" spans="1:29" ht="30" customHeight="1">
      <c r="A60" s="12">
        <f>IF('Forms Entry'!A58="","",'Forms Entry'!A58)</f>
        <v>54</v>
      </c>
      <c r="B60" s="8" t="str">
        <f>IF('Forms Entry'!B58="","",'Forms Entry'!B58)</f>
        <v/>
      </c>
      <c r="C60" s="8" t="str">
        <f>IF('Forms Entry'!C58="","",'Forms Entry'!C58)</f>
        <v/>
      </c>
      <c r="D60" s="9" t="str">
        <f>IF('Forms Entry'!D58="","",'Forms Entry'!D58)</f>
        <v/>
      </c>
      <c r="E60" s="10" t="str">
        <f>IF('Forms Entry'!E58="","",'Forms Entry'!E58)</f>
        <v/>
      </c>
      <c r="F60" s="10" t="str">
        <f>IF('Forms Entry'!F58="","",'Forms Entry'!F58)</f>
        <v/>
      </c>
      <c r="G60" s="10" t="str">
        <f>IF('Forms Entry'!G58="","",'Forms Entry'!G58)</f>
        <v/>
      </c>
      <c r="H60" s="10" t="str">
        <f>IF('Forms Entry'!H58="","",'Forms Entry'!H58)</f>
        <v/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X60" s="11" t="str">
        <f t="shared" si="6"/>
        <v/>
      </c>
      <c r="Y60" s="11" t="str">
        <f t="shared" si="7"/>
        <v/>
      </c>
      <c r="Z60" s="11" t="str">
        <f t="shared" si="8"/>
        <v/>
      </c>
      <c r="AA60" s="11" t="str">
        <f t="shared" si="9"/>
        <v/>
      </c>
      <c r="AB60" s="11" t="str">
        <f t="shared" si="10"/>
        <v/>
      </c>
      <c r="AC60" s="11" t="str">
        <f t="shared" si="11"/>
        <v/>
      </c>
    </row>
    <row r="61" spans="1:29" ht="30" customHeight="1">
      <c r="A61" s="12">
        <f>IF('Forms Entry'!A59="","",'Forms Entry'!A59)</f>
        <v>55</v>
      </c>
      <c r="B61" s="8" t="str">
        <f>IF('Forms Entry'!B59="","",'Forms Entry'!B59)</f>
        <v/>
      </c>
      <c r="C61" s="8" t="str">
        <f>IF('Forms Entry'!C59="","",'Forms Entry'!C59)</f>
        <v/>
      </c>
      <c r="D61" s="9" t="str">
        <f>IF('Forms Entry'!D59="","",'Forms Entry'!D59)</f>
        <v/>
      </c>
      <c r="E61" s="10" t="str">
        <f>IF('Forms Entry'!E59="","",'Forms Entry'!E59)</f>
        <v/>
      </c>
      <c r="F61" s="10" t="str">
        <f>IF('Forms Entry'!F59="","",'Forms Entry'!F59)</f>
        <v/>
      </c>
      <c r="G61" s="10" t="str">
        <f>IF('Forms Entry'!G59="","",'Forms Entry'!G59)</f>
        <v/>
      </c>
      <c r="H61" s="10" t="str">
        <f>IF('Forms Entry'!H59="","",'Forms Entry'!H59)</f>
        <v/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X61" s="11" t="str">
        <f t="shared" si="6"/>
        <v/>
      </c>
      <c r="Y61" s="11" t="str">
        <f t="shared" si="7"/>
        <v/>
      </c>
      <c r="Z61" s="11" t="str">
        <f t="shared" si="8"/>
        <v/>
      </c>
      <c r="AA61" s="11" t="str">
        <f t="shared" si="9"/>
        <v/>
      </c>
      <c r="AB61" s="11" t="str">
        <f t="shared" si="10"/>
        <v/>
      </c>
      <c r="AC61" s="11" t="str">
        <f t="shared" si="11"/>
        <v/>
      </c>
    </row>
    <row r="62" spans="1:29" ht="30" customHeight="1">
      <c r="A62" s="12">
        <f>IF('Forms Entry'!A60="","",'Forms Entry'!A60)</f>
        <v>56</v>
      </c>
      <c r="B62" s="8" t="str">
        <f>IF('Forms Entry'!B60="","",'Forms Entry'!B60)</f>
        <v/>
      </c>
      <c r="C62" s="8" t="str">
        <f>IF('Forms Entry'!C60="","",'Forms Entry'!C60)</f>
        <v/>
      </c>
      <c r="D62" s="9" t="str">
        <f>IF('Forms Entry'!D60="","",'Forms Entry'!D60)</f>
        <v/>
      </c>
      <c r="E62" s="10" t="str">
        <f>IF('Forms Entry'!E60="","",'Forms Entry'!E60)</f>
        <v/>
      </c>
      <c r="F62" s="10" t="str">
        <f>IF('Forms Entry'!F60="","",'Forms Entry'!F60)</f>
        <v/>
      </c>
      <c r="G62" s="10" t="str">
        <f>IF('Forms Entry'!G60="","",'Forms Entry'!G60)</f>
        <v/>
      </c>
      <c r="H62" s="10" t="str">
        <f>IF('Forms Entry'!H60="","",'Forms Entry'!H60)</f>
        <v/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X62" s="11" t="str">
        <f t="shared" si="6"/>
        <v/>
      </c>
      <c r="Y62" s="11" t="str">
        <f t="shared" si="7"/>
        <v/>
      </c>
      <c r="Z62" s="11" t="str">
        <f t="shared" si="8"/>
        <v/>
      </c>
      <c r="AA62" s="11" t="str">
        <f t="shared" si="9"/>
        <v/>
      </c>
      <c r="AB62" s="11" t="str">
        <f t="shared" si="10"/>
        <v/>
      </c>
      <c r="AC62" s="11" t="str">
        <f t="shared" si="11"/>
        <v/>
      </c>
    </row>
    <row r="63" spans="1:29" ht="30" customHeight="1">
      <c r="A63" s="12">
        <f>IF('Forms Entry'!A61="","",'Forms Entry'!A61)</f>
        <v>57</v>
      </c>
      <c r="B63" s="8" t="str">
        <f>IF('Forms Entry'!B61="","",'Forms Entry'!B61)</f>
        <v/>
      </c>
      <c r="C63" s="8" t="str">
        <f>IF('Forms Entry'!C61="","",'Forms Entry'!C61)</f>
        <v/>
      </c>
      <c r="D63" s="9" t="str">
        <f>IF('Forms Entry'!D61="","",'Forms Entry'!D61)</f>
        <v/>
      </c>
      <c r="E63" s="10" t="str">
        <f>IF('Forms Entry'!E61="","",'Forms Entry'!E61)</f>
        <v/>
      </c>
      <c r="F63" s="10" t="str">
        <f>IF('Forms Entry'!F61="","",'Forms Entry'!F61)</f>
        <v/>
      </c>
      <c r="G63" s="10" t="str">
        <f>IF('Forms Entry'!G61="","",'Forms Entry'!G61)</f>
        <v/>
      </c>
      <c r="H63" s="10" t="str">
        <f>IF('Forms Entry'!H61="","",'Forms Entry'!H61)</f>
        <v/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X63" s="11" t="str">
        <f t="shared" si="6"/>
        <v/>
      </c>
      <c r="Y63" s="11" t="str">
        <f t="shared" si="7"/>
        <v/>
      </c>
      <c r="Z63" s="11" t="str">
        <f t="shared" si="8"/>
        <v/>
      </c>
      <c r="AA63" s="11" t="str">
        <f t="shared" si="9"/>
        <v/>
      </c>
      <c r="AB63" s="11" t="str">
        <f t="shared" si="10"/>
        <v/>
      </c>
      <c r="AC63" s="11" t="str">
        <f t="shared" si="11"/>
        <v/>
      </c>
    </row>
    <row r="64" spans="1:29" ht="30" customHeight="1">
      <c r="A64" s="12">
        <f>IF('Forms Entry'!A62="","",'Forms Entry'!A62)</f>
        <v>58</v>
      </c>
      <c r="B64" s="8" t="str">
        <f>IF('Forms Entry'!B62="","",'Forms Entry'!B62)</f>
        <v/>
      </c>
      <c r="C64" s="8" t="str">
        <f>IF('Forms Entry'!C62="","",'Forms Entry'!C62)</f>
        <v/>
      </c>
      <c r="D64" s="9" t="str">
        <f>IF('Forms Entry'!D62="","",'Forms Entry'!D62)</f>
        <v/>
      </c>
      <c r="E64" s="10" t="str">
        <f>IF('Forms Entry'!E62="","",'Forms Entry'!E62)</f>
        <v/>
      </c>
      <c r="F64" s="10" t="str">
        <f>IF('Forms Entry'!F62="","",'Forms Entry'!F62)</f>
        <v/>
      </c>
      <c r="G64" s="10" t="str">
        <f>IF('Forms Entry'!G62="","",'Forms Entry'!G62)</f>
        <v/>
      </c>
      <c r="H64" s="10" t="str">
        <f>IF('Forms Entry'!H62="","",'Forms Entry'!H62)</f>
        <v/>
      </c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X64" s="11" t="str">
        <f t="shared" si="6"/>
        <v/>
      </c>
      <c r="Y64" s="11" t="str">
        <f t="shared" si="7"/>
        <v/>
      </c>
      <c r="Z64" s="11" t="str">
        <f t="shared" si="8"/>
        <v/>
      </c>
      <c r="AA64" s="11" t="str">
        <f t="shared" si="9"/>
        <v/>
      </c>
      <c r="AB64" s="11" t="str">
        <f t="shared" si="10"/>
        <v/>
      </c>
      <c r="AC64" s="11" t="str">
        <f t="shared" si="11"/>
        <v/>
      </c>
    </row>
    <row r="65" spans="1:29" ht="30" customHeight="1">
      <c r="A65" s="12">
        <f>IF('Forms Entry'!A63="","",'Forms Entry'!A63)</f>
        <v>59</v>
      </c>
      <c r="B65" s="8" t="str">
        <f>IF('Forms Entry'!B63="","",'Forms Entry'!B63)</f>
        <v/>
      </c>
      <c r="C65" s="8" t="str">
        <f>IF('Forms Entry'!C63="","",'Forms Entry'!C63)</f>
        <v/>
      </c>
      <c r="D65" s="9" t="str">
        <f>IF('Forms Entry'!D63="","",'Forms Entry'!D63)</f>
        <v/>
      </c>
      <c r="E65" s="10" t="str">
        <f>IF('Forms Entry'!E63="","",'Forms Entry'!E63)</f>
        <v/>
      </c>
      <c r="F65" s="10" t="str">
        <f>IF('Forms Entry'!F63="","",'Forms Entry'!F63)</f>
        <v/>
      </c>
      <c r="G65" s="10" t="str">
        <f>IF('Forms Entry'!G63="","",'Forms Entry'!G63)</f>
        <v/>
      </c>
      <c r="H65" s="10" t="str">
        <f>IF('Forms Entry'!H63="","",'Forms Entry'!H63)</f>
        <v/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X65" s="11" t="str">
        <f t="shared" si="6"/>
        <v/>
      </c>
      <c r="Y65" s="11" t="str">
        <f t="shared" si="7"/>
        <v/>
      </c>
      <c r="Z65" s="11" t="str">
        <f t="shared" si="8"/>
        <v/>
      </c>
      <c r="AA65" s="11" t="str">
        <f t="shared" si="9"/>
        <v/>
      </c>
      <c r="AB65" s="11" t="str">
        <f t="shared" si="10"/>
        <v/>
      </c>
      <c r="AC65" s="11" t="str">
        <f t="shared" si="11"/>
        <v/>
      </c>
    </row>
    <row r="66" spans="1:29" ht="30" customHeight="1">
      <c r="A66" s="12">
        <f>IF('Forms Entry'!A64="","",'Forms Entry'!A64)</f>
        <v>60</v>
      </c>
      <c r="B66" s="8" t="str">
        <f>IF('Forms Entry'!B64="","",'Forms Entry'!B64)</f>
        <v/>
      </c>
      <c r="C66" s="8" t="str">
        <f>IF('Forms Entry'!C64="","",'Forms Entry'!C64)</f>
        <v/>
      </c>
      <c r="D66" s="9" t="str">
        <f>IF('Forms Entry'!D64="","",'Forms Entry'!D64)</f>
        <v/>
      </c>
      <c r="E66" s="10" t="str">
        <f>IF('Forms Entry'!E64="","",'Forms Entry'!E64)</f>
        <v/>
      </c>
      <c r="F66" s="10" t="str">
        <f>IF('Forms Entry'!F64="","",'Forms Entry'!F64)</f>
        <v/>
      </c>
      <c r="G66" s="10" t="str">
        <f>IF('Forms Entry'!G64="","",'Forms Entry'!G64)</f>
        <v/>
      </c>
      <c r="H66" s="10" t="str">
        <f>IF('Forms Entry'!H64="","",'Forms Entry'!H64)</f>
        <v/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X66" s="11" t="str">
        <f t="shared" si="6"/>
        <v/>
      </c>
      <c r="Y66" s="11" t="str">
        <f t="shared" si="7"/>
        <v/>
      </c>
      <c r="Z66" s="11" t="str">
        <f t="shared" si="8"/>
        <v/>
      </c>
      <c r="AA66" s="11" t="str">
        <f t="shared" si="9"/>
        <v/>
      </c>
      <c r="AB66" s="11" t="str">
        <f t="shared" si="10"/>
        <v/>
      </c>
      <c r="AC66" s="11" t="str">
        <f t="shared" si="11"/>
        <v/>
      </c>
    </row>
    <row r="67" spans="1:29" ht="30" customHeight="1">
      <c r="A67" s="12">
        <f>IF('Forms Entry'!A65="","",'Forms Entry'!A65)</f>
        <v>61</v>
      </c>
      <c r="B67" s="8" t="str">
        <f>IF('Forms Entry'!B65="","",'Forms Entry'!B65)</f>
        <v/>
      </c>
      <c r="C67" s="8" t="str">
        <f>IF('Forms Entry'!C65="","",'Forms Entry'!C65)</f>
        <v/>
      </c>
      <c r="D67" s="9" t="str">
        <f>IF('Forms Entry'!D65="","",'Forms Entry'!D65)</f>
        <v/>
      </c>
      <c r="E67" s="10" t="str">
        <f>IF('Forms Entry'!E65="","",'Forms Entry'!E65)</f>
        <v/>
      </c>
      <c r="F67" s="10" t="str">
        <f>IF('Forms Entry'!F65="","",'Forms Entry'!F65)</f>
        <v/>
      </c>
      <c r="G67" s="10" t="str">
        <f>IF('Forms Entry'!G65="","",'Forms Entry'!G65)</f>
        <v/>
      </c>
      <c r="H67" s="10" t="str">
        <f>IF('Forms Entry'!H65="","",'Forms Entry'!H65)</f>
        <v/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X67" s="11" t="str">
        <f t="shared" si="6"/>
        <v/>
      </c>
      <c r="Y67" s="11" t="str">
        <f t="shared" si="7"/>
        <v/>
      </c>
      <c r="Z67" s="11" t="str">
        <f t="shared" si="8"/>
        <v/>
      </c>
      <c r="AA67" s="11" t="str">
        <f t="shared" si="9"/>
        <v/>
      </c>
      <c r="AB67" s="11" t="str">
        <f t="shared" si="10"/>
        <v/>
      </c>
      <c r="AC67" s="11" t="str">
        <f t="shared" si="11"/>
        <v/>
      </c>
    </row>
    <row r="68" spans="1:29" ht="30" customHeight="1">
      <c r="A68" s="12">
        <f>IF('Forms Entry'!A66="","",'Forms Entry'!A66)</f>
        <v>62</v>
      </c>
      <c r="B68" s="8" t="str">
        <f>IF('Forms Entry'!B66="","",'Forms Entry'!B66)</f>
        <v/>
      </c>
      <c r="C68" s="8" t="str">
        <f>IF('Forms Entry'!C66="","",'Forms Entry'!C66)</f>
        <v/>
      </c>
      <c r="D68" s="9" t="str">
        <f>IF('Forms Entry'!D66="","",'Forms Entry'!D66)</f>
        <v/>
      </c>
      <c r="E68" s="10" t="str">
        <f>IF('Forms Entry'!E66="","",'Forms Entry'!E66)</f>
        <v/>
      </c>
      <c r="F68" s="10" t="str">
        <f>IF('Forms Entry'!F66="","",'Forms Entry'!F66)</f>
        <v/>
      </c>
      <c r="G68" s="10" t="str">
        <f>IF('Forms Entry'!G66="","",'Forms Entry'!G66)</f>
        <v/>
      </c>
      <c r="H68" s="10" t="str">
        <f>IF('Forms Entry'!H66="","",'Forms Entry'!H66)</f>
        <v/>
      </c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X68" s="11" t="str">
        <f t="shared" si="6"/>
        <v/>
      </c>
      <c r="Y68" s="11" t="str">
        <f t="shared" si="7"/>
        <v/>
      </c>
      <c r="Z68" s="11" t="str">
        <f t="shared" si="8"/>
        <v/>
      </c>
      <c r="AA68" s="11" t="str">
        <f t="shared" si="9"/>
        <v/>
      </c>
      <c r="AB68" s="11" t="str">
        <f t="shared" si="10"/>
        <v/>
      </c>
      <c r="AC68" s="11" t="str">
        <f t="shared" si="11"/>
        <v/>
      </c>
    </row>
    <row r="69" spans="1:29" ht="30" customHeight="1">
      <c r="A69" s="12">
        <f>IF('Forms Entry'!A67="","",'Forms Entry'!A67)</f>
        <v>63</v>
      </c>
      <c r="B69" s="8" t="str">
        <f>IF('Forms Entry'!B67="","",'Forms Entry'!B67)</f>
        <v/>
      </c>
      <c r="C69" s="8" t="str">
        <f>IF('Forms Entry'!C67="","",'Forms Entry'!C67)</f>
        <v/>
      </c>
      <c r="D69" s="9" t="str">
        <f>IF('Forms Entry'!D67="","",'Forms Entry'!D67)</f>
        <v/>
      </c>
      <c r="E69" s="10" t="str">
        <f>IF('Forms Entry'!E67="","",'Forms Entry'!E67)</f>
        <v/>
      </c>
      <c r="F69" s="10" t="str">
        <f>IF('Forms Entry'!F67="","",'Forms Entry'!F67)</f>
        <v/>
      </c>
      <c r="G69" s="10" t="str">
        <f>IF('Forms Entry'!G67="","",'Forms Entry'!G67)</f>
        <v/>
      </c>
      <c r="H69" s="10" t="str">
        <f>IF('Forms Entry'!H67="","",'Forms Entry'!H67)</f>
        <v/>
      </c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X69" s="11" t="str">
        <f t="shared" si="6"/>
        <v/>
      </c>
      <c r="Y69" s="11" t="str">
        <f t="shared" si="7"/>
        <v/>
      </c>
      <c r="Z69" s="11" t="str">
        <f t="shared" si="8"/>
        <v/>
      </c>
      <c r="AA69" s="11" t="str">
        <f t="shared" si="9"/>
        <v/>
      </c>
      <c r="AB69" s="11" t="str">
        <f t="shared" si="10"/>
        <v/>
      </c>
      <c r="AC69" s="11" t="str">
        <f t="shared" si="11"/>
        <v/>
      </c>
    </row>
    <row r="70" spans="1:29" ht="30" customHeight="1">
      <c r="A70" s="12">
        <f>IF('Forms Entry'!A68="","",'Forms Entry'!A68)</f>
        <v>64</v>
      </c>
      <c r="B70" s="8" t="str">
        <f>IF('Forms Entry'!B68="","",'Forms Entry'!B68)</f>
        <v/>
      </c>
      <c r="C70" s="8" t="str">
        <f>IF('Forms Entry'!C68="","",'Forms Entry'!C68)</f>
        <v/>
      </c>
      <c r="D70" s="9" t="str">
        <f>IF('Forms Entry'!D68="","",'Forms Entry'!D68)</f>
        <v/>
      </c>
      <c r="E70" s="10" t="str">
        <f>IF('Forms Entry'!E68="","",'Forms Entry'!E68)</f>
        <v/>
      </c>
      <c r="F70" s="10" t="str">
        <f>IF('Forms Entry'!F68="","",'Forms Entry'!F68)</f>
        <v/>
      </c>
      <c r="G70" s="10" t="str">
        <f>IF('Forms Entry'!G68="","",'Forms Entry'!G68)</f>
        <v/>
      </c>
      <c r="H70" s="10" t="str">
        <f>IF('Forms Entry'!H68="","",'Forms Entry'!H68)</f>
        <v/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X70" s="11" t="str">
        <f t="shared" si="6"/>
        <v/>
      </c>
      <c r="Y70" s="11" t="str">
        <f t="shared" si="7"/>
        <v/>
      </c>
      <c r="Z70" s="11" t="str">
        <f t="shared" si="8"/>
        <v/>
      </c>
      <c r="AA70" s="11" t="str">
        <f t="shared" si="9"/>
        <v/>
      </c>
      <c r="AB70" s="11" t="str">
        <f t="shared" si="10"/>
        <v/>
      </c>
      <c r="AC70" s="11" t="str">
        <f t="shared" si="11"/>
        <v/>
      </c>
    </row>
    <row r="71" spans="1:29" ht="30" customHeight="1">
      <c r="A71" s="12">
        <f>IF('Forms Entry'!A69="","",'Forms Entry'!A69)</f>
        <v>65</v>
      </c>
      <c r="B71" s="8" t="str">
        <f>IF('Forms Entry'!B69="","",'Forms Entry'!B69)</f>
        <v/>
      </c>
      <c r="C71" s="8" t="str">
        <f>IF('Forms Entry'!C69="","",'Forms Entry'!C69)</f>
        <v/>
      </c>
      <c r="D71" s="9" t="str">
        <f>IF('Forms Entry'!D69="","",'Forms Entry'!D69)</f>
        <v/>
      </c>
      <c r="E71" s="10" t="str">
        <f>IF('Forms Entry'!E69="","",'Forms Entry'!E69)</f>
        <v/>
      </c>
      <c r="F71" s="10" t="str">
        <f>IF('Forms Entry'!F69="","",'Forms Entry'!F69)</f>
        <v/>
      </c>
      <c r="G71" s="10" t="str">
        <f>IF('Forms Entry'!G69="","",'Forms Entry'!G69)</f>
        <v/>
      </c>
      <c r="H71" s="10" t="str">
        <f>IF('Forms Entry'!H69="","",'Forms Entry'!H69)</f>
        <v/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X71" s="11" t="str">
        <f t="shared" si="6"/>
        <v/>
      </c>
      <c r="Y71" s="11" t="str">
        <f t="shared" si="7"/>
        <v/>
      </c>
      <c r="Z71" s="11" t="str">
        <f t="shared" si="8"/>
        <v/>
      </c>
      <c r="AA71" s="11" t="str">
        <f t="shared" si="9"/>
        <v/>
      </c>
      <c r="AB71" s="11" t="str">
        <f t="shared" si="10"/>
        <v/>
      </c>
      <c r="AC71" s="11" t="str">
        <f t="shared" si="11"/>
        <v/>
      </c>
    </row>
    <row r="72" spans="1:29" ht="30" customHeight="1">
      <c r="A72" s="12">
        <f>IF('Forms Entry'!A70="","",'Forms Entry'!A70)</f>
        <v>66</v>
      </c>
      <c r="B72" s="8" t="str">
        <f>IF('Forms Entry'!B70="","",'Forms Entry'!B70)</f>
        <v/>
      </c>
      <c r="C72" s="8" t="str">
        <f>IF('Forms Entry'!C70="","",'Forms Entry'!C70)</f>
        <v/>
      </c>
      <c r="D72" s="9" t="str">
        <f>IF('Forms Entry'!D70="","",'Forms Entry'!D70)</f>
        <v/>
      </c>
      <c r="E72" s="10" t="str">
        <f>IF('Forms Entry'!E70="","",'Forms Entry'!E70)</f>
        <v/>
      </c>
      <c r="F72" s="10" t="str">
        <f>IF('Forms Entry'!F70="","",'Forms Entry'!F70)</f>
        <v/>
      </c>
      <c r="G72" s="10" t="str">
        <f>IF('Forms Entry'!G70="","",'Forms Entry'!G70)</f>
        <v/>
      </c>
      <c r="H72" s="10" t="str">
        <f>IF('Forms Entry'!H70="","",'Forms Entry'!H70)</f>
        <v/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X72" s="11" t="str">
        <f t="shared" si="6"/>
        <v/>
      </c>
      <c r="Y72" s="11" t="str">
        <f t="shared" si="7"/>
        <v/>
      </c>
      <c r="Z72" s="11" t="str">
        <f t="shared" si="8"/>
        <v/>
      </c>
      <c r="AA72" s="11" t="str">
        <f t="shared" si="9"/>
        <v/>
      </c>
      <c r="AB72" s="11" t="str">
        <f t="shared" si="10"/>
        <v/>
      </c>
      <c r="AC72" s="11" t="str">
        <f t="shared" si="11"/>
        <v/>
      </c>
    </row>
    <row r="73" spans="1:29" ht="30" customHeight="1">
      <c r="A73" s="12">
        <f>IF('Forms Entry'!A71="","",'Forms Entry'!A71)</f>
        <v>67</v>
      </c>
      <c r="B73" s="8" t="str">
        <f>IF('Forms Entry'!B71="","",'Forms Entry'!B71)</f>
        <v/>
      </c>
      <c r="C73" s="8" t="str">
        <f>IF('Forms Entry'!C71="","",'Forms Entry'!C71)</f>
        <v/>
      </c>
      <c r="D73" s="9" t="str">
        <f>IF('Forms Entry'!D71="","",'Forms Entry'!D71)</f>
        <v/>
      </c>
      <c r="E73" s="10" t="str">
        <f>IF('Forms Entry'!E71="","",'Forms Entry'!E71)</f>
        <v/>
      </c>
      <c r="F73" s="10" t="str">
        <f>IF('Forms Entry'!F71="","",'Forms Entry'!F71)</f>
        <v/>
      </c>
      <c r="G73" s="10" t="str">
        <f>IF('Forms Entry'!G71="","",'Forms Entry'!G71)</f>
        <v/>
      </c>
      <c r="H73" s="10" t="str">
        <f>IF('Forms Entry'!H71="","",'Forms Entry'!H71)</f>
        <v/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X73" s="11" t="str">
        <f t="shared" si="6"/>
        <v/>
      </c>
      <c r="Y73" s="11" t="str">
        <f t="shared" si="7"/>
        <v/>
      </c>
      <c r="Z73" s="11" t="str">
        <f t="shared" si="8"/>
        <v/>
      </c>
      <c r="AA73" s="11" t="str">
        <f t="shared" si="9"/>
        <v/>
      </c>
      <c r="AB73" s="11" t="str">
        <f t="shared" si="10"/>
        <v/>
      </c>
      <c r="AC73" s="11" t="str">
        <f t="shared" si="11"/>
        <v/>
      </c>
    </row>
    <row r="74" spans="1:29" ht="30" customHeight="1">
      <c r="A74" s="12">
        <f>IF('Forms Entry'!A72="","",'Forms Entry'!A72)</f>
        <v>68</v>
      </c>
      <c r="B74" s="8" t="str">
        <f>IF('Forms Entry'!B72="","",'Forms Entry'!B72)</f>
        <v/>
      </c>
      <c r="C74" s="8" t="str">
        <f>IF('Forms Entry'!C72="","",'Forms Entry'!C72)</f>
        <v/>
      </c>
      <c r="D74" s="9" t="str">
        <f>IF('Forms Entry'!D72="","",'Forms Entry'!D72)</f>
        <v/>
      </c>
      <c r="E74" s="10" t="str">
        <f>IF('Forms Entry'!E72="","",'Forms Entry'!E72)</f>
        <v/>
      </c>
      <c r="F74" s="10" t="str">
        <f>IF('Forms Entry'!F72="","",'Forms Entry'!F72)</f>
        <v/>
      </c>
      <c r="G74" s="10" t="str">
        <f>IF('Forms Entry'!G72="","",'Forms Entry'!G72)</f>
        <v/>
      </c>
      <c r="H74" s="10" t="str">
        <f>IF('Forms Entry'!H72="","",'Forms Entry'!H72)</f>
        <v/>
      </c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X74" s="11" t="str">
        <f t="shared" si="6"/>
        <v/>
      </c>
      <c r="Y74" s="11" t="str">
        <f t="shared" si="7"/>
        <v/>
      </c>
      <c r="Z74" s="11" t="str">
        <f t="shared" si="8"/>
        <v/>
      </c>
      <c r="AA74" s="11" t="str">
        <f t="shared" si="9"/>
        <v/>
      </c>
      <c r="AB74" s="11" t="str">
        <f t="shared" si="10"/>
        <v/>
      </c>
      <c r="AC74" s="11" t="str">
        <f t="shared" si="11"/>
        <v/>
      </c>
    </row>
    <row r="75" spans="1:29" ht="30" customHeight="1">
      <c r="A75" s="12">
        <f>IF('Forms Entry'!A73="","",'Forms Entry'!A73)</f>
        <v>69</v>
      </c>
      <c r="B75" s="8" t="str">
        <f>IF('Forms Entry'!B73="","",'Forms Entry'!B73)</f>
        <v/>
      </c>
      <c r="C75" s="8" t="str">
        <f>IF('Forms Entry'!C73="","",'Forms Entry'!C73)</f>
        <v/>
      </c>
      <c r="D75" s="9" t="str">
        <f>IF('Forms Entry'!D73="","",'Forms Entry'!D73)</f>
        <v/>
      </c>
      <c r="E75" s="10" t="str">
        <f>IF('Forms Entry'!E73="","",'Forms Entry'!E73)</f>
        <v/>
      </c>
      <c r="F75" s="10" t="str">
        <f>IF('Forms Entry'!F73="","",'Forms Entry'!F73)</f>
        <v/>
      </c>
      <c r="G75" s="10" t="str">
        <f>IF('Forms Entry'!G73="","",'Forms Entry'!G73)</f>
        <v/>
      </c>
      <c r="H75" s="10" t="str">
        <f>IF('Forms Entry'!H73="","",'Forms Entry'!H73)</f>
        <v/>
      </c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X75" s="11" t="str">
        <f t="shared" si="6"/>
        <v/>
      </c>
      <c r="Y75" s="11" t="str">
        <f t="shared" si="7"/>
        <v/>
      </c>
      <c r="Z75" s="11" t="str">
        <f t="shared" si="8"/>
        <v/>
      </c>
      <c r="AA75" s="11" t="str">
        <f t="shared" si="9"/>
        <v/>
      </c>
      <c r="AB75" s="11" t="str">
        <f t="shared" si="10"/>
        <v/>
      </c>
      <c r="AC75" s="11" t="str">
        <f t="shared" si="11"/>
        <v/>
      </c>
    </row>
    <row r="76" spans="1:29" ht="30" customHeight="1">
      <c r="A76" s="12">
        <f>IF('Forms Entry'!A74="","",'Forms Entry'!A74)</f>
        <v>70</v>
      </c>
      <c r="B76" s="8" t="str">
        <f>IF('Forms Entry'!B74="","",'Forms Entry'!B74)</f>
        <v/>
      </c>
      <c r="C76" s="8" t="str">
        <f>IF('Forms Entry'!C74="","",'Forms Entry'!C74)</f>
        <v/>
      </c>
      <c r="D76" s="9" t="str">
        <f>IF('Forms Entry'!D74="","",'Forms Entry'!D74)</f>
        <v/>
      </c>
      <c r="E76" s="10" t="str">
        <f>IF('Forms Entry'!E74="","",'Forms Entry'!E74)</f>
        <v/>
      </c>
      <c r="F76" s="10" t="str">
        <f>IF('Forms Entry'!F74="","",'Forms Entry'!F74)</f>
        <v/>
      </c>
      <c r="G76" s="10" t="str">
        <f>IF('Forms Entry'!G74="","",'Forms Entry'!G74)</f>
        <v/>
      </c>
      <c r="H76" s="10" t="str">
        <f>IF('Forms Entry'!H74="","",'Forms Entry'!H74)</f>
        <v/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X76" s="11" t="str">
        <f t="shared" si="6"/>
        <v/>
      </c>
      <c r="Y76" s="11" t="str">
        <f t="shared" si="7"/>
        <v/>
      </c>
      <c r="Z76" s="11" t="str">
        <f t="shared" si="8"/>
        <v/>
      </c>
      <c r="AA76" s="11" t="str">
        <f t="shared" si="9"/>
        <v/>
      </c>
      <c r="AB76" s="11" t="str">
        <f t="shared" si="10"/>
        <v/>
      </c>
      <c r="AC76" s="11" t="str">
        <f t="shared" si="11"/>
        <v/>
      </c>
    </row>
    <row r="77" spans="1:29" ht="30" customHeight="1">
      <c r="A77" s="12">
        <f>IF('Forms Entry'!A75="","",'Forms Entry'!A75)</f>
        <v>71</v>
      </c>
      <c r="B77" s="8" t="str">
        <f>IF('Forms Entry'!B75="","",'Forms Entry'!B75)</f>
        <v/>
      </c>
      <c r="C77" s="8" t="str">
        <f>IF('Forms Entry'!C75="","",'Forms Entry'!C75)</f>
        <v/>
      </c>
      <c r="D77" s="9" t="str">
        <f>IF('Forms Entry'!D75="","",'Forms Entry'!D75)</f>
        <v/>
      </c>
      <c r="E77" s="10" t="str">
        <f>IF('Forms Entry'!E75="","",'Forms Entry'!E75)</f>
        <v/>
      </c>
      <c r="F77" s="10" t="str">
        <f>IF('Forms Entry'!F75="","",'Forms Entry'!F75)</f>
        <v/>
      </c>
      <c r="G77" s="10" t="str">
        <f>IF('Forms Entry'!G75="","",'Forms Entry'!G75)</f>
        <v/>
      </c>
      <c r="H77" s="10" t="str">
        <f>IF('Forms Entry'!H75="","",'Forms Entry'!H75)</f>
        <v/>
      </c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X77" s="11" t="str">
        <f t="shared" si="6"/>
        <v/>
      </c>
      <c r="Y77" s="11" t="str">
        <f t="shared" si="7"/>
        <v/>
      </c>
      <c r="Z77" s="11" t="str">
        <f t="shared" si="8"/>
        <v/>
      </c>
      <c r="AA77" s="11" t="str">
        <f t="shared" si="9"/>
        <v/>
      </c>
      <c r="AB77" s="11" t="str">
        <f t="shared" si="10"/>
        <v/>
      </c>
      <c r="AC77" s="11" t="str">
        <f t="shared" si="11"/>
        <v/>
      </c>
    </row>
    <row r="78" spans="1:29" ht="30" customHeight="1">
      <c r="A78" s="12">
        <f>IF('Forms Entry'!A76="","",'Forms Entry'!A76)</f>
        <v>72</v>
      </c>
      <c r="B78" s="8" t="str">
        <f>IF('Forms Entry'!B76="","",'Forms Entry'!B76)</f>
        <v/>
      </c>
      <c r="C78" s="8" t="str">
        <f>IF('Forms Entry'!C76="","",'Forms Entry'!C76)</f>
        <v/>
      </c>
      <c r="D78" s="9" t="str">
        <f>IF('Forms Entry'!D76="","",'Forms Entry'!D76)</f>
        <v/>
      </c>
      <c r="E78" s="10" t="str">
        <f>IF('Forms Entry'!E76="","",'Forms Entry'!E76)</f>
        <v/>
      </c>
      <c r="F78" s="10" t="str">
        <f>IF('Forms Entry'!F76="","",'Forms Entry'!F76)</f>
        <v/>
      </c>
      <c r="G78" s="10" t="str">
        <f>IF('Forms Entry'!G76="","",'Forms Entry'!G76)</f>
        <v/>
      </c>
      <c r="H78" s="10" t="str">
        <f>IF('Forms Entry'!H76="","",'Forms Entry'!H76)</f>
        <v/>
      </c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X78" s="11" t="str">
        <f t="shared" si="6"/>
        <v/>
      </c>
      <c r="Y78" s="11" t="str">
        <f t="shared" si="7"/>
        <v/>
      </c>
      <c r="Z78" s="11" t="str">
        <f t="shared" si="8"/>
        <v/>
      </c>
      <c r="AA78" s="11" t="str">
        <f t="shared" si="9"/>
        <v/>
      </c>
      <c r="AB78" s="11" t="str">
        <f t="shared" si="10"/>
        <v/>
      </c>
      <c r="AC78" s="11" t="str">
        <f t="shared" si="11"/>
        <v/>
      </c>
    </row>
    <row r="79" spans="1:29" ht="30" customHeight="1">
      <c r="A79" s="12">
        <f>IF('Forms Entry'!A77="","",'Forms Entry'!A77)</f>
        <v>73</v>
      </c>
      <c r="B79" s="8" t="str">
        <f>IF('Forms Entry'!B77="","",'Forms Entry'!B77)</f>
        <v/>
      </c>
      <c r="C79" s="8" t="str">
        <f>IF('Forms Entry'!C77="","",'Forms Entry'!C77)</f>
        <v/>
      </c>
      <c r="D79" s="9" t="str">
        <f>IF('Forms Entry'!D77="","",'Forms Entry'!D77)</f>
        <v/>
      </c>
      <c r="E79" s="10" t="str">
        <f>IF('Forms Entry'!E77="","",'Forms Entry'!E77)</f>
        <v/>
      </c>
      <c r="F79" s="10" t="str">
        <f>IF('Forms Entry'!F77="","",'Forms Entry'!F77)</f>
        <v/>
      </c>
      <c r="G79" s="10" t="str">
        <f>IF('Forms Entry'!G77="","",'Forms Entry'!G77)</f>
        <v/>
      </c>
      <c r="H79" s="10" t="str">
        <f>IF('Forms Entry'!H77="","",'Forms Entry'!H77)</f>
        <v/>
      </c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X79" s="11" t="str">
        <f t="shared" si="6"/>
        <v/>
      </c>
      <c r="Y79" s="11" t="str">
        <f t="shared" si="7"/>
        <v/>
      </c>
      <c r="Z79" s="11" t="str">
        <f t="shared" si="8"/>
        <v/>
      </c>
      <c r="AA79" s="11" t="str">
        <f t="shared" si="9"/>
        <v/>
      </c>
      <c r="AB79" s="11" t="str">
        <f t="shared" si="10"/>
        <v/>
      </c>
      <c r="AC79" s="11" t="str">
        <f t="shared" si="11"/>
        <v/>
      </c>
    </row>
    <row r="80" spans="1:29" ht="30" customHeight="1">
      <c r="A80" s="12">
        <f>IF('Forms Entry'!A78="","",'Forms Entry'!A78)</f>
        <v>74</v>
      </c>
      <c r="B80" s="8" t="str">
        <f>IF('Forms Entry'!B78="","",'Forms Entry'!B78)</f>
        <v/>
      </c>
      <c r="C80" s="8" t="str">
        <f>IF('Forms Entry'!C78="","",'Forms Entry'!C78)</f>
        <v/>
      </c>
      <c r="D80" s="9" t="str">
        <f>IF('Forms Entry'!D78="","",'Forms Entry'!D78)</f>
        <v/>
      </c>
      <c r="E80" s="10" t="str">
        <f>IF('Forms Entry'!E78="","",'Forms Entry'!E78)</f>
        <v/>
      </c>
      <c r="F80" s="10" t="str">
        <f>IF('Forms Entry'!F78="","",'Forms Entry'!F78)</f>
        <v/>
      </c>
      <c r="G80" s="10" t="str">
        <f>IF('Forms Entry'!G78="","",'Forms Entry'!G78)</f>
        <v/>
      </c>
      <c r="H80" s="10" t="str">
        <f>IF('Forms Entry'!H78="","",'Forms Entry'!H78)</f>
        <v/>
      </c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X80" s="11" t="str">
        <f t="shared" si="6"/>
        <v/>
      </c>
      <c r="Y80" s="11" t="str">
        <f t="shared" si="7"/>
        <v/>
      </c>
      <c r="Z80" s="11" t="str">
        <f t="shared" si="8"/>
        <v/>
      </c>
      <c r="AA80" s="11" t="str">
        <f t="shared" si="9"/>
        <v/>
      </c>
      <c r="AB80" s="11" t="str">
        <f t="shared" si="10"/>
        <v/>
      </c>
      <c r="AC80" s="11" t="str">
        <f t="shared" si="11"/>
        <v/>
      </c>
    </row>
    <row r="81" spans="1:29" ht="30" customHeight="1">
      <c r="A81" s="12">
        <f>IF('Forms Entry'!A79="","",'Forms Entry'!A79)</f>
        <v>75</v>
      </c>
      <c r="B81" s="8" t="str">
        <f>IF('Forms Entry'!B79="","",'Forms Entry'!B79)</f>
        <v/>
      </c>
      <c r="C81" s="8" t="str">
        <f>IF('Forms Entry'!C79="","",'Forms Entry'!C79)</f>
        <v/>
      </c>
      <c r="D81" s="9" t="str">
        <f>IF('Forms Entry'!D79="","",'Forms Entry'!D79)</f>
        <v/>
      </c>
      <c r="E81" s="10" t="str">
        <f>IF('Forms Entry'!E79="","",'Forms Entry'!E79)</f>
        <v/>
      </c>
      <c r="F81" s="10" t="str">
        <f>IF('Forms Entry'!F79="","",'Forms Entry'!F79)</f>
        <v/>
      </c>
      <c r="G81" s="10" t="str">
        <f>IF('Forms Entry'!G79="","",'Forms Entry'!G79)</f>
        <v/>
      </c>
      <c r="H81" s="10" t="str">
        <f>IF('Forms Entry'!H79="","",'Forms Entry'!H79)</f>
        <v/>
      </c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X81" s="11" t="str">
        <f t="shared" si="6"/>
        <v/>
      </c>
      <c r="Y81" s="11" t="str">
        <f t="shared" si="7"/>
        <v/>
      </c>
      <c r="Z81" s="11" t="str">
        <f t="shared" si="8"/>
        <v/>
      </c>
      <c r="AA81" s="11" t="str">
        <f t="shared" si="9"/>
        <v/>
      </c>
      <c r="AB81" s="11" t="str">
        <f t="shared" si="10"/>
        <v/>
      </c>
      <c r="AC81" s="11" t="str">
        <f t="shared" si="11"/>
        <v/>
      </c>
    </row>
    <row r="82" spans="1:29" ht="30" customHeight="1">
      <c r="A82" s="12">
        <f>IF('Forms Entry'!A80="","",'Forms Entry'!A80)</f>
        <v>76</v>
      </c>
      <c r="B82" s="8" t="str">
        <f>IF('Forms Entry'!B80="","",'Forms Entry'!B80)</f>
        <v/>
      </c>
      <c r="C82" s="8" t="str">
        <f>IF('Forms Entry'!C80="","",'Forms Entry'!C80)</f>
        <v/>
      </c>
      <c r="D82" s="9" t="str">
        <f>IF('Forms Entry'!D80="","",'Forms Entry'!D80)</f>
        <v/>
      </c>
      <c r="E82" s="10" t="str">
        <f>IF('Forms Entry'!E80="","",'Forms Entry'!E80)</f>
        <v/>
      </c>
      <c r="F82" s="10" t="str">
        <f>IF('Forms Entry'!F80="","",'Forms Entry'!F80)</f>
        <v/>
      </c>
      <c r="G82" s="10" t="str">
        <f>IF('Forms Entry'!G80="","",'Forms Entry'!G80)</f>
        <v/>
      </c>
      <c r="H82" s="10" t="str">
        <f>IF('Forms Entry'!H80="","",'Forms Entry'!H80)</f>
        <v/>
      </c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X82" s="11" t="str">
        <f t="shared" si="6"/>
        <v/>
      </c>
      <c r="Y82" s="11" t="str">
        <f t="shared" si="7"/>
        <v/>
      </c>
      <c r="Z82" s="11" t="str">
        <f t="shared" si="8"/>
        <v/>
      </c>
      <c r="AA82" s="11" t="str">
        <f t="shared" si="9"/>
        <v/>
      </c>
      <c r="AB82" s="11" t="str">
        <f t="shared" si="10"/>
        <v/>
      </c>
      <c r="AC82" s="11" t="str">
        <f t="shared" si="11"/>
        <v/>
      </c>
    </row>
    <row r="83" spans="1:29" ht="30" customHeight="1">
      <c r="A83" s="12">
        <f>IF('Forms Entry'!A81="","",'Forms Entry'!A81)</f>
        <v>77</v>
      </c>
      <c r="B83" s="8" t="str">
        <f>IF('Forms Entry'!B81="","",'Forms Entry'!B81)</f>
        <v/>
      </c>
      <c r="C83" s="8" t="str">
        <f>IF('Forms Entry'!C81="","",'Forms Entry'!C81)</f>
        <v/>
      </c>
      <c r="D83" s="9" t="str">
        <f>IF('Forms Entry'!D81="","",'Forms Entry'!D81)</f>
        <v/>
      </c>
      <c r="E83" s="10" t="str">
        <f>IF('Forms Entry'!E81="","",'Forms Entry'!E81)</f>
        <v/>
      </c>
      <c r="F83" s="10" t="str">
        <f>IF('Forms Entry'!F81="","",'Forms Entry'!F81)</f>
        <v/>
      </c>
      <c r="G83" s="10" t="str">
        <f>IF('Forms Entry'!G81="","",'Forms Entry'!G81)</f>
        <v/>
      </c>
      <c r="H83" s="10" t="str">
        <f>IF('Forms Entry'!H81="","",'Forms Entry'!H81)</f>
        <v/>
      </c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X83" s="11" t="str">
        <f t="shared" si="6"/>
        <v/>
      </c>
      <c r="Y83" s="11" t="str">
        <f t="shared" si="7"/>
        <v/>
      </c>
      <c r="Z83" s="11" t="str">
        <f t="shared" si="8"/>
        <v/>
      </c>
      <c r="AA83" s="11" t="str">
        <f t="shared" si="9"/>
        <v/>
      </c>
      <c r="AB83" s="11" t="str">
        <f t="shared" si="10"/>
        <v/>
      </c>
      <c r="AC83" s="11" t="str">
        <f t="shared" si="11"/>
        <v/>
      </c>
    </row>
    <row r="84" spans="1:29" ht="30" customHeight="1">
      <c r="A84" s="12">
        <f>IF('Forms Entry'!A82="","",'Forms Entry'!A82)</f>
        <v>78</v>
      </c>
      <c r="B84" s="8" t="str">
        <f>IF('Forms Entry'!B82="","",'Forms Entry'!B82)</f>
        <v/>
      </c>
      <c r="C84" s="8" t="str">
        <f>IF('Forms Entry'!C82="","",'Forms Entry'!C82)</f>
        <v/>
      </c>
      <c r="D84" s="9" t="str">
        <f>IF('Forms Entry'!D82="","",'Forms Entry'!D82)</f>
        <v/>
      </c>
      <c r="E84" s="10" t="str">
        <f>IF('Forms Entry'!E82="","",'Forms Entry'!E82)</f>
        <v/>
      </c>
      <c r="F84" s="10" t="str">
        <f>IF('Forms Entry'!F82="","",'Forms Entry'!F82)</f>
        <v/>
      </c>
      <c r="G84" s="10" t="str">
        <f>IF('Forms Entry'!G82="","",'Forms Entry'!G82)</f>
        <v/>
      </c>
      <c r="H84" s="10" t="str">
        <f>IF('Forms Entry'!H82="","",'Forms Entry'!H82)</f>
        <v/>
      </c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X84" s="11" t="str">
        <f t="shared" si="6"/>
        <v/>
      </c>
      <c r="Y84" s="11" t="str">
        <f t="shared" si="7"/>
        <v/>
      </c>
      <c r="Z84" s="11" t="str">
        <f t="shared" si="8"/>
        <v/>
      </c>
      <c r="AA84" s="11" t="str">
        <f t="shared" si="9"/>
        <v/>
      </c>
      <c r="AB84" s="11" t="str">
        <f t="shared" si="10"/>
        <v/>
      </c>
      <c r="AC84" s="11" t="str">
        <f t="shared" si="11"/>
        <v/>
      </c>
    </row>
    <row r="85" spans="1:29" ht="30" customHeight="1">
      <c r="A85" s="12">
        <f>IF('Forms Entry'!A83="","",'Forms Entry'!A83)</f>
        <v>79</v>
      </c>
      <c r="B85" s="8" t="str">
        <f>IF('Forms Entry'!B83="","",'Forms Entry'!B83)</f>
        <v/>
      </c>
      <c r="C85" s="8" t="str">
        <f>IF('Forms Entry'!C83="","",'Forms Entry'!C83)</f>
        <v/>
      </c>
      <c r="D85" s="9" t="str">
        <f>IF('Forms Entry'!D83="","",'Forms Entry'!D83)</f>
        <v/>
      </c>
      <c r="E85" s="10" t="str">
        <f>IF('Forms Entry'!E83="","",'Forms Entry'!E83)</f>
        <v/>
      </c>
      <c r="F85" s="10" t="str">
        <f>IF('Forms Entry'!F83="","",'Forms Entry'!F83)</f>
        <v/>
      </c>
      <c r="G85" s="10" t="str">
        <f>IF('Forms Entry'!G83="","",'Forms Entry'!G83)</f>
        <v/>
      </c>
      <c r="H85" s="10" t="str">
        <f>IF('Forms Entry'!H83="","",'Forms Entry'!H83)</f>
        <v/>
      </c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X85" s="11" t="str">
        <f t="shared" si="6"/>
        <v/>
      </c>
      <c r="Y85" s="11" t="str">
        <f t="shared" si="7"/>
        <v/>
      </c>
      <c r="Z85" s="11" t="str">
        <f t="shared" si="8"/>
        <v/>
      </c>
      <c r="AA85" s="11" t="str">
        <f t="shared" si="9"/>
        <v/>
      </c>
      <c r="AB85" s="11" t="str">
        <f t="shared" si="10"/>
        <v/>
      </c>
      <c r="AC85" s="11" t="str">
        <f t="shared" si="11"/>
        <v/>
      </c>
    </row>
    <row r="86" spans="1:29" ht="30" customHeight="1">
      <c r="A86" s="12">
        <f>IF('Forms Entry'!A84="","",'Forms Entry'!A84)</f>
        <v>80</v>
      </c>
      <c r="B86" s="8" t="str">
        <f>IF('Forms Entry'!B84="","",'Forms Entry'!B84)</f>
        <v/>
      </c>
      <c r="C86" s="8" t="str">
        <f>IF('Forms Entry'!C84="","",'Forms Entry'!C84)</f>
        <v/>
      </c>
      <c r="D86" s="9" t="str">
        <f>IF('Forms Entry'!D84="","",'Forms Entry'!D84)</f>
        <v/>
      </c>
      <c r="E86" s="10" t="str">
        <f>IF('Forms Entry'!E84="","",'Forms Entry'!E84)</f>
        <v/>
      </c>
      <c r="F86" s="10" t="str">
        <f>IF('Forms Entry'!F84="","",'Forms Entry'!F84)</f>
        <v/>
      </c>
      <c r="G86" s="10" t="str">
        <f>IF('Forms Entry'!G84="","",'Forms Entry'!G84)</f>
        <v/>
      </c>
      <c r="H86" s="10" t="str">
        <f>IF('Forms Entry'!H84="","",'Forms Entry'!H84)</f>
        <v/>
      </c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X86" s="11" t="str">
        <f t="shared" si="6"/>
        <v/>
      </c>
      <c r="Y86" s="11" t="str">
        <f t="shared" si="7"/>
        <v/>
      </c>
      <c r="Z86" s="11" t="str">
        <f t="shared" si="8"/>
        <v/>
      </c>
      <c r="AA86" s="11" t="str">
        <f t="shared" si="9"/>
        <v/>
      </c>
      <c r="AB86" s="11" t="str">
        <f t="shared" si="10"/>
        <v/>
      </c>
      <c r="AC86" s="11" t="str">
        <f t="shared" si="11"/>
        <v/>
      </c>
    </row>
    <row r="87" spans="1:29" ht="30" customHeight="1">
      <c r="A87" s="12">
        <f>IF('Forms Entry'!A85="","",'Forms Entry'!A85)</f>
        <v>81</v>
      </c>
      <c r="B87" s="8" t="str">
        <f>IF('Forms Entry'!B85="","",'Forms Entry'!B85)</f>
        <v/>
      </c>
      <c r="C87" s="8" t="str">
        <f>IF('Forms Entry'!C85="","",'Forms Entry'!C85)</f>
        <v/>
      </c>
      <c r="D87" s="9" t="str">
        <f>IF('Forms Entry'!D85="","",'Forms Entry'!D85)</f>
        <v/>
      </c>
      <c r="E87" s="10" t="str">
        <f>IF('Forms Entry'!E85="","",'Forms Entry'!E85)</f>
        <v/>
      </c>
      <c r="F87" s="10" t="str">
        <f>IF('Forms Entry'!F85="","",'Forms Entry'!F85)</f>
        <v/>
      </c>
      <c r="G87" s="10" t="str">
        <f>IF('Forms Entry'!G85="","",'Forms Entry'!G85)</f>
        <v/>
      </c>
      <c r="H87" s="10" t="str">
        <f>IF('Forms Entry'!H85="","",'Forms Entry'!H85)</f>
        <v/>
      </c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X87" s="11" t="str">
        <f t="shared" si="6"/>
        <v/>
      </c>
      <c r="Y87" s="11" t="str">
        <f t="shared" si="7"/>
        <v/>
      </c>
      <c r="Z87" s="11" t="str">
        <f t="shared" si="8"/>
        <v/>
      </c>
      <c r="AA87" s="11" t="str">
        <f t="shared" si="9"/>
        <v/>
      </c>
      <c r="AB87" s="11" t="str">
        <f t="shared" si="10"/>
        <v/>
      </c>
      <c r="AC87" s="11" t="str">
        <f t="shared" si="11"/>
        <v/>
      </c>
    </row>
    <row r="88" spans="1:29" ht="30" customHeight="1">
      <c r="A88" s="12">
        <f>IF('Forms Entry'!A86="","",'Forms Entry'!A86)</f>
        <v>82</v>
      </c>
      <c r="B88" s="8" t="str">
        <f>IF('Forms Entry'!B86="","",'Forms Entry'!B86)</f>
        <v/>
      </c>
      <c r="C88" s="8" t="str">
        <f>IF('Forms Entry'!C86="","",'Forms Entry'!C86)</f>
        <v/>
      </c>
      <c r="D88" s="9" t="str">
        <f>IF('Forms Entry'!D86="","",'Forms Entry'!D86)</f>
        <v/>
      </c>
      <c r="E88" s="10" t="str">
        <f>IF('Forms Entry'!E86="","",'Forms Entry'!E86)</f>
        <v/>
      </c>
      <c r="F88" s="10" t="str">
        <f>IF('Forms Entry'!F86="","",'Forms Entry'!F86)</f>
        <v/>
      </c>
      <c r="G88" s="10" t="str">
        <f>IF('Forms Entry'!G86="","",'Forms Entry'!G86)</f>
        <v/>
      </c>
      <c r="H88" s="10" t="str">
        <f>IF('Forms Entry'!H86="","",'Forms Entry'!H86)</f>
        <v/>
      </c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X88" s="11" t="str">
        <f t="shared" si="6"/>
        <v/>
      </c>
      <c r="Y88" s="11" t="str">
        <f t="shared" si="7"/>
        <v/>
      </c>
      <c r="Z88" s="11" t="str">
        <f t="shared" si="8"/>
        <v/>
      </c>
      <c r="AA88" s="11" t="str">
        <f t="shared" si="9"/>
        <v/>
      </c>
      <c r="AB88" s="11" t="str">
        <f t="shared" si="10"/>
        <v/>
      </c>
      <c r="AC88" s="11" t="str">
        <f t="shared" si="11"/>
        <v/>
      </c>
    </row>
    <row r="89" spans="1:29" ht="30" customHeight="1">
      <c r="A89" s="12">
        <f>IF('Forms Entry'!A87="","",'Forms Entry'!A87)</f>
        <v>83</v>
      </c>
      <c r="B89" s="8" t="str">
        <f>IF('Forms Entry'!B87="","",'Forms Entry'!B87)</f>
        <v/>
      </c>
      <c r="C89" s="8" t="str">
        <f>IF('Forms Entry'!C87="","",'Forms Entry'!C87)</f>
        <v/>
      </c>
      <c r="D89" s="9" t="str">
        <f>IF('Forms Entry'!D87="","",'Forms Entry'!D87)</f>
        <v/>
      </c>
      <c r="E89" s="10" t="str">
        <f>IF('Forms Entry'!E87="","",'Forms Entry'!E87)</f>
        <v/>
      </c>
      <c r="F89" s="10" t="str">
        <f>IF('Forms Entry'!F87="","",'Forms Entry'!F87)</f>
        <v/>
      </c>
      <c r="G89" s="10" t="str">
        <f>IF('Forms Entry'!G87="","",'Forms Entry'!G87)</f>
        <v/>
      </c>
      <c r="H89" s="10" t="str">
        <f>IF('Forms Entry'!H87="","",'Forms Entry'!H87)</f>
        <v/>
      </c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X89" s="11" t="str">
        <f t="shared" si="6"/>
        <v/>
      </c>
      <c r="Y89" s="11" t="str">
        <f t="shared" si="7"/>
        <v/>
      </c>
      <c r="Z89" s="11" t="str">
        <f t="shared" si="8"/>
        <v/>
      </c>
      <c r="AA89" s="11" t="str">
        <f t="shared" si="9"/>
        <v/>
      </c>
      <c r="AB89" s="11" t="str">
        <f t="shared" si="10"/>
        <v/>
      </c>
      <c r="AC89" s="11" t="str">
        <f t="shared" si="11"/>
        <v/>
      </c>
    </row>
    <row r="90" spans="1:29" ht="30" customHeight="1">
      <c r="A90" s="12">
        <f>IF('Forms Entry'!A88="","",'Forms Entry'!A88)</f>
        <v>84</v>
      </c>
      <c r="B90" s="8" t="str">
        <f>IF('Forms Entry'!B88="","",'Forms Entry'!B88)</f>
        <v/>
      </c>
      <c r="C90" s="8" t="str">
        <f>IF('Forms Entry'!C88="","",'Forms Entry'!C88)</f>
        <v/>
      </c>
      <c r="D90" s="9" t="str">
        <f>IF('Forms Entry'!D88="","",'Forms Entry'!D88)</f>
        <v/>
      </c>
      <c r="E90" s="10" t="str">
        <f>IF('Forms Entry'!E88="","",'Forms Entry'!E88)</f>
        <v/>
      </c>
      <c r="F90" s="10" t="str">
        <f>IF('Forms Entry'!F88="","",'Forms Entry'!F88)</f>
        <v/>
      </c>
      <c r="G90" s="10" t="str">
        <f>IF('Forms Entry'!G88="","",'Forms Entry'!G88)</f>
        <v/>
      </c>
      <c r="H90" s="10" t="str">
        <f>IF('Forms Entry'!H88="","",'Forms Entry'!H88)</f>
        <v/>
      </c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X90" s="11" t="str">
        <f t="shared" si="6"/>
        <v/>
      </c>
      <c r="Y90" s="11" t="str">
        <f t="shared" si="7"/>
        <v/>
      </c>
      <c r="Z90" s="11" t="str">
        <f t="shared" si="8"/>
        <v/>
      </c>
      <c r="AA90" s="11" t="str">
        <f t="shared" si="9"/>
        <v/>
      </c>
      <c r="AB90" s="11" t="str">
        <f t="shared" si="10"/>
        <v/>
      </c>
      <c r="AC90" s="11" t="str">
        <f t="shared" si="11"/>
        <v/>
      </c>
    </row>
    <row r="91" spans="1:29" ht="30" customHeight="1">
      <c r="A91" s="12">
        <f>IF('Forms Entry'!A89="","",'Forms Entry'!A89)</f>
        <v>85</v>
      </c>
      <c r="B91" s="8" t="str">
        <f>IF('Forms Entry'!B89="","",'Forms Entry'!B89)</f>
        <v/>
      </c>
      <c r="C91" s="8" t="str">
        <f>IF('Forms Entry'!C89="","",'Forms Entry'!C89)</f>
        <v/>
      </c>
      <c r="D91" s="9" t="str">
        <f>IF('Forms Entry'!D89="","",'Forms Entry'!D89)</f>
        <v/>
      </c>
      <c r="E91" s="10" t="str">
        <f>IF('Forms Entry'!E89="","",'Forms Entry'!E89)</f>
        <v/>
      </c>
      <c r="F91" s="10" t="str">
        <f>IF('Forms Entry'!F89="","",'Forms Entry'!F89)</f>
        <v/>
      </c>
      <c r="G91" s="10" t="str">
        <f>IF('Forms Entry'!G89="","",'Forms Entry'!G89)</f>
        <v/>
      </c>
      <c r="H91" s="10" t="str">
        <f>IF('Forms Entry'!H89="","",'Forms Entry'!H89)</f>
        <v/>
      </c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X91" s="11" t="str">
        <f t="shared" si="6"/>
        <v/>
      </c>
      <c r="Y91" s="11" t="str">
        <f t="shared" si="7"/>
        <v/>
      </c>
      <c r="Z91" s="11" t="str">
        <f t="shared" si="8"/>
        <v/>
      </c>
      <c r="AA91" s="11" t="str">
        <f t="shared" si="9"/>
        <v/>
      </c>
      <c r="AB91" s="11" t="str">
        <f t="shared" si="10"/>
        <v/>
      </c>
      <c r="AC91" s="11" t="str">
        <f t="shared" si="11"/>
        <v/>
      </c>
    </row>
    <row r="92" spans="1:29" ht="30" customHeight="1">
      <c r="A92" s="12">
        <f>IF('Forms Entry'!A90="","",'Forms Entry'!A90)</f>
        <v>86</v>
      </c>
      <c r="B92" s="8" t="str">
        <f>IF('Forms Entry'!B90="","",'Forms Entry'!B90)</f>
        <v/>
      </c>
      <c r="C92" s="8" t="str">
        <f>IF('Forms Entry'!C90="","",'Forms Entry'!C90)</f>
        <v/>
      </c>
      <c r="D92" s="9" t="str">
        <f>IF('Forms Entry'!D90="","",'Forms Entry'!D90)</f>
        <v/>
      </c>
      <c r="E92" s="10" t="str">
        <f>IF('Forms Entry'!E90="","",'Forms Entry'!E90)</f>
        <v/>
      </c>
      <c r="F92" s="10" t="str">
        <f>IF('Forms Entry'!F90="","",'Forms Entry'!F90)</f>
        <v/>
      </c>
      <c r="G92" s="10" t="str">
        <f>IF('Forms Entry'!G90="","",'Forms Entry'!G90)</f>
        <v/>
      </c>
      <c r="H92" s="10" t="str">
        <f>IF('Forms Entry'!H90="","",'Forms Entry'!H90)</f>
        <v/>
      </c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X92" s="11" t="str">
        <f t="shared" si="6"/>
        <v/>
      </c>
      <c r="Y92" s="11" t="str">
        <f t="shared" si="7"/>
        <v/>
      </c>
      <c r="Z92" s="11" t="str">
        <f t="shared" si="8"/>
        <v/>
      </c>
      <c r="AA92" s="11" t="str">
        <f t="shared" si="9"/>
        <v/>
      </c>
      <c r="AB92" s="11" t="str">
        <f t="shared" si="10"/>
        <v/>
      </c>
      <c r="AC92" s="11" t="str">
        <f t="shared" si="11"/>
        <v/>
      </c>
    </row>
    <row r="93" spans="1:29" ht="30" customHeight="1">
      <c r="A93" s="12">
        <f>IF('Forms Entry'!A91="","",'Forms Entry'!A91)</f>
        <v>87</v>
      </c>
      <c r="B93" s="8" t="str">
        <f>IF('Forms Entry'!B91="","",'Forms Entry'!B91)</f>
        <v/>
      </c>
      <c r="C93" s="8" t="str">
        <f>IF('Forms Entry'!C91="","",'Forms Entry'!C91)</f>
        <v/>
      </c>
      <c r="D93" s="9" t="str">
        <f>IF('Forms Entry'!D91="","",'Forms Entry'!D91)</f>
        <v/>
      </c>
      <c r="E93" s="10" t="str">
        <f>IF('Forms Entry'!E91="","",'Forms Entry'!E91)</f>
        <v/>
      </c>
      <c r="F93" s="10" t="str">
        <f>IF('Forms Entry'!F91="","",'Forms Entry'!F91)</f>
        <v/>
      </c>
      <c r="G93" s="10" t="str">
        <f>IF('Forms Entry'!G91="","",'Forms Entry'!G91)</f>
        <v/>
      </c>
      <c r="H93" s="10" t="str">
        <f>IF('Forms Entry'!H91="","",'Forms Entry'!H91)</f>
        <v/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X93" s="11" t="str">
        <f t="shared" si="6"/>
        <v/>
      </c>
      <c r="Y93" s="11" t="str">
        <f t="shared" si="7"/>
        <v/>
      </c>
      <c r="Z93" s="11" t="str">
        <f t="shared" si="8"/>
        <v/>
      </c>
      <c r="AA93" s="11" t="str">
        <f t="shared" si="9"/>
        <v/>
      </c>
      <c r="AB93" s="11" t="str">
        <f t="shared" si="10"/>
        <v/>
      </c>
      <c r="AC93" s="11" t="str">
        <f t="shared" si="11"/>
        <v/>
      </c>
    </row>
    <row r="94" spans="1:29" ht="30" customHeight="1">
      <c r="A94" s="12">
        <f>IF('Forms Entry'!A92="","",'Forms Entry'!A92)</f>
        <v>88</v>
      </c>
      <c r="B94" s="8" t="str">
        <f>IF('Forms Entry'!B92="","",'Forms Entry'!B92)</f>
        <v/>
      </c>
      <c r="C94" s="8" t="str">
        <f>IF('Forms Entry'!C92="","",'Forms Entry'!C92)</f>
        <v/>
      </c>
      <c r="D94" s="9" t="str">
        <f>IF('Forms Entry'!D92="","",'Forms Entry'!D92)</f>
        <v/>
      </c>
      <c r="E94" s="10" t="str">
        <f>IF('Forms Entry'!E92="","",'Forms Entry'!E92)</f>
        <v/>
      </c>
      <c r="F94" s="10" t="str">
        <f>IF('Forms Entry'!F92="","",'Forms Entry'!F92)</f>
        <v/>
      </c>
      <c r="G94" s="10" t="str">
        <f>IF('Forms Entry'!G92="","",'Forms Entry'!G92)</f>
        <v/>
      </c>
      <c r="H94" s="10" t="str">
        <f>IF('Forms Entry'!H92="","",'Forms Entry'!H92)</f>
        <v/>
      </c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X94" s="11" t="str">
        <f t="shared" si="6"/>
        <v/>
      </c>
      <c r="Y94" s="11" t="str">
        <f t="shared" si="7"/>
        <v/>
      </c>
      <c r="Z94" s="11" t="str">
        <f t="shared" si="8"/>
        <v/>
      </c>
      <c r="AA94" s="11" t="str">
        <f t="shared" si="9"/>
        <v/>
      </c>
      <c r="AB94" s="11" t="str">
        <f t="shared" si="10"/>
        <v/>
      </c>
      <c r="AC94" s="11" t="str">
        <f t="shared" si="11"/>
        <v/>
      </c>
    </row>
    <row r="95" spans="1:29" ht="30" customHeight="1">
      <c r="A95" s="12">
        <f>IF('Forms Entry'!A93="","",'Forms Entry'!A93)</f>
        <v>89</v>
      </c>
      <c r="B95" s="8" t="str">
        <f>IF('Forms Entry'!B93="","",'Forms Entry'!B93)</f>
        <v/>
      </c>
      <c r="C95" s="8" t="str">
        <f>IF('Forms Entry'!C93="","",'Forms Entry'!C93)</f>
        <v/>
      </c>
      <c r="D95" s="9" t="str">
        <f>IF('Forms Entry'!D93="","",'Forms Entry'!D93)</f>
        <v/>
      </c>
      <c r="E95" s="10" t="str">
        <f>IF('Forms Entry'!E93="","",'Forms Entry'!E93)</f>
        <v/>
      </c>
      <c r="F95" s="10" t="str">
        <f>IF('Forms Entry'!F93="","",'Forms Entry'!F93)</f>
        <v/>
      </c>
      <c r="G95" s="10" t="str">
        <f>IF('Forms Entry'!G93="","",'Forms Entry'!G93)</f>
        <v/>
      </c>
      <c r="H95" s="10" t="str">
        <f>IF('Forms Entry'!H93="","",'Forms Entry'!H93)</f>
        <v/>
      </c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X95" s="11" t="str">
        <f t="shared" si="6"/>
        <v/>
      </c>
      <c r="Y95" s="11" t="str">
        <f t="shared" si="7"/>
        <v/>
      </c>
      <c r="Z95" s="11" t="str">
        <f t="shared" si="8"/>
        <v/>
      </c>
      <c r="AA95" s="11" t="str">
        <f t="shared" si="9"/>
        <v/>
      </c>
      <c r="AB95" s="11" t="str">
        <f t="shared" si="10"/>
        <v/>
      </c>
      <c r="AC95" s="11" t="str">
        <f t="shared" si="11"/>
        <v/>
      </c>
    </row>
    <row r="96" spans="1:29" ht="30" customHeight="1">
      <c r="A96" s="12">
        <f>IF('Forms Entry'!A94="","",'Forms Entry'!A94)</f>
        <v>90</v>
      </c>
      <c r="B96" s="8" t="str">
        <f>IF('Forms Entry'!B94="","",'Forms Entry'!B94)</f>
        <v/>
      </c>
      <c r="C96" s="8" t="str">
        <f>IF('Forms Entry'!C94="","",'Forms Entry'!C94)</f>
        <v/>
      </c>
      <c r="D96" s="9" t="str">
        <f>IF('Forms Entry'!D94="","",'Forms Entry'!D94)</f>
        <v/>
      </c>
      <c r="E96" s="10" t="str">
        <f>IF('Forms Entry'!E94="","",'Forms Entry'!E94)</f>
        <v/>
      </c>
      <c r="F96" s="10" t="str">
        <f>IF('Forms Entry'!F94="","",'Forms Entry'!F94)</f>
        <v/>
      </c>
      <c r="G96" s="10" t="str">
        <f>IF('Forms Entry'!G94="","",'Forms Entry'!G94)</f>
        <v/>
      </c>
      <c r="H96" s="10" t="str">
        <f>IF('Forms Entry'!H94="","",'Forms Entry'!H94)</f>
        <v/>
      </c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X96" s="11" t="str">
        <f t="shared" si="6"/>
        <v/>
      </c>
      <c r="Y96" s="11" t="str">
        <f t="shared" si="7"/>
        <v/>
      </c>
      <c r="Z96" s="11" t="str">
        <f t="shared" si="8"/>
        <v/>
      </c>
      <c r="AA96" s="11" t="str">
        <f t="shared" si="9"/>
        <v/>
      </c>
      <c r="AB96" s="11" t="str">
        <f t="shared" si="10"/>
        <v/>
      </c>
      <c r="AC96" s="11" t="str">
        <f t="shared" si="11"/>
        <v/>
      </c>
    </row>
    <row r="97" spans="1:29" ht="30" customHeight="1">
      <c r="A97" s="12">
        <f>IF('Forms Entry'!A95="","",'Forms Entry'!A95)</f>
        <v>91</v>
      </c>
      <c r="B97" s="8" t="str">
        <f>IF('Forms Entry'!B95="","",'Forms Entry'!B95)</f>
        <v/>
      </c>
      <c r="C97" s="8" t="str">
        <f>IF('Forms Entry'!C95="","",'Forms Entry'!C95)</f>
        <v/>
      </c>
      <c r="D97" s="9" t="str">
        <f>IF('Forms Entry'!D95="","",'Forms Entry'!D95)</f>
        <v/>
      </c>
      <c r="E97" s="10" t="str">
        <f>IF('Forms Entry'!E95="","",'Forms Entry'!E95)</f>
        <v/>
      </c>
      <c r="F97" s="10" t="str">
        <f>IF('Forms Entry'!F95="","",'Forms Entry'!F95)</f>
        <v/>
      </c>
      <c r="G97" s="10" t="str">
        <f>IF('Forms Entry'!G95="","",'Forms Entry'!G95)</f>
        <v/>
      </c>
      <c r="H97" s="10" t="str">
        <f>IF('Forms Entry'!H95="","",'Forms Entry'!H95)</f>
        <v/>
      </c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X97" s="11" t="str">
        <f t="shared" ref="X97:X160" si="12">IF(J97="","",J97/I97*100)</f>
        <v/>
      </c>
      <c r="Y97" s="11" t="str">
        <f t="shared" ref="Y97:Y160" si="13">IF(L97="","",L97/K97*100)</f>
        <v/>
      </c>
      <c r="Z97" s="11" t="str">
        <f t="shared" ref="Z97:Z160" si="14">IF(N97="","",N97/M97*100)</f>
        <v/>
      </c>
      <c r="AA97" s="11" t="str">
        <f t="shared" ref="AA97:AA160" si="15">IF(P97="","",P97/O97*100)</f>
        <v/>
      </c>
      <c r="AB97" s="11" t="str">
        <f t="shared" ref="AB97:AB160" si="16">IF(R97="","",R97/Q97*100)</f>
        <v/>
      </c>
      <c r="AC97" s="11" t="str">
        <f t="shared" ref="AC97:AC160" si="17">IF(T97="","",T97/S97*100)</f>
        <v/>
      </c>
    </row>
    <row r="98" spans="1:29" ht="30" customHeight="1">
      <c r="A98" s="12">
        <f>IF('Forms Entry'!A96="","",'Forms Entry'!A96)</f>
        <v>92</v>
      </c>
      <c r="B98" s="8" t="str">
        <f>IF('Forms Entry'!B96="","",'Forms Entry'!B96)</f>
        <v/>
      </c>
      <c r="C98" s="8" t="str">
        <f>IF('Forms Entry'!C96="","",'Forms Entry'!C96)</f>
        <v/>
      </c>
      <c r="D98" s="9" t="str">
        <f>IF('Forms Entry'!D96="","",'Forms Entry'!D96)</f>
        <v/>
      </c>
      <c r="E98" s="10" t="str">
        <f>IF('Forms Entry'!E96="","",'Forms Entry'!E96)</f>
        <v/>
      </c>
      <c r="F98" s="10" t="str">
        <f>IF('Forms Entry'!F96="","",'Forms Entry'!F96)</f>
        <v/>
      </c>
      <c r="G98" s="10" t="str">
        <f>IF('Forms Entry'!G96="","",'Forms Entry'!G96)</f>
        <v/>
      </c>
      <c r="H98" s="10" t="str">
        <f>IF('Forms Entry'!H96="","",'Forms Entry'!H96)</f>
        <v/>
      </c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X98" s="11" t="str">
        <f t="shared" si="12"/>
        <v/>
      </c>
      <c r="Y98" s="11" t="str">
        <f t="shared" si="13"/>
        <v/>
      </c>
      <c r="Z98" s="11" t="str">
        <f t="shared" si="14"/>
        <v/>
      </c>
      <c r="AA98" s="11" t="str">
        <f t="shared" si="15"/>
        <v/>
      </c>
      <c r="AB98" s="11" t="str">
        <f t="shared" si="16"/>
        <v/>
      </c>
      <c r="AC98" s="11" t="str">
        <f t="shared" si="17"/>
        <v/>
      </c>
    </row>
    <row r="99" spans="1:29" ht="30" customHeight="1">
      <c r="A99" s="12">
        <f>IF('Forms Entry'!A97="","",'Forms Entry'!A97)</f>
        <v>93</v>
      </c>
      <c r="B99" s="8" t="str">
        <f>IF('Forms Entry'!B97="","",'Forms Entry'!B97)</f>
        <v/>
      </c>
      <c r="C99" s="8" t="str">
        <f>IF('Forms Entry'!C97="","",'Forms Entry'!C97)</f>
        <v/>
      </c>
      <c r="D99" s="9" t="str">
        <f>IF('Forms Entry'!D97="","",'Forms Entry'!D97)</f>
        <v/>
      </c>
      <c r="E99" s="10" t="str">
        <f>IF('Forms Entry'!E97="","",'Forms Entry'!E97)</f>
        <v/>
      </c>
      <c r="F99" s="10" t="str">
        <f>IF('Forms Entry'!F97="","",'Forms Entry'!F97)</f>
        <v/>
      </c>
      <c r="G99" s="10" t="str">
        <f>IF('Forms Entry'!G97="","",'Forms Entry'!G97)</f>
        <v/>
      </c>
      <c r="H99" s="10" t="str">
        <f>IF('Forms Entry'!H97="","",'Forms Entry'!H97)</f>
        <v/>
      </c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X99" s="11" t="str">
        <f t="shared" si="12"/>
        <v/>
      </c>
      <c r="Y99" s="11" t="str">
        <f t="shared" si="13"/>
        <v/>
      </c>
      <c r="Z99" s="11" t="str">
        <f t="shared" si="14"/>
        <v/>
      </c>
      <c r="AA99" s="11" t="str">
        <f t="shared" si="15"/>
        <v/>
      </c>
      <c r="AB99" s="11" t="str">
        <f t="shared" si="16"/>
        <v/>
      </c>
      <c r="AC99" s="11" t="str">
        <f t="shared" si="17"/>
        <v/>
      </c>
    </row>
    <row r="100" spans="1:29" ht="30" customHeight="1">
      <c r="A100" s="12">
        <f>IF('Forms Entry'!A98="","",'Forms Entry'!A98)</f>
        <v>94</v>
      </c>
      <c r="B100" s="8" t="str">
        <f>IF('Forms Entry'!B98="","",'Forms Entry'!B98)</f>
        <v/>
      </c>
      <c r="C100" s="8" t="str">
        <f>IF('Forms Entry'!C98="","",'Forms Entry'!C98)</f>
        <v/>
      </c>
      <c r="D100" s="9" t="str">
        <f>IF('Forms Entry'!D98="","",'Forms Entry'!D98)</f>
        <v/>
      </c>
      <c r="E100" s="10" t="str">
        <f>IF('Forms Entry'!E98="","",'Forms Entry'!E98)</f>
        <v/>
      </c>
      <c r="F100" s="10" t="str">
        <f>IF('Forms Entry'!F98="","",'Forms Entry'!F98)</f>
        <v/>
      </c>
      <c r="G100" s="10" t="str">
        <f>IF('Forms Entry'!G98="","",'Forms Entry'!G98)</f>
        <v/>
      </c>
      <c r="H100" s="10" t="str">
        <f>IF('Forms Entry'!H98="","",'Forms Entry'!H98)</f>
        <v/>
      </c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X100" s="11" t="str">
        <f t="shared" si="12"/>
        <v/>
      </c>
      <c r="Y100" s="11" t="str">
        <f t="shared" si="13"/>
        <v/>
      </c>
      <c r="Z100" s="11" t="str">
        <f t="shared" si="14"/>
        <v/>
      </c>
      <c r="AA100" s="11" t="str">
        <f t="shared" si="15"/>
        <v/>
      </c>
      <c r="AB100" s="11" t="str">
        <f t="shared" si="16"/>
        <v/>
      </c>
      <c r="AC100" s="11" t="str">
        <f t="shared" si="17"/>
        <v/>
      </c>
    </row>
    <row r="101" spans="1:29" ht="30" customHeight="1">
      <c r="A101" s="12">
        <f>IF('Forms Entry'!A99="","",'Forms Entry'!A99)</f>
        <v>95</v>
      </c>
      <c r="B101" s="8" t="str">
        <f>IF('Forms Entry'!B99="","",'Forms Entry'!B99)</f>
        <v/>
      </c>
      <c r="C101" s="8" t="str">
        <f>IF('Forms Entry'!C99="","",'Forms Entry'!C99)</f>
        <v/>
      </c>
      <c r="D101" s="9" t="str">
        <f>IF('Forms Entry'!D99="","",'Forms Entry'!D99)</f>
        <v/>
      </c>
      <c r="E101" s="10" t="str">
        <f>IF('Forms Entry'!E99="","",'Forms Entry'!E99)</f>
        <v/>
      </c>
      <c r="F101" s="10" t="str">
        <f>IF('Forms Entry'!F99="","",'Forms Entry'!F99)</f>
        <v/>
      </c>
      <c r="G101" s="10" t="str">
        <f>IF('Forms Entry'!G99="","",'Forms Entry'!G99)</f>
        <v/>
      </c>
      <c r="H101" s="10" t="str">
        <f>IF('Forms Entry'!H99="","",'Forms Entry'!H99)</f>
        <v/>
      </c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X101" s="11" t="str">
        <f t="shared" si="12"/>
        <v/>
      </c>
      <c r="Y101" s="11" t="str">
        <f t="shared" si="13"/>
        <v/>
      </c>
      <c r="Z101" s="11" t="str">
        <f t="shared" si="14"/>
        <v/>
      </c>
      <c r="AA101" s="11" t="str">
        <f t="shared" si="15"/>
        <v/>
      </c>
      <c r="AB101" s="11" t="str">
        <f t="shared" si="16"/>
        <v/>
      </c>
      <c r="AC101" s="11" t="str">
        <f t="shared" si="17"/>
        <v/>
      </c>
    </row>
    <row r="102" spans="1:29" ht="30" customHeight="1">
      <c r="A102" s="12">
        <f>IF('Forms Entry'!A100="","",'Forms Entry'!A100)</f>
        <v>96</v>
      </c>
      <c r="B102" s="8" t="str">
        <f>IF('Forms Entry'!B100="","",'Forms Entry'!B100)</f>
        <v/>
      </c>
      <c r="C102" s="8" t="str">
        <f>IF('Forms Entry'!C100="","",'Forms Entry'!C100)</f>
        <v/>
      </c>
      <c r="D102" s="9" t="str">
        <f>IF('Forms Entry'!D100="","",'Forms Entry'!D100)</f>
        <v/>
      </c>
      <c r="E102" s="10" t="str">
        <f>IF('Forms Entry'!E100="","",'Forms Entry'!E100)</f>
        <v/>
      </c>
      <c r="F102" s="10" t="str">
        <f>IF('Forms Entry'!F100="","",'Forms Entry'!F100)</f>
        <v/>
      </c>
      <c r="G102" s="10" t="str">
        <f>IF('Forms Entry'!G100="","",'Forms Entry'!G100)</f>
        <v/>
      </c>
      <c r="H102" s="10" t="str">
        <f>IF('Forms Entry'!H100="","",'Forms Entry'!H100)</f>
        <v/>
      </c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X102" s="11" t="str">
        <f t="shared" si="12"/>
        <v/>
      </c>
      <c r="Y102" s="11" t="str">
        <f t="shared" si="13"/>
        <v/>
      </c>
      <c r="Z102" s="11" t="str">
        <f t="shared" si="14"/>
        <v/>
      </c>
      <c r="AA102" s="11" t="str">
        <f t="shared" si="15"/>
        <v/>
      </c>
      <c r="AB102" s="11" t="str">
        <f t="shared" si="16"/>
        <v/>
      </c>
      <c r="AC102" s="11" t="str">
        <f t="shared" si="17"/>
        <v/>
      </c>
    </row>
    <row r="103" spans="1:29" ht="30" customHeight="1">
      <c r="A103" s="12">
        <f>IF('Forms Entry'!A101="","",'Forms Entry'!A101)</f>
        <v>97</v>
      </c>
      <c r="B103" s="8" t="str">
        <f>IF('Forms Entry'!B101="","",'Forms Entry'!B101)</f>
        <v/>
      </c>
      <c r="C103" s="8" t="str">
        <f>IF('Forms Entry'!C101="","",'Forms Entry'!C101)</f>
        <v/>
      </c>
      <c r="D103" s="9" t="str">
        <f>IF('Forms Entry'!D101="","",'Forms Entry'!D101)</f>
        <v/>
      </c>
      <c r="E103" s="10" t="str">
        <f>IF('Forms Entry'!E101="","",'Forms Entry'!E101)</f>
        <v/>
      </c>
      <c r="F103" s="10" t="str">
        <f>IF('Forms Entry'!F101="","",'Forms Entry'!F101)</f>
        <v/>
      </c>
      <c r="G103" s="10" t="str">
        <f>IF('Forms Entry'!G101="","",'Forms Entry'!G101)</f>
        <v/>
      </c>
      <c r="H103" s="10" t="str">
        <f>IF('Forms Entry'!H101="","",'Forms Entry'!H101)</f>
        <v/>
      </c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X103" s="11" t="str">
        <f t="shared" si="12"/>
        <v/>
      </c>
      <c r="Y103" s="11" t="str">
        <f t="shared" si="13"/>
        <v/>
      </c>
      <c r="Z103" s="11" t="str">
        <f t="shared" si="14"/>
        <v/>
      </c>
      <c r="AA103" s="11" t="str">
        <f t="shared" si="15"/>
        <v/>
      </c>
      <c r="AB103" s="11" t="str">
        <f t="shared" si="16"/>
        <v/>
      </c>
      <c r="AC103" s="11" t="str">
        <f t="shared" si="17"/>
        <v/>
      </c>
    </row>
    <row r="104" spans="1:29" ht="30" customHeight="1">
      <c r="A104" s="12">
        <f>IF('Forms Entry'!A102="","",'Forms Entry'!A102)</f>
        <v>98</v>
      </c>
      <c r="B104" s="8" t="str">
        <f>IF('Forms Entry'!B102="","",'Forms Entry'!B102)</f>
        <v/>
      </c>
      <c r="C104" s="8" t="str">
        <f>IF('Forms Entry'!C102="","",'Forms Entry'!C102)</f>
        <v/>
      </c>
      <c r="D104" s="9" t="str">
        <f>IF('Forms Entry'!D102="","",'Forms Entry'!D102)</f>
        <v/>
      </c>
      <c r="E104" s="10" t="str">
        <f>IF('Forms Entry'!E102="","",'Forms Entry'!E102)</f>
        <v/>
      </c>
      <c r="F104" s="10" t="str">
        <f>IF('Forms Entry'!F102="","",'Forms Entry'!F102)</f>
        <v/>
      </c>
      <c r="G104" s="10" t="str">
        <f>IF('Forms Entry'!G102="","",'Forms Entry'!G102)</f>
        <v/>
      </c>
      <c r="H104" s="10" t="str">
        <f>IF('Forms Entry'!H102="","",'Forms Entry'!H102)</f>
        <v/>
      </c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X104" s="11" t="str">
        <f t="shared" si="12"/>
        <v/>
      </c>
      <c r="Y104" s="11" t="str">
        <f t="shared" si="13"/>
        <v/>
      </c>
      <c r="Z104" s="11" t="str">
        <f t="shared" si="14"/>
        <v/>
      </c>
      <c r="AA104" s="11" t="str">
        <f t="shared" si="15"/>
        <v/>
      </c>
      <c r="AB104" s="11" t="str">
        <f t="shared" si="16"/>
        <v/>
      </c>
      <c r="AC104" s="11" t="str">
        <f t="shared" si="17"/>
        <v/>
      </c>
    </row>
    <row r="105" spans="1:29" ht="30" customHeight="1">
      <c r="A105" s="12">
        <f>IF('Forms Entry'!A103="","",'Forms Entry'!A103)</f>
        <v>99</v>
      </c>
      <c r="B105" s="8" t="str">
        <f>IF('Forms Entry'!B103="","",'Forms Entry'!B103)</f>
        <v/>
      </c>
      <c r="C105" s="8" t="str">
        <f>IF('Forms Entry'!C103="","",'Forms Entry'!C103)</f>
        <v/>
      </c>
      <c r="D105" s="9" t="str">
        <f>IF('Forms Entry'!D103="","",'Forms Entry'!D103)</f>
        <v/>
      </c>
      <c r="E105" s="10" t="str">
        <f>IF('Forms Entry'!E103="","",'Forms Entry'!E103)</f>
        <v/>
      </c>
      <c r="F105" s="10" t="str">
        <f>IF('Forms Entry'!F103="","",'Forms Entry'!F103)</f>
        <v/>
      </c>
      <c r="G105" s="10" t="str">
        <f>IF('Forms Entry'!G103="","",'Forms Entry'!G103)</f>
        <v/>
      </c>
      <c r="H105" s="10" t="str">
        <f>IF('Forms Entry'!H103="","",'Forms Entry'!H103)</f>
        <v/>
      </c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X105" s="11" t="str">
        <f t="shared" si="12"/>
        <v/>
      </c>
      <c r="Y105" s="11" t="str">
        <f t="shared" si="13"/>
        <v/>
      </c>
      <c r="Z105" s="11" t="str">
        <f t="shared" si="14"/>
        <v/>
      </c>
      <c r="AA105" s="11" t="str">
        <f t="shared" si="15"/>
        <v/>
      </c>
      <c r="AB105" s="11" t="str">
        <f t="shared" si="16"/>
        <v/>
      </c>
      <c r="AC105" s="11" t="str">
        <f t="shared" si="17"/>
        <v/>
      </c>
    </row>
    <row r="106" spans="1:29" ht="30" customHeight="1">
      <c r="A106" s="12">
        <f>IF('Forms Entry'!A104="","",'Forms Entry'!A104)</f>
        <v>100</v>
      </c>
      <c r="B106" s="8" t="str">
        <f>IF('Forms Entry'!B104="","",'Forms Entry'!B104)</f>
        <v/>
      </c>
      <c r="C106" s="8" t="str">
        <f>IF('Forms Entry'!C104="","",'Forms Entry'!C104)</f>
        <v/>
      </c>
      <c r="D106" s="9" t="str">
        <f>IF('Forms Entry'!D104="","",'Forms Entry'!D104)</f>
        <v/>
      </c>
      <c r="E106" s="10" t="str">
        <f>IF('Forms Entry'!E104="","",'Forms Entry'!E104)</f>
        <v/>
      </c>
      <c r="F106" s="10" t="str">
        <f>IF('Forms Entry'!F104="","",'Forms Entry'!F104)</f>
        <v/>
      </c>
      <c r="G106" s="10" t="str">
        <f>IF('Forms Entry'!G104="","",'Forms Entry'!G104)</f>
        <v/>
      </c>
      <c r="H106" s="10" t="str">
        <f>IF('Forms Entry'!H104="","",'Forms Entry'!H104)</f>
        <v/>
      </c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X106" s="11" t="str">
        <f t="shared" si="12"/>
        <v/>
      </c>
      <c r="Y106" s="11" t="str">
        <f t="shared" si="13"/>
        <v/>
      </c>
      <c r="Z106" s="11" t="str">
        <f t="shared" si="14"/>
        <v/>
      </c>
      <c r="AA106" s="11" t="str">
        <f t="shared" si="15"/>
        <v/>
      </c>
      <c r="AB106" s="11" t="str">
        <f t="shared" si="16"/>
        <v/>
      </c>
      <c r="AC106" s="11" t="str">
        <f t="shared" si="17"/>
        <v/>
      </c>
    </row>
    <row r="107" spans="1:29" ht="30" customHeight="1">
      <c r="A107" s="12">
        <f>IF('Forms Entry'!A105="","",'Forms Entry'!A105)</f>
        <v>101</v>
      </c>
      <c r="B107" s="8" t="str">
        <f>IF('Forms Entry'!B105="","",'Forms Entry'!B105)</f>
        <v/>
      </c>
      <c r="C107" s="8" t="str">
        <f>IF('Forms Entry'!C105="","",'Forms Entry'!C105)</f>
        <v/>
      </c>
      <c r="D107" s="9" t="str">
        <f>IF('Forms Entry'!D105="","",'Forms Entry'!D105)</f>
        <v/>
      </c>
      <c r="E107" s="10" t="str">
        <f>IF('Forms Entry'!E105="","",'Forms Entry'!E105)</f>
        <v/>
      </c>
      <c r="F107" s="10" t="str">
        <f>IF('Forms Entry'!F105="","",'Forms Entry'!F105)</f>
        <v/>
      </c>
      <c r="G107" s="10" t="str">
        <f>IF('Forms Entry'!G105="","",'Forms Entry'!G105)</f>
        <v/>
      </c>
      <c r="H107" s="10" t="str">
        <f>IF('Forms Entry'!H105="","",'Forms Entry'!H105)</f>
        <v/>
      </c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X107" s="11" t="str">
        <f t="shared" si="12"/>
        <v/>
      </c>
      <c r="Y107" s="11" t="str">
        <f t="shared" si="13"/>
        <v/>
      </c>
      <c r="Z107" s="11" t="str">
        <f t="shared" si="14"/>
        <v/>
      </c>
      <c r="AA107" s="11" t="str">
        <f t="shared" si="15"/>
        <v/>
      </c>
      <c r="AB107" s="11" t="str">
        <f t="shared" si="16"/>
        <v/>
      </c>
      <c r="AC107" s="11" t="str">
        <f t="shared" si="17"/>
        <v/>
      </c>
    </row>
    <row r="108" spans="1:29" ht="30" customHeight="1">
      <c r="A108" s="12">
        <f>IF('Forms Entry'!A106="","",'Forms Entry'!A106)</f>
        <v>102</v>
      </c>
      <c r="B108" s="8" t="str">
        <f>IF('Forms Entry'!B106="","",'Forms Entry'!B106)</f>
        <v/>
      </c>
      <c r="C108" s="8" t="str">
        <f>IF('Forms Entry'!C106="","",'Forms Entry'!C106)</f>
        <v/>
      </c>
      <c r="D108" s="9" t="str">
        <f>IF('Forms Entry'!D106="","",'Forms Entry'!D106)</f>
        <v/>
      </c>
      <c r="E108" s="10" t="str">
        <f>IF('Forms Entry'!E106="","",'Forms Entry'!E106)</f>
        <v/>
      </c>
      <c r="F108" s="10" t="str">
        <f>IF('Forms Entry'!F106="","",'Forms Entry'!F106)</f>
        <v/>
      </c>
      <c r="G108" s="10" t="str">
        <f>IF('Forms Entry'!G106="","",'Forms Entry'!G106)</f>
        <v/>
      </c>
      <c r="H108" s="10" t="str">
        <f>IF('Forms Entry'!H106="","",'Forms Entry'!H106)</f>
        <v/>
      </c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X108" s="11" t="str">
        <f t="shared" si="12"/>
        <v/>
      </c>
      <c r="Y108" s="11" t="str">
        <f t="shared" si="13"/>
        <v/>
      </c>
      <c r="Z108" s="11" t="str">
        <f t="shared" si="14"/>
        <v/>
      </c>
      <c r="AA108" s="11" t="str">
        <f t="shared" si="15"/>
        <v/>
      </c>
      <c r="AB108" s="11" t="str">
        <f t="shared" si="16"/>
        <v/>
      </c>
      <c r="AC108" s="11" t="str">
        <f t="shared" si="17"/>
        <v/>
      </c>
    </row>
    <row r="109" spans="1:29" ht="30" customHeight="1">
      <c r="A109" s="12">
        <f>IF('Forms Entry'!A107="","",'Forms Entry'!A107)</f>
        <v>103</v>
      </c>
      <c r="B109" s="8" t="str">
        <f>IF('Forms Entry'!B107="","",'Forms Entry'!B107)</f>
        <v/>
      </c>
      <c r="C109" s="8" t="str">
        <f>IF('Forms Entry'!C107="","",'Forms Entry'!C107)</f>
        <v/>
      </c>
      <c r="D109" s="9" t="str">
        <f>IF('Forms Entry'!D107="","",'Forms Entry'!D107)</f>
        <v/>
      </c>
      <c r="E109" s="10" t="str">
        <f>IF('Forms Entry'!E107="","",'Forms Entry'!E107)</f>
        <v/>
      </c>
      <c r="F109" s="10" t="str">
        <f>IF('Forms Entry'!F107="","",'Forms Entry'!F107)</f>
        <v/>
      </c>
      <c r="G109" s="10" t="str">
        <f>IF('Forms Entry'!G107="","",'Forms Entry'!G107)</f>
        <v/>
      </c>
      <c r="H109" s="10" t="str">
        <f>IF('Forms Entry'!H107="","",'Forms Entry'!H107)</f>
        <v/>
      </c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X109" s="11" t="str">
        <f t="shared" si="12"/>
        <v/>
      </c>
      <c r="Y109" s="11" t="str">
        <f t="shared" si="13"/>
        <v/>
      </c>
      <c r="Z109" s="11" t="str">
        <f t="shared" si="14"/>
        <v/>
      </c>
      <c r="AA109" s="11" t="str">
        <f t="shared" si="15"/>
        <v/>
      </c>
      <c r="AB109" s="11" t="str">
        <f t="shared" si="16"/>
        <v/>
      </c>
      <c r="AC109" s="11" t="str">
        <f t="shared" si="17"/>
        <v/>
      </c>
    </row>
    <row r="110" spans="1:29" ht="30" customHeight="1">
      <c r="A110" s="12">
        <f>IF('Forms Entry'!A108="","",'Forms Entry'!A108)</f>
        <v>104</v>
      </c>
      <c r="B110" s="8" t="str">
        <f>IF('Forms Entry'!B108="","",'Forms Entry'!B108)</f>
        <v/>
      </c>
      <c r="C110" s="8" t="str">
        <f>IF('Forms Entry'!C108="","",'Forms Entry'!C108)</f>
        <v/>
      </c>
      <c r="D110" s="9" t="str">
        <f>IF('Forms Entry'!D108="","",'Forms Entry'!D108)</f>
        <v/>
      </c>
      <c r="E110" s="10" t="str">
        <f>IF('Forms Entry'!E108="","",'Forms Entry'!E108)</f>
        <v/>
      </c>
      <c r="F110" s="10" t="str">
        <f>IF('Forms Entry'!F108="","",'Forms Entry'!F108)</f>
        <v/>
      </c>
      <c r="G110" s="10" t="str">
        <f>IF('Forms Entry'!G108="","",'Forms Entry'!G108)</f>
        <v/>
      </c>
      <c r="H110" s="10" t="str">
        <f>IF('Forms Entry'!H108="","",'Forms Entry'!H108)</f>
        <v/>
      </c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X110" s="11" t="str">
        <f t="shared" si="12"/>
        <v/>
      </c>
      <c r="Y110" s="11" t="str">
        <f t="shared" si="13"/>
        <v/>
      </c>
      <c r="Z110" s="11" t="str">
        <f t="shared" si="14"/>
        <v/>
      </c>
      <c r="AA110" s="11" t="str">
        <f t="shared" si="15"/>
        <v/>
      </c>
      <c r="AB110" s="11" t="str">
        <f t="shared" si="16"/>
        <v/>
      </c>
      <c r="AC110" s="11" t="str">
        <f t="shared" si="17"/>
        <v/>
      </c>
    </row>
    <row r="111" spans="1:29" ht="30" customHeight="1">
      <c r="A111" s="12">
        <f>IF('Forms Entry'!A109="","",'Forms Entry'!A109)</f>
        <v>105</v>
      </c>
      <c r="B111" s="8" t="str">
        <f>IF('Forms Entry'!B109="","",'Forms Entry'!B109)</f>
        <v/>
      </c>
      <c r="C111" s="8" t="str">
        <f>IF('Forms Entry'!C109="","",'Forms Entry'!C109)</f>
        <v/>
      </c>
      <c r="D111" s="9" t="str">
        <f>IF('Forms Entry'!D109="","",'Forms Entry'!D109)</f>
        <v/>
      </c>
      <c r="E111" s="10" t="str">
        <f>IF('Forms Entry'!E109="","",'Forms Entry'!E109)</f>
        <v/>
      </c>
      <c r="F111" s="10" t="str">
        <f>IF('Forms Entry'!F109="","",'Forms Entry'!F109)</f>
        <v/>
      </c>
      <c r="G111" s="10" t="str">
        <f>IF('Forms Entry'!G109="","",'Forms Entry'!G109)</f>
        <v/>
      </c>
      <c r="H111" s="10" t="str">
        <f>IF('Forms Entry'!H109="","",'Forms Entry'!H109)</f>
        <v/>
      </c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X111" s="11" t="str">
        <f t="shared" si="12"/>
        <v/>
      </c>
      <c r="Y111" s="11" t="str">
        <f t="shared" si="13"/>
        <v/>
      </c>
      <c r="Z111" s="11" t="str">
        <f t="shared" si="14"/>
        <v/>
      </c>
      <c r="AA111" s="11" t="str">
        <f t="shared" si="15"/>
        <v/>
      </c>
      <c r="AB111" s="11" t="str">
        <f t="shared" si="16"/>
        <v/>
      </c>
      <c r="AC111" s="11" t="str">
        <f t="shared" si="17"/>
        <v/>
      </c>
    </row>
    <row r="112" spans="1:29" ht="30" customHeight="1">
      <c r="A112" s="12">
        <f>IF('Forms Entry'!A110="","",'Forms Entry'!A110)</f>
        <v>106</v>
      </c>
      <c r="B112" s="8" t="str">
        <f>IF('Forms Entry'!B110="","",'Forms Entry'!B110)</f>
        <v/>
      </c>
      <c r="C112" s="8" t="str">
        <f>IF('Forms Entry'!C110="","",'Forms Entry'!C110)</f>
        <v/>
      </c>
      <c r="D112" s="9" t="str">
        <f>IF('Forms Entry'!D110="","",'Forms Entry'!D110)</f>
        <v/>
      </c>
      <c r="E112" s="10" t="str">
        <f>IF('Forms Entry'!E110="","",'Forms Entry'!E110)</f>
        <v/>
      </c>
      <c r="F112" s="10" t="str">
        <f>IF('Forms Entry'!F110="","",'Forms Entry'!F110)</f>
        <v/>
      </c>
      <c r="G112" s="10" t="str">
        <f>IF('Forms Entry'!G110="","",'Forms Entry'!G110)</f>
        <v/>
      </c>
      <c r="H112" s="10" t="str">
        <f>IF('Forms Entry'!H110="","",'Forms Entry'!H110)</f>
        <v/>
      </c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X112" s="11" t="str">
        <f t="shared" si="12"/>
        <v/>
      </c>
      <c r="Y112" s="11" t="str">
        <f t="shared" si="13"/>
        <v/>
      </c>
      <c r="Z112" s="11" t="str">
        <f t="shared" si="14"/>
        <v/>
      </c>
      <c r="AA112" s="11" t="str">
        <f t="shared" si="15"/>
        <v/>
      </c>
      <c r="AB112" s="11" t="str">
        <f t="shared" si="16"/>
        <v/>
      </c>
      <c r="AC112" s="11" t="str">
        <f t="shared" si="17"/>
        <v/>
      </c>
    </row>
    <row r="113" spans="1:29" ht="30" customHeight="1">
      <c r="A113" s="12">
        <f>IF('Forms Entry'!A111="","",'Forms Entry'!A111)</f>
        <v>107</v>
      </c>
      <c r="B113" s="8" t="str">
        <f>IF('Forms Entry'!B111="","",'Forms Entry'!B111)</f>
        <v/>
      </c>
      <c r="C113" s="8" t="str">
        <f>IF('Forms Entry'!C111="","",'Forms Entry'!C111)</f>
        <v/>
      </c>
      <c r="D113" s="9" t="str">
        <f>IF('Forms Entry'!D111="","",'Forms Entry'!D111)</f>
        <v/>
      </c>
      <c r="E113" s="10" t="str">
        <f>IF('Forms Entry'!E111="","",'Forms Entry'!E111)</f>
        <v/>
      </c>
      <c r="F113" s="10" t="str">
        <f>IF('Forms Entry'!F111="","",'Forms Entry'!F111)</f>
        <v/>
      </c>
      <c r="G113" s="10" t="str">
        <f>IF('Forms Entry'!G111="","",'Forms Entry'!G111)</f>
        <v/>
      </c>
      <c r="H113" s="10" t="str">
        <f>IF('Forms Entry'!H111="","",'Forms Entry'!H111)</f>
        <v/>
      </c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X113" s="11" t="str">
        <f t="shared" si="12"/>
        <v/>
      </c>
      <c r="Y113" s="11" t="str">
        <f t="shared" si="13"/>
        <v/>
      </c>
      <c r="Z113" s="11" t="str">
        <f t="shared" si="14"/>
        <v/>
      </c>
      <c r="AA113" s="11" t="str">
        <f t="shared" si="15"/>
        <v/>
      </c>
      <c r="AB113" s="11" t="str">
        <f t="shared" si="16"/>
        <v/>
      </c>
      <c r="AC113" s="11" t="str">
        <f t="shared" si="17"/>
        <v/>
      </c>
    </row>
    <row r="114" spans="1:29" ht="30" customHeight="1">
      <c r="A114" s="12">
        <f>IF('Forms Entry'!A112="","",'Forms Entry'!A112)</f>
        <v>108</v>
      </c>
      <c r="B114" s="8" t="str">
        <f>IF('Forms Entry'!B112="","",'Forms Entry'!B112)</f>
        <v/>
      </c>
      <c r="C114" s="8" t="str">
        <f>IF('Forms Entry'!C112="","",'Forms Entry'!C112)</f>
        <v/>
      </c>
      <c r="D114" s="9" t="str">
        <f>IF('Forms Entry'!D112="","",'Forms Entry'!D112)</f>
        <v/>
      </c>
      <c r="E114" s="10" t="str">
        <f>IF('Forms Entry'!E112="","",'Forms Entry'!E112)</f>
        <v/>
      </c>
      <c r="F114" s="10" t="str">
        <f>IF('Forms Entry'!F112="","",'Forms Entry'!F112)</f>
        <v/>
      </c>
      <c r="G114" s="10" t="str">
        <f>IF('Forms Entry'!G112="","",'Forms Entry'!G112)</f>
        <v/>
      </c>
      <c r="H114" s="10" t="str">
        <f>IF('Forms Entry'!H112="","",'Forms Entry'!H112)</f>
        <v/>
      </c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X114" s="11" t="str">
        <f t="shared" si="12"/>
        <v/>
      </c>
      <c r="Y114" s="11" t="str">
        <f t="shared" si="13"/>
        <v/>
      </c>
      <c r="Z114" s="11" t="str">
        <f t="shared" si="14"/>
        <v/>
      </c>
      <c r="AA114" s="11" t="str">
        <f t="shared" si="15"/>
        <v/>
      </c>
      <c r="AB114" s="11" t="str">
        <f t="shared" si="16"/>
        <v/>
      </c>
      <c r="AC114" s="11" t="str">
        <f t="shared" si="17"/>
        <v/>
      </c>
    </row>
    <row r="115" spans="1:29" ht="30" customHeight="1">
      <c r="A115" s="12">
        <f>IF('Forms Entry'!A113="","",'Forms Entry'!A113)</f>
        <v>109</v>
      </c>
      <c r="B115" s="8" t="str">
        <f>IF('Forms Entry'!B113="","",'Forms Entry'!B113)</f>
        <v/>
      </c>
      <c r="C115" s="8" t="str">
        <f>IF('Forms Entry'!C113="","",'Forms Entry'!C113)</f>
        <v/>
      </c>
      <c r="D115" s="9" t="str">
        <f>IF('Forms Entry'!D113="","",'Forms Entry'!D113)</f>
        <v/>
      </c>
      <c r="E115" s="10" t="str">
        <f>IF('Forms Entry'!E113="","",'Forms Entry'!E113)</f>
        <v/>
      </c>
      <c r="F115" s="10" t="str">
        <f>IF('Forms Entry'!F113="","",'Forms Entry'!F113)</f>
        <v/>
      </c>
      <c r="G115" s="10" t="str">
        <f>IF('Forms Entry'!G113="","",'Forms Entry'!G113)</f>
        <v/>
      </c>
      <c r="H115" s="10" t="str">
        <f>IF('Forms Entry'!H113="","",'Forms Entry'!H113)</f>
        <v/>
      </c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X115" s="11" t="str">
        <f t="shared" si="12"/>
        <v/>
      </c>
      <c r="Y115" s="11" t="str">
        <f t="shared" si="13"/>
        <v/>
      </c>
      <c r="Z115" s="11" t="str">
        <f t="shared" si="14"/>
        <v/>
      </c>
      <c r="AA115" s="11" t="str">
        <f t="shared" si="15"/>
        <v/>
      </c>
      <c r="AB115" s="11" t="str">
        <f t="shared" si="16"/>
        <v/>
      </c>
      <c r="AC115" s="11" t="str">
        <f t="shared" si="17"/>
        <v/>
      </c>
    </row>
    <row r="116" spans="1:29" ht="30" customHeight="1">
      <c r="A116" s="12">
        <f>IF('Forms Entry'!A114="","",'Forms Entry'!A114)</f>
        <v>110</v>
      </c>
      <c r="B116" s="8" t="str">
        <f>IF('Forms Entry'!B114="","",'Forms Entry'!B114)</f>
        <v/>
      </c>
      <c r="C116" s="8" t="str">
        <f>IF('Forms Entry'!C114="","",'Forms Entry'!C114)</f>
        <v/>
      </c>
      <c r="D116" s="9" t="str">
        <f>IF('Forms Entry'!D114="","",'Forms Entry'!D114)</f>
        <v/>
      </c>
      <c r="E116" s="10" t="str">
        <f>IF('Forms Entry'!E114="","",'Forms Entry'!E114)</f>
        <v/>
      </c>
      <c r="F116" s="10" t="str">
        <f>IF('Forms Entry'!F114="","",'Forms Entry'!F114)</f>
        <v/>
      </c>
      <c r="G116" s="10" t="str">
        <f>IF('Forms Entry'!G114="","",'Forms Entry'!G114)</f>
        <v/>
      </c>
      <c r="H116" s="10" t="str">
        <f>IF('Forms Entry'!H114="","",'Forms Entry'!H114)</f>
        <v/>
      </c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X116" s="11" t="str">
        <f t="shared" si="12"/>
        <v/>
      </c>
      <c r="Y116" s="11" t="str">
        <f t="shared" si="13"/>
        <v/>
      </c>
      <c r="Z116" s="11" t="str">
        <f t="shared" si="14"/>
        <v/>
      </c>
      <c r="AA116" s="11" t="str">
        <f t="shared" si="15"/>
        <v/>
      </c>
      <c r="AB116" s="11" t="str">
        <f t="shared" si="16"/>
        <v/>
      </c>
      <c r="AC116" s="11" t="str">
        <f t="shared" si="17"/>
        <v/>
      </c>
    </row>
    <row r="117" spans="1:29" ht="30" customHeight="1">
      <c r="A117" s="12">
        <f>IF('Forms Entry'!A115="","",'Forms Entry'!A115)</f>
        <v>111</v>
      </c>
      <c r="B117" s="8" t="str">
        <f>IF('Forms Entry'!B115="","",'Forms Entry'!B115)</f>
        <v/>
      </c>
      <c r="C117" s="8" t="str">
        <f>IF('Forms Entry'!C115="","",'Forms Entry'!C115)</f>
        <v/>
      </c>
      <c r="D117" s="9" t="str">
        <f>IF('Forms Entry'!D115="","",'Forms Entry'!D115)</f>
        <v/>
      </c>
      <c r="E117" s="10" t="str">
        <f>IF('Forms Entry'!E115="","",'Forms Entry'!E115)</f>
        <v/>
      </c>
      <c r="F117" s="10" t="str">
        <f>IF('Forms Entry'!F115="","",'Forms Entry'!F115)</f>
        <v/>
      </c>
      <c r="G117" s="10" t="str">
        <f>IF('Forms Entry'!G115="","",'Forms Entry'!G115)</f>
        <v/>
      </c>
      <c r="H117" s="10" t="str">
        <f>IF('Forms Entry'!H115="","",'Forms Entry'!H115)</f>
        <v/>
      </c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X117" s="11" t="str">
        <f t="shared" si="12"/>
        <v/>
      </c>
      <c r="Y117" s="11" t="str">
        <f t="shared" si="13"/>
        <v/>
      </c>
      <c r="Z117" s="11" t="str">
        <f t="shared" si="14"/>
        <v/>
      </c>
      <c r="AA117" s="11" t="str">
        <f t="shared" si="15"/>
        <v/>
      </c>
      <c r="AB117" s="11" t="str">
        <f t="shared" si="16"/>
        <v/>
      </c>
      <c r="AC117" s="11" t="str">
        <f t="shared" si="17"/>
        <v/>
      </c>
    </row>
    <row r="118" spans="1:29" ht="30" customHeight="1">
      <c r="A118" s="12">
        <f>IF('Forms Entry'!A116="","",'Forms Entry'!A116)</f>
        <v>112</v>
      </c>
      <c r="B118" s="8" t="str">
        <f>IF('Forms Entry'!B116="","",'Forms Entry'!B116)</f>
        <v/>
      </c>
      <c r="C118" s="8" t="str">
        <f>IF('Forms Entry'!C116="","",'Forms Entry'!C116)</f>
        <v/>
      </c>
      <c r="D118" s="9" t="str">
        <f>IF('Forms Entry'!D116="","",'Forms Entry'!D116)</f>
        <v/>
      </c>
      <c r="E118" s="10" t="str">
        <f>IF('Forms Entry'!E116="","",'Forms Entry'!E116)</f>
        <v/>
      </c>
      <c r="F118" s="10" t="str">
        <f>IF('Forms Entry'!F116="","",'Forms Entry'!F116)</f>
        <v/>
      </c>
      <c r="G118" s="10" t="str">
        <f>IF('Forms Entry'!G116="","",'Forms Entry'!G116)</f>
        <v/>
      </c>
      <c r="H118" s="10" t="str">
        <f>IF('Forms Entry'!H116="","",'Forms Entry'!H116)</f>
        <v/>
      </c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X118" s="11" t="str">
        <f t="shared" si="12"/>
        <v/>
      </c>
      <c r="Y118" s="11" t="str">
        <f t="shared" si="13"/>
        <v/>
      </c>
      <c r="Z118" s="11" t="str">
        <f t="shared" si="14"/>
        <v/>
      </c>
      <c r="AA118" s="11" t="str">
        <f t="shared" si="15"/>
        <v/>
      </c>
      <c r="AB118" s="11" t="str">
        <f t="shared" si="16"/>
        <v/>
      </c>
      <c r="AC118" s="11" t="str">
        <f t="shared" si="17"/>
        <v/>
      </c>
    </row>
    <row r="119" spans="1:29" ht="30" customHeight="1">
      <c r="A119" s="12">
        <f>IF('Forms Entry'!A117="","",'Forms Entry'!A117)</f>
        <v>113</v>
      </c>
      <c r="B119" s="8" t="str">
        <f>IF('Forms Entry'!B117="","",'Forms Entry'!B117)</f>
        <v/>
      </c>
      <c r="C119" s="8" t="str">
        <f>IF('Forms Entry'!C117="","",'Forms Entry'!C117)</f>
        <v/>
      </c>
      <c r="D119" s="9" t="str">
        <f>IF('Forms Entry'!D117="","",'Forms Entry'!D117)</f>
        <v/>
      </c>
      <c r="E119" s="10" t="str">
        <f>IF('Forms Entry'!E117="","",'Forms Entry'!E117)</f>
        <v/>
      </c>
      <c r="F119" s="10" t="str">
        <f>IF('Forms Entry'!F117="","",'Forms Entry'!F117)</f>
        <v/>
      </c>
      <c r="G119" s="10" t="str">
        <f>IF('Forms Entry'!G117="","",'Forms Entry'!G117)</f>
        <v/>
      </c>
      <c r="H119" s="10" t="str">
        <f>IF('Forms Entry'!H117="","",'Forms Entry'!H117)</f>
        <v/>
      </c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X119" s="11" t="str">
        <f t="shared" si="12"/>
        <v/>
      </c>
      <c r="Y119" s="11" t="str">
        <f t="shared" si="13"/>
        <v/>
      </c>
      <c r="Z119" s="11" t="str">
        <f t="shared" si="14"/>
        <v/>
      </c>
      <c r="AA119" s="11" t="str">
        <f t="shared" si="15"/>
        <v/>
      </c>
      <c r="AB119" s="11" t="str">
        <f t="shared" si="16"/>
        <v/>
      </c>
      <c r="AC119" s="11" t="str">
        <f t="shared" si="17"/>
        <v/>
      </c>
    </row>
    <row r="120" spans="1:29" ht="30" customHeight="1">
      <c r="A120" s="12">
        <f>IF('Forms Entry'!A118="","",'Forms Entry'!A118)</f>
        <v>114</v>
      </c>
      <c r="B120" s="8" t="str">
        <f>IF('Forms Entry'!B118="","",'Forms Entry'!B118)</f>
        <v/>
      </c>
      <c r="C120" s="8" t="str">
        <f>IF('Forms Entry'!C118="","",'Forms Entry'!C118)</f>
        <v/>
      </c>
      <c r="D120" s="9" t="str">
        <f>IF('Forms Entry'!D118="","",'Forms Entry'!D118)</f>
        <v/>
      </c>
      <c r="E120" s="10" t="str">
        <f>IF('Forms Entry'!E118="","",'Forms Entry'!E118)</f>
        <v/>
      </c>
      <c r="F120" s="10" t="str">
        <f>IF('Forms Entry'!F118="","",'Forms Entry'!F118)</f>
        <v/>
      </c>
      <c r="G120" s="10" t="str">
        <f>IF('Forms Entry'!G118="","",'Forms Entry'!G118)</f>
        <v/>
      </c>
      <c r="H120" s="10" t="str">
        <f>IF('Forms Entry'!H118="","",'Forms Entry'!H118)</f>
        <v/>
      </c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X120" s="11" t="str">
        <f t="shared" si="12"/>
        <v/>
      </c>
      <c r="Y120" s="11" t="str">
        <f t="shared" si="13"/>
        <v/>
      </c>
      <c r="Z120" s="11" t="str">
        <f t="shared" si="14"/>
        <v/>
      </c>
      <c r="AA120" s="11" t="str">
        <f t="shared" si="15"/>
        <v/>
      </c>
      <c r="AB120" s="11" t="str">
        <f t="shared" si="16"/>
        <v/>
      </c>
      <c r="AC120" s="11" t="str">
        <f t="shared" si="17"/>
        <v/>
      </c>
    </row>
    <row r="121" spans="1:29" ht="30" customHeight="1">
      <c r="A121" s="12">
        <f>IF('Forms Entry'!A119="","",'Forms Entry'!A119)</f>
        <v>115</v>
      </c>
      <c r="B121" s="8" t="str">
        <f>IF('Forms Entry'!B119="","",'Forms Entry'!B119)</f>
        <v/>
      </c>
      <c r="C121" s="8" t="str">
        <f>IF('Forms Entry'!C119="","",'Forms Entry'!C119)</f>
        <v/>
      </c>
      <c r="D121" s="9" t="str">
        <f>IF('Forms Entry'!D119="","",'Forms Entry'!D119)</f>
        <v/>
      </c>
      <c r="E121" s="10" t="str">
        <f>IF('Forms Entry'!E119="","",'Forms Entry'!E119)</f>
        <v/>
      </c>
      <c r="F121" s="10" t="str">
        <f>IF('Forms Entry'!F119="","",'Forms Entry'!F119)</f>
        <v/>
      </c>
      <c r="G121" s="10" t="str">
        <f>IF('Forms Entry'!G119="","",'Forms Entry'!G119)</f>
        <v/>
      </c>
      <c r="H121" s="10" t="str">
        <f>IF('Forms Entry'!H119="","",'Forms Entry'!H119)</f>
        <v/>
      </c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X121" s="11" t="str">
        <f t="shared" si="12"/>
        <v/>
      </c>
      <c r="Y121" s="11" t="str">
        <f t="shared" si="13"/>
        <v/>
      </c>
      <c r="Z121" s="11" t="str">
        <f t="shared" si="14"/>
        <v/>
      </c>
      <c r="AA121" s="11" t="str">
        <f t="shared" si="15"/>
        <v/>
      </c>
      <c r="AB121" s="11" t="str">
        <f t="shared" si="16"/>
        <v/>
      </c>
      <c r="AC121" s="11" t="str">
        <f t="shared" si="17"/>
        <v/>
      </c>
    </row>
    <row r="122" spans="1:29" ht="30" customHeight="1">
      <c r="A122" s="12">
        <f>IF('Forms Entry'!A120="","",'Forms Entry'!A120)</f>
        <v>116</v>
      </c>
      <c r="B122" s="8" t="str">
        <f>IF('Forms Entry'!B120="","",'Forms Entry'!B120)</f>
        <v/>
      </c>
      <c r="C122" s="8" t="str">
        <f>IF('Forms Entry'!C120="","",'Forms Entry'!C120)</f>
        <v/>
      </c>
      <c r="D122" s="9" t="str">
        <f>IF('Forms Entry'!D120="","",'Forms Entry'!D120)</f>
        <v/>
      </c>
      <c r="E122" s="10" t="str">
        <f>IF('Forms Entry'!E120="","",'Forms Entry'!E120)</f>
        <v/>
      </c>
      <c r="F122" s="10" t="str">
        <f>IF('Forms Entry'!F120="","",'Forms Entry'!F120)</f>
        <v/>
      </c>
      <c r="G122" s="10" t="str">
        <f>IF('Forms Entry'!G120="","",'Forms Entry'!G120)</f>
        <v/>
      </c>
      <c r="H122" s="10" t="str">
        <f>IF('Forms Entry'!H120="","",'Forms Entry'!H120)</f>
        <v/>
      </c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X122" s="11" t="str">
        <f t="shared" si="12"/>
        <v/>
      </c>
      <c r="Y122" s="11" t="str">
        <f t="shared" si="13"/>
        <v/>
      </c>
      <c r="Z122" s="11" t="str">
        <f t="shared" si="14"/>
        <v/>
      </c>
      <c r="AA122" s="11" t="str">
        <f t="shared" si="15"/>
        <v/>
      </c>
      <c r="AB122" s="11" t="str">
        <f t="shared" si="16"/>
        <v/>
      </c>
      <c r="AC122" s="11" t="str">
        <f t="shared" si="17"/>
        <v/>
      </c>
    </row>
    <row r="123" spans="1:29" ht="30" customHeight="1">
      <c r="A123" s="12">
        <f>IF('Forms Entry'!A121="","",'Forms Entry'!A121)</f>
        <v>117</v>
      </c>
      <c r="B123" s="8" t="str">
        <f>IF('Forms Entry'!B121="","",'Forms Entry'!B121)</f>
        <v/>
      </c>
      <c r="C123" s="8" t="str">
        <f>IF('Forms Entry'!C121="","",'Forms Entry'!C121)</f>
        <v/>
      </c>
      <c r="D123" s="9" t="str">
        <f>IF('Forms Entry'!D121="","",'Forms Entry'!D121)</f>
        <v/>
      </c>
      <c r="E123" s="10" t="str">
        <f>IF('Forms Entry'!E121="","",'Forms Entry'!E121)</f>
        <v/>
      </c>
      <c r="F123" s="10" t="str">
        <f>IF('Forms Entry'!F121="","",'Forms Entry'!F121)</f>
        <v/>
      </c>
      <c r="G123" s="10" t="str">
        <f>IF('Forms Entry'!G121="","",'Forms Entry'!G121)</f>
        <v/>
      </c>
      <c r="H123" s="10" t="str">
        <f>IF('Forms Entry'!H121="","",'Forms Entry'!H121)</f>
        <v/>
      </c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X123" s="11" t="str">
        <f t="shared" si="12"/>
        <v/>
      </c>
      <c r="Y123" s="11" t="str">
        <f t="shared" si="13"/>
        <v/>
      </c>
      <c r="Z123" s="11" t="str">
        <f t="shared" si="14"/>
        <v/>
      </c>
      <c r="AA123" s="11" t="str">
        <f t="shared" si="15"/>
        <v/>
      </c>
      <c r="AB123" s="11" t="str">
        <f t="shared" si="16"/>
        <v/>
      </c>
      <c r="AC123" s="11" t="str">
        <f t="shared" si="17"/>
        <v/>
      </c>
    </row>
    <row r="124" spans="1:29" ht="30" customHeight="1">
      <c r="A124" s="12">
        <f>IF('Forms Entry'!A122="","",'Forms Entry'!A122)</f>
        <v>118</v>
      </c>
      <c r="B124" s="8" t="str">
        <f>IF('Forms Entry'!B122="","",'Forms Entry'!B122)</f>
        <v/>
      </c>
      <c r="C124" s="8" t="str">
        <f>IF('Forms Entry'!C122="","",'Forms Entry'!C122)</f>
        <v/>
      </c>
      <c r="D124" s="9" t="str">
        <f>IF('Forms Entry'!D122="","",'Forms Entry'!D122)</f>
        <v/>
      </c>
      <c r="E124" s="10" t="str">
        <f>IF('Forms Entry'!E122="","",'Forms Entry'!E122)</f>
        <v/>
      </c>
      <c r="F124" s="10" t="str">
        <f>IF('Forms Entry'!F122="","",'Forms Entry'!F122)</f>
        <v/>
      </c>
      <c r="G124" s="10" t="str">
        <f>IF('Forms Entry'!G122="","",'Forms Entry'!G122)</f>
        <v/>
      </c>
      <c r="H124" s="10" t="str">
        <f>IF('Forms Entry'!H122="","",'Forms Entry'!H122)</f>
        <v/>
      </c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X124" s="11" t="str">
        <f t="shared" si="12"/>
        <v/>
      </c>
      <c r="Y124" s="11" t="str">
        <f t="shared" si="13"/>
        <v/>
      </c>
      <c r="Z124" s="11" t="str">
        <f t="shared" si="14"/>
        <v/>
      </c>
      <c r="AA124" s="11" t="str">
        <f t="shared" si="15"/>
        <v/>
      </c>
      <c r="AB124" s="11" t="str">
        <f t="shared" si="16"/>
        <v/>
      </c>
      <c r="AC124" s="11" t="str">
        <f t="shared" si="17"/>
        <v/>
      </c>
    </row>
    <row r="125" spans="1:29" ht="30" customHeight="1">
      <c r="A125" s="12">
        <f>IF('Forms Entry'!A123="","",'Forms Entry'!A123)</f>
        <v>119</v>
      </c>
      <c r="B125" s="8" t="str">
        <f>IF('Forms Entry'!B123="","",'Forms Entry'!B123)</f>
        <v/>
      </c>
      <c r="C125" s="8" t="str">
        <f>IF('Forms Entry'!C123="","",'Forms Entry'!C123)</f>
        <v/>
      </c>
      <c r="D125" s="9" t="str">
        <f>IF('Forms Entry'!D123="","",'Forms Entry'!D123)</f>
        <v/>
      </c>
      <c r="E125" s="10" t="str">
        <f>IF('Forms Entry'!E123="","",'Forms Entry'!E123)</f>
        <v/>
      </c>
      <c r="F125" s="10" t="str">
        <f>IF('Forms Entry'!F123="","",'Forms Entry'!F123)</f>
        <v/>
      </c>
      <c r="G125" s="10" t="str">
        <f>IF('Forms Entry'!G123="","",'Forms Entry'!G123)</f>
        <v/>
      </c>
      <c r="H125" s="10" t="str">
        <f>IF('Forms Entry'!H123="","",'Forms Entry'!H123)</f>
        <v/>
      </c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X125" s="11" t="str">
        <f t="shared" si="12"/>
        <v/>
      </c>
      <c r="Y125" s="11" t="str">
        <f t="shared" si="13"/>
        <v/>
      </c>
      <c r="Z125" s="11" t="str">
        <f t="shared" si="14"/>
        <v/>
      </c>
      <c r="AA125" s="11" t="str">
        <f t="shared" si="15"/>
        <v/>
      </c>
      <c r="AB125" s="11" t="str">
        <f t="shared" si="16"/>
        <v/>
      </c>
      <c r="AC125" s="11" t="str">
        <f t="shared" si="17"/>
        <v/>
      </c>
    </row>
    <row r="126" spans="1:29" ht="30" customHeight="1">
      <c r="A126" s="12">
        <f>IF('Forms Entry'!A124="","",'Forms Entry'!A124)</f>
        <v>120</v>
      </c>
      <c r="B126" s="8" t="str">
        <f>IF('Forms Entry'!B124="","",'Forms Entry'!B124)</f>
        <v/>
      </c>
      <c r="C126" s="8" t="str">
        <f>IF('Forms Entry'!C124="","",'Forms Entry'!C124)</f>
        <v/>
      </c>
      <c r="D126" s="9" t="str">
        <f>IF('Forms Entry'!D124="","",'Forms Entry'!D124)</f>
        <v/>
      </c>
      <c r="E126" s="10" t="str">
        <f>IF('Forms Entry'!E124="","",'Forms Entry'!E124)</f>
        <v/>
      </c>
      <c r="F126" s="10" t="str">
        <f>IF('Forms Entry'!F124="","",'Forms Entry'!F124)</f>
        <v/>
      </c>
      <c r="G126" s="10" t="str">
        <f>IF('Forms Entry'!G124="","",'Forms Entry'!G124)</f>
        <v/>
      </c>
      <c r="H126" s="10" t="str">
        <f>IF('Forms Entry'!H124="","",'Forms Entry'!H124)</f>
        <v/>
      </c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X126" s="11" t="str">
        <f t="shared" si="12"/>
        <v/>
      </c>
      <c r="Y126" s="11" t="str">
        <f t="shared" si="13"/>
        <v/>
      </c>
      <c r="Z126" s="11" t="str">
        <f t="shared" si="14"/>
        <v/>
      </c>
      <c r="AA126" s="11" t="str">
        <f t="shared" si="15"/>
        <v/>
      </c>
      <c r="AB126" s="11" t="str">
        <f t="shared" si="16"/>
        <v/>
      </c>
      <c r="AC126" s="11" t="str">
        <f t="shared" si="17"/>
        <v/>
      </c>
    </row>
    <row r="127" spans="1:29" ht="30" customHeight="1">
      <c r="A127" s="12">
        <f>IF('Forms Entry'!A125="","",'Forms Entry'!A125)</f>
        <v>121</v>
      </c>
      <c r="B127" s="8" t="str">
        <f>IF('Forms Entry'!B125="","",'Forms Entry'!B125)</f>
        <v/>
      </c>
      <c r="C127" s="8" t="str">
        <f>IF('Forms Entry'!C125="","",'Forms Entry'!C125)</f>
        <v/>
      </c>
      <c r="D127" s="9" t="str">
        <f>IF('Forms Entry'!D125="","",'Forms Entry'!D125)</f>
        <v/>
      </c>
      <c r="E127" s="10" t="str">
        <f>IF('Forms Entry'!E125="","",'Forms Entry'!E125)</f>
        <v/>
      </c>
      <c r="F127" s="10" t="str">
        <f>IF('Forms Entry'!F125="","",'Forms Entry'!F125)</f>
        <v/>
      </c>
      <c r="G127" s="10" t="str">
        <f>IF('Forms Entry'!G125="","",'Forms Entry'!G125)</f>
        <v/>
      </c>
      <c r="H127" s="10" t="str">
        <f>IF('Forms Entry'!H125="","",'Forms Entry'!H125)</f>
        <v/>
      </c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X127" s="11" t="str">
        <f t="shared" si="12"/>
        <v/>
      </c>
      <c r="Y127" s="11" t="str">
        <f t="shared" si="13"/>
        <v/>
      </c>
      <c r="Z127" s="11" t="str">
        <f t="shared" si="14"/>
        <v/>
      </c>
      <c r="AA127" s="11" t="str">
        <f t="shared" si="15"/>
        <v/>
      </c>
      <c r="AB127" s="11" t="str">
        <f t="shared" si="16"/>
        <v/>
      </c>
      <c r="AC127" s="11" t="str">
        <f t="shared" si="17"/>
        <v/>
      </c>
    </row>
    <row r="128" spans="1:29" ht="30" customHeight="1">
      <c r="A128" s="12">
        <f>IF('Forms Entry'!A126="","",'Forms Entry'!A126)</f>
        <v>122</v>
      </c>
      <c r="B128" s="8" t="str">
        <f>IF('Forms Entry'!B126="","",'Forms Entry'!B126)</f>
        <v/>
      </c>
      <c r="C128" s="8" t="str">
        <f>IF('Forms Entry'!C126="","",'Forms Entry'!C126)</f>
        <v/>
      </c>
      <c r="D128" s="9" t="str">
        <f>IF('Forms Entry'!D126="","",'Forms Entry'!D126)</f>
        <v/>
      </c>
      <c r="E128" s="10" t="str">
        <f>IF('Forms Entry'!E126="","",'Forms Entry'!E126)</f>
        <v/>
      </c>
      <c r="F128" s="10" t="str">
        <f>IF('Forms Entry'!F126="","",'Forms Entry'!F126)</f>
        <v/>
      </c>
      <c r="G128" s="10" t="str">
        <f>IF('Forms Entry'!G126="","",'Forms Entry'!G126)</f>
        <v/>
      </c>
      <c r="H128" s="10" t="str">
        <f>IF('Forms Entry'!H126="","",'Forms Entry'!H126)</f>
        <v/>
      </c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X128" s="11" t="str">
        <f t="shared" si="12"/>
        <v/>
      </c>
      <c r="Y128" s="11" t="str">
        <f t="shared" si="13"/>
        <v/>
      </c>
      <c r="Z128" s="11" t="str">
        <f t="shared" si="14"/>
        <v/>
      </c>
      <c r="AA128" s="11" t="str">
        <f t="shared" si="15"/>
        <v/>
      </c>
      <c r="AB128" s="11" t="str">
        <f t="shared" si="16"/>
        <v/>
      </c>
      <c r="AC128" s="11" t="str">
        <f t="shared" si="17"/>
        <v/>
      </c>
    </row>
    <row r="129" spans="1:29" ht="30" customHeight="1">
      <c r="A129" s="12">
        <f>IF('Forms Entry'!A127="","",'Forms Entry'!A127)</f>
        <v>123</v>
      </c>
      <c r="B129" s="8" t="str">
        <f>IF('Forms Entry'!B127="","",'Forms Entry'!B127)</f>
        <v/>
      </c>
      <c r="C129" s="8" t="str">
        <f>IF('Forms Entry'!C127="","",'Forms Entry'!C127)</f>
        <v/>
      </c>
      <c r="D129" s="9" t="str">
        <f>IF('Forms Entry'!D127="","",'Forms Entry'!D127)</f>
        <v/>
      </c>
      <c r="E129" s="10" t="str">
        <f>IF('Forms Entry'!E127="","",'Forms Entry'!E127)</f>
        <v/>
      </c>
      <c r="F129" s="10" t="str">
        <f>IF('Forms Entry'!F127="","",'Forms Entry'!F127)</f>
        <v/>
      </c>
      <c r="G129" s="10" t="str">
        <f>IF('Forms Entry'!G127="","",'Forms Entry'!G127)</f>
        <v/>
      </c>
      <c r="H129" s="10" t="str">
        <f>IF('Forms Entry'!H127="","",'Forms Entry'!H127)</f>
        <v/>
      </c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X129" s="11" t="str">
        <f t="shared" si="12"/>
        <v/>
      </c>
      <c r="Y129" s="11" t="str">
        <f t="shared" si="13"/>
        <v/>
      </c>
      <c r="Z129" s="11" t="str">
        <f t="shared" si="14"/>
        <v/>
      </c>
      <c r="AA129" s="11" t="str">
        <f t="shared" si="15"/>
        <v/>
      </c>
      <c r="AB129" s="11" t="str">
        <f t="shared" si="16"/>
        <v/>
      </c>
      <c r="AC129" s="11" t="str">
        <f t="shared" si="17"/>
        <v/>
      </c>
    </row>
    <row r="130" spans="1:29" ht="30" customHeight="1">
      <c r="A130" s="12">
        <f>IF('Forms Entry'!A128="","",'Forms Entry'!A128)</f>
        <v>124</v>
      </c>
      <c r="B130" s="8" t="str">
        <f>IF('Forms Entry'!B128="","",'Forms Entry'!B128)</f>
        <v/>
      </c>
      <c r="C130" s="8" t="str">
        <f>IF('Forms Entry'!C128="","",'Forms Entry'!C128)</f>
        <v/>
      </c>
      <c r="D130" s="9" t="str">
        <f>IF('Forms Entry'!D128="","",'Forms Entry'!D128)</f>
        <v/>
      </c>
      <c r="E130" s="10" t="str">
        <f>IF('Forms Entry'!E128="","",'Forms Entry'!E128)</f>
        <v/>
      </c>
      <c r="F130" s="10" t="str">
        <f>IF('Forms Entry'!F128="","",'Forms Entry'!F128)</f>
        <v/>
      </c>
      <c r="G130" s="10" t="str">
        <f>IF('Forms Entry'!G128="","",'Forms Entry'!G128)</f>
        <v/>
      </c>
      <c r="H130" s="10" t="str">
        <f>IF('Forms Entry'!H128="","",'Forms Entry'!H128)</f>
        <v/>
      </c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X130" s="11" t="str">
        <f t="shared" si="12"/>
        <v/>
      </c>
      <c r="Y130" s="11" t="str">
        <f t="shared" si="13"/>
        <v/>
      </c>
      <c r="Z130" s="11" t="str">
        <f t="shared" si="14"/>
        <v/>
      </c>
      <c r="AA130" s="11" t="str">
        <f t="shared" si="15"/>
        <v/>
      </c>
      <c r="AB130" s="11" t="str">
        <f t="shared" si="16"/>
        <v/>
      </c>
      <c r="AC130" s="11" t="str">
        <f t="shared" si="17"/>
        <v/>
      </c>
    </row>
    <row r="131" spans="1:29" ht="30" customHeight="1">
      <c r="A131" s="12">
        <f>IF('Forms Entry'!A129="","",'Forms Entry'!A129)</f>
        <v>125</v>
      </c>
      <c r="B131" s="8" t="str">
        <f>IF('Forms Entry'!B129="","",'Forms Entry'!B129)</f>
        <v/>
      </c>
      <c r="C131" s="8" t="str">
        <f>IF('Forms Entry'!C129="","",'Forms Entry'!C129)</f>
        <v/>
      </c>
      <c r="D131" s="9" t="str">
        <f>IF('Forms Entry'!D129="","",'Forms Entry'!D129)</f>
        <v/>
      </c>
      <c r="E131" s="10" t="str">
        <f>IF('Forms Entry'!E129="","",'Forms Entry'!E129)</f>
        <v/>
      </c>
      <c r="F131" s="10" t="str">
        <f>IF('Forms Entry'!F129="","",'Forms Entry'!F129)</f>
        <v/>
      </c>
      <c r="G131" s="10" t="str">
        <f>IF('Forms Entry'!G129="","",'Forms Entry'!G129)</f>
        <v/>
      </c>
      <c r="H131" s="10" t="str">
        <f>IF('Forms Entry'!H129="","",'Forms Entry'!H129)</f>
        <v/>
      </c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X131" s="11" t="str">
        <f t="shared" si="12"/>
        <v/>
      </c>
      <c r="Y131" s="11" t="str">
        <f t="shared" si="13"/>
        <v/>
      </c>
      <c r="Z131" s="11" t="str">
        <f t="shared" si="14"/>
        <v/>
      </c>
      <c r="AA131" s="11" t="str">
        <f t="shared" si="15"/>
        <v/>
      </c>
      <c r="AB131" s="11" t="str">
        <f t="shared" si="16"/>
        <v/>
      </c>
      <c r="AC131" s="11" t="str">
        <f t="shared" si="17"/>
        <v/>
      </c>
    </row>
    <row r="132" spans="1:29" ht="30" customHeight="1">
      <c r="A132" s="12">
        <f>IF('Forms Entry'!A130="","",'Forms Entry'!A130)</f>
        <v>126</v>
      </c>
      <c r="B132" s="8" t="str">
        <f>IF('Forms Entry'!B130="","",'Forms Entry'!B130)</f>
        <v/>
      </c>
      <c r="C132" s="8" t="str">
        <f>IF('Forms Entry'!C130="","",'Forms Entry'!C130)</f>
        <v/>
      </c>
      <c r="D132" s="9" t="str">
        <f>IF('Forms Entry'!D130="","",'Forms Entry'!D130)</f>
        <v/>
      </c>
      <c r="E132" s="10" t="str">
        <f>IF('Forms Entry'!E130="","",'Forms Entry'!E130)</f>
        <v/>
      </c>
      <c r="F132" s="10" t="str">
        <f>IF('Forms Entry'!F130="","",'Forms Entry'!F130)</f>
        <v/>
      </c>
      <c r="G132" s="10" t="str">
        <f>IF('Forms Entry'!G130="","",'Forms Entry'!G130)</f>
        <v/>
      </c>
      <c r="H132" s="10" t="str">
        <f>IF('Forms Entry'!H130="","",'Forms Entry'!H130)</f>
        <v/>
      </c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X132" s="11" t="str">
        <f t="shared" si="12"/>
        <v/>
      </c>
      <c r="Y132" s="11" t="str">
        <f t="shared" si="13"/>
        <v/>
      </c>
      <c r="Z132" s="11" t="str">
        <f t="shared" si="14"/>
        <v/>
      </c>
      <c r="AA132" s="11" t="str">
        <f t="shared" si="15"/>
        <v/>
      </c>
      <c r="AB132" s="11" t="str">
        <f t="shared" si="16"/>
        <v/>
      </c>
      <c r="AC132" s="11" t="str">
        <f t="shared" si="17"/>
        <v/>
      </c>
    </row>
    <row r="133" spans="1:29" ht="30" customHeight="1">
      <c r="A133" s="12">
        <f>IF('Forms Entry'!A131="","",'Forms Entry'!A131)</f>
        <v>127</v>
      </c>
      <c r="B133" s="8" t="str">
        <f>IF('Forms Entry'!B131="","",'Forms Entry'!B131)</f>
        <v/>
      </c>
      <c r="C133" s="8" t="str">
        <f>IF('Forms Entry'!C131="","",'Forms Entry'!C131)</f>
        <v/>
      </c>
      <c r="D133" s="9" t="str">
        <f>IF('Forms Entry'!D131="","",'Forms Entry'!D131)</f>
        <v/>
      </c>
      <c r="E133" s="10" t="str">
        <f>IF('Forms Entry'!E131="","",'Forms Entry'!E131)</f>
        <v/>
      </c>
      <c r="F133" s="10" t="str">
        <f>IF('Forms Entry'!F131="","",'Forms Entry'!F131)</f>
        <v/>
      </c>
      <c r="G133" s="10" t="str">
        <f>IF('Forms Entry'!G131="","",'Forms Entry'!G131)</f>
        <v/>
      </c>
      <c r="H133" s="10" t="str">
        <f>IF('Forms Entry'!H131="","",'Forms Entry'!H131)</f>
        <v/>
      </c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X133" s="11" t="str">
        <f t="shared" si="12"/>
        <v/>
      </c>
      <c r="Y133" s="11" t="str">
        <f t="shared" si="13"/>
        <v/>
      </c>
      <c r="Z133" s="11" t="str">
        <f t="shared" si="14"/>
        <v/>
      </c>
      <c r="AA133" s="11" t="str">
        <f t="shared" si="15"/>
        <v/>
      </c>
      <c r="AB133" s="11" t="str">
        <f t="shared" si="16"/>
        <v/>
      </c>
      <c r="AC133" s="11" t="str">
        <f t="shared" si="17"/>
        <v/>
      </c>
    </row>
    <row r="134" spans="1:29" ht="30" customHeight="1">
      <c r="A134" s="12">
        <f>IF('Forms Entry'!A132="","",'Forms Entry'!A132)</f>
        <v>128</v>
      </c>
      <c r="B134" s="8" t="str">
        <f>IF('Forms Entry'!B132="","",'Forms Entry'!B132)</f>
        <v/>
      </c>
      <c r="C134" s="8" t="str">
        <f>IF('Forms Entry'!C132="","",'Forms Entry'!C132)</f>
        <v/>
      </c>
      <c r="D134" s="9" t="str">
        <f>IF('Forms Entry'!D132="","",'Forms Entry'!D132)</f>
        <v/>
      </c>
      <c r="E134" s="10" t="str">
        <f>IF('Forms Entry'!E132="","",'Forms Entry'!E132)</f>
        <v/>
      </c>
      <c r="F134" s="10" t="str">
        <f>IF('Forms Entry'!F132="","",'Forms Entry'!F132)</f>
        <v/>
      </c>
      <c r="G134" s="10" t="str">
        <f>IF('Forms Entry'!G132="","",'Forms Entry'!G132)</f>
        <v/>
      </c>
      <c r="H134" s="10" t="str">
        <f>IF('Forms Entry'!H132="","",'Forms Entry'!H132)</f>
        <v/>
      </c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X134" s="11" t="str">
        <f t="shared" si="12"/>
        <v/>
      </c>
      <c r="Y134" s="11" t="str">
        <f t="shared" si="13"/>
        <v/>
      </c>
      <c r="Z134" s="11" t="str">
        <f t="shared" si="14"/>
        <v/>
      </c>
      <c r="AA134" s="11" t="str">
        <f t="shared" si="15"/>
        <v/>
      </c>
      <c r="AB134" s="11" t="str">
        <f t="shared" si="16"/>
        <v/>
      </c>
      <c r="AC134" s="11" t="str">
        <f t="shared" si="17"/>
        <v/>
      </c>
    </row>
    <row r="135" spans="1:29" ht="30" customHeight="1">
      <c r="A135" s="12">
        <f>IF('Forms Entry'!A133="","",'Forms Entry'!A133)</f>
        <v>129</v>
      </c>
      <c r="B135" s="8" t="str">
        <f>IF('Forms Entry'!B133="","",'Forms Entry'!B133)</f>
        <v/>
      </c>
      <c r="C135" s="8" t="str">
        <f>IF('Forms Entry'!C133="","",'Forms Entry'!C133)</f>
        <v/>
      </c>
      <c r="D135" s="9" t="str">
        <f>IF('Forms Entry'!D133="","",'Forms Entry'!D133)</f>
        <v/>
      </c>
      <c r="E135" s="10" t="str">
        <f>IF('Forms Entry'!E133="","",'Forms Entry'!E133)</f>
        <v/>
      </c>
      <c r="F135" s="10" t="str">
        <f>IF('Forms Entry'!F133="","",'Forms Entry'!F133)</f>
        <v/>
      </c>
      <c r="G135" s="10" t="str">
        <f>IF('Forms Entry'!G133="","",'Forms Entry'!G133)</f>
        <v/>
      </c>
      <c r="H135" s="10" t="str">
        <f>IF('Forms Entry'!H133="","",'Forms Entry'!H133)</f>
        <v/>
      </c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X135" s="11" t="str">
        <f t="shared" si="12"/>
        <v/>
      </c>
      <c r="Y135" s="11" t="str">
        <f t="shared" si="13"/>
        <v/>
      </c>
      <c r="Z135" s="11" t="str">
        <f t="shared" si="14"/>
        <v/>
      </c>
      <c r="AA135" s="11" t="str">
        <f t="shared" si="15"/>
        <v/>
      </c>
      <c r="AB135" s="11" t="str">
        <f t="shared" si="16"/>
        <v/>
      </c>
      <c r="AC135" s="11" t="str">
        <f t="shared" si="17"/>
        <v/>
      </c>
    </row>
    <row r="136" spans="1:29" ht="30" customHeight="1">
      <c r="A136" s="12">
        <f>IF('Forms Entry'!A134="","",'Forms Entry'!A134)</f>
        <v>130</v>
      </c>
      <c r="B136" s="8" t="str">
        <f>IF('Forms Entry'!B134="","",'Forms Entry'!B134)</f>
        <v/>
      </c>
      <c r="C136" s="8" t="str">
        <f>IF('Forms Entry'!C134="","",'Forms Entry'!C134)</f>
        <v/>
      </c>
      <c r="D136" s="9" t="str">
        <f>IF('Forms Entry'!D134="","",'Forms Entry'!D134)</f>
        <v/>
      </c>
      <c r="E136" s="10" t="str">
        <f>IF('Forms Entry'!E134="","",'Forms Entry'!E134)</f>
        <v/>
      </c>
      <c r="F136" s="10" t="str">
        <f>IF('Forms Entry'!F134="","",'Forms Entry'!F134)</f>
        <v/>
      </c>
      <c r="G136" s="10" t="str">
        <f>IF('Forms Entry'!G134="","",'Forms Entry'!G134)</f>
        <v/>
      </c>
      <c r="H136" s="10" t="str">
        <f>IF('Forms Entry'!H134="","",'Forms Entry'!H134)</f>
        <v/>
      </c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X136" s="11" t="str">
        <f t="shared" si="12"/>
        <v/>
      </c>
      <c r="Y136" s="11" t="str">
        <f t="shared" si="13"/>
        <v/>
      </c>
      <c r="Z136" s="11" t="str">
        <f t="shared" si="14"/>
        <v/>
      </c>
      <c r="AA136" s="11" t="str">
        <f t="shared" si="15"/>
        <v/>
      </c>
      <c r="AB136" s="11" t="str">
        <f t="shared" si="16"/>
        <v/>
      </c>
      <c r="AC136" s="11" t="str">
        <f t="shared" si="17"/>
        <v/>
      </c>
    </row>
    <row r="137" spans="1:29" ht="30" customHeight="1">
      <c r="A137" s="12">
        <f>IF('Forms Entry'!A135="","",'Forms Entry'!A135)</f>
        <v>131</v>
      </c>
      <c r="B137" s="8" t="str">
        <f>IF('Forms Entry'!B135="","",'Forms Entry'!B135)</f>
        <v/>
      </c>
      <c r="C137" s="8" t="str">
        <f>IF('Forms Entry'!C135="","",'Forms Entry'!C135)</f>
        <v/>
      </c>
      <c r="D137" s="9" t="str">
        <f>IF('Forms Entry'!D135="","",'Forms Entry'!D135)</f>
        <v/>
      </c>
      <c r="E137" s="10" t="str">
        <f>IF('Forms Entry'!E135="","",'Forms Entry'!E135)</f>
        <v/>
      </c>
      <c r="F137" s="10" t="str">
        <f>IF('Forms Entry'!F135="","",'Forms Entry'!F135)</f>
        <v/>
      </c>
      <c r="G137" s="10" t="str">
        <f>IF('Forms Entry'!G135="","",'Forms Entry'!G135)</f>
        <v/>
      </c>
      <c r="H137" s="10" t="str">
        <f>IF('Forms Entry'!H135="","",'Forms Entry'!H135)</f>
        <v/>
      </c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X137" s="11" t="str">
        <f t="shared" si="12"/>
        <v/>
      </c>
      <c r="Y137" s="11" t="str">
        <f t="shared" si="13"/>
        <v/>
      </c>
      <c r="Z137" s="11" t="str">
        <f t="shared" si="14"/>
        <v/>
      </c>
      <c r="AA137" s="11" t="str">
        <f t="shared" si="15"/>
        <v/>
      </c>
      <c r="AB137" s="11" t="str">
        <f t="shared" si="16"/>
        <v/>
      </c>
      <c r="AC137" s="11" t="str">
        <f t="shared" si="17"/>
        <v/>
      </c>
    </row>
    <row r="138" spans="1:29" ht="30" customHeight="1">
      <c r="A138" s="12">
        <f>IF('Forms Entry'!A136="","",'Forms Entry'!A136)</f>
        <v>132</v>
      </c>
      <c r="B138" s="8" t="str">
        <f>IF('Forms Entry'!B136="","",'Forms Entry'!B136)</f>
        <v/>
      </c>
      <c r="C138" s="8" t="str">
        <f>IF('Forms Entry'!C136="","",'Forms Entry'!C136)</f>
        <v/>
      </c>
      <c r="D138" s="9" t="str">
        <f>IF('Forms Entry'!D136="","",'Forms Entry'!D136)</f>
        <v/>
      </c>
      <c r="E138" s="10" t="str">
        <f>IF('Forms Entry'!E136="","",'Forms Entry'!E136)</f>
        <v/>
      </c>
      <c r="F138" s="10" t="str">
        <f>IF('Forms Entry'!F136="","",'Forms Entry'!F136)</f>
        <v/>
      </c>
      <c r="G138" s="10" t="str">
        <f>IF('Forms Entry'!G136="","",'Forms Entry'!G136)</f>
        <v/>
      </c>
      <c r="H138" s="10" t="str">
        <f>IF('Forms Entry'!H136="","",'Forms Entry'!H136)</f>
        <v/>
      </c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X138" s="11" t="str">
        <f t="shared" si="12"/>
        <v/>
      </c>
      <c r="Y138" s="11" t="str">
        <f t="shared" si="13"/>
        <v/>
      </c>
      <c r="Z138" s="11" t="str">
        <f t="shared" si="14"/>
        <v/>
      </c>
      <c r="AA138" s="11" t="str">
        <f t="shared" si="15"/>
        <v/>
      </c>
      <c r="AB138" s="11" t="str">
        <f t="shared" si="16"/>
        <v/>
      </c>
      <c r="AC138" s="11" t="str">
        <f t="shared" si="17"/>
        <v/>
      </c>
    </row>
    <row r="139" spans="1:29" ht="30" customHeight="1">
      <c r="A139" s="12">
        <f>IF('Forms Entry'!A137="","",'Forms Entry'!A137)</f>
        <v>133</v>
      </c>
      <c r="B139" s="8" t="str">
        <f>IF('Forms Entry'!B137="","",'Forms Entry'!B137)</f>
        <v/>
      </c>
      <c r="C139" s="8" t="str">
        <f>IF('Forms Entry'!C137="","",'Forms Entry'!C137)</f>
        <v/>
      </c>
      <c r="D139" s="9" t="str">
        <f>IF('Forms Entry'!D137="","",'Forms Entry'!D137)</f>
        <v/>
      </c>
      <c r="E139" s="10" t="str">
        <f>IF('Forms Entry'!E137="","",'Forms Entry'!E137)</f>
        <v/>
      </c>
      <c r="F139" s="10" t="str">
        <f>IF('Forms Entry'!F137="","",'Forms Entry'!F137)</f>
        <v/>
      </c>
      <c r="G139" s="10" t="str">
        <f>IF('Forms Entry'!G137="","",'Forms Entry'!G137)</f>
        <v/>
      </c>
      <c r="H139" s="10" t="str">
        <f>IF('Forms Entry'!H137="","",'Forms Entry'!H137)</f>
        <v/>
      </c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X139" s="11" t="str">
        <f t="shared" si="12"/>
        <v/>
      </c>
      <c r="Y139" s="11" t="str">
        <f t="shared" si="13"/>
        <v/>
      </c>
      <c r="Z139" s="11" t="str">
        <f t="shared" si="14"/>
        <v/>
      </c>
      <c r="AA139" s="11" t="str">
        <f t="shared" si="15"/>
        <v/>
      </c>
      <c r="AB139" s="11" t="str">
        <f t="shared" si="16"/>
        <v/>
      </c>
      <c r="AC139" s="11" t="str">
        <f t="shared" si="17"/>
        <v/>
      </c>
    </row>
    <row r="140" spans="1:29" ht="30" customHeight="1">
      <c r="A140" s="12">
        <f>IF('Forms Entry'!A138="","",'Forms Entry'!A138)</f>
        <v>134</v>
      </c>
      <c r="B140" s="8" t="str">
        <f>IF('Forms Entry'!B138="","",'Forms Entry'!B138)</f>
        <v/>
      </c>
      <c r="C140" s="8" t="str">
        <f>IF('Forms Entry'!C138="","",'Forms Entry'!C138)</f>
        <v/>
      </c>
      <c r="D140" s="9" t="str">
        <f>IF('Forms Entry'!D138="","",'Forms Entry'!D138)</f>
        <v/>
      </c>
      <c r="E140" s="10" t="str">
        <f>IF('Forms Entry'!E138="","",'Forms Entry'!E138)</f>
        <v/>
      </c>
      <c r="F140" s="10" t="str">
        <f>IF('Forms Entry'!F138="","",'Forms Entry'!F138)</f>
        <v/>
      </c>
      <c r="G140" s="10" t="str">
        <f>IF('Forms Entry'!G138="","",'Forms Entry'!G138)</f>
        <v/>
      </c>
      <c r="H140" s="10" t="str">
        <f>IF('Forms Entry'!H138="","",'Forms Entry'!H138)</f>
        <v/>
      </c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X140" s="11" t="str">
        <f t="shared" si="12"/>
        <v/>
      </c>
      <c r="Y140" s="11" t="str">
        <f t="shared" si="13"/>
        <v/>
      </c>
      <c r="Z140" s="11" t="str">
        <f t="shared" si="14"/>
        <v/>
      </c>
      <c r="AA140" s="11" t="str">
        <f t="shared" si="15"/>
        <v/>
      </c>
      <c r="AB140" s="11" t="str">
        <f t="shared" si="16"/>
        <v/>
      </c>
      <c r="AC140" s="11" t="str">
        <f t="shared" si="17"/>
        <v/>
      </c>
    </row>
    <row r="141" spans="1:29" ht="30" customHeight="1">
      <c r="A141" s="12">
        <f>IF('Forms Entry'!A139="","",'Forms Entry'!A139)</f>
        <v>135</v>
      </c>
      <c r="B141" s="8" t="str">
        <f>IF('Forms Entry'!B139="","",'Forms Entry'!B139)</f>
        <v/>
      </c>
      <c r="C141" s="8" t="str">
        <f>IF('Forms Entry'!C139="","",'Forms Entry'!C139)</f>
        <v/>
      </c>
      <c r="D141" s="9" t="str">
        <f>IF('Forms Entry'!D139="","",'Forms Entry'!D139)</f>
        <v/>
      </c>
      <c r="E141" s="10" t="str">
        <f>IF('Forms Entry'!E139="","",'Forms Entry'!E139)</f>
        <v/>
      </c>
      <c r="F141" s="10" t="str">
        <f>IF('Forms Entry'!F139="","",'Forms Entry'!F139)</f>
        <v/>
      </c>
      <c r="G141" s="10" t="str">
        <f>IF('Forms Entry'!G139="","",'Forms Entry'!G139)</f>
        <v/>
      </c>
      <c r="H141" s="10" t="str">
        <f>IF('Forms Entry'!H139="","",'Forms Entry'!H139)</f>
        <v/>
      </c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X141" s="11" t="str">
        <f t="shared" si="12"/>
        <v/>
      </c>
      <c r="Y141" s="11" t="str">
        <f t="shared" si="13"/>
        <v/>
      </c>
      <c r="Z141" s="11" t="str">
        <f t="shared" si="14"/>
        <v/>
      </c>
      <c r="AA141" s="11" t="str">
        <f t="shared" si="15"/>
        <v/>
      </c>
      <c r="AB141" s="11" t="str">
        <f t="shared" si="16"/>
        <v/>
      </c>
      <c r="AC141" s="11" t="str">
        <f t="shared" si="17"/>
        <v/>
      </c>
    </row>
    <row r="142" spans="1:29" ht="30" customHeight="1">
      <c r="A142" s="12">
        <f>IF('Forms Entry'!A140="","",'Forms Entry'!A140)</f>
        <v>136</v>
      </c>
      <c r="B142" s="8" t="str">
        <f>IF('Forms Entry'!B140="","",'Forms Entry'!B140)</f>
        <v/>
      </c>
      <c r="C142" s="8" t="str">
        <f>IF('Forms Entry'!C140="","",'Forms Entry'!C140)</f>
        <v/>
      </c>
      <c r="D142" s="9" t="str">
        <f>IF('Forms Entry'!D140="","",'Forms Entry'!D140)</f>
        <v/>
      </c>
      <c r="E142" s="10" t="str">
        <f>IF('Forms Entry'!E140="","",'Forms Entry'!E140)</f>
        <v/>
      </c>
      <c r="F142" s="10" t="str">
        <f>IF('Forms Entry'!F140="","",'Forms Entry'!F140)</f>
        <v/>
      </c>
      <c r="G142" s="10" t="str">
        <f>IF('Forms Entry'!G140="","",'Forms Entry'!G140)</f>
        <v/>
      </c>
      <c r="H142" s="10" t="str">
        <f>IF('Forms Entry'!H140="","",'Forms Entry'!H140)</f>
        <v/>
      </c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X142" s="11" t="str">
        <f t="shared" si="12"/>
        <v/>
      </c>
      <c r="Y142" s="11" t="str">
        <f t="shared" si="13"/>
        <v/>
      </c>
      <c r="Z142" s="11" t="str">
        <f t="shared" si="14"/>
        <v/>
      </c>
      <c r="AA142" s="11" t="str">
        <f t="shared" si="15"/>
        <v/>
      </c>
      <c r="AB142" s="11" t="str">
        <f t="shared" si="16"/>
        <v/>
      </c>
      <c r="AC142" s="11" t="str">
        <f t="shared" si="17"/>
        <v/>
      </c>
    </row>
    <row r="143" spans="1:29" ht="30" customHeight="1">
      <c r="A143" s="12">
        <f>IF('Forms Entry'!A141="","",'Forms Entry'!A141)</f>
        <v>137</v>
      </c>
      <c r="B143" s="8" t="str">
        <f>IF('Forms Entry'!B141="","",'Forms Entry'!B141)</f>
        <v/>
      </c>
      <c r="C143" s="8" t="str">
        <f>IF('Forms Entry'!C141="","",'Forms Entry'!C141)</f>
        <v/>
      </c>
      <c r="D143" s="9" t="str">
        <f>IF('Forms Entry'!D141="","",'Forms Entry'!D141)</f>
        <v/>
      </c>
      <c r="E143" s="10" t="str">
        <f>IF('Forms Entry'!E141="","",'Forms Entry'!E141)</f>
        <v/>
      </c>
      <c r="F143" s="10" t="str">
        <f>IF('Forms Entry'!F141="","",'Forms Entry'!F141)</f>
        <v/>
      </c>
      <c r="G143" s="10" t="str">
        <f>IF('Forms Entry'!G141="","",'Forms Entry'!G141)</f>
        <v/>
      </c>
      <c r="H143" s="10" t="str">
        <f>IF('Forms Entry'!H141="","",'Forms Entry'!H141)</f>
        <v/>
      </c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X143" s="11" t="str">
        <f t="shared" si="12"/>
        <v/>
      </c>
      <c r="Y143" s="11" t="str">
        <f t="shared" si="13"/>
        <v/>
      </c>
      <c r="Z143" s="11" t="str">
        <f t="shared" si="14"/>
        <v/>
      </c>
      <c r="AA143" s="11" t="str">
        <f t="shared" si="15"/>
        <v/>
      </c>
      <c r="AB143" s="11" t="str">
        <f t="shared" si="16"/>
        <v/>
      </c>
      <c r="AC143" s="11" t="str">
        <f t="shared" si="17"/>
        <v/>
      </c>
    </row>
    <row r="144" spans="1:29" ht="30" customHeight="1">
      <c r="A144" s="12">
        <f>IF('Forms Entry'!A142="","",'Forms Entry'!A142)</f>
        <v>138</v>
      </c>
      <c r="B144" s="8" t="str">
        <f>IF('Forms Entry'!B142="","",'Forms Entry'!B142)</f>
        <v/>
      </c>
      <c r="C144" s="8" t="str">
        <f>IF('Forms Entry'!C142="","",'Forms Entry'!C142)</f>
        <v/>
      </c>
      <c r="D144" s="9" t="str">
        <f>IF('Forms Entry'!D142="","",'Forms Entry'!D142)</f>
        <v/>
      </c>
      <c r="E144" s="10" t="str">
        <f>IF('Forms Entry'!E142="","",'Forms Entry'!E142)</f>
        <v/>
      </c>
      <c r="F144" s="10" t="str">
        <f>IF('Forms Entry'!F142="","",'Forms Entry'!F142)</f>
        <v/>
      </c>
      <c r="G144" s="10" t="str">
        <f>IF('Forms Entry'!G142="","",'Forms Entry'!G142)</f>
        <v/>
      </c>
      <c r="H144" s="10" t="str">
        <f>IF('Forms Entry'!H142="","",'Forms Entry'!H142)</f>
        <v/>
      </c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X144" s="11" t="str">
        <f t="shared" si="12"/>
        <v/>
      </c>
      <c r="Y144" s="11" t="str">
        <f t="shared" si="13"/>
        <v/>
      </c>
      <c r="Z144" s="11" t="str">
        <f t="shared" si="14"/>
        <v/>
      </c>
      <c r="AA144" s="11" t="str">
        <f t="shared" si="15"/>
        <v/>
      </c>
      <c r="AB144" s="11" t="str">
        <f t="shared" si="16"/>
        <v/>
      </c>
      <c r="AC144" s="11" t="str">
        <f t="shared" si="17"/>
        <v/>
      </c>
    </row>
    <row r="145" spans="1:29" ht="30" customHeight="1">
      <c r="A145" s="12">
        <f>IF('Forms Entry'!A143="","",'Forms Entry'!A143)</f>
        <v>139</v>
      </c>
      <c r="B145" s="8" t="str">
        <f>IF('Forms Entry'!B143="","",'Forms Entry'!B143)</f>
        <v/>
      </c>
      <c r="C145" s="8" t="str">
        <f>IF('Forms Entry'!C143="","",'Forms Entry'!C143)</f>
        <v/>
      </c>
      <c r="D145" s="9" t="str">
        <f>IF('Forms Entry'!D143="","",'Forms Entry'!D143)</f>
        <v/>
      </c>
      <c r="E145" s="10" t="str">
        <f>IF('Forms Entry'!E143="","",'Forms Entry'!E143)</f>
        <v/>
      </c>
      <c r="F145" s="10" t="str">
        <f>IF('Forms Entry'!F143="","",'Forms Entry'!F143)</f>
        <v/>
      </c>
      <c r="G145" s="10" t="str">
        <f>IF('Forms Entry'!G143="","",'Forms Entry'!G143)</f>
        <v/>
      </c>
      <c r="H145" s="10" t="str">
        <f>IF('Forms Entry'!H143="","",'Forms Entry'!H143)</f>
        <v/>
      </c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X145" s="11" t="str">
        <f t="shared" si="12"/>
        <v/>
      </c>
      <c r="Y145" s="11" t="str">
        <f t="shared" si="13"/>
        <v/>
      </c>
      <c r="Z145" s="11" t="str">
        <f t="shared" si="14"/>
        <v/>
      </c>
      <c r="AA145" s="11" t="str">
        <f t="shared" si="15"/>
        <v/>
      </c>
      <c r="AB145" s="11" t="str">
        <f t="shared" si="16"/>
        <v/>
      </c>
      <c r="AC145" s="11" t="str">
        <f t="shared" si="17"/>
        <v/>
      </c>
    </row>
    <row r="146" spans="1:29" ht="30" customHeight="1">
      <c r="A146" s="12">
        <f>IF('Forms Entry'!A144="","",'Forms Entry'!A144)</f>
        <v>140</v>
      </c>
      <c r="B146" s="8" t="str">
        <f>IF('Forms Entry'!B144="","",'Forms Entry'!B144)</f>
        <v/>
      </c>
      <c r="C146" s="8" t="str">
        <f>IF('Forms Entry'!C144="","",'Forms Entry'!C144)</f>
        <v/>
      </c>
      <c r="D146" s="9" t="str">
        <f>IF('Forms Entry'!D144="","",'Forms Entry'!D144)</f>
        <v/>
      </c>
      <c r="E146" s="10" t="str">
        <f>IF('Forms Entry'!E144="","",'Forms Entry'!E144)</f>
        <v/>
      </c>
      <c r="F146" s="10" t="str">
        <f>IF('Forms Entry'!F144="","",'Forms Entry'!F144)</f>
        <v/>
      </c>
      <c r="G146" s="10" t="str">
        <f>IF('Forms Entry'!G144="","",'Forms Entry'!G144)</f>
        <v/>
      </c>
      <c r="H146" s="10" t="str">
        <f>IF('Forms Entry'!H144="","",'Forms Entry'!H144)</f>
        <v/>
      </c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X146" s="11" t="str">
        <f t="shared" si="12"/>
        <v/>
      </c>
      <c r="Y146" s="11" t="str">
        <f t="shared" si="13"/>
        <v/>
      </c>
      <c r="Z146" s="11" t="str">
        <f t="shared" si="14"/>
        <v/>
      </c>
      <c r="AA146" s="11" t="str">
        <f t="shared" si="15"/>
        <v/>
      </c>
      <c r="AB146" s="11" t="str">
        <f t="shared" si="16"/>
        <v/>
      </c>
      <c r="AC146" s="11" t="str">
        <f t="shared" si="17"/>
        <v/>
      </c>
    </row>
    <row r="147" spans="1:29" ht="30" customHeight="1">
      <c r="A147" s="12">
        <f>IF('Forms Entry'!A145="","",'Forms Entry'!A145)</f>
        <v>141</v>
      </c>
      <c r="B147" s="8" t="str">
        <f>IF('Forms Entry'!B145="","",'Forms Entry'!B145)</f>
        <v/>
      </c>
      <c r="C147" s="8" t="str">
        <f>IF('Forms Entry'!C145="","",'Forms Entry'!C145)</f>
        <v/>
      </c>
      <c r="D147" s="9" t="str">
        <f>IF('Forms Entry'!D145="","",'Forms Entry'!D145)</f>
        <v/>
      </c>
      <c r="E147" s="10" t="str">
        <f>IF('Forms Entry'!E145="","",'Forms Entry'!E145)</f>
        <v/>
      </c>
      <c r="F147" s="10" t="str">
        <f>IF('Forms Entry'!F145="","",'Forms Entry'!F145)</f>
        <v/>
      </c>
      <c r="G147" s="10" t="str">
        <f>IF('Forms Entry'!G145="","",'Forms Entry'!G145)</f>
        <v/>
      </c>
      <c r="H147" s="10" t="str">
        <f>IF('Forms Entry'!H145="","",'Forms Entry'!H145)</f>
        <v/>
      </c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X147" s="11" t="str">
        <f t="shared" si="12"/>
        <v/>
      </c>
      <c r="Y147" s="11" t="str">
        <f t="shared" si="13"/>
        <v/>
      </c>
      <c r="Z147" s="11" t="str">
        <f t="shared" si="14"/>
        <v/>
      </c>
      <c r="AA147" s="11" t="str">
        <f t="shared" si="15"/>
        <v/>
      </c>
      <c r="AB147" s="11" t="str">
        <f t="shared" si="16"/>
        <v/>
      </c>
      <c r="AC147" s="11" t="str">
        <f t="shared" si="17"/>
        <v/>
      </c>
    </row>
    <row r="148" spans="1:29" ht="30" customHeight="1">
      <c r="A148" s="12">
        <f>IF('Forms Entry'!A146="","",'Forms Entry'!A146)</f>
        <v>142</v>
      </c>
      <c r="B148" s="8" t="str">
        <f>IF('Forms Entry'!B146="","",'Forms Entry'!B146)</f>
        <v/>
      </c>
      <c r="C148" s="8" t="str">
        <f>IF('Forms Entry'!C146="","",'Forms Entry'!C146)</f>
        <v/>
      </c>
      <c r="D148" s="9" t="str">
        <f>IF('Forms Entry'!D146="","",'Forms Entry'!D146)</f>
        <v/>
      </c>
      <c r="E148" s="10" t="str">
        <f>IF('Forms Entry'!E146="","",'Forms Entry'!E146)</f>
        <v/>
      </c>
      <c r="F148" s="10" t="str">
        <f>IF('Forms Entry'!F146="","",'Forms Entry'!F146)</f>
        <v/>
      </c>
      <c r="G148" s="10" t="str">
        <f>IF('Forms Entry'!G146="","",'Forms Entry'!G146)</f>
        <v/>
      </c>
      <c r="H148" s="10" t="str">
        <f>IF('Forms Entry'!H146="","",'Forms Entry'!H146)</f>
        <v/>
      </c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X148" s="11" t="str">
        <f t="shared" si="12"/>
        <v/>
      </c>
      <c r="Y148" s="11" t="str">
        <f t="shared" si="13"/>
        <v/>
      </c>
      <c r="Z148" s="11" t="str">
        <f t="shared" si="14"/>
        <v/>
      </c>
      <c r="AA148" s="11" t="str">
        <f t="shared" si="15"/>
        <v/>
      </c>
      <c r="AB148" s="11" t="str">
        <f t="shared" si="16"/>
        <v/>
      </c>
      <c r="AC148" s="11" t="str">
        <f t="shared" si="17"/>
        <v/>
      </c>
    </row>
    <row r="149" spans="1:29" ht="30" customHeight="1">
      <c r="A149" s="12">
        <f>IF('Forms Entry'!A147="","",'Forms Entry'!A147)</f>
        <v>143</v>
      </c>
      <c r="B149" s="8" t="str">
        <f>IF('Forms Entry'!B147="","",'Forms Entry'!B147)</f>
        <v/>
      </c>
      <c r="C149" s="8" t="str">
        <f>IF('Forms Entry'!C147="","",'Forms Entry'!C147)</f>
        <v/>
      </c>
      <c r="D149" s="9" t="str">
        <f>IF('Forms Entry'!D147="","",'Forms Entry'!D147)</f>
        <v/>
      </c>
      <c r="E149" s="10" t="str">
        <f>IF('Forms Entry'!E147="","",'Forms Entry'!E147)</f>
        <v/>
      </c>
      <c r="F149" s="10" t="str">
        <f>IF('Forms Entry'!F147="","",'Forms Entry'!F147)</f>
        <v/>
      </c>
      <c r="G149" s="10" t="str">
        <f>IF('Forms Entry'!G147="","",'Forms Entry'!G147)</f>
        <v/>
      </c>
      <c r="H149" s="10" t="str">
        <f>IF('Forms Entry'!H147="","",'Forms Entry'!H147)</f>
        <v/>
      </c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X149" s="11" t="str">
        <f t="shared" si="12"/>
        <v/>
      </c>
      <c r="Y149" s="11" t="str">
        <f t="shared" si="13"/>
        <v/>
      </c>
      <c r="Z149" s="11" t="str">
        <f t="shared" si="14"/>
        <v/>
      </c>
      <c r="AA149" s="11" t="str">
        <f t="shared" si="15"/>
        <v/>
      </c>
      <c r="AB149" s="11" t="str">
        <f t="shared" si="16"/>
        <v/>
      </c>
      <c r="AC149" s="11" t="str">
        <f t="shared" si="17"/>
        <v/>
      </c>
    </row>
    <row r="150" spans="1:29" ht="30" customHeight="1">
      <c r="A150" s="12">
        <f>IF('Forms Entry'!A148="","",'Forms Entry'!A148)</f>
        <v>144</v>
      </c>
      <c r="B150" s="8" t="str">
        <f>IF('Forms Entry'!B148="","",'Forms Entry'!B148)</f>
        <v/>
      </c>
      <c r="C150" s="8" t="str">
        <f>IF('Forms Entry'!C148="","",'Forms Entry'!C148)</f>
        <v/>
      </c>
      <c r="D150" s="9" t="str">
        <f>IF('Forms Entry'!D148="","",'Forms Entry'!D148)</f>
        <v/>
      </c>
      <c r="E150" s="10" t="str">
        <f>IF('Forms Entry'!E148="","",'Forms Entry'!E148)</f>
        <v/>
      </c>
      <c r="F150" s="10" t="str">
        <f>IF('Forms Entry'!F148="","",'Forms Entry'!F148)</f>
        <v/>
      </c>
      <c r="G150" s="10" t="str">
        <f>IF('Forms Entry'!G148="","",'Forms Entry'!G148)</f>
        <v/>
      </c>
      <c r="H150" s="10" t="str">
        <f>IF('Forms Entry'!H148="","",'Forms Entry'!H148)</f>
        <v/>
      </c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X150" s="11" t="str">
        <f t="shared" si="12"/>
        <v/>
      </c>
      <c r="Y150" s="11" t="str">
        <f t="shared" si="13"/>
        <v/>
      </c>
      <c r="Z150" s="11" t="str">
        <f t="shared" si="14"/>
        <v/>
      </c>
      <c r="AA150" s="11" t="str">
        <f t="shared" si="15"/>
        <v/>
      </c>
      <c r="AB150" s="11" t="str">
        <f t="shared" si="16"/>
        <v/>
      </c>
      <c r="AC150" s="11" t="str">
        <f t="shared" si="17"/>
        <v/>
      </c>
    </row>
    <row r="151" spans="1:29" ht="30" customHeight="1">
      <c r="A151" s="12">
        <f>IF('Forms Entry'!A149="","",'Forms Entry'!A149)</f>
        <v>145</v>
      </c>
      <c r="B151" s="8" t="str">
        <f>IF('Forms Entry'!B149="","",'Forms Entry'!B149)</f>
        <v/>
      </c>
      <c r="C151" s="8" t="str">
        <f>IF('Forms Entry'!C149="","",'Forms Entry'!C149)</f>
        <v/>
      </c>
      <c r="D151" s="9" t="str">
        <f>IF('Forms Entry'!D149="","",'Forms Entry'!D149)</f>
        <v/>
      </c>
      <c r="E151" s="10" t="str">
        <f>IF('Forms Entry'!E149="","",'Forms Entry'!E149)</f>
        <v/>
      </c>
      <c r="F151" s="10" t="str">
        <f>IF('Forms Entry'!F149="","",'Forms Entry'!F149)</f>
        <v/>
      </c>
      <c r="G151" s="10" t="str">
        <f>IF('Forms Entry'!G149="","",'Forms Entry'!G149)</f>
        <v/>
      </c>
      <c r="H151" s="10" t="str">
        <f>IF('Forms Entry'!H149="","",'Forms Entry'!H149)</f>
        <v/>
      </c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X151" s="11" t="str">
        <f t="shared" si="12"/>
        <v/>
      </c>
      <c r="Y151" s="11" t="str">
        <f t="shared" si="13"/>
        <v/>
      </c>
      <c r="Z151" s="11" t="str">
        <f t="shared" si="14"/>
        <v/>
      </c>
      <c r="AA151" s="11" t="str">
        <f t="shared" si="15"/>
        <v/>
      </c>
      <c r="AB151" s="11" t="str">
        <f t="shared" si="16"/>
        <v/>
      </c>
      <c r="AC151" s="11" t="str">
        <f t="shared" si="17"/>
        <v/>
      </c>
    </row>
    <row r="152" spans="1:29" ht="30" customHeight="1">
      <c r="A152" s="12">
        <f>IF('Forms Entry'!A150="","",'Forms Entry'!A150)</f>
        <v>146</v>
      </c>
      <c r="B152" s="8" t="str">
        <f>IF('Forms Entry'!B150="","",'Forms Entry'!B150)</f>
        <v/>
      </c>
      <c r="C152" s="8" t="str">
        <f>IF('Forms Entry'!C150="","",'Forms Entry'!C150)</f>
        <v/>
      </c>
      <c r="D152" s="9" t="str">
        <f>IF('Forms Entry'!D150="","",'Forms Entry'!D150)</f>
        <v/>
      </c>
      <c r="E152" s="10" t="str">
        <f>IF('Forms Entry'!E150="","",'Forms Entry'!E150)</f>
        <v/>
      </c>
      <c r="F152" s="10" t="str">
        <f>IF('Forms Entry'!F150="","",'Forms Entry'!F150)</f>
        <v/>
      </c>
      <c r="G152" s="10" t="str">
        <f>IF('Forms Entry'!G150="","",'Forms Entry'!G150)</f>
        <v/>
      </c>
      <c r="H152" s="10" t="str">
        <f>IF('Forms Entry'!H150="","",'Forms Entry'!H150)</f>
        <v/>
      </c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X152" s="11" t="str">
        <f t="shared" si="12"/>
        <v/>
      </c>
      <c r="Y152" s="11" t="str">
        <f t="shared" si="13"/>
        <v/>
      </c>
      <c r="Z152" s="11" t="str">
        <f t="shared" si="14"/>
        <v/>
      </c>
      <c r="AA152" s="11" t="str">
        <f t="shared" si="15"/>
        <v/>
      </c>
      <c r="AB152" s="11" t="str">
        <f t="shared" si="16"/>
        <v/>
      </c>
      <c r="AC152" s="11" t="str">
        <f t="shared" si="17"/>
        <v/>
      </c>
    </row>
    <row r="153" spans="1:29" ht="30" customHeight="1">
      <c r="A153" s="12">
        <f>IF('Forms Entry'!A151="","",'Forms Entry'!A151)</f>
        <v>147</v>
      </c>
      <c r="B153" s="8" t="str">
        <f>IF('Forms Entry'!B151="","",'Forms Entry'!B151)</f>
        <v/>
      </c>
      <c r="C153" s="8" t="str">
        <f>IF('Forms Entry'!C151="","",'Forms Entry'!C151)</f>
        <v/>
      </c>
      <c r="D153" s="9" t="str">
        <f>IF('Forms Entry'!D151="","",'Forms Entry'!D151)</f>
        <v/>
      </c>
      <c r="E153" s="10" t="str">
        <f>IF('Forms Entry'!E151="","",'Forms Entry'!E151)</f>
        <v/>
      </c>
      <c r="F153" s="10" t="str">
        <f>IF('Forms Entry'!F151="","",'Forms Entry'!F151)</f>
        <v/>
      </c>
      <c r="G153" s="10" t="str">
        <f>IF('Forms Entry'!G151="","",'Forms Entry'!G151)</f>
        <v/>
      </c>
      <c r="H153" s="10" t="str">
        <f>IF('Forms Entry'!H151="","",'Forms Entry'!H151)</f>
        <v/>
      </c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X153" s="11" t="str">
        <f t="shared" si="12"/>
        <v/>
      </c>
      <c r="Y153" s="11" t="str">
        <f t="shared" si="13"/>
        <v/>
      </c>
      <c r="Z153" s="11" t="str">
        <f t="shared" si="14"/>
        <v/>
      </c>
      <c r="AA153" s="11" t="str">
        <f t="shared" si="15"/>
        <v/>
      </c>
      <c r="AB153" s="11" t="str">
        <f t="shared" si="16"/>
        <v/>
      </c>
      <c r="AC153" s="11" t="str">
        <f t="shared" si="17"/>
        <v/>
      </c>
    </row>
    <row r="154" spans="1:29" ht="30" customHeight="1">
      <c r="A154" s="12">
        <f>IF('Forms Entry'!A152="","",'Forms Entry'!A152)</f>
        <v>148</v>
      </c>
      <c r="B154" s="8" t="str">
        <f>IF('Forms Entry'!B152="","",'Forms Entry'!B152)</f>
        <v/>
      </c>
      <c r="C154" s="8" t="str">
        <f>IF('Forms Entry'!C152="","",'Forms Entry'!C152)</f>
        <v/>
      </c>
      <c r="D154" s="9" t="str">
        <f>IF('Forms Entry'!D152="","",'Forms Entry'!D152)</f>
        <v/>
      </c>
      <c r="E154" s="10" t="str">
        <f>IF('Forms Entry'!E152="","",'Forms Entry'!E152)</f>
        <v/>
      </c>
      <c r="F154" s="10" t="str">
        <f>IF('Forms Entry'!F152="","",'Forms Entry'!F152)</f>
        <v/>
      </c>
      <c r="G154" s="10" t="str">
        <f>IF('Forms Entry'!G152="","",'Forms Entry'!G152)</f>
        <v/>
      </c>
      <c r="H154" s="10" t="str">
        <f>IF('Forms Entry'!H152="","",'Forms Entry'!H152)</f>
        <v/>
      </c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X154" s="11" t="str">
        <f t="shared" si="12"/>
        <v/>
      </c>
      <c r="Y154" s="11" t="str">
        <f t="shared" si="13"/>
        <v/>
      </c>
      <c r="Z154" s="11" t="str">
        <f t="shared" si="14"/>
        <v/>
      </c>
      <c r="AA154" s="11" t="str">
        <f t="shared" si="15"/>
        <v/>
      </c>
      <c r="AB154" s="11" t="str">
        <f t="shared" si="16"/>
        <v/>
      </c>
      <c r="AC154" s="11" t="str">
        <f t="shared" si="17"/>
        <v/>
      </c>
    </row>
    <row r="155" spans="1:29" ht="30" customHeight="1">
      <c r="A155" s="12">
        <f>IF('Forms Entry'!A153="","",'Forms Entry'!A153)</f>
        <v>149</v>
      </c>
      <c r="B155" s="8" t="str">
        <f>IF('Forms Entry'!B153="","",'Forms Entry'!B153)</f>
        <v/>
      </c>
      <c r="C155" s="8" t="str">
        <f>IF('Forms Entry'!C153="","",'Forms Entry'!C153)</f>
        <v/>
      </c>
      <c r="D155" s="9" t="str">
        <f>IF('Forms Entry'!D153="","",'Forms Entry'!D153)</f>
        <v/>
      </c>
      <c r="E155" s="10" t="str">
        <f>IF('Forms Entry'!E153="","",'Forms Entry'!E153)</f>
        <v/>
      </c>
      <c r="F155" s="10" t="str">
        <f>IF('Forms Entry'!F153="","",'Forms Entry'!F153)</f>
        <v/>
      </c>
      <c r="G155" s="10" t="str">
        <f>IF('Forms Entry'!G153="","",'Forms Entry'!G153)</f>
        <v/>
      </c>
      <c r="H155" s="10" t="str">
        <f>IF('Forms Entry'!H153="","",'Forms Entry'!H153)</f>
        <v/>
      </c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X155" s="11" t="str">
        <f t="shared" si="12"/>
        <v/>
      </c>
      <c r="Y155" s="11" t="str">
        <f t="shared" si="13"/>
        <v/>
      </c>
      <c r="Z155" s="11" t="str">
        <f t="shared" si="14"/>
        <v/>
      </c>
      <c r="AA155" s="11" t="str">
        <f t="shared" si="15"/>
        <v/>
      </c>
      <c r="AB155" s="11" t="str">
        <f t="shared" si="16"/>
        <v/>
      </c>
      <c r="AC155" s="11" t="str">
        <f t="shared" si="17"/>
        <v/>
      </c>
    </row>
    <row r="156" spans="1:29" ht="30" customHeight="1">
      <c r="A156" s="12">
        <f>IF('Forms Entry'!A154="","",'Forms Entry'!A154)</f>
        <v>150</v>
      </c>
      <c r="B156" s="8" t="str">
        <f>IF('Forms Entry'!B154="","",'Forms Entry'!B154)</f>
        <v/>
      </c>
      <c r="C156" s="8" t="str">
        <f>IF('Forms Entry'!C154="","",'Forms Entry'!C154)</f>
        <v/>
      </c>
      <c r="D156" s="9" t="str">
        <f>IF('Forms Entry'!D154="","",'Forms Entry'!D154)</f>
        <v/>
      </c>
      <c r="E156" s="10" t="str">
        <f>IF('Forms Entry'!E154="","",'Forms Entry'!E154)</f>
        <v/>
      </c>
      <c r="F156" s="10" t="str">
        <f>IF('Forms Entry'!F154="","",'Forms Entry'!F154)</f>
        <v/>
      </c>
      <c r="G156" s="10" t="str">
        <f>IF('Forms Entry'!G154="","",'Forms Entry'!G154)</f>
        <v/>
      </c>
      <c r="H156" s="10" t="str">
        <f>IF('Forms Entry'!H154="","",'Forms Entry'!H154)</f>
        <v/>
      </c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X156" s="11" t="str">
        <f t="shared" si="12"/>
        <v/>
      </c>
      <c r="Y156" s="11" t="str">
        <f t="shared" si="13"/>
        <v/>
      </c>
      <c r="Z156" s="11" t="str">
        <f t="shared" si="14"/>
        <v/>
      </c>
      <c r="AA156" s="11" t="str">
        <f t="shared" si="15"/>
        <v/>
      </c>
      <c r="AB156" s="11" t="str">
        <f t="shared" si="16"/>
        <v/>
      </c>
      <c r="AC156" s="11" t="str">
        <f t="shared" si="17"/>
        <v/>
      </c>
    </row>
    <row r="157" spans="1:29" ht="30" customHeight="1">
      <c r="A157" s="12">
        <f>IF('Forms Entry'!A155="","",'Forms Entry'!A155)</f>
        <v>151</v>
      </c>
      <c r="B157" s="8" t="str">
        <f>IF('Forms Entry'!B155="","",'Forms Entry'!B155)</f>
        <v/>
      </c>
      <c r="C157" s="8" t="str">
        <f>IF('Forms Entry'!C155="","",'Forms Entry'!C155)</f>
        <v/>
      </c>
      <c r="D157" s="9" t="str">
        <f>IF('Forms Entry'!D155="","",'Forms Entry'!D155)</f>
        <v/>
      </c>
      <c r="E157" s="10" t="str">
        <f>IF('Forms Entry'!E155="","",'Forms Entry'!E155)</f>
        <v/>
      </c>
      <c r="F157" s="10" t="str">
        <f>IF('Forms Entry'!F155="","",'Forms Entry'!F155)</f>
        <v/>
      </c>
      <c r="G157" s="10" t="str">
        <f>IF('Forms Entry'!G155="","",'Forms Entry'!G155)</f>
        <v/>
      </c>
      <c r="H157" s="10" t="str">
        <f>IF('Forms Entry'!H155="","",'Forms Entry'!H155)</f>
        <v/>
      </c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X157" s="11" t="str">
        <f t="shared" si="12"/>
        <v/>
      </c>
      <c r="Y157" s="11" t="str">
        <f t="shared" si="13"/>
        <v/>
      </c>
      <c r="Z157" s="11" t="str">
        <f t="shared" si="14"/>
        <v/>
      </c>
      <c r="AA157" s="11" t="str">
        <f t="shared" si="15"/>
        <v/>
      </c>
      <c r="AB157" s="11" t="str">
        <f t="shared" si="16"/>
        <v/>
      </c>
      <c r="AC157" s="11" t="str">
        <f t="shared" si="17"/>
        <v/>
      </c>
    </row>
    <row r="158" spans="1:29" ht="30" customHeight="1">
      <c r="A158" s="12">
        <f>IF('Forms Entry'!A156="","",'Forms Entry'!A156)</f>
        <v>152</v>
      </c>
      <c r="B158" s="8" t="str">
        <f>IF('Forms Entry'!B156="","",'Forms Entry'!B156)</f>
        <v/>
      </c>
      <c r="C158" s="8" t="str">
        <f>IF('Forms Entry'!C156="","",'Forms Entry'!C156)</f>
        <v/>
      </c>
      <c r="D158" s="9" t="str">
        <f>IF('Forms Entry'!D156="","",'Forms Entry'!D156)</f>
        <v/>
      </c>
      <c r="E158" s="10" t="str">
        <f>IF('Forms Entry'!E156="","",'Forms Entry'!E156)</f>
        <v/>
      </c>
      <c r="F158" s="10" t="str">
        <f>IF('Forms Entry'!F156="","",'Forms Entry'!F156)</f>
        <v/>
      </c>
      <c r="G158" s="10" t="str">
        <f>IF('Forms Entry'!G156="","",'Forms Entry'!G156)</f>
        <v/>
      </c>
      <c r="H158" s="10" t="str">
        <f>IF('Forms Entry'!H156="","",'Forms Entry'!H156)</f>
        <v/>
      </c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X158" s="11" t="str">
        <f t="shared" si="12"/>
        <v/>
      </c>
      <c r="Y158" s="11" t="str">
        <f t="shared" si="13"/>
        <v/>
      </c>
      <c r="Z158" s="11" t="str">
        <f t="shared" si="14"/>
        <v/>
      </c>
      <c r="AA158" s="11" t="str">
        <f t="shared" si="15"/>
        <v/>
      </c>
      <c r="AB158" s="11" t="str">
        <f t="shared" si="16"/>
        <v/>
      </c>
      <c r="AC158" s="11" t="str">
        <f t="shared" si="17"/>
        <v/>
      </c>
    </row>
    <row r="159" spans="1:29" ht="30" customHeight="1">
      <c r="A159" s="12">
        <f>IF('Forms Entry'!A157="","",'Forms Entry'!A157)</f>
        <v>153</v>
      </c>
      <c r="B159" s="8" t="str">
        <f>IF('Forms Entry'!B157="","",'Forms Entry'!B157)</f>
        <v/>
      </c>
      <c r="C159" s="8" t="str">
        <f>IF('Forms Entry'!C157="","",'Forms Entry'!C157)</f>
        <v/>
      </c>
      <c r="D159" s="9" t="str">
        <f>IF('Forms Entry'!D157="","",'Forms Entry'!D157)</f>
        <v/>
      </c>
      <c r="E159" s="10" t="str">
        <f>IF('Forms Entry'!E157="","",'Forms Entry'!E157)</f>
        <v/>
      </c>
      <c r="F159" s="10" t="str">
        <f>IF('Forms Entry'!F157="","",'Forms Entry'!F157)</f>
        <v/>
      </c>
      <c r="G159" s="10" t="str">
        <f>IF('Forms Entry'!G157="","",'Forms Entry'!G157)</f>
        <v/>
      </c>
      <c r="H159" s="10" t="str">
        <f>IF('Forms Entry'!H157="","",'Forms Entry'!H157)</f>
        <v/>
      </c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X159" s="11" t="str">
        <f t="shared" si="12"/>
        <v/>
      </c>
      <c r="Y159" s="11" t="str">
        <f t="shared" si="13"/>
        <v/>
      </c>
      <c r="Z159" s="11" t="str">
        <f t="shared" si="14"/>
        <v/>
      </c>
      <c r="AA159" s="11" t="str">
        <f t="shared" si="15"/>
        <v/>
      </c>
      <c r="AB159" s="11" t="str">
        <f t="shared" si="16"/>
        <v/>
      </c>
      <c r="AC159" s="11" t="str">
        <f t="shared" si="17"/>
        <v/>
      </c>
    </row>
    <row r="160" spans="1:29" ht="30" customHeight="1">
      <c r="A160" s="12">
        <f>IF('Forms Entry'!A158="","",'Forms Entry'!A158)</f>
        <v>154</v>
      </c>
      <c r="B160" s="8" t="str">
        <f>IF('Forms Entry'!B158="","",'Forms Entry'!B158)</f>
        <v/>
      </c>
      <c r="C160" s="8" t="str">
        <f>IF('Forms Entry'!C158="","",'Forms Entry'!C158)</f>
        <v/>
      </c>
      <c r="D160" s="9" t="str">
        <f>IF('Forms Entry'!D158="","",'Forms Entry'!D158)</f>
        <v/>
      </c>
      <c r="E160" s="10" t="str">
        <f>IF('Forms Entry'!E158="","",'Forms Entry'!E158)</f>
        <v/>
      </c>
      <c r="F160" s="10" t="str">
        <f>IF('Forms Entry'!F158="","",'Forms Entry'!F158)</f>
        <v/>
      </c>
      <c r="G160" s="10" t="str">
        <f>IF('Forms Entry'!G158="","",'Forms Entry'!G158)</f>
        <v/>
      </c>
      <c r="H160" s="10" t="str">
        <f>IF('Forms Entry'!H158="","",'Forms Entry'!H158)</f>
        <v/>
      </c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X160" s="11" t="str">
        <f t="shared" si="12"/>
        <v/>
      </c>
      <c r="Y160" s="11" t="str">
        <f t="shared" si="13"/>
        <v/>
      </c>
      <c r="Z160" s="11" t="str">
        <f t="shared" si="14"/>
        <v/>
      </c>
      <c r="AA160" s="11" t="str">
        <f t="shared" si="15"/>
        <v/>
      </c>
      <c r="AB160" s="11" t="str">
        <f t="shared" si="16"/>
        <v/>
      </c>
      <c r="AC160" s="11" t="str">
        <f t="shared" si="17"/>
        <v/>
      </c>
    </row>
    <row r="161" spans="1:29" ht="30" customHeight="1">
      <c r="A161" s="12">
        <f>IF('Forms Entry'!A159="","",'Forms Entry'!A159)</f>
        <v>155</v>
      </c>
      <c r="B161" s="8" t="str">
        <f>IF('Forms Entry'!B159="","",'Forms Entry'!B159)</f>
        <v/>
      </c>
      <c r="C161" s="8" t="str">
        <f>IF('Forms Entry'!C159="","",'Forms Entry'!C159)</f>
        <v/>
      </c>
      <c r="D161" s="9" t="str">
        <f>IF('Forms Entry'!D159="","",'Forms Entry'!D159)</f>
        <v/>
      </c>
      <c r="E161" s="10" t="str">
        <f>IF('Forms Entry'!E159="","",'Forms Entry'!E159)</f>
        <v/>
      </c>
      <c r="F161" s="10" t="str">
        <f>IF('Forms Entry'!F159="","",'Forms Entry'!F159)</f>
        <v/>
      </c>
      <c r="G161" s="10" t="str">
        <f>IF('Forms Entry'!G159="","",'Forms Entry'!G159)</f>
        <v/>
      </c>
      <c r="H161" s="10" t="str">
        <f>IF('Forms Entry'!H159="","",'Forms Entry'!H159)</f>
        <v/>
      </c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X161" s="11" t="str">
        <f t="shared" ref="X161:X206" si="18">IF(J161="","",J161/I161*100)</f>
        <v/>
      </c>
      <c r="Y161" s="11" t="str">
        <f t="shared" ref="Y161:Y206" si="19">IF(L161="","",L161/K161*100)</f>
        <v/>
      </c>
      <c r="Z161" s="11" t="str">
        <f t="shared" ref="Z161:Z206" si="20">IF(N161="","",N161/M161*100)</f>
        <v/>
      </c>
      <c r="AA161" s="11" t="str">
        <f t="shared" ref="AA161:AA206" si="21">IF(P161="","",P161/O161*100)</f>
        <v/>
      </c>
      <c r="AB161" s="11" t="str">
        <f t="shared" ref="AB161:AB206" si="22">IF(R161="","",R161/Q161*100)</f>
        <v/>
      </c>
      <c r="AC161" s="11" t="str">
        <f t="shared" ref="AC161:AC206" si="23">IF(T161="","",T161/S161*100)</f>
        <v/>
      </c>
    </row>
    <row r="162" spans="1:29" ht="30" customHeight="1">
      <c r="A162" s="12">
        <f>IF('Forms Entry'!A160="","",'Forms Entry'!A160)</f>
        <v>156</v>
      </c>
      <c r="B162" s="8" t="str">
        <f>IF('Forms Entry'!B160="","",'Forms Entry'!B160)</f>
        <v/>
      </c>
      <c r="C162" s="8" t="str">
        <f>IF('Forms Entry'!C160="","",'Forms Entry'!C160)</f>
        <v/>
      </c>
      <c r="D162" s="9" t="str">
        <f>IF('Forms Entry'!D160="","",'Forms Entry'!D160)</f>
        <v/>
      </c>
      <c r="E162" s="10" t="str">
        <f>IF('Forms Entry'!E160="","",'Forms Entry'!E160)</f>
        <v/>
      </c>
      <c r="F162" s="10" t="str">
        <f>IF('Forms Entry'!F160="","",'Forms Entry'!F160)</f>
        <v/>
      </c>
      <c r="G162" s="10" t="str">
        <f>IF('Forms Entry'!G160="","",'Forms Entry'!G160)</f>
        <v/>
      </c>
      <c r="H162" s="10" t="str">
        <f>IF('Forms Entry'!H160="","",'Forms Entry'!H160)</f>
        <v/>
      </c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X162" s="11" t="str">
        <f t="shared" si="18"/>
        <v/>
      </c>
      <c r="Y162" s="11" t="str">
        <f t="shared" si="19"/>
        <v/>
      </c>
      <c r="Z162" s="11" t="str">
        <f t="shared" si="20"/>
        <v/>
      </c>
      <c r="AA162" s="11" t="str">
        <f t="shared" si="21"/>
        <v/>
      </c>
      <c r="AB162" s="11" t="str">
        <f t="shared" si="22"/>
        <v/>
      </c>
      <c r="AC162" s="11" t="str">
        <f t="shared" si="23"/>
        <v/>
      </c>
    </row>
    <row r="163" spans="1:29" ht="30" customHeight="1">
      <c r="A163" s="12">
        <f>IF('Forms Entry'!A161="","",'Forms Entry'!A161)</f>
        <v>157</v>
      </c>
      <c r="B163" s="8" t="str">
        <f>IF('Forms Entry'!B161="","",'Forms Entry'!B161)</f>
        <v/>
      </c>
      <c r="C163" s="8" t="str">
        <f>IF('Forms Entry'!C161="","",'Forms Entry'!C161)</f>
        <v/>
      </c>
      <c r="D163" s="9" t="str">
        <f>IF('Forms Entry'!D161="","",'Forms Entry'!D161)</f>
        <v/>
      </c>
      <c r="E163" s="10" t="str">
        <f>IF('Forms Entry'!E161="","",'Forms Entry'!E161)</f>
        <v/>
      </c>
      <c r="F163" s="10" t="str">
        <f>IF('Forms Entry'!F161="","",'Forms Entry'!F161)</f>
        <v/>
      </c>
      <c r="G163" s="10" t="str">
        <f>IF('Forms Entry'!G161="","",'Forms Entry'!G161)</f>
        <v/>
      </c>
      <c r="H163" s="10" t="str">
        <f>IF('Forms Entry'!H161="","",'Forms Entry'!H161)</f>
        <v/>
      </c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X163" s="11" t="str">
        <f t="shared" si="18"/>
        <v/>
      </c>
      <c r="Y163" s="11" t="str">
        <f t="shared" si="19"/>
        <v/>
      </c>
      <c r="Z163" s="11" t="str">
        <f t="shared" si="20"/>
        <v/>
      </c>
      <c r="AA163" s="11" t="str">
        <f t="shared" si="21"/>
        <v/>
      </c>
      <c r="AB163" s="11" t="str">
        <f t="shared" si="22"/>
        <v/>
      </c>
      <c r="AC163" s="11" t="str">
        <f t="shared" si="23"/>
        <v/>
      </c>
    </row>
    <row r="164" spans="1:29" ht="30" customHeight="1">
      <c r="A164" s="12">
        <f>IF('Forms Entry'!A162="","",'Forms Entry'!A162)</f>
        <v>158</v>
      </c>
      <c r="B164" s="8" t="str">
        <f>IF('Forms Entry'!B162="","",'Forms Entry'!B162)</f>
        <v/>
      </c>
      <c r="C164" s="8" t="str">
        <f>IF('Forms Entry'!C162="","",'Forms Entry'!C162)</f>
        <v/>
      </c>
      <c r="D164" s="9" t="str">
        <f>IF('Forms Entry'!D162="","",'Forms Entry'!D162)</f>
        <v/>
      </c>
      <c r="E164" s="10" t="str">
        <f>IF('Forms Entry'!E162="","",'Forms Entry'!E162)</f>
        <v/>
      </c>
      <c r="F164" s="10" t="str">
        <f>IF('Forms Entry'!F162="","",'Forms Entry'!F162)</f>
        <v/>
      </c>
      <c r="G164" s="10" t="str">
        <f>IF('Forms Entry'!G162="","",'Forms Entry'!G162)</f>
        <v/>
      </c>
      <c r="H164" s="10" t="str">
        <f>IF('Forms Entry'!H162="","",'Forms Entry'!H162)</f>
        <v/>
      </c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X164" s="11" t="str">
        <f t="shared" si="18"/>
        <v/>
      </c>
      <c r="Y164" s="11" t="str">
        <f t="shared" si="19"/>
        <v/>
      </c>
      <c r="Z164" s="11" t="str">
        <f t="shared" si="20"/>
        <v/>
      </c>
      <c r="AA164" s="11" t="str">
        <f t="shared" si="21"/>
        <v/>
      </c>
      <c r="AB164" s="11" t="str">
        <f t="shared" si="22"/>
        <v/>
      </c>
      <c r="AC164" s="11" t="str">
        <f t="shared" si="23"/>
        <v/>
      </c>
    </row>
    <row r="165" spans="1:29" ht="30" customHeight="1">
      <c r="A165" s="12">
        <f>IF('Forms Entry'!A163="","",'Forms Entry'!A163)</f>
        <v>159</v>
      </c>
      <c r="B165" s="8" t="str">
        <f>IF('Forms Entry'!B163="","",'Forms Entry'!B163)</f>
        <v/>
      </c>
      <c r="C165" s="8" t="str">
        <f>IF('Forms Entry'!C163="","",'Forms Entry'!C163)</f>
        <v/>
      </c>
      <c r="D165" s="9" t="str">
        <f>IF('Forms Entry'!D163="","",'Forms Entry'!D163)</f>
        <v/>
      </c>
      <c r="E165" s="10" t="str">
        <f>IF('Forms Entry'!E163="","",'Forms Entry'!E163)</f>
        <v/>
      </c>
      <c r="F165" s="10" t="str">
        <f>IF('Forms Entry'!F163="","",'Forms Entry'!F163)</f>
        <v/>
      </c>
      <c r="G165" s="10" t="str">
        <f>IF('Forms Entry'!G163="","",'Forms Entry'!G163)</f>
        <v/>
      </c>
      <c r="H165" s="10" t="str">
        <f>IF('Forms Entry'!H163="","",'Forms Entry'!H163)</f>
        <v/>
      </c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X165" s="11" t="str">
        <f t="shared" si="18"/>
        <v/>
      </c>
      <c r="Y165" s="11" t="str">
        <f t="shared" si="19"/>
        <v/>
      </c>
      <c r="Z165" s="11" t="str">
        <f t="shared" si="20"/>
        <v/>
      </c>
      <c r="AA165" s="11" t="str">
        <f t="shared" si="21"/>
        <v/>
      </c>
      <c r="AB165" s="11" t="str">
        <f t="shared" si="22"/>
        <v/>
      </c>
      <c r="AC165" s="11" t="str">
        <f t="shared" si="23"/>
        <v/>
      </c>
    </row>
    <row r="166" spans="1:29" ht="30" customHeight="1">
      <c r="A166" s="12">
        <f>IF('Forms Entry'!A164="","",'Forms Entry'!A164)</f>
        <v>160</v>
      </c>
      <c r="B166" s="8" t="str">
        <f>IF('Forms Entry'!B164="","",'Forms Entry'!B164)</f>
        <v/>
      </c>
      <c r="C166" s="8" t="str">
        <f>IF('Forms Entry'!C164="","",'Forms Entry'!C164)</f>
        <v/>
      </c>
      <c r="D166" s="9" t="str">
        <f>IF('Forms Entry'!D164="","",'Forms Entry'!D164)</f>
        <v/>
      </c>
      <c r="E166" s="10" t="str">
        <f>IF('Forms Entry'!E164="","",'Forms Entry'!E164)</f>
        <v/>
      </c>
      <c r="F166" s="10" t="str">
        <f>IF('Forms Entry'!F164="","",'Forms Entry'!F164)</f>
        <v/>
      </c>
      <c r="G166" s="10" t="str">
        <f>IF('Forms Entry'!G164="","",'Forms Entry'!G164)</f>
        <v/>
      </c>
      <c r="H166" s="10" t="str">
        <f>IF('Forms Entry'!H164="","",'Forms Entry'!H164)</f>
        <v/>
      </c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X166" s="11" t="str">
        <f t="shared" si="18"/>
        <v/>
      </c>
      <c r="Y166" s="11" t="str">
        <f t="shared" si="19"/>
        <v/>
      </c>
      <c r="Z166" s="11" t="str">
        <f t="shared" si="20"/>
        <v/>
      </c>
      <c r="AA166" s="11" t="str">
        <f t="shared" si="21"/>
        <v/>
      </c>
      <c r="AB166" s="11" t="str">
        <f t="shared" si="22"/>
        <v/>
      </c>
      <c r="AC166" s="11" t="str">
        <f t="shared" si="23"/>
        <v/>
      </c>
    </row>
    <row r="167" spans="1:29" ht="30" customHeight="1">
      <c r="A167" s="12">
        <f>IF('Forms Entry'!A165="","",'Forms Entry'!A165)</f>
        <v>161</v>
      </c>
      <c r="B167" s="8" t="str">
        <f>IF('Forms Entry'!B165="","",'Forms Entry'!B165)</f>
        <v/>
      </c>
      <c r="C167" s="8" t="str">
        <f>IF('Forms Entry'!C165="","",'Forms Entry'!C165)</f>
        <v/>
      </c>
      <c r="D167" s="9" t="str">
        <f>IF('Forms Entry'!D165="","",'Forms Entry'!D165)</f>
        <v/>
      </c>
      <c r="E167" s="10" t="str">
        <f>IF('Forms Entry'!E165="","",'Forms Entry'!E165)</f>
        <v/>
      </c>
      <c r="F167" s="10" t="str">
        <f>IF('Forms Entry'!F165="","",'Forms Entry'!F165)</f>
        <v/>
      </c>
      <c r="G167" s="10" t="str">
        <f>IF('Forms Entry'!G165="","",'Forms Entry'!G165)</f>
        <v/>
      </c>
      <c r="H167" s="10" t="str">
        <f>IF('Forms Entry'!H165="","",'Forms Entry'!H165)</f>
        <v/>
      </c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X167" s="11" t="str">
        <f t="shared" si="18"/>
        <v/>
      </c>
      <c r="Y167" s="11" t="str">
        <f t="shared" si="19"/>
        <v/>
      </c>
      <c r="Z167" s="11" t="str">
        <f t="shared" si="20"/>
        <v/>
      </c>
      <c r="AA167" s="11" t="str">
        <f t="shared" si="21"/>
        <v/>
      </c>
      <c r="AB167" s="11" t="str">
        <f t="shared" si="22"/>
        <v/>
      </c>
      <c r="AC167" s="11" t="str">
        <f t="shared" si="23"/>
        <v/>
      </c>
    </row>
    <row r="168" spans="1:29" ht="30" customHeight="1">
      <c r="A168" s="12">
        <f>IF('Forms Entry'!A166="","",'Forms Entry'!A166)</f>
        <v>162</v>
      </c>
      <c r="B168" s="8" t="str">
        <f>IF('Forms Entry'!B166="","",'Forms Entry'!B166)</f>
        <v/>
      </c>
      <c r="C168" s="8" t="str">
        <f>IF('Forms Entry'!C166="","",'Forms Entry'!C166)</f>
        <v/>
      </c>
      <c r="D168" s="9" t="str">
        <f>IF('Forms Entry'!D166="","",'Forms Entry'!D166)</f>
        <v/>
      </c>
      <c r="E168" s="10" t="str">
        <f>IF('Forms Entry'!E166="","",'Forms Entry'!E166)</f>
        <v/>
      </c>
      <c r="F168" s="10" t="str">
        <f>IF('Forms Entry'!F166="","",'Forms Entry'!F166)</f>
        <v/>
      </c>
      <c r="G168" s="10" t="str">
        <f>IF('Forms Entry'!G166="","",'Forms Entry'!G166)</f>
        <v/>
      </c>
      <c r="H168" s="10" t="str">
        <f>IF('Forms Entry'!H166="","",'Forms Entry'!H166)</f>
        <v/>
      </c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X168" s="11" t="str">
        <f t="shared" si="18"/>
        <v/>
      </c>
      <c r="Y168" s="11" t="str">
        <f t="shared" si="19"/>
        <v/>
      </c>
      <c r="Z168" s="11" t="str">
        <f t="shared" si="20"/>
        <v/>
      </c>
      <c r="AA168" s="11" t="str">
        <f t="shared" si="21"/>
        <v/>
      </c>
      <c r="AB168" s="11" t="str">
        <f t="shared" si="22"/>
        <v/>
      </c>
      <c r="AC168" s="11" t="str">
        <f t="shared" si="23"/>
        <v/>
      </c>
    </row>
    <row r="169" spans="1:29" ht="30" customHeight="1">
      <c r="A169" s="12">
        <f>IF('Forms Entry'!A167="","",'Forms Entry'!A167)</f>
        <v>163</v>
      </c>
      <c r="B169" s="8" t="str">
        <f>IF('Forms Entry'!B167="","",'Forms Entry'!B167)</f>
        <v/>
      </c>
      <c r="C169" s="8" t="str">
        <f>IF('Forms Entry'!C167="","",'Forms Entry'!C167)</f>
        <v/>
      </c>
      <c r="D169" s="9" t="str">
        <f>IF('Forms Entry'!D167="","",'Forms Entry'!D167)</f>
        <v/>
      </c>
      <c r="E169" s="10" t="str">
        <f>IF('Forms Entry'!E167="","",'Forms Entry'!E167)</f>
        <v/>
      </c>
      <c r="F169" s="10" t="str">
        <f>IF('Forms Entry'!F167="","",'Forms Entry'!F167)</f>
        <v/>
      </c>
      <c r="G169" s="10" t="str">
        <f>IF('Forms Entry'!G167="","",'Forms Entry'!G167)</f>
        <v/>
      </c>
      <c r="H169" s="10" t="str">
        <f>IF('Forms Entry'!H167="","",'Forms Entry'!H167)</f>
        <v/>
      </c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X169" s="11" t="str">
        <f t="shared" si="18"/>
        <v/>
      </c>
      <c r="Y169" s="11" t="str">
        <f t="shared" si="19"/>
        <v/>
      </c>
      <c r="Z169" s="11" t="str">
        <f t="shared" si="20"/>
        <v/>
      </c>
      <c r="AA169" s="11" t="str">
        <f t="shared" si="21"/>
        <v/>
      </c>
      <c r="AB169" s="11" t="str">
        <f t="shared" si="22"/>
        <v/>
      </c>
      <c r="AC169" s="11" t="str">
        <f t="shared" si="23"/>
        <v/>
      </c>
    </row>
    <row r="170" spans="1:29" ht="30" customHeight="1">
      <c r="A170" s="12">
        <f>IF('Forms Entry'!A168="","",'Forms Entry'!A168)</f>
        <v>164</v>
      </c>
      <c r="B170" s="8" t="str">
        <f>IF('Forms Entry'!B168="","",'Forms Entry'!B168)</f>
        <v/>
      </c>
      <c r="C170" s="8" t="str">
        <f>IF('Forms Entry'!C168="","",'Forms Entry'!C168)</f>
        <v/>
      </c>
      <c r="D170" s="9" t="str">
        <f>IF('Forms Entry'!D168="","",'Forms Entry'!D168)</f>
        <v/>
      </c>
      <c r="E170" s="10" t="str">
        <f>IF('Forms Entry'!E168="","",'Forms Entry'!E168)</f>
        <v/>
      </c>
      <c r="F170" s="10" t="str">
        <f>IF('Forms Entry'!F168="","",'Forms Entry'!F168)</f>
        <v/>
      </c>
      <c r="G170" s="10" t="str">
        <f>IF('Forms Entry'!G168="","",'Forms Entry'!G168)</f>
        <v/>
      </c>
      <c r="H170" s="10" t="str">
        <f>IF('Forms Entry'!H168="","",'Forms Entry'!H168)</f>
        <v/>
      </c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X170" s="11" t="str">
        <f t="shared" si="18"/>
        <v/>
      </c>
      <c r="Y170" s="11" t="str">
        <f t="shared" si="19"/>
        <v/>
      </c>
      <c r="Z170" s="11" t="str">
        <f t="shared" si="20"/>
        <v/>
      </c>
      <c r="AA170" s="11" t="str">
        <f t="shared" si="21"/>
        <v/>
      </c>
      <c r="AB170" s="11" t="str">
        <f t="shared" si="22"/>
        <v/>
      </c>
      <c r="AC170" s="11" t="str">
        <f t="shared" si="23"/>
        <v/>
      </c>
    </row>
    <row r="171" spans="1:29" ht="30" customHeight="1">
      <c r="A171" s="12">
        <f>IF('Forms Entry'!A169="","",'Forms Entry'!A169)</f>
        <v>165</v>
      </c>
      <c r="B171" s="8" t="str">
        <f>IF('Forms Entry'!B169="","",'Forms Entry'!B169)</f>
        <v/>
      </c>
      <c r="C171" s="8" t="str">
        <f>IF('Forms Entry'!C169="","",'Forms Entry'!C169)</f>
        <v/>
      </c>
      <c r="D171" s="9" t="str">
        <f>IF('Forms Entry'!D169="","",'Forms Entry'!D169)</f>
        <v/>
      </c>
      <c r="E171" s="10" t="str">
        <f>IF('Forms Entry'!E169="","",'Forms Entry'!E169)</f>
        <v/>
      </c>
      <c r="F171" s="10" t="str">
        <f>IF('Forms Entry'!F169="","",'Forms Entry'!F169)</f>
        <v/>
      </c>
      <c r="G171" s="10" t="str">
        <f>IF('Forms Entry'!G169="","",'Forms Entry'!G169)</f>
        <v/>
      </c>
      <c r="H171" s="10" t="str">
        <f>IF('Forms Entry'!H169="","",'Forms Entry'!H169)</f>
        <v/>
      </c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X171" s="11" t="str">
        <f t="shared" si="18"/>
        <v/>
      </c>
      <c r="Y171" s="11" t="str">
        <f t="shared" si="19"/>
        <v/>
      </c>
      <c r="Z171" s="11" t="str">
        <f t="shared" si="20"/>
        <v/>
      </c>
      <c r="AA171" s="11" t="str">
        <f t="shared" si="21"/>
        <v/>
      </c>
      <c r="AB171" s="11" t="str">
        <f t="shared" si="22"/>
        <v/>
      </c>
      <c r="AC171" s="11" t="str">
        <f t="shared" si="23"/>
        <v/>
      </c>
    </row>
    <row r="172" spans="1:29" ht="30" customHeight="1">
      <c r="A172" s="12">
        <f>IF('Forms Entry'!A170="","",'Forms Entry'!A170)</f>
        <v>166</v>
      </c>
      <c r="B172" s="8" t="str">
        <f>IF('Forms Entry'!B170="","",'Forms Entry'!B170)</f>
        <v/>
      </c>
      <c r="C172" s="8" t="str">
        <f>IF('Forms Entry'!C170="","",'Forms Entry'!C170)</f>
        <v/>
      </c>
      <c r="D172" s="9" t="str">
        <f>IF('Forms Entry'!D170="","",'Forms Entry'!D170)</f>
        <v/>
      </c>
      <c r="E172" s="10" t="str">
        <f>IF('Forms Entry'!E170="","",'Forms Entry'!E170)</f>
        <v/>
      </c>
      <c r="F172" s="10" t="str">
        <f>IF('Forms Entry'!F170="","",'Forms Entry'!F170)</f>
        <v/>
      </c>
      <c r="G172" s="10" t="str">
        <f>IF('Forms Entry'!G170="","",'Forms Entry'!G170)</f>
        <v/>
      </c>
      <c r="H172" s="10" t="str">
        <f>IF('Forms Entry'!H170="","",'Forms Entry'!H170)</f>
        <v/>
      </c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X172" s="11" t="str">
        <f t="shared" si="18"/>
        <v/>
      </c>
      <c r="Y172" s="11" t="str">
        <f t="shared" si="19"/>
        <v/>
      </c>
      <c r="Z172" s="11" t="str">
        <f t="shared" si="20"/>
        <v/>
      </c>
      <c r="AA172" s="11" t="str">
        <f t="shared" si="21"/>
        <v/>
      </c>
      <c r="AB172" s="11" t="str">
        <f t="shared" si="22"/>
        <v/>
      </c>
      <c r="AC172" s="11" t="str">
        <f t="shared" si="23"/>
        <v/>
      </c>
    </row>
    <row r="173" spans="1:29" ht="30" customHeight="1">
      <c r="A173" s="12">
        <f>IF('Forms Entry'!A171="","",'Forms Entry'!A171)</f>
        <v>167</v>
      </c>
      <c r="B173" s="8" t="str">
        <f>IF('Forms Entry'!B171="","",'Forms Entry'!B171)</f>
        <v/>
      </c>
      <c r="C173" s="8" t="str">
        <f>IF('Forms Entry'!C171="","",'Forms Entry'!C171)</f>
        <v/>
      </c>
      <c r="D173" s="9" t="str">
        <f>IF('Forms Entry'!D171="","",'Forms Entry'!D171)</f>
        <v/>
      </c>
      <c r="E173" s="10" t="str">
        <f>IF('Forms Entry'!E171="","",'Forms Entry'!E171)</f>
        <v/>
      </c>
      <c r="F173" s="10" t="str">
        <f>IF('Forms Entry'!F171="","",'Forms Entry'!F171)</f>
        <v/>
      </c>
      <c r="G173" s="10" t="str">
        <f>IF('Forms Entry'!G171="","",'Forms Entry'!G171)</f>
        <v/>
      </c>
      <c r="H173" s="10" t="str">
        <f>IF('Forms Entry'!H171="","",'Forms Entry'!H171)</f>
        <v/>
      </c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X173" s="11" t="str">
        <f t="shared" si="18"/>
        <v/>
      </c>
      <c r="Y173" s="11" t="str">
        <f t="shared" si="19"/>
        <v/>
      </c>
      <c r="Z173" s="11" t="str">
        <f t="shared" si="20"/>
        <v/>
      </c>
      <c r="AA173" s="11" t="str">
        <f t="shared" si="21"/>
        <v/>
      </c>
      <c r="AB173" s="11" t="str">
        <f t="shared" si="22"/>
        <v/>
      </c>
      <c r="AC173" s="11" t="str">
        <f t="shared" si="23"/>
        <v/>
      </c>
    </row>
    <row r="174" spans="1:29" ht="30" customHeight="1">
      <c r="A174" s="12">
        <f>IF('Forms Entry'!A172="","",'Forms Entry'!A172)</f>
        <v>168</v>
      </c>
      <c r="B174" s="8" t="str">
        <f>IF('Forms Entry'!B172="","",'Forms Entry'!B172)</f>
        <v/>
      </c>
      <c r="C174" s="8" t="str">
        <f>IF('Forms Entry'!C172="","",'Forms Entry'!C172)</f>
        <v/>
      </c>
      <c r="D174" s="9" t="str">
        <f>IF('Forms Entry'!D172="","",'Forms Entry'!D172)</f>
        <v/>
      </c>
      <c r="E174" s="10" t="str">
        <f>IF('Forms Entry'!E172="","",'Forms Entry'!E172)</f>
        <v/>
      </c>
      <c r="F174" s="10" t="str">
        <f>IF('Forms Entry'!F172="","",'Forms Entry'!F172)</f>
        <v/>
      </c>
      <c r="G174" s="10" t="str">
        <f>IF('Forms Entry'!G172="","",'Forms Entry'!G172)</f>
        <v/>
      </c>
      <c r="H174" s="10" t="str">
        <f>IF('Forms Entry'!H172="","",'Forms Entry'!H172)</f>
        <v/>
      </c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X174" s="11" t="str">
        <f t="shared" si="18"/>
        <v/>
      </c>
      <c r="Y174" s="11" t="str">
        <f t="shared" si="19"/>
        <v/>
      </c>
      <c r="Z174" s="11" t="str">
        <f t="shared" si="20"/>
        <v/>
      </c>
      <c r="AA174" s="11" t="str">
        <f t="shared" si="21"/>
        <v/>
      </c>
      <c r="AB174" s="11" t="str">
        <f t="shared" si="22"/>
        <v/>
      </c>
      <c r="AC174" s="11" t="str">
        <f t="shared" si="23"/>
        <v/>
      </c>
    </row>
    <row r="175" spans="1:29" ht="30" customHeight="1">
      <c r="A175" s="12">
        <f>IF('Forms Entry'!A173="","",'Forms Entry'!A173)</f>
        <v>169</v>
      </c>
      <c r="B175" s="8" t="str">
        <f>IF('Forms Entry'!B173="","",'Forms Entry'!B173)</f>
        <v/>
      </c>
      <c r="C175" s="8" t="str">
        <f>IF('Forms Entry'!C173="","",'Forms Entry'!C173)</f>
        <v/>
      </c>
      <c r="D175" s="9" t="str">
        <f>IF('Forms Entry'!D173="","",'Forms Entry'!D173)</f>
        <v/>
      </c>
      <c r="E175" s="10" t="str">
        <f>IF('Forms Entry'!E173="","",'Forms Entry'!E173)</f>
        <v/>
      </c>
      <c r="F175" s="10" t="str">
        <f>IF('Forms Entry'!F173="","",'Forms Entry'!F173)</f>
        <v/>
      </c>
      <c r="G175" s="10" t="str">
        <f>IF('Forms Entry'!G173="","",'Forms Entry'!G173)</f>
        <v/>
      </c>
      <c r="H175" s="10" t="str">
        <f>IF('Forms Entry'!H173="","",'Forms Entry'!H173)</f>
        <v/>
      </c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X175" s="11" t="str">
        <f t="shared" si="18"/>
        <v/>
      </c>
      <c r="Y175" s="11" t="str">
        <f t="shared" si="19"/>
        <v/>
      </c>
      <c r="Z175" s="11" t="str">
        <f t="shared" si="20"/>
        <v/>
      </c>
      <c r="AA175" s="11" t="str">
        <f t="shared" si="21"/>
        <v/>
      </c>
      <c r="AB175" s="11" t="str">
        <f t="shared" si="22"/>
        <v/>
      </c>
      <c r="AC175" s="11" t="str">
        <f t="shared" si="23"/>
        <v/>
      </c>
    </row>
    <row r="176" spans="1:29" ht="30" customHeight="1">
      <c r="A176" s="12">
        <f>IF('Forms Entry'!A174="","",'Forms Entry'!A174)</f>
        <v>170</v>
      </c>
      <c r="B176" s="8" t="str">
        <f>IF('Forms Entry'!B174="","",'Forms Entry'!B174)</f>
        <v/>
      </c>
      <c r="C176" s="8" t="str">
        <f>IF('Forms Entry'!C174="","",'Forms Entry'!C174)</f>
        <v/>
      </c>
      <c r="D176" s="9" t="str">
        <f>IF('Forms Entry'!D174="","",'Forms Entry'!D174)</f>
        <v/>
      </c>
      <c r="E176" s="10" t="str">
        <f>IF('Forms Entry'!E174="","",'Forms Entry'!E174)</f>
        <v/>
      </c>
      <c r="F176" s="10" t="str">
        <f>IF('Forms Entry'!F174="","",'Forms Entry'!F174)</f>
        <v/>
      </c>
      <c r="G176" s="10" t="str">
        <f>IF('Forms Entry'!G174="","",'Forms Entry'!G174)</f>
        <v/>
      </c>
      <c r="H176" s="10" t="str">
        <f>IF('Forms Entry'!H174="","",'Forms Entry'!H174)</f>
        <v/>
      </c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X176" s="11" t="str">
        <f t="shared" si="18"/>
        <v/>
      </c>
      <c r="Y176" s="11" t="str">
        <f t="shared" si="19"/>
        <v/>
      </c>
      <c r="Z176" s="11" t="str">
        <f t="shared" si="20"/>
        <v/>
      </c>
      <c r="AA176" s="11" t="str">
        <f t="shared" si="21"/>
        <v/>
      </c>
      <c r="AB176" s="11" t="str">
        <f t="shared" si="22"/>
        <v/>
      </c>
      <c r="AC176" s="11" t="str">
        <f t="shared" si="23"/>
        <v/>
      </c>
    </row>
    <row r="177" spans="1:29" ht="30" customHeight="1">
      <c r="A177" s="12">
        <f>IF('Forms Entry'!A175="","",'Forms Entry'!A175)</f>
        <v>171</v>
      </c>
      <c r="B177" s="8" t="str">
        <f>IF('Forms Entry'!B175="","",'Forms Entry'!B175)</f>
        <v/>
      </c>
      <c r="C177" s="8" t="str">
        <f>IF('Forms Entry'!C175="","",'Forms Entry'!C175)</f>
        <v/>
      </c>
      <c r="D177" s="9" t="str">
        <f>IF('Forms Entry'!D175="","",'Forms Entry'!D175)</f>
        <v/>
      </c>
      <c r="E177" s="10" t="str">
        <f>IF('Forms Entry'!E175="","",'Forms Entry'!E175)</f>
        <v/>
      </c>
      <c r="F177" s="10" t="str">
        <f>IF('Forms Entry'!F175="","",'Forms Entry'!F175)</f>
        <v/>
      </c>
      <c r="G177" s="10" t="str">
        <f>IF('Forms Entry'!G175="","",'Forms Entry'!G175)</f>
        <v/>
      </c>
      <c r="H177" s="10" t="str">
        <f>IF('Forms Entry'!H175="","",'Forms Entry'!H175)</f>
        <v/>
      </c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X177" s="11" t="str">
        <f t="shared" si="18"/>
        <v/>
      </c>
      <c r="Y177" s="11" t="str">
        <f t="shared" si="19"/>
        <v/>
      </c>
      <c r="Z177" s="11" t="str">
        <f t="shared" si="20"/>
        <v/>
      </c>
      <c r="AA177" s="11" t="str">
        <f t="shared" si="21"/>
        <v/>
      </c>
      <c r="AB177" s="11" t="str">
        <f t="shared" si="22"/>
        <v/>
      </c>
      <c r="AC177" s="11" t="str">
        <f t="shared" si="23"/>
        <v/>
      </c>
    </row>
    <row r="178" spans="1:29" ht="30" customHeight="1">
      <c r="A178" s="12">
        <f>IF('Forms Entry'!A176="","",'Forms Entry'!A176)</f>
        <v>172</v>
      </c>
      <c r="B178" s="8" t="str">
        <f>IF('Forms Entry'!B176="","",'Forms Entry'!B176)</f>
        <v/>
      </c>
      <c r="C178" s="8" t="str">
        <f>IF('Forms Entry'!C176="","",'Forms Entry'!C176)</f>
        <v/>
      </c>
      <c r="D178" s="9" t="str">
        <f>IF('Forms Entry'!D176="","",'Forms Entry'!D176)</f>
        <v/>
      </c>
      <c r="E178" s="10" t="str">
        <f>IF('Forms Entry'!E176="","",'Forms Entry'!E176)</f>
        <v/>
      </c>
      <c r="F178" s="10" t="str">
        <f>IF('Forms Entry'!F176="","",'Forms Entry'!F176)</f>
        <v/>
      </c>
      <c r="G178" s="10" t="str">
        <f>IF('Forms Entry'!G176="","",'Forms Entry'!G176)</f>
        <v/>
      </c>
      <c r="H178" s="10" t="str">
        <f>IF('Forms Entry'!H176="","",'Forms Entry'!H176)</f>
        <v/>
      </c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X178" s="11" t="str">
        <f t="shared" si="18"/>
        <v/>
      </c>
      <c r="Y178" s="11" t="str">
        <f t="shared" si="19"/>
        <v/>
      </c>
      <c r="Z178" s="11" t="str">
        <f t="shared" si="20"/>
        <v/>
      </c>
      <c r="AA178" s="11" t="str">
        <f t="shared" si="21"/>
        <v/>
      </c>
      <c r="AB178" s="11" t="str">
        <f t="shared" si="22"/>
        <v/>
      </c>
      <c r="AC178" s="11" t="str">
        <f t="shared" si="23"/>
        <v/>
      </c>
    </row>
    <row r="179" spans="1:29" ht="30" customHeight="1">
      <c r="A179" s="12">
        <f>IF('Forms Entry'!A177="","",'Forms Entry'!A177)</f>
        <v>173</v>
      </c>
      <c r="B179" s="8" t="str">
        <f>IF('Forms Entry'!B177="","",'Forms Entry'!B177)</f>
        <v/>
      </c>
      <c r="C179" s="8" t="str">
        <f>IF('Forms Entry'!C177="","",'Forms Entry'!C177)</f>
        <v/>
      </c>
      <c r="D179" s="9" t="str">
        <f>IF('Forms Entry'!D177="","",'Forms Entry'!D177)</f>
        <v/>
      </c>
      <c r="E179" s="10" t="str">
        <f>IF('Forms Entry'!E177="","",'Forms Entry'!E177)</f>
        <v/>
      </c>
      <c r="F179" s="10" t="str">
        <f>IF('Forms Entry'!F177="","",'Forms Entry'!F177)</f>
        <v/>
      </c>
      <c r="G179" s="10" t="str">
        <f>IF('Forms Entry'!G177="","",'Forms Entry'!G177)</f>
        <v/>
      </c>
      <c r="H179" s="10" t="str">
        <f>IF('Forms Entry'!H177="","",'Forms Entry'!H177)</f>
        <v/>
      </c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X179" s="11" t="str">
        <f t="shared" si="18"/>
        <v/>
      </c>
      <c r="Y179" s="11" t="str">
        <f t="shared" si="19"/>
        <v/>
      </c>
      <c r="Z179" s="11" t="str">
        <f t="shared" si="20"/>
        <v/>
      </c>
      <c r="AA179" s="11" t="str">
        <f t="shared" si="21"/>
        <v/>
      </c>
      <c r="AB179" s="11" t="str">
        <f t="shared" si="22"/>
        <v/>
      </c>
      <c r="AC179" s="11" t="str">
        <f t="shared" si="23"/>
        <v/>
      </c>
    </row>
    <row r="180" spans="1:29" ht="30" customHeight="1">
      <c r="A180" s="12">
        <f>IF('Forms Entry'!A178="","",'Forms Entry'!A178)</f>
        <v>174</v>
      </c>
      <c r="B180" s="8" t="str">
        <f>IF('Forms Entry'!B178="","",'Forms Entry'!B178)</f>
        <v/>
      </c>
      <c r="C180" s="8" t="str">
        <f>IF('Forms Entry'!C178="","",'Forms Entry'!C178)</f>
        <v/>
      </c>
      <c r="D180" s="9" t="str">
        <f>IF('Forms Entry'!D178="","",'Forms Entry'!D178)</f>
        <v/>
      </c>
      <c r="E180" s="10" t="str">
        <f>IF('Forms Entry'!E178="","",'Forms Entry'!E178)</f>
        <v/>
      </c>
      <c r="F180" s="10" t="str">
        <f>IF('Forms Entry'!F178="","",'Forms Entry'!F178)</f>
        <v/>
      </c>
      <c r="G180" s="10" t="str">
        <f>IF('Forms Entry'!G178="","",'Forms Entry'!G178)</f>
        <v/>
      </c>
      <c r="H180" s="10" t="str">
        <f>IF('Forms Entry'!H178="","",'Forms Entry'!H178)</f>
        <v/>
      </c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X180" s="11" t="str">
        <f t="shared" si="18"/>
        <v/>
      </c>
      <c r="Y180" s="11" t="str">
        <f t="shared" si="19"/>
        <v/>
      </c>
      <c r="Z180" s="11" t="str">
        <f t="shared" si="20"/>
        <v/>
      </c>
      <c r="AA180" s="11" t="str">
        <f t="shared" si="21"/>
        <v/>
      </c>
      <c r="AB180" s="11" t="str">
        <f t="shared" si="22"/>
        <v/>
      </c>
      <c r="AC180" s="11" t="str">
        <f t="shared" si="23"/>
        <v/>
      </c>
    </row>
    <row r="181" spans="1:29" ht="30" customHeight="1">
      <c r="A181" s="12">
        <f>IF('Forms Entry'!A179="","",'Forms Entry'!A179)</f>
        <v>175</v>
      </c>
      <c r="B181" s="8" t="str">
        <f>IF('Forms Entry'!B179="","",'Forms Entry'!B179)</f>
        <v/>
      </c>
      <c r="C181" s="8" t="str">
        <f>IF('Forms Entry'!C179="","",'Forms Entry'!C179)</f>
        <v/>
      </c>
      <c r="D181" s="9" t="str">
        <f>IF('Forms Entry'!D179="","",'Forms Entry'!D179)</f>
        <v/>
      </c>
      <c r="E181" s="10" t="str">
        <f>IF('Forms Entry'!E179="","",'Forms Entry'!E179)</f>
        <v/>
      </c>
      <c r="F181" s="10" t="str">
        <f>IF('Forms Entry'!F179="","",'Forms Entry'!F179)</f>
        <v/>
      </c>
      <c r="G181" s="10" t="str">
        <f>IF('Forms Entry'!G179="","",'Forms Entry'!G179)</f>
        <v/>
      </c>
      <c r="H181" s="10" t="str">
        <f>IF('Forms Entry'!H179="","",'Forms Entry'!H179)</f>
        <v/>
      </c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X181" s="11" t="str">
        <f t="shared" si="18"/>
        <v/>
      </c>
      <c r="Y181" s="11" t="str">
        <f t="shared" si="19"/>
        <v/>
      </c>
      <c r="Z181" s="11" t="str">
        <f t="shared" si="20"/>
        <v/>
      </c>
      <c r="AA181" s="11" t="str">
        <f t="shared" si="21"/>
        <v/>
      </c>
      <c r="AB181" s="11" t="str">
        <f t="shared" si="22"/>
        <v/>
      </c>
      <c r="AC181" s="11" t="str">
        <f t="shared" si="23"/>
        <v/>
      </c>
    </row>
    <row r="182" spans="1:29" ht="30" customHeight="1">
      <c r="A182" s="12">
        <f>IF('Forms Entry'!A180="","",'Forms Entry'!A180)</f>
        <v>176</v>
      </c>
      <c r="B182" s="8" t="str">
        <f>IF('Forms Entry'!B180="","",'Forms Entry'!B180)</f>
        <v/>
      </c>
      <c r="C182" s="8" t="str">
        <f>IF('Forms Entry'!C180="","",'Forms Entry'!C180)</f>
        <v/>
      </c>
      <c r="D182" s="9" t="str">
        <f>IF('Forms Entry'!D180="","",'Forms Entry'!D180)</f>
        <v/>
      </c>
      <c r="E182" s="10" t="str">
        <f>IF('Forms Entry'!E180="","",'Forms Entry'!E180)</f>
        <v/>
      </c>
      <c r="F182" s="10" t="str">
        <f>IF('Forms Entry'!F180="","",'Forms Entry'!F180)</f>
        <v/>
      </c>
      <c r="G182" s="10" t="str">
        <f>IF('Forms Entry'!G180="","",'Forms Entry'!G180)</f>
        <v/>
      </c>
      <c r="H182" s="10" t="str">
        <f>IF('Forms Entry'!H180="","",'Forms Entry'!H180)</f>
        <v/>
      </c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X182" s="11" t="str">
        <f t="shared" si="18"/>
        <v/>
      </c>
      <c r="Y182" s="11" t="str">
        <f t="shared" si="19"/>
        <v/>
      </c>
      <c r="Z182" s="11" t="str">
        <f t="shared" si="20"/>
        <v/>
      </c>
      <c r="AA182" s="11" t="str">
        <f t="shared" si="21"/>
        <v/>
      </c>
      <c r="AB182" s="11" t="str">
        <f t="shared" si="22"/>
        <v/>
      </c>
      <c r="AC182" s="11" t="str">
        <f t="shared" si="23"/>
        <v/>
      </c>
    </row>
    <row r="183" spans="1:29" ht="30" customHeight="1">
      <c r="A183" s="12">
        <f>IF('Forms Entry'!A181="","",'Forms Entry'!A181)</f>
        <v>177</v>
      </c>
      <c r="B183" s="8" t="str">
        <f>IF('Forms Entry'!B181="","",'Forms Entry'!B181)</f>
        <v/>
      </c>
      <c r="C183" s="8" t="str">
        <f>IF('Forms Entry'!C181="","",'Forms Entry'!C181)</f>
        <v/>
      </c>
      <c r="D183" s="9" t="str">
        <f>IF('Forms Entry'!D181="","",'Forms Entry'!D181)</f>
        <v/>
      </c>
      <c r="E183" s="10" t="str">
        <f>IF('Forms Entry'!E181="","",'Forms Entry'!E181)</f>
        <v/>
      </c>
      <c r="F183" s="10" t="str">
        <f>IF('Forms Entry'!F181="","",'Forms Entry'!F181)</f>
        <v/>
      </c>
      <c r="G183" s="10" t="str">
        <f>IF('Forms Entry'!G181="","",'Forms Entry'!G181)</f>
        <v/>
      </c>
      <c r="H183" s="10" t="str">
        <f>IF('Forms Entry'!H181="","",'Forms Entry'!H181)</f>
        <v/>
      </c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X183" s="11" t="str">
        <f t="shared" si="18"/>
        <v/>
      </c>
      <c r="Y183" s="11" t="str">
        <f t="shared" si="19"/>
        <v/>
      </c>
      <c r="Z183" s="11" t="str">
        <f t="shared" si="20"/>
        <v/>
      </c>
      <c r="AA183" s="11" t="str">
        <f t="shared" si="21"/>
        <v/>
      </c>
      <c r="AB183" s="11" t="str">
        <f t="shared" si="22"/>
        <v/>
      </c>
      <c r="AC183" s="11" t="str">
        <f t="shared" si="23"/>
        <v/>
      </c>
    </row>
    <row r="184" spans="1:29" ht="30" customHeight="1">
      <c r="A184" s="12">
        <f>IF('Forms Entry'!A182="","",'Forms Entry'!A182)</f>
        <v>178</v>
      </c>
      <c r="B184" s="8" t="str">
        <f>IF('Forms Entry'!B182="","",'Forms Entry'!B182)</f>
        <v/>
      </c>
      <c r="C184" s="8" t="str">
        <f>IF('Forms Entry'!C182="","",'Forms Entry'!C182)</f>
        <v/>
      </c>
      <c r="D184" s="9" t="str">
        <f>IF('Forms Entry'!D182="","",'Forms Entry'!D182)</f>
        <v/>
      </c>
      <c r="E184" s="10" t="str">
        <f>IF('Forms Entry'!E182="","",'Forms Entry'!E182)</f>
        <v/>
      </c>
      <c r="F184" s="10" t="str">
        <f>IF('Forms Entry'!F182="","",'Forms Entry'!F182)</f>
        <v/>
      </c>
      <c r="G184" s="10" t="str">
        <f>IF('Forms Entry'!G182="","",'Forms Entry'!G182)</f>
        <v/>
      </c>
      <c r="H184" s="10" t="str">
        <f>IF('Forms Entry'!H182="","",'Forms Entry'!H182)</f>
        <v/>
      </c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X184" s="11" t="str">
        <f t="shared" si="18"/>
        <v/>
      </c>
      <c r="Y184" s="11" t="str">
        <f t="shared" si="19"/>
        <v/>
      </c>
      <c r="Z184" s="11" t="str">
        <f t="shared" si="20"/>
        <v/>
      </c>
      <c r="AA184" s="11" t="str">
        <f t="shared" si="21"/>
        <v/>
      </c>
      <c r="AB184" s="11" t="str">
        <f t="shared" si="22"/>
        <v/>
      </c>
      <c r="AC184" s="11" t="str">
        <f t="shared" si="23"/>
        <v/>
      </c>
    </row>
    <row r="185" spans="1:29" ht="30" customHeight="1">
      <c r="A185" s="12">
        <f>IF('Forms Entry'!A183="","",'Forms Entry'!A183)</f>
        <v>179</v>
      </c>
      <c r="B185" s="8" t="str">
        <f>IF('Forms Entry'!B183="","",'Forms Entry'!B183)</f>
        <v/>
      </c>
      <c r="C185" s="8" t="str">
        <f>IF('Forms Entry'!C183="","",'Forms Entry'!C183)</f>
        <v/>
      </c>
      <c r="D185" s="9" t="str">
        <f>IF('Forms Entry'!D183="","",'Forms Entry'!D183)</f>
        <v/>
      </c>
      <c r="E185" s="10" t="str">
        <f>IF('Forms Entry'!E183="","",'Forms Entry'!E183)</f>
        <v/>
      </c>
      <c r="F185" s="10" t="str">
        <f>IF('Forms Entry'!F183="","",'Forms Entry'!F183)</f>
        <v/>
      </c>
      <c r="G185" s="10" t="str">
        <f>IF('Forms Entry'!G183="","",'Forms Entry'!G183)</f>
        <v/>
      </c>
      <c r="H185" s="10" t="str">
        <f>IF('Forms Entry'!H183="","",'Forms Entry'!H183)</f>
        <v/>
      </c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X185" s="11" t="str">
        <f t="shared" si="18"/>
        <v/>
      </c>
      <c r="Y185" s="11" t="str">
        <f t="shared" si="19"/>
        <v/>
      </c>
      <c r="Z185" s="11" t="str">
        <f t="shared" si="20"/>
        <v/>
      </c>
      <c r="AA185" s="11" t="str">
        <f t="shared" si="21"/>
        <v/>
      </c>
      <c r="AB185" s="11" t="str">
        <f t="shared" si="22"/>
        <v/>
      </c>
      <c r="AC185" s="11" t="str">
        <f t="shared" si="23"/>
        <v/>
      </c>
    </row>
    <row r="186" spans="1:29" ht="30" customHeight="1">
      <c r="A186" s="12">
        <f>IF('Forms Entry'!A184="","",'Forms Entry'!A184)</f>
        <v>180</v>
      </c>
      <c r="B186" s="8" t="str">
        <f>IF('Forms Entry'!B184="","",'Forms Entry'!B184)</f>
        <v/>
      </c>
      <c r="C186" s="8" t="str">
        <f>IF('Forms Entry'!C184="","",'Forms Entry'!C184)</f>
        <v/>
      </c>
      <c r="D186" s="9" t="str">
        <f>IF('Forms Entry'!D184="","",'Forms Entry'!D184)</f>
        <v/>
      </c>
      <c r="E186" s="10" t="str">
        <f>IF('Forms Entry'!E184="","",'Forms Entry'!E184)</f>
        <v/>
      </c>
      <c r="F186" s="10" t="str">
        <f>IF('Forms Entry'!F184="","",'Forms Entry'!F184)</f>
        <v/>
      </c>
      <c r="G186" s="10" t="str">
        <f>IF('Forms Entry'!G184="","",'Forms Entry'!G184)</f>
        <v/>
      </c>
      <c r="H186" s="10" t="str">
        <f>IF('Forms Entry'!H184="","",'Forms Entry'!H184)</f>
        <v/>
      </c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X186" s="11" t="str">
        <f t="shared" si="18"/>
        <v/>
      </c>
      <c r="Y186" s="11" t="str">
        <f t="shared" si="19"/>
        <v/>
      </c>
      <c r="Z186" s="11" t="str">
        <f t="shared" si="20"/>
        <v/>
      </c>
      <c r="AA186" s="11" t="str">
        <f t="shared" si="21"/>
        <v/>
      </c>
      <c r="AB186" s="11" t="str">
        <f t="shared" si="22"/>
        <v/>
      </c>
      <c r="AC186" s="11" t="str">
        <f t="shared" si="23"/>
        <v/>
      </c>
    </row>
    <row r="187" spans="1:29" ht="30" customHeight="1">
      <c r="A187" s="12">
        <f>IF('Forms Entry'!A185="","",'Forms Entry'!A185)</f>
        <v>181</v>
      </c>
      <c r="B187" s="8" t="str">
        <f>IF('Forms Entry'!B185="","",'Forms Entry'!B185)</f>
        <v/>
      </c>
      <c r="C187" s="8" t="str">
        <f>IF('Forms Entry'!C185="","",'Forms Entry'!C185)</f>
        <v/>
      </c>
      <c r="D187" s="9" t="str">
        <f>IF('Forms Entry'!D185="","",'Forms Entry'!D185)</f>
        <v/>
      </c>
      <c r="E187" s="10" t="str">
        <f>IF('Forms Entry'!E185="","",'Forms Entry'!E185)</f>
        <v/>
      </c>
      <c r="F187" s="10" t="str">
        <f>IF('Forms Entry'!F185="","",'Forms Entry'!F185)</f>
        <v/>
      </c>
      <c r="G187" s="10" t="str">
        <f>IF('Forms Entry'!G185="","",'Forms Entry'!G185)</f>
        <v/>
      </c>
      <c r="H187" s="10" t="str">
        <f>IF('Forms Entry'!H185="","",'Forms Entry'!H185)</f>
        <v/>
      </c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X187" s="11" t="str">
        <f t="shared" si="18"/>
        <v/>
      </c>
      <c r="Y187" s="11" t="str">
        <f t="shared" si="19"/>
        <v/>
      </c>
      <c r="Z187" s="11" t="str">
        <f t="shared" si="20"/>
        <v/>
      </c>
      <c r="AA187" s="11" t="str">
        <f t="shared" si="21"/>
        <v/>
      </c>
      <c r="AB187" s="11" t="str">
        <f t="shared" si="22"/>
        <v/>
      </c>
      <c r="AC187" s="11" t="str">
        <f t="shared" si="23"/>
        <v/>
      </c>
    </row>
    <row r="188" spans="1:29" ht="30" customHeight="1">
      <c r="A188" s="12">
        <f>IF('Forms Entry'!A186="","",'Forms Entry'!A186)</f>
        <v>182</v>
      </c>
      <c r="B188" s="8" t="str">
        <f>IF('Forms Entry'!B186="","",'Forms Entry'!B186)</f>
        <v/>
      </c>
      <c r="C188" s="8" t="str">
        <f>IF('Forms Entry'!C186="","",'Forms Entry'!C186)</f>
        <v/>
      </c>
      <c r="D188" s="9" t="str">
        <f>IF('Forms Entry'!D186="","",'Forms Entry'!D186)</f>
        <v/>
      </c>
      <c r="E188" s="10" t="str">
        <f>IF('Forms Entry'!E186="","",'Forms Entry'!E186)</f>
        <v/>
      </c>
      <c r="F188" s="10" t="str">
        <f>IF('Forms Entry'!F186="","",'Forms Entry'!F186)</f>
        <v/>
      </c>
      <c r="G188" s="10" t="str">
        <f>IF('Forms Entry'!G186="","",'Forms Entry'!G186)</f>
        <v/>
      </c>
      <c r="H188" s="10" t="str">
        <f>IF('Forms Entry'!H186="","",'Forms Entry'!H186)</f>
        <v/>
      </c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X188" s="11" t="str">
        <f t="shared" si="18"/>
        <v/>
      </c>
      <c r="Y188" s="11" t="str">
        <f t="shared" si="19"/>
        <v/>
      </c>
      <c r="Z188" s="11" t="str">
        <f t="shared" si="20"/>
        <v/>
      </c>
      <c r="AA188" s="11" t="str">
        <f t="shared" si="21"/>
        <v/>
      </c>
      <c r="AB188" s="11" t="str">
        <f t="shared" si="22"/>
        <v/>
      </c>
      <c r="AC188" s="11" t="str">
        <f t="shared" si="23"/>
        <v/>
      </c>
    </row>
    <row r="189" spans="1:29" ht="30" customHeight="1">
      <c r="A189" s="12">
        <f>IF('Forms Entry'!A187="","",'Forms Entry'!A187)</f>
        <v>183</v>
      </c>
      <c r="B189" s="8" t="str">
        <f>IF('Forms Entry'!B187="","",'Forms Entry'!B187)</f>
        <v/>
      </c>
      <c r="C189" s="8" t="str">
        <f>IF('Forms Entry'!C187="","",'Forms Entry'!C187)</f>
        <v/>
      </c>
      <c r="D189" s="9" t="str">
        <f>IF('Forms Entry'!D187="","",'Forms Entry'!D187)</f>
        <v/>
      </c>
      <c r="E189" s="10" t="str">
        <f>IF('Forms Entry'!E187="","",'Forms Entry'!E187)</f>
        <v/>
      </c>
      <c r="F189" s="10" t="str">
        <f>IF('Forms Entry'!F187="","",'Forms Entry'!F187)</f>
        <v/>
      </c>
      <c r="G189" s="10" t="str">
        <f>IF('Forms Entry'!G187="","",'Forms Entry'!G187)</f>
        <v/>
      </c>
      <c r="H189" s="10" t="str">
        <f>IF('Forms Entry'!H187="","",'Forms Entry'!H187)</f>
        <v/>
      </c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X189" s="11" t="str">
        <f t="shared" si="18"/>
        <v/>
      </c>
      <c r="Y189" s="11" t="str">
        <f t="shared" si="19"/>
        <v/>
      </c>
      <c r="Z189" s="11" t="str">
        <f t="shared" si="20"/>
        <v/>
      </c>
      <c r="AA189" s="11" t="str">
        <f t="shared" si="21"/>
        <v/>
      </c>
      <c r="AB189" s="11" t="str">
        <f t="shared" si="22"/>
        <v/>
      </c>
      <c r="AC189" s="11" t="str">
        <f t="shared" si="23"/>
        <v/>
      </c>
    </row>
    <row r="190" spans="1:29" ht="30" customHeight="1">
      <c r="A190" s="12">
        <f>IF('Forms Entry'!A188="","",'Forms Entry'!A188)</f>
        <v>184</v>
      </c>
      <c r="B190" s="8" t="str">
        <f>IF('Forms Entry'!B188="","",'Forms Entry'!B188)</f>
        <v/>
      </c>
      <c r="C190" s="8" t="str">
        <f>IF('Forms Entry'!C188="","",'Forms Entry'!C188)</f>
        <v/>
      </c>
      <c r="D190" s="9" t="str">
        <f>IF('Forms Entry'!D188="","",'Forms Entry'!D188)</f>
        <v/>
      </c>
      <c r="E190" s="10" t="str">
        <f>IF('Forms Entry'!E188="","",'Forms Entry'!E188)</f>
        <v/>
      </c>
      <c r="F190" s="10" t="str">
        <f>IF('Forms Entry'!F188="","",'Forms Entry'!F188)</f>
        <v/>
      </c>
      <c r="G190" s="10" t="str">
        <f>IF('Forms Entry'!G188="","",'Forms Entry'!G188)</f>
        <v/>
      </c>
      <c r="H190" s="10" t="str">
        <f>IF('Forms Entry'!H188="","",'Forms Entry'!H188)</f>
        <v/>
      </c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X190" s="11" t="str">
        <f t="shared" si="18"/>
        <v/>
      </c>
      <c r="Y190" s="11" t="str">
        <f t="shared" si="19"/>
        <v/>
      </c>
      <c r="Z190" s="11" t="str">
        <f t="shared" si="20"/>
        <v/>
      </c>
      <c r="AA190" s="11" t="str">
        <f t="shared" si="21"/>
        <v/>
      </c>
      <c r="AB190" s="11" t="str">
        <f t="shared" si="22"/>
        <v/>
      </c>
      <c r="AC190" s="11" t="str">
        <f t="shared" si="23"/>
        <v/>
      </c>
    </row>
    <row r="191" spans="1:29" ht="30" customHeight="1">
      <c r="A191" s="12">
        <f>IF('Forms Entry'!A189="","",'Forms Entry'!A189)</f>
        <v>185</v>
      </c>
      <c r="B191" s="8" t="str">
        <f>IF('Forms Entry'!B189="","",'Forms Entry'!B189)</f>
        <v/>
      </c>
      <c r="C191" s="8" t="str">
        <f>IF('Forms Entry'!C189="","",'Forms Entry'!C189)</f>
        <v/>
      </c>
      <c r="D191" s="9" t="str">
        <f>IF('Forms Entry'!D189="","",'Forms Entry'!D189)</f>
        <v/>
      </c>
      <c r="E191" s="10" t="str">
        <f>IF('Forms Entry'!E189="","",'Forms Entry'!E189)</f>
        <v/>
      </c>
      <c r="F191" s="10" t="str">
        <f>IF('Forms Entry'!F189="","",'Forms Entry'!F189)</f>
        <v/>
      </c>
      <c r="G191" s="10" t="str">
        <f>IF('Forms Entry'!G189="","",'Forms Entry'!G189)</f>
        <v/>
      </c>
      <c r="H191" s="10" t="str">
        <f>IF('Forms Entry'!H189="","",'Forms Entry'!H189)</f>
        <v/>
      </c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X191" s="11" t="str">
        <f t="shared" si="18"/>
        <v/>
      </c>
      <c r="Y191" s="11" t="str">
        <f t="shared" si="19"/>
        <v/>
      </c>
      <c r="Z191" s="11" t="str">
        <f t="shared" si="20"/>
        <v/>
      </c>
      <c r="AA191" s="11" t="str">
        <f t="shared" si="21"/>
        <v/>
      </c>
      <c r="AB191" s="11" t="str">
        <f t="shared" si="22"/>
        <v/>
      </c>
      <c r="AC191" s="11" t="str">
        <f t="shared" si="23"/>
        <v/>
      </c>
    </row>
    <row r="192" spans="1:29" ht="30" customHeight="1">
      <c r="A192" s="12">
        <f>IF('Forms Entry'!A190="","",'Forms Entry'!A190)</f>
        <v>186</v>
      </c>
      <c r="B192" s="8" t="str">
        <f>IF('Forms Entry'!B190="","",'Forms Entry'!B190)</f>
        <v/>
      </c>
      <c r="C192" s="8" t="str">
        <f>IF('Forms Entry'!C190="","",'Forms Entry'!C190)</f>
        <v/>
      </c>
      <c r="D192" s="9" t="str">
        <f>IF('Forms Entry'!D190="","",'Forms Entry'!D190)</f>
        <v/>
      </c>
      <c r="E192" s="10" t="str">
        <f>IF('Forms Entry'!E190="","",'Forms Entry'!E190)</f>
        <v/>
      </c>
      <c r="F192" s="10" t="str">
        <f>IF('Forms Entry'!F190="","",'Forms Entry'!F190)</f>
        <v/>
      </c>
      <c r="G192" s="10" t="str">
        <f>IF('Forms Entry'!G190="","",'Forms Entry'!G190)</f>
        <v/>
      </c>
      <c r="H192" s="10" t="str">
        <f>IF('Forms Entry'!H190="","",'Forms Entry'!H190)</f>
        <v/>
      </c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X192" s="11" t="str">
        <f t="shared" si="18"/>
        <v/>
      </c>
      <c r="Y192" s="11" t="str">
        <f t="shared" si="19"/>
        <v/>
      </c>
      <c r="Z192" s="11" t="str">
        <f t="shared" si="20"/>
        <v/>
      </c>
      <c r="AA192" s="11" t="str">
        <f t="shared" si="21"/>
        <v/>
      </c>
      <c r="AB192" s="11" t="str">
        <f t="shared" si="22"/>
        <v/>
      </c>
      <c r="AC192" s="11" t="str">
        <f t="shared" si="23"/>
        <v/>
      </c>
    </row>
    <row r="193" spans="1:29" ht="30" customHeight="1">
      <c r="A193" s="12">
        <f>IF('Forms Entry'!A191="","",'Forms Entry'!A191)</f>
        <v>187</v>
      </c>
      <c r="B193" s="8" t="str">
        <f>IF('Forms Entry'!B191="","",'Forms Entry'!B191)</f>
        <v/>
      </c>
      <c r="C193" s="8" t="str">
        <f>IF('Forms Entry'!C191="","",'Forms Entry'!C191)</f>
        <v/>
      </c>
      <c r="D193" s="9" t="str">
        <f>IF('Forms Entry'!D191="","",'Forms Entry'!D191)</f>
        <v/>
      </c>
      <c r="E193" s="10" t="str">
        <f>IF('Forms Entry'!E191="","",'Forms Entry'!E191)</f>
        <v/>
      </c>
      <c r="F193" s="10" t="str">
        <f>IF('Forms Entry'!F191="","",'Forms Entry'!F191)</f>
        <v/>
      </c>
      <c r="G193" s="10" t="str">
        <f>IF('Forms Entry'!G191="","",'Forms Entry'!G191)</f>
        <v/>
      </c>
      <c r="H193" s="10" t="str">
        <f>IF('Forms Entry'!H191="","",'Forms Entry'!H191)</f>
        <v/>
      </c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X193" s="11" t="str">
        <f t="shared" si="18"/>
        <v/>
      </c>
      <c r="Y193" s="11" t="str">
        <f t="shared" si="19"/>
        <v/>
      </c>
      <c r="Z193" s="11" t="str">
        <f t="shared" si="20"/>
        <v/>
      </c>
      <c r="AA193" s="11" t="str">
        <f t="shared" si="21"/>
        <v/>
      </c>
      <c r="AB193" s="11" t="str">
        <f t="shared" si="22"/>
        <v/>
      </c>
      <c r="AC193" s="11" t="str">
        <f t="shared" si="23"/>
        <v/>
      </c>
    </row>
    <row r="194" spans="1:29" ht="30" customHeight="1">
      <c r="A194" s="12">
        <f>IF('Forms Entry'!A192="","",'Forms Entry'!A192)</f>
        <v>188</v>
      </c>
      <c r="B194" s="8" t="str">
        <f>IF('Forms Entry'!B192="","",'Forms Entry'!B192)</f>
        <v/>
      </c>
      <c r="C194" s="8" t="str">
        <f>IF('Forms Entry'!C192="","",'Forms Entry'!C192)</f>
        <v/>
      </c>
      <c r="D194" s="9" t="str">
        <f>IF('Forms Entry'!D192="","",'Forms Entry'!D192)</f>
        <v/>
      </c>
      <c r="E194" s="10" t="str">
        <f>IF('Forms Entry'!E192="","",'Forms Entry'!E192)</f>
        <v/>
      </c>
      <c r="F194" s="10" t="str">
        <f>IF('Forms Entry'!F192="","",'Forms Entry'!F192)</f>
        <v/>
      </c>
      <c r="G194" s="10" t="str">
        <f>IF('Forms Entry'!G192="","",'Forms Entry'!G192)</f>
        <v/>
      </c>
      <c r="H194" s="10" t="str">
        <f>IF('Forms Entry'!H192="","",'Forms Entry'!H192)</f>
        <v/>
      </c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X194" s="11" t="str">
        <f t="shared" si="18"/>
        <v/>
      </c>
      <c r="Y194" s="11" t="str">
        <f t="shared" si="19"/>
        <v/>
      </c>
      <c r="Z194" s="11" t="str">
        <f t="shared" si="20"/>
        <v/>
      </c>
      <c r="AA194" s="11" t="str">
        <f t="shared" si="21"/>
        <v/>
      </c>
      <c r="AB194" s="11" t="str">
        <f t="shared" si="22"/>
        <v/>
      </c>
      <c r="AC194" s="11" t="str">
        <f t="shared" si="23"/>
        <v/>
      </c>
    </row>
    <row r="195" spans="1:29" ht="30" customHeight="1">
      <c r="A195" s="12">
        <f>IF('Forms Entry'!A193="","",'Forms Entry'!A193)</f>
        <v>189</v>
      </c>
      <c r="B195" s="8" t="str">
        <f>IF('Forms Entry'!B193="","",'Forms Entry'!B193)</f>
        <v/>
      </c>
      <c r="C195" s="8" t="str">
        <f>IF('Forms Entry'!C193="","",'Forms Entry'!C193)</f>
        <v/>
      </c>
      <c r="D195" s="9" t="str">
        <f>IF('Forms Entry'!D193="","",'Forms Entry'!D193)</f>
        <v/>
      </c>
      <c r="E195" s="10" t="str">
        <f>IF('Forms Entry'!E193="","",'Forms Entry'!E193)</f>
        <v/>
      </c>
      <c r="F195" s="10" t="str">
        <f>IF('Forms Entry'!F193="","",'Forms Entry'!F193)</f>
        <v/>
      </c>
      <c r="G195" s="10" t="str">
        <f>IF('Forms Entry'!G193="","",'Forms Entry'!G193)</f>
        <v/>
      </c>
      <c r="H195" s="10" t="str">
        <f>IF('Forms Entry'!H193="","",'Forms Entry'!H193)</f>
        <v/>
      </c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X195" s="11" t="str">
        <f t="shared" si="18"/>
        <v/>
      </c>
      <c r="Y195" s="11" t="str">
        <f t="shared" si="19"/>
        <v/>
      </c>
      <c r="Z195" s="11" t="str">
        <f t="shared" si="20"/>
        <v/>
      </c>
      <c r="AA195" s="11" t="str">
        <f t="shared" si="21"/>
        <v/>
      </c>
      <c r="AB195" s="11" t="str">
        <f t="shared" si="22"/>
        <v/>
      </c>
      <c r="AC195" s="11" t="str">
        <f t="shared" si="23"/>
        <v/>
      </c>
    </row>
    <row r="196" spans="1:29" ht="30" customHeight="1">
      <c r="A196" s="12">
        <f>IF('Forms Entry'!A194="","",'Forms Entry'!A194)</f>
        <v>190</v>
      </c>
      <c r="B196" s="8" t="str">
        <f>IF('Forms Entry'!B194="","",'Forms Entry'!B194)</f>
        <v/>
      </c>
      <c r="C196" s="8" t="str">
        <f>IF('Forms Entry'!C194="","",'Forms Entry'!C194)</f>
        <v/>
      </c>
      <c r="D196" s="9" t="str">
        <f>IF('Forms Entry'!D194="","",'Forms Entry'!D194)</f>
        <v/>
      </c>
      <c r="E196" s="10" t="str">
        <f>IF('Forms Entry'!E194="","",'Forms Entry'!E194)</f>
        <v/>
      </c>
      <c r="F196" s="10" t="str">
        <f>IF('Forms Entry'!F194="","",'Forms Entry'!F194)</f>
        <v/>
      </c>
      <c r="G196" s="10" t="str">
        <f>IF('Forms Entry'!G194="","",'Forms Entry'!G194)</f>
        <v/>
      </c>
      <c r="H196" s="10" t="str">
        <f>IF('Forms Entry'!H194="","",'Forms Entry'!H194)</f>
        <v/>
      </c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X196" s="11" t="str">
        <f t="shared" si="18"/>
        <v/>
      </c>
      <c r="Y196" s="11" t="str">
        <f t="shared" si="19"/>
        <v/>
      </c>
      <c r="Z196" s="11" t="str">
        <f t="shared" si="20"/>
        <v/>
      </c>
      <c r="AA196" s="11" t="str">
        <f t="shared" si="21"/>
        <v/>
      </c>
      <c r="AB196" s="11" t="str">
        <f t="shared" si="22"/>
        <v/>
      </c>
      <c r="AC196" s="11" t="str">
        <f t="shared" si="23"/>
        <v/>
      </c>
    </row>
    <row r="197" spans="1:29" ht="30" customHeight="1">
      <c r="A197" s="12">
        <f>IF('Forms Entry'!A195="","",'Forms Entry'!A195)</f>
        <v>191</v>
      </c>
      <c r="B197" s="8" t="str">
        <f>IF('Forms Entry'!B195="","",'Forms Entry'!B195)</f>
        <v/>
      </c>
      <c r="C197" s="8" t="str">
        <f>IF('Forms Entry'!C195="","",'Forms Entry'!C195)</f>
        <v/>
      </c>
      <c r="D197" s="9" t="str">
        <f>IF('Forms Entry'!D195="","",'Forms Entry'!D195)</f>
        <v/>
      </c>
      <c r="E197" s="10" t="str">
        <f>IF('Forms Entry'!E195="","",'Forms Entry'!E195)</f>
        <v/>
      </c>
      <c r="F197" s="10" t="str">
        <f>IF('Forms Entry'!F195="","",'Forms Entry'!F195)</f>
        <v/>
      </c>
      <c r="G197" s="10" t="str">
        <f>IF('Forms Entry'!G195="","",'Forms Entry'!G195)</f>
        <v/>
      </c>
      <c r="H197" s="10" t="str">
        <f>IF('Forms Entry'!H195="","",'Forms Entry'!H195)</f>
        <v/>
      </c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X197" s="11" t="str">
        <f t="shared" si="18"/>
        <v/>
      </c>
      <c r="Y197" s="11" t="str">
        <f t="shared" si="19"/>
        <v/>
      </c>
      <c r="Z197" s="11" t="str">
        <f t="shared" si="20"/>
        <v/>
      </c>
      <c r="AA197" s="11" t="str">
        <f t="shared" si="21"/>
        <v/>
      </c>
      <c r="AB197" s="11" t="str">
        <f t="shared" si="22"/>
        <v/>
      </c>
      <c r="AC197" s="11" t="str">
        <f t="shared" si="23"/>
        <v/>
      </c>
    </row>
    <row r="198" spans="1:29" ht="30" customHeight="1">
      <c r="A198" s="12">
        <f>IF('Forms Entry'!A196="","",'Forms Entry'!A196)</f>
        <v>192</v>
      </c>
      <c r="B198" s="8" t="str">
        <f>IF('Forms Entry'!B196="","",'Forms Entry'!B196)</f>
        <v/>
      </c>
      <c r="C198" s="8" t="str">
        <f>IF('Forms Entry'!C196="","",'Forms Entry'!C196)</f>
        <v/>
      </c>
      <c r="D198" s="9" t="str">
        <f>IF('Forms Entry'!D196="","",'Forms Entry'!D196)</f>
        <v/>
      </c>
      <c r="E198" s="10" t="str">
        <f>IF('Forms Entry'!E196="","",'Forms Entry'!E196)</f>
        <v/>
      </c>
      <c r="F198" s="10" t="str">
        <f>IF('Forms Entry'!F196="","",'Forms Entry'!F196)</f>
        <v/>
      </c>
      <c r="G198" s="10" t="str">
        <f>IF('Forms Entry'!G196="","",'Forms Entry'!G196)</f>
        <v/>
      </c>
      <c r="H198" s="10" t="str">
        <f>IF('Forms Entry'!H196="","",'Forms Entry'!H196)</f>
        <v/>
      </c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X198" s="11" t="str">
        <f t="shared" si="18"/>
        <v/>
      </c>
      <c r="Y198" s="11" t="str">
        <f t="shared" si="19"/>
        <v/>
      </c>
      <c r="Z198" s="11" t="str">
        <f t="shared" si="20"/>
        <v/>
      </c>
      <c r="AA198" s="11" t="str">
        <f t="shared" si="21"/>
        <v/>
      </c>
      <c r="AB198" s="11" t="str">
        <f t="shared" si="22"/>
        <v/>
      </c>
      <c r="AC198" s="11" t="str">
        <f t="shared" si="23"/>
        <v/>
      </c>
    </row>
    <row r="199" spans="1:29" ht="30" customHeight="1">
      <c r="A199" s="12">
        <f>IF('Forms Entry'!A197="","",'Forms Entry'!A197)</f>
        <v>193</v>
      </c>
      <c r="B199" s="8" t="str">
        <f>IF('Forms Entry'!B197="","",'Forms Entry'!B197)</f>
        <v/>
      </c>
      <c r="C199" s="8" t="str">
        <f>IF('Forms Entry'!C197="","",'Forms Entry'!C197)</f>
        <v/>
      </c>
      <c r="D199" s="9" t="str">
        <f>IF('Forms Entry'!D197="","",'Forms Entry'!D197)</f>
        <v/>
      </c>
      <c r="E199" s="10" t="str">
        <f>IF('Forms Entry'!E197="","",'Forms Entry'!E197)</f>
        <v/>
      </c>
      <c r="F199" s="10" t="str">
        <f>IF('Forms Entry'!F197="","",'Forms Entry'!F197)</f>
        <v/>
      </c>
      <c r="G199" s="10" t="str">
        <f>IF('Forms Entry'!G197="","",'Forms Entry'!G197)</f>
        <v/>
      </c>
      <c r="H199" s="10" t="str">
        <f>IF('Forms Entry'!H197="","",'Forms Entry'!H197)</f>
        <v/>
      </c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X199" s="11" t="str">
        <f t="shared" si="18"/>
        <v/>
      </c>
      <c r="Y199" s="11" t="str">
        <f t="shared" si="19"/>
        <v/>
      </c>
      <c r="Z199" s="11" t="str">
        <f t="shared" si="20"/>
        <v/>
      </c>
      <c r="AA199" s="11" t="str">
        <f t="shared" si="21"/>
        <v/>
      </c>
      <c r="AB199" s="11" t="str">
        <f t="shared" si="22"/>
        <v/>
      </c>
      <c r="AC199" s="11" t="str">
        <f t="shared" si="23"/>
        <v/>
      </c>
    </row>
    <row r="200" spans="1:29" ht="30" customHeight="1">
      <c r="A200" s="12">
        <f>IF('Forms Entry'!A198="","",'Forms Entry'!A198)</f>
        <v>194</v>
      </c>
      <c r="B200" s="8" t="str">
        <f>IF('Forms Entry'!B198="","",'Forms Entry'!B198)</f>
        <v/>
      </c>
      <c r="C200" s="8" t="str">
        <f>IF('Forms Entry'!C198="","",'Forms Entry'!C198)</f>
        <v/>
      </c>
      <c r="D200" s="9" t="str">
        <f>IF('Forms Entry'!D198="","",'Forms Entry'!D198)</f>
        <v/>
      </c>
      <c r="E200" s="10" t="str">
        <f>IF('Forms Entry'!E198="","",'Forms Entry'!E198)</f>
        <v/>
      </c>
      <c r="F200" s="10" t="str">
        <f>IF('Forms Entry'!F198="","",'Forms Entry'!F198)</f>
        <v/>
      </c>
      <c r="G200" s="10" t="str">
        <f>IF('Forms Entry'!G198="","",'Forms Entry'!G198)</f>
        <v/>
      </c>
      <c r="H200" s="10" t="str">
        <f>IF('Forms Entry'!H198="","",'Forms Entry'!H198)</f>
        <v/>
      </c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X200" s="11" t="str">
        <f t="shared" si="18"/>
        <v/>
      </c>
      <c r="Y200" s="11" t="str">
        <f t="shared" si="19"/>
        <v/>
      </c>
      <c r="Z200" s="11" t="str">
        <f t="shared" si="20"/>
        <v/>
      </c>
      <c r="AA200" s="11" t="str">
        <f t="shared" si="21"/>
        <v/>
      </c>
      <c r="AB200" s="11" t="str">
        <f t="shared" si="22"/>
        <v/>
      </c>
      <c r="AC200" s="11" t="str">
        <f t="shared" si="23"/>
        <v/>
      </c>
    </row>
    <row r="201" spans="1:29" ht="30" customHeight="1">
      <c r="A201" s="12">
        <f>IF('Forms Entry'!A199="","",'Forms Entry'!A199)</f>
        <v>195</v>
      </c>
      <c r="B201" s="8" t="str">
        <f>IF('Forms Entry'!B199="","",'Forms Entry'!B199)</f>
        <v/>
      </c>
      <c r="C201" s="8" t="str">
        <f>IF('Forms Entry'!C199="","",'Forms Entry'!C199)</f>
        <v/>
      </c>
      <c r="D201" s="9" t="str">
        <f>IF('Forms Entry'!D199="","",'Forms Entry'!D199)</f>
        <v/>
      </c>
      <c r="E201" s="10" t="str">
        <f>IF('Forms Entry'!E199="","",'Forms Entry'!E199)</f>
        <v/>
      </c>
      <c r="F201" s="10" t="str">
        <f>IF('Forms Entry'!F199="","",'Forms Entry'!F199)</f>
        <v/>
      </c>
      <c r="G201" s="10" t="str">
        <f>IF('Forms Entry'!G199="","",'Forms Entry'!G199)</f>
        <v/>
      </c>
      <c r="H201" s="10" t="str">
        <f>IF('Forms Entry'!H199="","",'Forms Entry'!H199)</f>
        <v/>
      </c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X201" s="11" t="str">
        <f t="shared" si="18"/>
        <v/>
      </c>
      <c r="Y201" s="11" t="str">
        <f t="shared" si="19"/>
        <v/>
      </c>
      <c r="Z201" s="11" t="str">
        <f t="shared" si="20"/>
        <v/>
      </c>
      <c r="AA201" s="11" t="str">
        <f t="shared" si="21"/>
        <v/>
      </c>
      <c r="AB201" s="11" t="str">
        <f t="shared" si="22"/>
        <v/>
      </c>
      <c r="AC201" s="11" t="str">
        <f t="shared" si="23"/>
        <v/>
      </c>
    </row>
    <row r="202" spans="1:29" ht="30" customHeight="1">
      <c r="A202" s="12">
        <f>IF('Forms Entry'!A200="","",'Forms Entry'!A200)</f>
        <v>196</v>
      </c>
      <c r="B202" s="8" t="str">
        <f>IF('Forms Entry'!B200="","",'Forms Entry'!B200)</f>
        <v/>
      </c>
      <c r="C202" s="8" t="str">
        <f>IF('Forms Entry'!C200="","",'Forms Entry'!C200)</f>
        <v/>
      </c>
      <c r="D202" s="9" t="str">
        <f>IF('Forms Entry'!D200="","",'Forms Entry'!D200)</f>
        <v/>
      </c>
      <c r="E202" s="10" t="str">
        <f>IF('Forms Entry'!E200="","",'Forms Entry'!E200)</f>
        <v/>
      </c>
      <c r="F202" s="10" t="str">
        <f>IF('Forms Entry'!F200="","",'Forms Entry'!F200)</f>
        <v/>
      </c>
      <c r="G202" s="10" t="str">
        <f>IF('Forms Entry'!G200="","",'Forms Entry'!G200)</f>
        <v/>
      </c>
      <c r="H202" s="10" t="str">
        <f>IF('Forms Entry'!H200="","",'Forms Entry'!H200)</f>
        <v/>
      </c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X202" s="11" t="str">
        <f t="shared" si="18"/>
        <v/>
      </c>
      <c r="Y202" s="11" t="str">
        <f t="shared" si="19"/>
        <v/>
      </c>
      <c r="Z202" s="11" t="str">
        <f t="shared" si="20"/>
        <v/>
      </c>
      <c r="AA202" s="11" t="str">
        <f t="shared" si="21"/>
        <v/>
      </c>
      <c r="AB202" s="11" t="str">
        <f t="shared" si="22"/>
        <v/>
      </c>
      <c r="AC202" s="11" t="str">
        <f t="shared" si="23"/>
        <v/>
      </c>
    </row>
    <row r="203" spans="1:29" ht="30" customHeight="1">
      <c r="A203" s="12">
        <f>IF('Forms Entry'!A201="","",'Forms Entry'!A201)</f>
        <v>197</v>
      </c>
      <c r="B203" s="8" t="str">
        <f>IF('Forms Entry'!B201="","",'Forms Entry'!B201)</f>
        <v/>
      </c>
      <c r="C203" s="8" t="str">
        <f>IF('Forms Entry'!C201="","",'Forms Entry'!C201)</f>
        <v/>
      </c>
      <c r="D203" s="9" t="str">
        <f>IF('Forms Entry'!D201="","",'Forms Entry'!D201)</f>
        <v/>
      </c>
      <c r="E203" s="10" t="str">
        <f>IF('Forms Entry'!E201="","",'Forms Entry'!E201)</f>
        <v/>
      </c>
      <c r="F203" s="10" t="str">
        <f>IF('Forms Entry'!F201="","",'Forms Entry'!F201)</f>
        <v/>
      </c>
      <c r="G203" s="10" t="str">
        <f>IF('Forms Entry'!G201="","",'Forms Entry'!G201)</f>
        <v/>
      </c>
      <c r="H203" s="10" t="str">
        <f>IF('Forms Entry'!H201="","",'Forms Entry'!H201)</f>
        <v/>
      </c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X203" s="11" t="str">
        <f t="shared" si="18"/>
        <v/>
      </c>
      <c r="Y203" s="11" t="str">
        <f t="shared" si="19"/>
        <v/>
      </c>
      <c r="Z203" s="11" t="str">
        <f t="shared" si="20"/>
        <v/>
      </c>
      <c r="AA203" s="11" t="str">
        <f t="shared" si="21"/>
        <v/>
      </c>
      <c r="AB203" s="11" t="str">
        <f t="shared" si="22"/>
        <v/>
      </c>
      <c r="AC203" s="11" t="str">
        <f t="shared" si="23"/>
        <v/>
      </c>
    </row>
    <row r="204" spans="1:29" ht="30" customHeight="1">
      <c r="A204" s="12">
        <f>IF('Forms Entry'!A202="","",'Forms Entry'!A202)</f>
        <v>198</v>
      </c>
      <c r="B204" s="8" t="str">
        <f>IF('Forms Entry'!B202="","",'Forms Entry'!B202)</f>
        <v/>
      </c>
      <c r="C204" s="8" t="str">
        <f>IF('Forms Entry'!C202="","",'Forms Entry'!C202)</f>
        <v/>
      </c>
      <c r="D204" s="9" t="str">
        <f>IF('Forms Entry'!D202="","",'Forms Entry'!D202)</f>
        <v/>
      </c>
      <c r="E204" s="10" t="str">
        <f>IF('Forms Entry'!E202="","",'Forms Entry'!E202)</f>
        <v/>
      </c>
      <c r="F204" s="10" t="str">
        <f>IF('Forms Entry'!F202="","",'Forms Entry'!F202)</f>
        <v/>
      </c>
      <c r="G204" s="10" t="str">
        <f>IF('Forms Entry'!G202="","",'Forms Entry'!G202)</f>
        <v/>
      </c>
      <c r="H204" s="10" t="str">
        <f>IF('Forms Entry'!H202="","",'Forms Entry'!H202)</f>
        <v/>
      </c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X204" s="11" t="str">
        <f t="shared" si="18"/>
        <v/>
      </c>
      <c r="Y204" s="11" t="str">
        <f t="shared" si="19"/>
        <v/>
      </c>
      <c r="Z204" s="11" t="str">
        <f t="shared" si="20"/>
        <v/>
      </c>
      <c r="AA204" s="11" t="str">
        <f t="shared" si="21"/>
        <v/>
      </c>
      <c r="AB204" s="11" t="str">
        <f t="shared" si="22"/>
        <v/>
      </c>
      <c r="AC204" s="11" t="str">
        <f t="shared" si="23"/>
        <v/>
      </c>
    </row>
    <row r="205" spans="1:29" ht="30" customHeight="1">
      <c r="A205" s="12">
        <f>IF('Forms Entry'!A203="","",'Forms Entry'!A203)</f>
        <v>199</v>
      </c>
      <c r="B205" s="8" t="str">
        <f>IF('Forms Entry'!B203="","",'Forms Entry'!B203)</f>
        <v/>
      </c>
      <c r="C205" s="8" t="str">
        <f>IF('Forms Entry'!C203="","",'Forms Entry'!C203)</f>
        <v/>
      </c>
      <c r="D205" s="9" t="str">
        <f>IF('Forms Entry'!D203="","",'Forms Entry'!D203)</f>
        <v/>
      </c>
      <c r="E205" s="10" t="str">
        <f>IF('Forms Entry'!E203="","",'Forms Entry'!E203)</f>
        <v/>
      </c>
      <c r="F205" s="10" t="str">
        <f>IF('Forms Entry'!F203="","",'Forms Entry'!F203)</f>
        <v/>
      </c>
      <c r="G205" s="10" t="str">
        <f>IF('Forms Entry'!G203="","",'Forms Entry'!G203)</f>
        <v/>
      </c>
      <c r="H205" s="10" t="str">
        <f>IF('Forms Entry'!H203="","",'Forms Entry'!H203)</f>
        <v/>
      </c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X205" s="11" t="str">
        <f t="shared" si="18"/>
        <v/>
      </c>
      <c r="Y205" s="11" t="str">
        <f t="shared" si="19"/>
        <v/>
      </c>
      <c r="Z205" s="11" t="str">
        <f t="shared" si="20"/>
        <v/>
      </c>
      <c r="AA205" s="11" t="str">
        <f t="shared" si="21"/>
        <v/>
      </c>
      <c r="AB205" s="11" t="str">
        <f t="shared" si="22"/>
        <v/>
      </c>
      <c r="AC205" s="11" t="str">
        <f t="shared" si="23"/>
        <v/>
      </c>
    </row>
    <row r="206" spans="1:29" ht="30" customHeight="1">
      <c r="A206" s="12">
        <f>IF('Forms Entry'!A204="","",'Forms Entry'!A204)</f>
        <v>200</v>
      </c>
      <c r="B206" s="8" t="str">
        <f>IF('Forms Entry'!B204="","",'Forms Entry'!B204)</f>
        <v>Ashwini Kumar 123</v>
      </c>
      <c r="C206" s="8" t="str">
        <f>IF('Forms Entry'!C204="","",'Forms Entry'!C204)</f>
        <v>M R Shastri 123</v>
      </c>
      <c r="D206" s="9">
        <f>IF('Forms Entry'!D204="","",'Forms Entry'!D204)</f>
        <v>32143</v>
      </c>
      <c r="E206" s="10" t="str">
        <f>IF('Forms Entry'!E204="","",'Forms Entry'!E204)</f>
        <v>GEN</v>
      </c>
      <c r="F206" s="10" t="str">
        <f>IF('Forms Entry'!F204="","",'Forms Entry'!F204)</f>
        <v>शारीरिक शिक्षक</v>
      </c>
      <c r="G206" s="10" t="str">
        <f>IF('Forms Entry'!G204="","",'Forms Entry'!G204)</f>
        <v/>
      </c>
      <c r="H206" s="10" t="str">
        <f>IF('Forms Entry'!H204="","",'Forms Entry'!H204)</f>
        <v>GUPS 140</v>
      </c>
      <c r="I206" s="7">
        <v>600</v>
      </c>
      <c r="J206" s="7">
        <v>500</v>
      </c>
      <c r="K206" s="7">
        <v>550</v>
      </c>
      <c r="L206" s="7">
        <v>400</v>
      </c>
      <c r="M206" s="7">
        <v>1800</v>
      </c>
      <c r="N206" s="7">
        <v>1600</v>
      </c>
      <c r="O206" s="7">
        <v>900</v>
      </c>
      <c r="P206" s="7">
        <v>560</v>
      </c>
      <c r="Q206" s="7">
        <v>1000</v>
      </c>
      <c r="R206" s="7">
        <v>800</v>
      </c>
      <c r="S206" s="7"/>
      <c r="T206" s="7"/>
      <c r="X206" s="11">
        <f t="shared" si="18"/>
        <v>83.333333333333343</v>
      </c>
      <c r="Y206" s="11">
        <f t="shared" si="19"/>
        <v>72.727272727272734</v>
      </c>
      <c r="Z206" s="11">
        <f t="shared" si="20"/>
        <v>88.888888888888886</v>
      </c>
      <c r="AA206" s="11">
        <f t="shared" si="21"/>
        <v>62.222222222222221</v>
      </c>
      <c r="AB206" s="11">
        <f t="shared" si="22"/>
        <v>80</v>
      </c>
      <c r="AC206" s="11" t="str">
        <f t="shared" si="23"/>
        <v/>
      </c>
    </row>
  </sheetData>
  <sheetProtection password="C796" sheet="1" objects="1" scenarios="1" formatCells="0" formatColumns="0" formatRows="0"/>
  <mergeCells count="19">
    <mergeCell ref="I5:J5"/>
    <mergeCell ref="K5:L5"/>
    <mergeCell ref="X5:AC5"/>
    <mergeCell ref="A1:T1"/>
    <mergeCell ref="Q4:T4"/>
    <mergeCell ref="A4:A6"/>
    <mergeCell ref="B4:B6"/>
    <mergeCell ref="C4:C6"/>
    <mergeCell ref="D4:D6"/>
    <mergeCell ref="S5:T5"/>
    <mergeCell ref="A2:T2"/>
    <mergeCell ref="M5:N5"/>
    <mergeCell ref="O5:P5"/>
    <mergeCell ref="I4:P4"/>
    <mergeCell ref="Q5:R5"/>
    <mergeCell ref="E4:E6"/>
    <mergeCell ref="F4:F6"/>
    <mergeCell ref="H4:H6"/>
    <mergeCell ref="G4:G6"/>
  </mergeCells>
  <printOptions horizontalCentered="1"/>
  <pageMargins left="0.5" right="0.5" top="0.5" bottom="0.5" header="0" footer="0"/>
  <pageSetup paperSize="9" scale="76" orientation="landscape" r:id="rId1"/>
  <headerFooter>
    <oddFooter>&amp;Lwww.ashwinisharma.com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B204"/>
  <sheetViews>
    <sheetView view="pageBreakPreview" zoomScaleSheetLayoutView="100" workbookViewId="0">
      <pane ySplit="4" topLeftCell="A5" activePane="bottomLeft" state="frozen"/>
      <selection pane="bottomLeft" activeCell="I5" sqref="I5"/>
    </sheetView>
  </sheetViews>
  <sheetFormatPr defaultRowHeight="30" customHeight="1"/>
  <cols>
    <col min="1" max="1" width="21.5703125" style="2" hidden="1" customWidth="1"/>
    <col min="2" max="2" width="9.140625" style="2" hidden="1" customWidth="1"/>
    <col min="3" max="3" width="15.28515625" style="2" hidden="1" customWidth="1"/>
    <col min="4" max="4" width="4.28515625" style="2" customWidth="1"/>
    <col min="5" max="6" width="20.7109375" style="2" customWidth="1"/>
    <col min="7" max="7" width="9.140625" style="2" bestFit="1" customWidth="1"/>
    <col min="8" max="8" width="7.42578125" style="2" bestFit="1" customWidth="1"/>
    <col min="9" max="9" width="13.5703125" style="2" customWidth="1"/>
    <col min="10" max="10" width="12" style="2" customWidth="1"/>
    <col min="11" max="11" width="25.7109375" style="2" customWidth="1"/>
    <col min="12" max="13" width="11.7109375" style="2" customWidth="1"/>
    <col min="14" max="14" width="10.7109375" style="2" customWidth="1"/>
    <col min="15" max="15" width="9.140625" style="2"/>
    <col min="16" max="16" width="11.5703125" style="2" bestFit="1" customWidth="1"/>
    <col min="17" max="17" width="10.5703125" style="2" hidden="1" customWidth="1"/>
    <col min="18" max="18" width="9.140625" style="2"/>
    <col min="19" max="28" width="0" style="2" hidden="1" customWidth="1"/>
    <col min="29" max="16384" width="9.140625" style="2"/>
  </cols>
  <sheetData>
    <row r="1" spans="1:28" s="1" customFormat="1" ht="30" customHeight="1">
      <c r="D1" s="56" t="str">
        <f>'Forms Entry'!A1</f>
        <v>कार्यालय --------------------------------------------------------------------------------------------------------------</v>
      </c>
      <c r="E1" s="56"/>
      <c r="F1" s="56"/>
      <c r="G1" s="56"/>
      <c r="H1" s="56"/>
      <c r="I1" s="56"/>
      <c r="J1" s="56"/>
      <c r="K1" s="56"/>
      <c r="L1" s="56"/>
      <c r="M1" s="56"/>
      <c r="N1" s="56"/>
      <c r="O1" s="13"/>
    </row>
    <row r="2" spans="1:28" s="1" customFormat="1" ht="30" customHeight="1">
      <c r="D2" s="57" t="s">
        <v>76</v>
      </c>
      <c r="E2" s="57"/>
      <c r="F2" s="57"/>
      <c r="G2" s="57"/>
      <c r="H2" s="57"/>
      <c r="I2" s="57"/>
      <c r="J2" s="57"/>
      <c r="K2" s="57"/>
      <c r="L2" s="57"/>
      <c r="M2" s="57"/>
      <c r="N2" s="57"/>
      <c r="O2" s="19"/>
    </row>
    <row r="3" spans="1:28" s="1" customFormat="1" ht="15"/>
    <row r="4" spans="1:28" s="1" customFormat="1" ht="60">
      <c r="A4" s="7"/>
      <c r="B4" s="7"/>
      <c r="C4" s="7"/>
      <c r="D4" s="41" t="s">
        <v>2</v>
      </c>
      <c r="E4" s="41" t="s">
        <v>3</v>
      </c>
      <c r="F4" s="41" t="s">
        <v>4</v>
      </c>
      <c r="G4" s="41" t="s">
        <v>5</v>
      </c>
      <c r="H4" s="41" t="s">
        <v>6</v>
      </c>
      <c r="I4" s="41" t="s">
        <v>7</v>
      </c>
      <c r="J4" s="41" t="s">
        <v>8</v>
      </c>
      <c r="K4" s="41" t="s">
        <v>72</v>
      </c>
      <c r="L4" s="41" t="s">
        <v>39</v>
      </c>
      <c r="M4" s="41" t="s">
        <v>40</v>
      </c>
      <c r="N4" s="41" t="s">
        <v>31</v>
      </c>
      <c r="O4" s="14"/>
      <c r="Q4" s="1" t="s">
        <v>10</v>
      </c>
    </row>
    <row r="5" spans="1:28" ht="30" customHeight="1">
      <c r="A5" s="10" t="str">
        <f>B5&amp;"_"&amp;C5</f>
        <v>GUPS 123_1_अध्यापक लेवल 1_1</v>
      </c>
      <c r="B5" s="10" t="str">
        <f>K5&amp;"_"&amp;COUNTIF($K$5:K5,K5)</f>
        <v>GUPS 123_1</v>
      </c>
      <c r="C5" s="10" t="str">
        <f>I5&amp;"_"&amp;COUNTIF($I$5:I5,I5)</f>
        <v>अध्यापक लेवल 1_1</v>
      </c>
      <c r="D5" s="10">
        <f>IF('Marks Entry'!A7="","",'Marks Entry'!A7)</f>
        <v>1</v>
      </c>
      <c r="E5" s="8" t="str">
        <f>IF('Marks Entry'!B7="","",'Marks Entry'!B7)</f>
        <v>Ashwini Kumar 1</v>
      </c>
      <c r="F5" s="8" t="str">
        <f>IF('Marks Entry'!C7="","",'Marks Entry'!C7)</f>
        <v>Sh M.R.Shastri 1</v>
      </c>
      <c r="G5" s="9">
        <f>IF('Marks Entry'!D7="","",'Marks Entry'!D7)</f>
        <v>32179</v>
      </c>
      <c r="H5" s="10" t="str">
        <f>IF('Marks Entry'!E7="","",'Marks Entry'!E7)</f>
        <v>GEN</v>
      </c>
      <c r="I5" s="10" t="str">
        <f>IF('Marks Entry'!F7="","",'Marks Entry'!F7)</f>
        <v>अध्यापक लेवल 1</v>
      </c>
      <c r="J5" s="10" t="str">
        <f>IF('Marks Entry'!G7="","",'Marks Entry'!G7)</f>
        <v/>
      </c>
      <c r="K5" s="10" t="str">
        <f>IF('Marks Entry'!H7="","",'Marks Entry'!H7)</f>
        <v>GUPS 123</v>
      </c>
      <c r="L5" s="17">
        <f>IF(I5=$Q$5,'Marks Entry'!Y7*75%,IF(I5=$Q$6,'Marks Entry'!Z7*75%,IF(I5=$Q$7,'Marks Entry'!Z7*75%,IF(I5=$Q$8,'Marks Entry'!AA7*75%,IF(I5=$Q$9,'Marks Entry'!Z7*75%,IF(I5=$Q$10,'Marks Entry'!Y7*75%,""))))))</f>
        <v>40.909090909090907</v>
      </c>
      <c r="M5" s="17">
        <f>IF(I5=$Q$5,'Marks Entry'!AC7*25%,IF(I5=$Q$6,'Marks Entry'!AB7*25%,IF(I5=$Q$7,'Marks Entry'!AB7*25%,IF(I5=$Q$8,'Marks Entry'!AB7*25%,IF(I5=$Q$9,'Marks Entry'!AB7*25%,IF(I5=$Q$10,'Marks Entry'!AC7*25%,""))))))</f>
        <v>20.833333333333336</v>
      </c>
      <c r="N5" s="17">
        <f>IF(AND(L5="",M5=""),"",SUM(L5:M5))</f>
        <v>61.742424242424242</v>
      </c>
      <c r="O5" s="15"/>
      <c r="P5" s="1"/>
      <c r="Q5" s="16" t="str">
        <f>Table3[[#This Row],[Post Name]]</f>
        <v>अध्यापक लेवल 1</v>
      </c>
      <c r="S5" s="16" t="str">
        <f t="shared" ref="S5:S29" si="0">I5</f>
        <v>अध्यापक लेवल 1</v>
      </c>
      <c r="T5" s="16" t="str">
        <f t="shared" ref="T5:T29" si="1">E5</f>
        <v>Ashwini Kumar 1</v>
      </c>
      <c r="U5" s="16" t="str">
        <f t="shared" ref="U5:U29" si="2">F5</f>
        <v>Sh M.R.Shastri 1</v>
      </c>
      <c r="V5" s="16">
        <f t="shared" ref="V5:V29" si="3">G5</f>
        <v>32179</v>
      </c>
      <c r="W5" s="16" t="str">
        <f t="shared" ref="W5:W29" si="4">H5</f>
        <v>GEN</v>
      </c>
      <c r="X5" s="16" t="str">
        <f t="shared" ref="X5:X29" si="5">J5</f>
        <v/>
      </c>
      <c r="Y5" s="16">
        <f t="shared" ref="Y5:Y29" si="6">L5</f>
        <v>40.909090909090907</v>
      </c>
      <c r="Z5" s="16">
        <f t="shared" ref="Z5:Z29" si="7">M5</f>
        <v>20.833333333333336</v>
      </c>
      <c r="AA5" s="16">
        <f t="shared" ref="AA5:AA29" si="8">N5</f>
        <v>61.742424242424242</v>
      </c>
      <c r="AB5" s="16" t="e">
        <f>#REF!</f>
        <v>#REF!</v>
      </c>
    </row>
    <row r="6" spans="1:28" ht="30" customHeight="1">
      <c r="A6" s="10" t="str">
        <f t="shared" ref="A6:A69" si="9">B6&amp;"_"&amp;C6</f>
        <v>GUPS 151_1_अध्यापक लेवल 1_2</v>
      </c>
      <c r="B6" s="10" t="str">
        <f>K6&amp;"_"&amp;COUNTIF($K$5:K6,K6)</f>
        <v>GUPS 151_1</v>
      </c>
      <c r="C6" s="10" t="str">
        <f>I6&amp;"_"&amp;COUNTIF($I$5:I6,I6)</f>
        <v>अध्यापक लेवल 1_2</v>
      </c>
      <c r="D6" s="10">
        <f>IF('Marks Entry'!A8="","",'Marks Entry'!A8)</f>
        <v>2</v>
      </c>
      <c r="E6" s="8" t="str">
        <f>IF('Marks Entry'!B8="","",'Marks Entry'!B8)</f>
        <v>Ashwini Kumar 2</v>
      </c>
      <c r="F6" s="8" t="str">
        <f>IF('Marks Entry'!C8="","",'Marks Entry'!C8)</f>
        <v>Sh M.R.Shastri 2</v>
      </c>
      <c r="G6" s="9">
        <f>IF('Marks Entry'!D8="","",'Marks Entry'!D8)</f>
        <v>32180</v>
      </c>
      <c r="H6" s="10" t="str">
        <f>IF('Marks Entry'!E8="","",'Marks Entry'!E8)</f>
        <v>SC</v>
      </c>
      <c r="I6" s="10" t="str">
        <f>IF('Marks Entry'!F8="","",'Marks Entry'!F8)</f>
        <v>अध्यापक लेवल 1</v>
      </c>
      <c r="J6" s="10" t="str">
        <f>IF('Marks Entry'!G8="","",'Marks Entry'!G8)</f>
        <v/>
      </c>
      <c r="K6" s="10" t="str">
        <f>IF('Marks Entry'!H8="","",'Marks Entry'!H8)</f>
        <v>GUPS 151</v>
      </c>
      <c r="L6" s="17">
        <f>IF(I6=$Q$5,'Marks Entry'!Y8*75%,IF(I6=$Q$6,'Marks Entry'!Z8*75%,IF(I6=$Q$7,'Marks Entry'!Z8*75%,IF(I6=$Q$8,'Marks Entry'!AA8*75%,IF(I6=$Q$9,'Marks Entry'!Z8*75%,IF(I6=$Q$10,'Marks Entry'!Y8*75%,""))))))</f>
        <v>54.545454545454547</v>
      </c>
      <c r="M6" s="17">
        <f>IF(I6=$Q$5,'Marks Entry'!AC8*25%,IF(I6=$Q$6,'Marks Entry'!AB8*25%,IF(I6=$Q$7,'Marks Entry'!AB8*25%,IF(I6=$Q$8,'Marks Entry'!AB8*25%,IF(I6=$Q$9,'Marks Entry'!AB8*25%,IF(I6=$Q$10,'Marks Entry'!AC8*25%,""))))))</f>
        <v>20.833333333333336</v>
      </c>
      <c r="N6" s="17">
        <f t="shared" ref="N6:N30" si="10">IF(AND(L6="",M6=""),"",SUM(L6:M6))</f>
        <v>75.378787878787875</v>
      </c>
      <c r="O6" s="15"/>
      <c r="Q6" s="16" t="str">
        <f>Table3[[#This Row],[Post Name]]</f>
        <v>अध्यापक लेवल 2</v>
      </c>
      <c r="S6" s="16" t="str">
        <f t="shared" si="0"/>
        <v>अध्यापक लेवल 1</v>
      </c>
      <c r="T6" s="16" t="str">
        <f t="shared" si="1"/>
        <v>Ashwini Kumar 2</v>
      </c>
      <c r="U6" s="16" t="str">
        <f t="shared" si="2"/>
        <v>Sh M.R.Shastri 2</v>
      </c>
      <c r="V6" s="16">
        <f t="shared" si="3"/>
        <v>32180</v>
      </c>
      <c r="W6" s="16" t="str">
        <f t="shared" si="4"/>
        <v>SC</v>
      </c>
      <c r="X6" s="16" t="str">
        <f t="shared" si="5"/>
        <v/>
      </c>
      <c r="Y6" s="16">
        <f t="shared" si="6"/>
        <v>54.545454545454547</v>
      </c>
      <c r="Z6" s="16">
        <f t="shared" si="7"/>
        <v>20.833333333333336</v>
      </c>
      <c r="AA6" s="16">
        <f t="shared" si="8"/>
        <v>75.378787878787875</v>
      </c>
      <c r="AB6" s="16" t="e">
        <f>#REF!</f>
        <v>#REF!</v>
      </c>
    </row>
    <row r="7" spans="1:28" ht="30" customHeight="1">
      <c r="A7" s="10" t="str">
        <f t="shared" si="9"/>
        <v>GUPS 125_1_वरिष्ठ अध्यापक_1</v>
      </c>
      <c r="B7" s="10" t="str">
        <f>K7&amp;"_"&amp;COUNTIF($K$5:K7,K7)</f>
        <v>GUPS 125_1</v>
      </c>
      <c r="C7" s="10" t="str">
        <f>I7&amp;"_"&amp;COUNTIF($I$5:I7,I7)</f>
        <v>वरिष्ठ अध्यापक_1</v>
      </c>
      <c r="D7" s="10">
        <f>IF('Marks Entry'!A9="","",'Marks Entry'!A9)</f>
        <v>3</v>
      </c>
      <c r="E7" s="8" t="str">
        <f>IF('Marks Entry'!B9="","",'Marks Entry'!B9)</f>
        <v>Ashwini Kumar 3</v>
      </c>
      <c r="F7" s="8" t="str">
        <f>IF('Marks Entry'!C9="","",'Marks Entry'!C9)</f>
        <v>Sh M.R.Shastri 3</v>
      </c>
      <c r="G7" s="9">
        <f>IF('Marks Entry'!D9="","",'Marks Entry'!D9)</f>
        <v>32181</v>
      </c>
      <c r="H7" s="10" t="str">
        <f>IF('Marks Entry'!E9="","",'Marks Entry'!E9)</f>
        <v>ST</v>
      </c>
      <c r="I7" s="10" t="str">
        <f>IF('Marks Entry'!F9="","",'Marks Entry'!F9)</f>
        <v>वरिष्ठ अध्यापक</v>
      </c>
      <c r="J7" s="10" t="str">
        <f>IF('Marks Entry'!G9="","",'Marks Entry'!G9)</f>
        <v/>
      </c>
      <c r="K7" s="10" t="str">
        <f>IF('Marks Entry'!H9="","",'Marks Entry'!H9)</f>
        <v>GUPS 125</v>
      </c>
      <c r="L7" s="17">
        <f>IF(I7=$Q$5,'Marks Entry'!Y9*75%,IF(I7=$Q$6,'Marks Entry'!Z9*75%,IF(I7=$Q$7,'Marks Entry'!Z9*75%,IF(I7=$Q$8,'Marks Entry'!AA9*75%,IF(I7=$Q$9,'Marks Entry'!Z9*75%,IF(I7=$Q$10,'Marks Entry'!Y9*75%,""))))))</f>
        <v>50.833333333333343</v>
      </c>
      <c r="M7" s="17">
        <f>IF(I7=$Q$5,'Marks Entry'!AC9*25%,IF(I7=$Q$6,'Marks Entry'!AB9*25%,IF(I7=$Q$7,'Marks Entry'!AB9*25%,IF(I7=$Q$8,'Marks Entry'!AB9*25%,IF(I7=$Q$9,'Marks Entry'!AB9*25%,IF(I7=$Q$10,'Marks Entry'!AC9*25%,""))))))</f>
        <v>10</v>
      </c>
      <c r="N7" s="17">
        <f t="shared" si="10"/>
        <v>60.833333333333343</v>
      </c>
      <c r="O7" s="15"/>
      <c r="Q7" s="16" t="str">
        <f>Table3[[#This Row],[Post Name]]</f>
        <v>वरिष्ठ अध्यापक</v>
      </c>
      <c r="S7" s="16" t="str">
        <f t="shared" si="0"/>
        <v>वरिष्ठ अध्यापक</v>
      </c>
      <c r="T7" s="16" t="str">
        <f t="shared" si="1"/>
        <v>Ashwini Kumar 3</v>
      </c>
      <c r="U7" s="16" t="str">
        <f t="shared" si="2"/>
        <v>Sh M.R.Shastri 3</v>
      </c>
      <c r="V7" s="16">
        <f t="shared" si="3"/>
        <v>32181</v>
      </c>
      <c r="W7" s="16" t="str">
        <f t="shared" si="4"/>
        <v>ST</v>
      </c>
      <c r="X7" s="16" t="str">
        <f t="shared" si="5"/>
        <v/>
      </c>
      <c r="Y7" s="16">
        <f t="shared" si="6"/>
        <v>50.833333333333343</v>
      </c>
      <c r="Z7" s="16">
        <f t="shared" si="7"/>
        <v>10</v>
      </c>
      <c r="AA7" s="16">
        <f t="shared" si="8"/>
        <v>60.833333333333343</v>
      </c>
      <c r="AB7" s="16" t="e">
        <f>#REF!</f>
        <v>#REF!</v>
      </c>
    </row>
    <row r="8" spans="1:28" ht="30" customHeight="1">
      <c r="A8" s="10" t="str">
        <f t="shared" si="9"/>
        <v>GUPS 126_1_वरिष्ठ अध्यापक_2</v>
      </c>
      <c r="B8" s="10" t="str">
        <f>K8&amp;"_"&amp;COUNTIF($K$5:K8,K8)</f>
        <v>GUPS 126_1</v>
      </c>
      <c r="C8" s="10" t="str">
        <f>I8&amp;"_"&amp;COUNTIF($I$5:I8,I8)</f>
        <v>वरिष्ठ अध्यापक_2</v>
      </c>
      <c r="D8" s="10">
        <f>IF('Marks Entry'!A10="","",'Marks Entry'!A10)</f>
        <v>4</v>
      </c>
      <c r="E8" s="8" t="str">
        <f>IF('Marks Entry'!B10="","",'Marks Entry'!B10)</f>
        <v>Ashwini Kumar 4</v>
      </c>
      <c r="F8" s="8" t="str">
        <f>IF('Marks Entry'!C10="","",'Marks Entry'!C10)</f>
        <v>Sh M.R.Shastri 4</v>
      </c>
      <c r="G8" s="9">
        <f>IF('Marks Entry'!D10="","",'Marks Entry'!D10)</f>
        <v>32182</v>
      </c>
      <c r="H8" s="10" t="str">
        <f>IF('Marks Entry'!E10="","",'Marks Entry'!E10)</f>
        <v>OBC</v>
      </c>
      <c r="I8" s="10" t="str">
        <f>IF('Marks Entry'!F10="","",'Marks Entry'!F10)</f>
        <v>वरिष्ठ अध्यापक</v>
      </c>
      <c r="J8" s="10" t="str">
        <f>IF('Marks Entry'!G10="","",'Marks Entry'!G10)</f>
        <v/>
      </c>
      <c r="K8" s="10" t="str">
        <f>IF('Marks Entry'!H10="","",'Marks Entry'!H10)</f>
        <v>GUPS 126</v>
      </c>
      <c r="L8" s="17">
        <f>IF(I8=$Q$5,'Marks Entry'!Y10*75%,IF(I8=$Q$6,'Marks Entry'!Z10*75%,IF(I8=$Q$7,'Marks Entry'!Z10*75%,IF(I8=$Q$8,'Marks Entry'!AA10*75%,IF(I8=$Q$9,'Marks Entry'!Z10*75%,IF(I8=$Q$10,'Marks Entry'!Y10*75%,""))))))</f>
        <v>50.833333333333343</v>
      </c>
      <c r="M8" s="17">
        <f>IF(I8=$Q$5,'Marks Entry'!AC10*25%,IF(I8=$Q$6,'Marks Entry'!AB10*25%,IF(I8=$Q$7,'Marks Entry'!AB10*25%,IF(I8=$Q$8,'Marks Entry'!AB10*25%,IF(I8=$Q$9,'Marks Entry'!AB10*25%,IF(I8=$Q$10,'Marks Entry'!AC10*25%,""))))))</f>
        <v>10</v>
      </c>
      <c r="N8" s="17">
        <f t="shared" si="10"/>
        <v>60.833333333333343</v>
      </c>
      <c r="O8" s="15"/>
      <c r="Q8" s="16" t="str">
        <f>Table3[[#This Row],[Post Name]]</f>
        <v>प्राध्यापक</v>
      </c>
      <c r="S8" s="16" t="str">
        <f t="shared" si="0"/>
        <v>वरिष्ठ अध्यापक</v>
      </c>
      <c r="T8" s="16" t="str">
        <f t="shared" si="1"/>
        <v>Ashwini Kumar 4</v>
      </c>
      <c r="U8" s="16" t="str">
        <f t="shared" si="2"/>
        <v>Sh M.R.Shastri 4</v>
      </c>
      <c r="V8" s="16">
        <f t="shared" si="3"/>
        <v>32182</v>
      </c>
      <c r="W8" s="16" t="str">
        <f t="shared" si="4"/>
        <v>OBC</v>
      </c>
      <c r="X8" s="16" t="str">
        <f t="shared" si="5"/>
        <v/>
      </c>
      <c r="Y8" s="16">
        <f t="shared" si="6"/>
        <v>50.833333333333343</v>
      </c>
      <c r="Z8" s="16">
        <f t="shared" si="7"/>
        <v>10</v>
      </c>
      <c r="AA8" s="16">
        <f t="shared" si="8"/>
        <v>60.833333333333343</v>
      </c>
      <c r="AB8" s="16" t="e">
        <f>#REF!</f>
        <v>#REF!</v>
      </c>
    </row>
    <row r="9" spans="1:28" ht="30" customHeight="1">
      <c r="A9" s="10" t="str">
        <f t="shared" si="9"/>
        <v>GUPS 127_1_शारीरिक शिक्षक_1</v>
      </c>
      <c r="B9" s="10" t="str">
        <f>K9&amp;"_"&amp;COUNTIF($K$5:K9,K9)</f>
        <v>GUPS 127_1</v>
      </c>
      <c r="C9" s="10" t="str">
        <f>I9&amp;"_"&amp;COUNTIF($I$5:I9,I9)</f>
        <v>शारीरिक शिक्षक_1</v>
      </c>
      <c r="D9" s="10">
        <f>IF('Marks Entry'!A11="","",'Marks Entry'!A11)</f>
        <v>5</v>
      </c>
      <c r="E9" s="8" t="str">
        <f>IF('Marks Entry'!B11="","",'Marks Entry'!B11)</f>
        <v>Ashwini Kumar 5</v>
      </c>
      <c r="F9" s="8" t="str">
        <f>IF('Marks Entry'!C11="","",'Marks Entry'!C11)</f>
        <v>Sh M.R.Shastri 5</v>
      </c>
      <c r="G9" s="9">
        <f>IF('Marks Entry'!D11="","",'Marks Entry'!D11)</f>
        <v>32183</v>
      </c>
      <c r="H9" s="10" t="str">
        <f>IF('Marks Entry'!E11="","",'Marks Entry'!E11)</f>
        <v>EWS</v>
      </c>
      <c r="I9" s="10" t="str">
        <f>IF('Marks Entry'!F11="","",'Marks Entry'!F11)</f>
        <v>शारीरिक शिक्षक</v>
      </c>
      <c r="J9" s="10" t="str">
        <f>IF('Marks Entry'!G11="","",'Marks Entry'!G11)</f>
        <v/>
      </c>
      <c r="K9" s="10" t="str">
        <f>IF('Marks Entry'!H11="","",'Marks Entry'!H11)</f>
        <v>GUPS 127</v>
      </c>
      <c r="L9" s="17">
        <f>IF(I9=$Q$5,'Marks Entry'!Y11*75%,IF(I9=$Q$6,'Marks Entry'!Z11*75%,IF(I9=$Q$7,'Marks Entry'!Z11*75%,IF(I9=$Q$8,'Marks Entry'!AA11*75%,IF(I9=$Q$9,'Marks Entry'!Z11*75%,IF(I9=$Q$10,'Marks Entry'!Y11*75%,""))))))</f>
        <v>50.833333333333343</v>
      </c>
      <c r="M9" s="17">
        <f>IF(I9=$Q$5,'Marks Entry'!AC11*25%,IF(I9=$Q$6,'Marks Entry'!AB11*25%,IF(I9=$Q$7,'Marks Entry'!AB11*25%,IF(I9=$Q$8,'Marks Entry'!AB11*25%,IF(I9=$Q$9,'Marks Entry'!AB11*25%,IF(I9=$Q$10,'Marks Entry'!AC11*25%,""))))))</f>
        <v>10</v>
      </c>
      <c r="N9" s="17">
        <f t="shared" si="10"/>
        <v>60.833333333333343</v>
      </c>
      <c r="O9" s="15"/>
      <c r="Q9" s="16" t="str">
        <f>Table3[[#This Row],[Post Name]]</f>
        <v>शारीरिक शिक्षक</v>
      </c>
      <c r="S9" s="16" t="str">
        <f t="shared" si="0"/>
        <v>शारीरिक शिक्षक</v>
      </c>
      <c r="T9" s="16" t="str">
        <f t="shared" si="1"/>
        <v>Ashwini Kumar 5</v>
      </c>
      <c r="U9" s="16" t="str">
        <f t="shared" si="2"/>
        <v>Sh M.R.Shastri 5</v>
      </c>
      <c r="V9" s="16">
        <f t="shared" si="3"/>
        <v>32183</v>
      </c>
      <c r="W9" s="16" t="str">
        <f t="shared" si="4"/>
        <v>EWS</v>
      </c>
      <c r="X9" s="16" t="str">
        <f t="shared" si="5"/>
        <v/>
      </c>
      <c r="Y9" s="16">
        <f t="shared" si="6"/>
        <v>50.833333333333343</v>
      </c>
      <c r="Z9" s="16">
        <f t="shared" si="7"/>
        <v>10</v>
      </c>
      <c r="AA9" s="16">
        <f t="shared" si="8"/>
        <v>60.833333333333343</v>
      </c>
      <c r="AB9" s="16" t="e">
        <f>#REF!</f>
        <v>#REF!</v>
      </c>
    </row>
    <row r="10" spans="1:28" ht="30" customHeight="1">
      <c r="A10" s="10" t="str">
        <f t="shared" si="9"/>
        <v>GUPS 128_1_प्रयोगशाला सहायक_1</v>
      </c>
      <c r="B10" s="10" t="str">
        <f>K10&amp;"_"&amp;COUNTIF($K$5:K10,K10)</f>
        <v>GUPS 128_1</v>
      </c>
      <c r="C10" s="10" t="str">
        <f>I10&amp;"_"&amp;COUNTIF($I$5:I10,I10)</f>
        <v>प्रयोगशाला सहायक_1</v>
      </c>
      <c r="D10" s="10">
        <f>IF('Marks Entry'!A12="","",'Marks Entry'!A12)</f>
        <v>6</v>
      </c>
      <c r="E10" s="8" t="str">
        <f>IF('Marks Entry'!B12="","",'Marks Entry'!B12)</f>
        <v>Ashwini Kumar 6</v>
      </c>
      <c r="F10" s="8" t="str">
        <f>IF('Marks Entry'!C12="","",'Marks Entry'!C12)</f>
        <v>Sh M.R.Shastri 6</v>
      </c>
      <c r="G10" s="9">
        <f>IF('Marks Entry'!D12="","",'Marks Entry'!D12)</f>
        <v>32184</v>
      </c>
      <c r="H10" s="10" t="str">
        <f>IF('Marks Entry'!E12="","",'Marks Entry'!E12)</f>
        <v>other 1</v>
      </c>
      <c r="I10" s="10" t="str">
        <f>IF('Marks Entry'!F12="","",'Marks Entry'!F12)</f>
        <v>प्रयोगशाला सहायक</v>
      </c>
      <c r="J10" s="10" t="str">
        <f>IF('Marks Entry'!G12="","",'Marks Entry'!G12)</f>
        <v/>
      </c>
      <c r="K10" s="10" t="str">
        <f>IF('Marks Entry'!H12="","",'Marks Entry'!H12)</f>
        <v>GUPS 128</v>
      </c>
      <c r="L10" s="17">
        <f>IF(I10=$Q$5,'Marks Entry'!Y12*75%,IF(I10=$Q$6,'Marks Entry'!Z12*75%,IF(I10=$Q$7,'Marks Entry'!Z12*75%,IF(I10=$Q$8,'Marks Entry'!AA12*75%,IF(I10=$Q$9,'Marks Entry'!Z12*75%,IF(I10=$Q$10,'Marks Entry'!Y12*75%,""))))))</f>
        <v>40.909090909090907</v>
      </c>
      <c r="M10" s="17">
        <f>IF(I10=$Q$5,'Marks Entry'!AC12*25%,IF(I10=$Q$6,'Marks Entry'!AB12*25%,IF(I10=$Q$7,'Marks Entry'!AB12*25%,IF(I10=$Q$8,'Marks Entry'!AB12*25%,IF(I10=$Q$9,'Marks Entry'!AB12*25%,IF(I10=$Q$10,'Marks Entry'!AC12*25%,""))))))</f>
        <v>20.833333333333336</v>
      </c>
      <c r="N10" s="17">
        <f t="shared" si="10"/>
        <v>61.742424242424242</v>
      </c>
      <c r="O10" s="15"/>
      <c r="Q10" s="16" t="str">
        <f>Table3[[#This Row],[Post Name]]</f>
        <v>प्रयोगशाला सहायक</v>
      </c>
      <c r="S10" s="16" t="str">
        <f t="shared" si="0"/>
        <v>प्रयोगशाला सहायक</v>
      </c>
      <c r="T10" s="16" t="str">
        <f t="shared" si="1"/>
        <v>Ashwini Kumar 6</v>
      </c>
      <c r="U10" s="16" t="str">
        <f t="shared" si="2"/>
        <v>Sh M.R.Shastri 6</v>
      </c>
      <c r="V10" s="16">
        <f t="shared" si="3"/>
        <v>32184</v>
      </c>
      <c r="W10" s="16" t="str">
        <f t="shared" si="4"/>
        <v>other 1</v>
      </c>
      <c r="X10" s="16" t="str">
        <f t="shared" si="5"/>
        <v/>
      </c>
      <c r="Y10" s="16">
        <f t="shared" si="6"/>
        <v>40.909090909090907</v>
      </c>
      <c r="Z10" s="16">
        <f t="shared" si="7"/>
        <v>20.833333333333336</v>
      </c>
      <c r="AA10" s="16">
        <f t="shared" si="8"/>
        <v>61.742424242424242</v>
      </c>
      <c r="AB10" s="16" t="e">
        <f>#REF!</f>
        <v>#REF!</v>
      </c>
    </row>
    <row r="11" spans="1:28" ht="30" customHeight="1">
      <c r="A11" s="10" t="str">
        <f t="shared" si="9"/>
        <v>GUPS 129_1_अध्यापक लेवल 2_1</v>
      </c>
      <c r="B11" s="10" t="str">
        <f>K11&amp;"_"&amp;COUNTIF($K$5:K11,K11)</f>
        <v>GUPS 129_1</v>
      </c>
      <c r="C11" s="10" t="str">
        <f>I11&amp;"_"&amp;COUNTIF($I$5:I11,I11)</f>
        <v>अध्यापक लेवल 2_1</v>
      </c>
      <c r="D11" s="10">
        <f>IF('Marks Entry'!A13="","",'Marks Entry'!A13)</f>
        <v>7</v>
      </c>
      <c r="E11" s="8" t="str">
        <f>IF('Marks Entry'!B13="","",'Marks Entry'!B13)</f>
        <v>Ashwini Kumar 7</v>
      </c>
      <c r="F11" s="8" t="str">
        <f>IF('Marks Entry'!C13="","",'Marks Entry'!C13)</f>
        <v>Sh M.R.Shastri 7</v>
      </c>
      <c r="G11" s="9">
        <f>IF('Marks Entry'!D13="","",'Marks Entry'!D13)</f>
        <v>32185</v>
      </c>
      <c r="H11" s="10" t="str">
        <f>IF('Marks Entry'!E13="","",'Marks Entry'!E13)</f>
        <v>GEN</v>
      </c>
      <c r="I11" s="10" t="str">
        <f>IF('Marks Entry'!F13="","",'Marks Entry'!F13)</f>
        <v>अध्यापक लेवल 2</v>
      </c>
      <c r="J11" s="10" t="str">
        <f>IF('Marks Entry'!G13="","",'Marks Entry'!G13)</f>
        <v/>
      </c>
      <c r="K11" s="10" t="str">
        <f>IF('Marks Entry'!H13="","",'Marks Entry'!H13)</f>
        <v>GUPS 129</v>
      </c>
      <c r="L11" s="17">
        <f>IF(I11=$Q$5,'Marks Entry'!Y13*75%,IF(I11=$Q$6,'Marks Entry'!Z13*75%,IF(I11=$Q$7,'Marks Entry'!Z13*75%,IF(I11=$Q$8,'Marks Entry'!AA13*75%,IF(I11=$Q$9,'Marks Entry'!Z13*75%,IF(I11=$Q$10,'Marks Entry'!Y13*75%,""))))))</f>
        <v>50.833333333333343</v>
      </c>
      <c r="M11" s="17">
        <f>IF(I11=$Q$5,'Marks Entry'!AC13*25%,IF(I11=$Q$6,'Marks Entry'!AB13*25%,IF(I11=$Q$7,'Marks Entry'!AB13*25%,IF(I11=$Q$8,'Marks Entry'!AB13*25%,IF(I11=$Q$9,'Marks Entry'!AB13*25%,IF(I11=$Q$10,'Marks Entry'!AC13*25%,""))))))</f>
        <v>10</v>
      </c>
      <c r="N11" s="17">
        <f t="shared" si="10"/>
        <v>60.833333333333343</v>
      </c>
      <c r="O11" s="15"/>
      <c r="Q11" s="16" t="str">
        <f>Table3[[#This Row],[Post Name]]</f>
        <v>अन्य 1</v>
      </c>
      <c r="S11" s="16" t="str">
        <f t="shared" si="0"/>
        <v>अध्यापक लेवल 2</v>
      </c>
      <c r="T11" s="16" t="str">
        <f t="shared" si="1"/>
        <v>Ashwini Kumar 7</v>
      </c>
      <c r="U11" s="16" t="str">
        <f t="shared" si="2"/>
        <v>Sh M.R.Shastri 7</v>
      </c>
      <c r="V11" s="16">
        <f t="shared" si="3"/>
        <v>32185</v>
      </c>
      <c r="W11" s="16" t="str">
        <f t="shared" si="4"/>
        <v>GEN</v>
      </c>
      <c r="X11" s="16" t="str">
        <f t="shared" si="5"/>
        <v/>
      </c>
      <c r="Y11" s="16">
        <f t="shared" si="6"/>
        <v>50.833333333333343</v>
      </c>
      <c r="Z11" s="16">
        <f t="shared" si="7"/>
        <v>10</v>
      </c>
      <c r="AA11" s="16">
        <f t="shared" si="8"/>
        <v>60.833333333333343</v>
      </c>
      <c r="AB11" s="16" t="e">
        <f>#REF!</f>
        <v>#REF!</v>
      </c>
    </row>
    <row r="12" spans="1:28" ht="30" customHeight="1">
      <c r="A12" s="10" t="str">
        <f t="shared" si="9"/>
        <v>GUPS 130_1_प्राध्यापक_1</v>
      </c>
      <c r="B12" s="10" t="str">
        <f>K12&amp;"_"&amp;COUNTIF($K$5:K12,K12)</f>
        <v>GUPS 130_1</v>
      </c>
      <c r="C12" s="10" t="str">
        <f>I12&amp;"_"&amp;COUNTIF($I$5:I12,I12)</f>
        <v>प्राध्यापक_1</v>
      </c>
      <c r="D12" s="10">
        <f>IF('Marks Entry'!A14="","",'Marks Entry'!A14)</f>
        <v>8</v>
      </c>
      <c r="E12" s="8" t="str">
        <f>IF('Marks Entry'!B14="","",'Marks Entry'!B14)</f>
        <v>Ashwini Kumar 8</v>
      </c>
      <c r="F12" s="8" t="str">
        <f>IF('Marks Entry'!C14="","",'Marks Entry'!C14)</f>
        <v>Sh M.R.Shastri 8</v>
      </c>
      <c r="G12" s="9">
        <f>IF('Marks Entry'!D14="","",'Marks Entry'!D14)</f>
        <v>32186</v>
      </c>
      <c r="H12" s="10" t="str">
        <f>IF('Marks Entry'!E14="","",'Marks Entry'!E14)</f>
        <v>SC</v>
      </c>
      <c r="I12" s="10" t="str">
        <f>IF('Marks Entry'!F14="","",'Marks Entry'!F14)</f>
        <v>प्राध्यापक</v>
      </c>
      <c r="J12" s="10" t="str">
        <f>IF('Marks Entry'!G14="","",'Marks Entry'!G14)</f>
        <v/>
      </c>
      <c r="K12" s="10" t="str">
        <f>IF('Marks Entry'!H14="","",'Marks Entry'!H14)</f>
        <v>GUPS 130</v>
      </c>
      <c r="L12" s="17">
        <f>IF(I12=$Q$5,'Marks Entry'!Y14*75%,IF(I12=$Q$6,'Marks Entry'!Z14*75%,IF(I12=$Q$7,'Marks Entry'!Z14*75%,IF(I12=$Q$8,'Marks Entry'!AA14*75%,IF(I12=$Q$9,'Marks Entry'!Z14*75%,IF(I12=$Q$10,'Marks Entry'!Y14*75%,""))))))</f>
        <v>37.5</v>
      </c>
      <c r="M12" s="17">
        <f>IF(I12=$Q$5,'Marks Entry'!AC14*25%,IF(I12=$Q$6,'Marks Entry'!AB14*25%,IF(I12=$Q$7,'Marks Entry'!AB14*25%,IF(I12=$Q$8,'Marks Entry'!AB14*25%,IF(I12=$Q$9,'Marks Entry'!AB14*25%,IF(I12=$Q$10,'Marks Entry'!AC14*25%,""))))))</f>
        <v>10</v>
      </c>
      <c r="N12" s="17">
        <f t="shared" si="10"/>
        <v>47.5</v>
      </c>
      <c r="O12" s="15"/>
      <c r="Q12" s="16" t="str">
        <f>Table3[[#This Row],[Post Name]]</f>
        <v>अन्य 2</v>
      </c>
      <c r="S12" s="16" t="str">
        <f t="shared" si="0"/>
        <v>प्राध्यापक</v>
      </c>
      <c r="T12" s="16" t="str">
        <f t="shared" si="1"/>
        <v>Ashwini Kumar 8</v>
      </c>
      <c r="U12" s="16" t="str">
        <f t="shared" si="2"/>
        <v>Sh M.R.Shastri 8</v>
      </c>
      <c r="V12" s="16">
        <f t="shared" si="3"/>
        <v>32186</v>
      </c>
      <c r="W12" s="16" t="str">
        <f t="shared" si="4"/>
        <v>SC</v>
      </c>
      <c r="X12" s="16" t="str">
        <f t="shared" si="5"/>
        <v/>
      </c>
      <c r="Y12" s="16">
        <f t="shared" si="6"/>
        <v>37.5</v>
      </c>
      <c r="Z12" s="16">
        <f t="shared" si="7"/>
        <v>10</v>
      </c>
      <c r="AA12" s="16">
        <f t="shared" si="8"/>
        <v>47.5</v>
      </c>
      <c r="AB12" s="16" t="e">
        <f>#REF!</f>
        <v>#REF!</v>
      </c>
    </row>
    <row r="13" spans="1:28" ht="30" customHeight="1">
      <c r="A13" s="10" t="str">
        <f t="shared" si="9"/>
        <v>_1__1</v>
      </c>
      <c r="B13" s="10" t="str">
        <f>K13&amp;"_"&amp;COUNTIF($K$5:K13,K13)</f>
        <v>_1</v>
      </c>
      <c r="C13" s="10" t="str">
        <f>I13&amp;"_"&amp;COUNTIF($I$5:I13,I13)</f>
        <v>_1</v>
      </c>
      <c r="D13" s="10">
        <f>IF('Marks Entry'!A15="","",'Marks Entry'!A15)</f>
        <v>9</v>
      </c>
      <c r="E13" s="8" t="str">
        <f>IF('Marks Entry'!B15="","",'Marks Entry'!B15)</f>
        <v/>
      </c>
      <c r="F13" s="8" t="str">
        <f>IF('Marks Entry'!C15="","",'Marks Entry'!C15)</f>
        <v/>
      </c>
      <c r="G13" s="9" t="str">
        <f>IF('Marks Entry'!D15="","",'Marks Entry'!D15)</f>
        <v/>
      </c>
      <c r="H13" s="10" t="str">
        <f>IF('Marks Entry'!E15="","",'Marks Entry'!E15)</f>
        <v/>
      </c>
      <c r="I13" s="10" t="str">
        <f>IF('Marks Entry'!F15="","",'Marks Entry'!F15)</f>
        <v/>
      </c>
      <c r="J13" s="10" t="str">
        <f>IF('Marks Entry'!G15="","",'Marks Entry'!G15)</f>
        <v/>
      </c>
      <c r="K13" s="10" t="str">
        <f>IF('Marks Entry'!H15="","",'Marks Entry'!H15)</f>
        <v/>
      </c>
      <c r="L13" s="17" t="str">
        <f>IF(I13=$Q$5,'Marks Entry'!Y15*75%,IF(I13=$Q$6,'Marks Entry'!Z15*75%,IF(I13=$Q$7,'Marks Entry'!Z15*75%,IF(I13=$Q$8,'Marks Entry'!AA15*75%,IF(I13=$Q$9,'Marks Entry'!Z15*75%,IF(I13=$Q$10,'Marks Entry'!Y15*75%,""))))))</f>
        <v/>
      </c>
      <c r="M13" s="17" t="str">
        <f>IF(I13=$Q$5,'Marks Entry'!AC15*25%,IF(I13=$Q$6,'Marks Entry'!AB15*25%,IF(I13=$Q$7,'Marks Entry'!AB15*25%,IF(I13=$Q$8,'Marks Entry'!AB15*25%,IF(I13=$Q$9,'Marks Entry'!AB15*25%,IF(I13=$Q$10,'Marks Entry'!AC15*25%,""))))))</f>
        <v/>
      </c>
      <c r="N13" s="17" t="str">
        <f t="shared" si="10"/>
        <v/>
      </c>
      <c r="O13" s="15"/>
      <c r="S13" s="16" t="str">
        <f t="shared" si="0"/>
        <v/>
      </c>
      <c r="T13" s="16" t="str">
        <f t="shared" si="1"/>
        <v/>
      </c>
      <c r="U13" s="16" t="str">
        <f t="shared" si="2"/>
        <v/>
      </c>
      <c r="V13" s="16" t="str">
        <f t="shared" si="3"/>
        <v/>
      </c>
      <c r="W13" s="16" t="str">
        <f t="shared" si="4"/>
        <v/>
      </c>
      <c r="X13" s="16" t="str">
        <f t="shared" si="5"/>
        <v/>
      </c>
      <c r="Y13" s="16" t="str">
        <f t="shared" si="6"/>
        <v/>
      </c>
      <c r="Z13" s="16" t="str">
        <f t="shared" si="7"/>
        <v/>
      </c>
      <c r="AA13" s="16" t="str">
        <f t="shared" si="8"/>
        <v/>
      </c>
      <c r="AB13" s="16" t="e">
        <f>#REF!</f>
        <v>#REF!</v>
      </c>
    </row>
    <row r="14" spans="1:28" ht="30" customHeight="1">
      <c r="A14" s="10" t="str">
        <f t="shared" si="9"/>
        <v>_2__2</v>
      </c>
      <c r="B14" s="10" t="str">
        <f>K14&amp;"_"&amp;COUNTIF($K$5:K14,K14)</f>
        <v>_2</v>
      </c>
      <c r="C14" s="10" t="str">
        <f>I14&amp;"_"&amp;COUNTIF($I$5:I14,I14)</f>
        <v>_2</v>
      </c>
      <c r="D14" s="10">
        <f>IF('Marks Entry'!A16="","",'Marks Entry'!A16)</f>
        <v>10</v>
      </c>
      <c r="E14" s="8" t="str">
        <f>IF('Marks Entry'!B16="","",'Marks Entry'!B16)</f>
        <v/>
      </c>
      <c r="F14" s="8" t="str">
        <f>IF('Marks Entry'!C16="","",'Marks Entry'!C16)</f>
        <v/>
      </c>
      <c r="G14" s="9" t="str">
        <f>IF('Marks Entry'!D16="","",'Marks Entry'!D16)</f>
        <v/>
      </c>
      <c r="H14" s="10" t="str">
        <f>IF('Marks Entry'!E16="","",'Marks Entry'!E16)</f>
        <v/>
      </c>
      <c r="I14" s="10" t="str">
        <f>IF('Marks Entry'!F16="","",'Marks Entry'!F16)</f>
        <v/>
      </c>
      <c r="J14" s="10" t="str">
        <f>IF('Marks Entry'!G16="","",'Marks Entry'!G16)</f>
        <v/>
      </c>
      <c r="K14" s="10" t="str">
        <f>IF('Marks Entry'!H16="","",'Marks Entry'!H16)</f>
        <v/>
      </c>
      <c r="L14" s="17" t="str">
        <f>IF(I14=$Q$5,'Marks Entry'!Y16*75%,IF(I14=$Q$6,'Marks Entry'!Z16*75%,IF(I14=$Q$7,'Marks Entry'!Z16*75%,IF(I14=$Q$8,'Marks Entry'!AA16*75%,IF(I14=$Q$9,'Marks Entry'!Z16*75%,IF(I14=$Q$10,'Marks Entry'!Y16*75%,""))))))</f>
        <v/>
      </c>
      <c r="M14" s="17" t="str">
        <f>IF(I14=$Q$5,'Marks Entry'!AC16*25%,IF(I14=$Q$6,'Marks Entry'!AB16*25%,IF(I14=$Q$7,'Marks Entry'!AB16*25%,IF(I14=$Q$8,'Marks Entry'!AB16*25%,IF(I14=$Q$9,'Marks Entry'!AB16*25%,IF(I14=$Q$10,'Marks Entry'!AC16*25%,""))))))</f>
        <v/>
      </c>
      <c r="N14" s="17" t="str">
        <f t="shared" si="10"/>
        <v/>
      </c>
      <c r="O14" s="15"/>
      <c r="S14" s="16" t="str">
        <f t="shared" si="0"/>
        <v/>
      </c>
      <c r="T14" s="16" t="str">
        <f t="shared" si="1"/>
        <v/>
      </c>
      <c r="U14" s="16" t="str">
        <f t="shared" si="2"/>
        <v/>
      </c>
      <c r="V14" s="16" t="str">
        <f t="shared" si="3"/>
        <v/>
      </c>
      <c r="W14" s="16" t="str">
        <f t="shared" si="4"/>
        <v/>
      </c>
      <c r="X14" s="16" t="str">
        <f t="shared" si="5"/>
        <v/>
      </c>
      <c r="Y14" s="16" t="str">
        <f t="shared" si="6"/>
        <v/>
      </c>
      <c r="Z14" s="16" t="str">
        <f t="shared" si="7"/>
        <v/>
      </c>
      <c r="AA14" s="16" t="str">
        <f t="shared" si="8"/>
        <v/>
      </c>
      <c r="AB14" s="16" t="e">
        <f>#REF!</f>
        <v>#REF!</v>
      </c>
    </row>
    <row r="15" spans="1:28" ht="30" customHeight="1">
      <c r="A15" s="10" t="str">
        <f t="shared" si="9"/>
        <v>_3__3</v>
      </c>
      <c r="B15" s="10" t="str">
        <f>K15&amp;"_"&amp;COUNTIF($K$5:K15,K15)</f>
        <v>_3</v>
      </c>
      <c r="C15" s="10" t="str">
        <f>I15&amp;"_"&amp;COUNTIF($I$5:I15,I15)</f>
        <v>_3</v>
      </c>
      <c r="D15" s="10">
        <f>IF('Marks Entry'!A17="","",'Marks Entry'!A17)</f>
        <v>11</v>
      </c>
      <c r="E15" s="8" t="str">
        <f>IF('Marks Entry'!B17="","",'Marks Entry'!B17)</f>
        <v/>
      </c>
      <c r="F15" s="8" t="str">
        <f>IF('Marks Entry'!C17="","",'Marks Entry'!C17)</f>
        <v/>
      </c>
      <c r="G15" s="9" t="str">
        <f>IF('Marks Entry'!D17="","",'Marks Entry'!D17)</f>
        <v/>
      </c>
      <c r="H15" s="10" t="str">
        <f>IF('Marks Entry'!E17="","",'Marks Entry'!E17)</f>
        <v/>
      </c>
      <c r="I15" s="10" t="str">
        <f>IF('Marks Entry'!F17="","",'Marks Entry'!F17)</f>
        <v/>
      </c>
      <c r="J15" s="10" t="str">
        <f>IF('Marks Entry'!G17="","",'Marks Entry'!G17)</f>
        <v/>
      </c>
      <c r="K15" s="10" t="str">
        <f>IF('Marks Entry'!H17="","",'Marks Entry'!H17)</f>
        <v/>
      </c>
      <c r="L15" s="17" t="str">
        <f>IF(I15=$Q$5,'Marks Entry'!Y17*75%,IF(I15=$Q$6,'Marks Entry'!Z17*75%,IF(I15=$Q$7,'Marks Entry'!Z17*75%,IF(I15=$Q$8,'Marks Entry'!AA17*75%,IF(I15=$Q$9,'Marks Entry'!Z17*75%,IF(I15=$Q$10,'Marks Entry'!Y17*75%,""))))))</f>
        <v/>
      </c>
      <c r="M15" s="17" t="str">
        <f>IF(I15=$Q$5,'Marks Entry'!AC17*25%,IF(I15=$Q$6,'Marks Entry'!AB17*25%,IF(I15=$Q$7,'Marks Entry'!AB17*25%,IF(I15=$Q$8,'Marks Entry'!AB17*25%,IF(I15=$Q$9,'Marks Entry'!AB17*25%,IF(I15=$Q$10,'Marks Entry'!AC17*25%,""))))))</f>
        <v/>
      </c>
      <c r="N15" s="17" t="str">
        <f t="shared" si="10"/>
        <v/>
      </c>
      <c r="O15" s="15"/>
      <c r="S15" s="16" t="str">
        <f t="shared" si="0"/>
        <v/>
      </c>
      <c r="T15" s="16" t="str">
        <f t="shared" si="1"/>
        <v/>
      </c>
      <c r="U15" s="16" t="str">
        <f t="shared" si="2"/>
        <v/>
      </c>
      <c r="V15" s="16" t="str">
        <f t="shared" si="3"/>
        <v/>
      </c>
      <c r="W15" s="16" t="str">
        <f t="shared" si="4"/>
        <v/>
      </c>
      <c r="X15" s="16" t="str">
        <f t="shared" si="5"/>
        <v/>
      </c>
      <c r="Y15" s="16" t="str">
        <f t="shared" si="6"/>
        <v/>
      </c>
      <c r="Z15" s="16" t="str">
        <f t="shared" si="7"/>
        <v/>
      </c>
      <c r="AA15" s="16" t="str">
        <f t="shared" si="8"/>
        <v/>
      </c>
      <c r="AB15" s="16" t="e">
        <f>#REF!</f>
        <v>#REF!</v>
      </c>
    </row>
    <row r="16" spans="1:28" ht="30" customHeight="1">
      <c r="A16" s="10" t="str">
        <f t="shared" si="9"/>
        <v>_4__4</v>
      </c>
      <c r="B16" s="10" t="str">
        <f>K16&amp;"_"&amp;COUNTIF($K$5:K16,K16)</f>
        <v>_4</v>
      </c>
      <c r="C16" s="10" t="str">
        <f>I16&amp;"_"&amp;COUNTIF($I$5:I16,I16)</f>
        <v>_4</v>
      </c>
      <c r="D16" s="10">
        <f>IF('Marks Entry'!A18="","",'Marks Entry'!A18)</f>
        <v>12</v>
      </c>
      <c r="E16" s="8" t="str">
        <f>IF('Marks Entry'!B18="","",'Marks Entry'!B18)</f>
        <v/>
      </c>
      <c r="F16" s="8" t="str">
        <f>IF('Marks Entry'!C18="","",'Marks Entry'!C18)</f>
        <v/>
      </c>
      <c r="G16" s="9" t="str">
        <f>IF('Marks Entry'!D18="","",'Marks Entry'!D18)</f>
        <v/>
      </c>
      <c r="H16" s="10" t="str">
        <f>IF('Marks Entry'!E18="","",'Marks Entry'!E18)</f>
        <v/>
      </c>
      <c r="I16" s="10" t="str">
        <f>IF('Marks Entry'!F18="","",'Marks Entry'!F18)</f>
        <v/>
      </c>
      <c r="J16" s="10" t="str">
        <f>IF('Marks Entry'!G18="","",'Marks Entry'!G18)</f>
        <v/>
      </c>
      <c r="K16" s="10" t="str">
        <f>IF('Marks Entry'!H18="","",'Marks Entry'!H18)</f>
        <v/>
      </c>
      <c r="L16" s="17" t="str">
        <f>IF(I16=$Q$5,'Marks Entry'!Y18*75%,IF(I16=$Q$6,'Marks Entry'!Z18*75%,IF(I16=$Q$7,'Marks Entry'!Z18*75%,IF(I16=$Q$8,'Marks Entry'!AA18*75%,IF(I16=$Q$9,'Marks Entry'!Z18*75%,IF(I16=$Q$10,'Marks Entry'!Y18*75%,""))))))</f>
        <v/>
      </c>
      <c r="M16" s="17" t="str">
        <f>IF(I16=$Q$5,'Marks Entry'!AC18*25%,IF(I16=$Q$6,'Marks Entry'!AB18*25%,IF(I16=$Q$7,'Marks Entry'!AB18*25%,IF(I16=$Q$8,'Marks Entry'!AB18*25%,IF(I16=$Q$9,'Marks Entry'!AB18*25%,IF(I16=$Q$10,'Marks Entry'!AC18*25%,""))))))</f>
        <v/>
      </c>
      <c r="N16" s="17" t="str">
        <f t="shared" si="10"/>
        <v/>
      </c>
      <c r="O16" s="15"/>
      <c r="S16" s="16" t="str">
        <f t="shared" si="0"/>
        <v/>
      </c>
      <c r="T16" s="16" t="str">
        <f t="shared" si="1"/>
        <v/>
      </c>
      <c r="U16" s="16" t="str">
        <f t="shared" si="2"/>
        <v/>
      </c>
      <c r="V16" s="16" t="str">
        <f t="shared" si="3"/>
        <v/>
      </c>
      <c r="W16" s="16" t="str">
        <f t="shared" si="4"/>
        <v/>
      </c>
      <c r="X16" s="16" t="str">
        <f t="shared" si="5"/>
        <v/>
      </c>
      <c r="Y16" s="16" t="str">
        <f t="shared" si="6"/>
        <v/>
      </c>
      <c r="Z16" s="16" t="str">
        <f t="shared" si="7"/>
        <v/>
      </c>
      <c r="AA16" s="16" t="str">
        <f t="shared" si="8"/>
        <v/>
      </c>
      <c r="AB16" s="16" t="e">
        <f>#REF!</f>
        <v>#REF!</v>
      </c>
    </row>
    <row r="17" spans="1:28" ht="30" customHeight="1">
      <c r="A17" s="10" t="str">
        <f t="shared" si="9"/>
        <v>_5__5</v>
      </c>
      <c r="B17" s="10" t="str">
        <f>K17&amp;"_"&amp;COUNTIF($K$5:K17,K17)</f>
        <v>_5</v>
      </c>
      <c r="C17" s="10" t="str">
        <f>I17&amp;"_"&amp;COUNTIF($I$5:I17,I17)</f>
        <v>_5</v>
      </c>
      <c r="D17" s="10">
        <f>IF('Marks Entry'!A19="","",'Marks Entry'!A19)</f>
        <v>13</v>
      </c>
      <c r="E17" s="8" t="str">
        <f>IF('Marks Entry'!B19="","",'Marks Entry'!B19)</f>
        <v/>
      </c>
      <c r="F17" s="8" t="str">
        <f>IF('Marks Entry'!C19="","",'Marks Entry'!C19)</f>
        <v/>
      </c>
      <c r="G17" s="9" t="str">
        <f>IF('Marks Entry'!D19="","",'Marks Entry'!D19)</f>
        <v/>
      </c>
      <c r="H17" s="10" t="str">
        <f>IF('Marks Entry'!E19="","",'Marks Entry'!E19)</f>
        <v/>
      </c>
      <c r="I17" s="10" t="str">
        <f>IF('Marks Entry'!F19="","",'Marks Entry'!F19)</f>
        <v/>
      </c>
      <c r="J17" s="10" t="str">
        <f>IF('Marks Entry'!G19="","",'Marks Entry'!G19)</f>
        <v/>
      </c>
      <c r="K17" s="10" t="str">
        <f>IF('Marks Entry'!H19="","",'Marks Entry'!H19)</f>
        <v/>
      </c>
      <c r="L17" s="17" t="str">
        <f>IF(I17=$Q$5,'Marks Entry'!Y19*75%,IF(I17=$Q$6,'Marks Entry'!Z19*75%,IF(I17=$Q$7,'Marks Entry'!Z19*75%,IF(I17=$Q$8,'Marks Entry'!AA19*75%,IF(I17=$Q$9,'Marks Entry'!Z19*75%,IF(I17=$Q$10,'Marks Entry'!Y19*75%,""))))))</f>
        <v/>
      </c>
      <c r="M17" s="17" t="str">
        <f>IF(I17=$Q$5,'Marks Entry'!AC19*25%,IF(I17=$Q$6,'Marks Entry'!AB19*25%,IF(I17=$Q$7,'Marks Entry'!AB19*25%,IF(I17=$Q$8,'Marks Entry'!AB19*25%,IF(I17=$Q$9,'Marks Entry'!AB19*25%,IF(I17=$Q$10,'Marks Entry'!AC19*25%,""))))))</f>
        <v/>
      </c>
      <c r="N17" s="17" t="str">
        <f t="shared" si="10"/>
        <v/>
      </c>
      <c r="O17" s="15"/>
      <c r="S17" s="16" t="str">
        <f t="shared" si="0"/>
        <v/>
      </c>
      <c r="T17" s="16" t="str">
        <f t="shared" si="1"/>
        <v/>
      </c>
      <c r="U17" s="16" t="str">
        <f t="shared" si="2"/>
        <v/>
      </c>
      <c r="V17" s="16" t="str">
        <f t="shared" si="3"/>
        <v/>
      </c>
      <c r="W17" s="16" t="str">
        <f t="shared" si="4"/>
        <v/>
      </c>
      <c r="X17" s="16" t="str">
        <f t="shared" si="5"/>
        <v/>
      </c>
      <c r="Y17" s="16" t="str">
        <f t="shared" si="6"/>
        <v/>
      </c>
      <c r="Z17" s="16" t="str">
        <f t="shared" si="7"/>
        <v/>
      </c>
      <c r="AA17" s="16" t="str">
        <f t="shared" si="8"/>
        <v/>
      </c>
      <c r="AB17" s="16" t="e">
        <f>#REF!</f>
        <v>#REF!</v>
      </c>
    </row>
    <row r="18" spans="1:28" ht="30" customHeight="1">
      <c r="A18" s="10" t="str">
        <f t="shared" si="9"/>
        <v>_6__6</v>
      </c>
      <c r="B18" s="10" t="str">
        <f>K18&amp;"_"&amp;COUNTIF($K$5:K18,K18)</f>
        <v>_6</v>
      </c>
      <c r="C18" s="10" t="str">
        <f>I18&amp;"_"&amp;COUNTIF($I$5:I18,I18)</f>
        <v>_6</v>
      </c>
      <c r="D18" s="10">
        <f>IF('Marks Entry'!A20="","",'Marks Entry'!A20)</f>
        <v>14</v>
      </c>
      <c r="E18" s="8" t="str">
        <f>IF('Marks Entry'!B20="","",'Marks Entry'!B20)</f>
        <v/>
      </c>
      <c r="F18" s="8" t="str">
        <f>IF('Marks Entry'!C20="","",'Marks Entry'!C20)</f>
        <v/>
      </c>
      <c r="G18" s="9" t="str">
        <f>IF('Marks Entry'!D20="","",'Marks Entry'!D20)</f>
        <v/>
      </c>
      <c r="H18" s="10" t="str">
        <f>IF('Marks Entry'!E20="","",'Marks Entry'!E20)</f>
        <v/>
      </c>
      <c r="I18" s="10" t="str">
        <f>IF('Marks Entry'!F20="","",'Marks Entry'!F20)</f>
        <v/>
      </c>
      <c r="J18" s="10" t="str">
        <f>IF('Marks Entry'!G20="","",'Marks Entry'!G20)</f>
        <v/>
      </c>
      <c r="K18" s="10" t="str">
        <f>IF('Marks Entry'!H20="","",'Marks Entry'!H20)</f>
        <v/>
      </c>
      <c r="L18" s="17" t="str">
        <f>IF(I18=$Q$5,'Marks Entry'!Y20*75%,IF(I18=$Q$6,'Marks Entry'!Z20*75%,IF(I18=$Q$7,'Marks Entry'!Z20*75%,IF(I18=$Q$8,'Marks Entry'!AA20*75%,IF(I18=$Q$9,'Marks Entry'!Z20*75%,IF(I18=$Q$10,'Marks Entry'!Y20*75%,""))))))</f>
        <v/>
      </c>
      <c r="M18" s="17" t="str">
        <f>IF(I18=$Q$5,'Marks Entry'!AC20*25%,IF(I18=$Q$6,'Marks Entry'!AB20*25%,IF(I18=$Q$7,'Marks Entry'!AB20*25%,IF(I18=$Q$8,'Marks Entry'!AB20*25%,IF(I18=$Q$9,'Marks Entry'!AB20*25%,IF(I18=$Q$10,'Marks Entry'!AC20*25%,""))))))</f>
        <v/>
      </c>
      <c r="N18" s="17" t="str">
        <f t="shared" si="10"/>
        <v/>
      </c>
      <c r="O18" s="15"/>
      <c r="S18" s="16" t="str">
        <f t="shared" si="0"/>
        <v/>
      </c>
      <c r="T18" s="16" t="str">
        <f t="shared" si="1"/>
        <v/>
      </c>
      <c r="U18" s="16" t="str">
        <f t="shared" si="2"/>
        <v/>
      </c>
      <c r="V18" s="16" t="str">
        <f t="shared" si="3"/>
        <v/>
      </c>
      <c r="W18" s="16" t="str">
        <f t="shared" si="4"/>
        <v/>
      </c>
      <c r="X18" s="16" t="str">
        <f t="shared" si="5"/>
        <v/>
      </c>
      <c r="Y18" s="16" t="str">
        <f t="shared" si="6"/>
        <v/>
      </c>
      <c r="Z18" s="16" t="str">
        <f t="shared" si="7"/>
        <v/>
      </c>
      <c r="AA18" s="16" t="str">
        <f t="shared" si="8"/>
        <v/>
      </c>
      <c r="AB18" s="16" t="e">
        <f>#REF!</f>
        <v>#REF!</v>
      </c>
    </row>
    <row r="19" spans="1:28" ht="30" customHeight="1">
      <c r="A19" s="10" t="str">
        <f t="shared" si="9"/>
        <v>_7__7</v>
      </c>
      <c r="B19" s="10" t="str">
        <f>K19&amp;"_"&amp;COUNTIF($K$5:K19,K19)</f>
        <v>_7</v>
      </c>
      <c r="C19" s="10" t="str">
        <f>I19&amp;"_"&amp;COUNTIF($I$5:I19,I19)</f>
        <v>_7</v>
      </c>
      <c r="D19" s="10">
        <f>IF('Marks Entry'!A21="","",'Marks Entry'!A21)</f>
        <v>15</v>
      </c>
      <c r="E19" s="8" t="str">
        <f>IF('Marks Entry'!B21="","",'Marks Entry'!B21)</f>
        <v/>
      </c>
      <c r="F19" s="8" t="str">
        <f>IF('Marks Entry'!C21="","",'Marks Entry'!C21)</f>
        <v/>
      </c>
      <c r="G19" s="9" t="str">
        <f>IF('Marks Entry'!D21="","",'Marks Entry'!D21)</f>
        <v/>
      </c>
      <c r="H19" s="10" t="str">
        <f>IF('Marks Entry'!E21="","",'Marks Entry'!E21)</f>
        <v/>
      </c>
      <c r="I19" s="10" t="str">
        <f>IF('Marks Entry'!F21="","",'Marks Entry'!F21)</f>
        <v/>
      </c>
      <c r="J19" s="10" t="str">
        <f>IF('Marks Entry'!G21="","",'Marks Entry'!G21)</f>
        <v/>
      </c>
      <c r="K19" s="10" t="str">
        <f>IF('Marks Entry'!H21="","",'Marks Entry'!H21)</f>
        <v/>
      </c>
      <c r="L19" s="17" t="str">
        <f>IF(I19=$Q$5,'Marks Entry'!Y21*75%,IF(I19=$Q$6,'Marks Entry'!Z21*75%,IF(I19=$Q$7,'Marks Entry'!Z21*75%,IF(I19=$Q$8,'Marks Entry'!AA21*75%,IF(I19=$Q$9,'Marks Entry'!Z21*75%,IF(I19=$Q$10,'Marks Entry'!Y21*75%,""))))))</f>
        <v/>
      </c>
      <c r="M19" s="17" t="str">
        <f>IF(I19=$Q$5,'Marks Entry'!AC21*25%,IF(I19=$Q$6,'Marks Entry'!AB21*25%,IF(I19=$Q$7,'Marks Entry'!AB21*25%,IF(I19=$Q$8,'Marks Entry'!AB21*25%,IF(I19=$Q$9,'Marks Entry'!AB21*25%,IF(I19=$Q$10,'Marks Entry'!AC21*25%,""))))))</f>
        <v/>
      </c>
      <c r="N19" s="17" t="str">
        <f t="shared" si="10"/>
        <v/>
      </c>
      <c r="O19" s="15"/>
      <c r="S19" s="16" t="str">
        <f t="shared" si="0"/>
        <v/>
      </c>
      <c r="T19" s="16" t="str">
        <f t="shared" si="1"/>
        <v/>
      </c>
      <c r="U19" s="16" t="str">
        <f t="shared" si="2"/>
        <v/>
      </c>
      <c r="V19" s="16" t="str">
        <f t="shared" si="3"/>
        <v/>
      </c>
      <c r="W19" s="16" t="str">
        <f t="shared" si="4"/>
        <v/>
      </c>
      <c r="X19" s="16" t="str">
        <f t="shared" si="5"/>
        <v/>
      </c>
      <c r="Y19" s="16" t="str">
        <f t="shared" si="6"/>
        <v/>
      </c>
      <c r="Z19" s="16" t="str">
        <f t="shared" si="7"/>
        <v/>
      </c>
      <c r="AA19" s="16" t="str">
        <f t="shared" si="8"/>
        <v/>
      </c>
      <c r="AB19" s="16" t="e">
        <f>#REF!</f>
        <v>#REF!</v>
      </c>
    </row>
    <row r="20" spans="1:28" ht="30" customHeight="1">
      <c r="A20" s="10" t="str">
        <f t="shared" si="9"/>
        <v>_8__8</v>
      </c>
      <c r="B20" s="10" t="str">
        <f>K20&amp;"_"&amp;COUNTIF($K$5:K20,K20)</f>
        <v>_8</v>
      </c>
      <c r="C20" s="10" t="str">
        <f>I20&amp;"_"&amp;COUNTIF($I$5:I20,I20)</f>
        <v>_8</v>
      </c>
      <c r="D20" s="10">
        <f>IF('Marks Entry'!A22="","",'Marks Entry'!A22)</f>
        <v>16</v>
      </c>
      <c r="E20" s="8" t="str">
        <f>IF('Marks Entry'!B22="","",'Marks Entry'!B22)</f>
        <v/>
      </c>
      <c r="F20" s="8" t="str">
        <f>IF('Marks Entry'!C22="","",'Marks Entry'!C22)</f>
        <v/>
      </c>
      <c r="G20" s="9" t="str">
        <f>IF('Marks Entry'!D22="","",'Marks Entry'!D22)</f>
        <v/>
      </c>
      <c r="H20" s="10" t="str">
        <f>IF('Marks Entry'!E22="","",'Marks Entry'!E22)</f>
        <v/>
      </c>
      <c r="I20" s="10" t="str">
        <f>IF('Marks Entry'!F22="","",'Marks Entry'!F22)</f>
        <v/>
      </c>
      <c r="J20" s="10" t="str">
        <f>IF('Marks Entry'!G22="","",'Marks Entry'!G22)</f>
        <v/>
      </c>
      <c r="K20" s="10" t="str">
        <f>IF('Marks Entry'!H22="","",'Marks Entry'!H22)</f>
        <v/>
      </c>
      <c r="L20" s="17" t="str">
        <f>IF(I20=$Q$5,'Marks Entry'!Y22*75%,IF(I20=$Q$6,'Marks Entry'!Z22*75%,IF(I20=$Q$7,'Marks Entry'!Z22*75%,IF(I20=$Q$8,'Marks Entry'!AA22*75%,IF(I20=$Q$9,'Marks Entry'!Z22*75%,IF(I20=$Q$10,'Marks Entry'!Y22*75%,""))))))</f>
        <v/>
      </c>
      <c r="M20" s="17" t="str">
        <f>IF(I20=$Q$5,'Marks Entry'!AC22*25%,IF(I20=$Q$6,'Marks Entry'!AB22*25%,IF(I20=$Q$7,'Marks Entry'!AB22*25%,IF(I20=$Q$8,'Marks Entry'!AB22*25%,IF(I20=$Q$9,'Marks Entry'!AB22*25%,IF(I20=$Q$10,'Marks Entry'!AC22*25%,""))))))</f>
        <v/>
      </c>
      <c r="N20" s="17" t="str">
        <f t="shared" si="10"/>
        <v/>
      </c>
      <c r="O20" s="15"/>
      <c r="S20" s="16" t="str">
        <f t="shared" si="0"/>
        <v/>
      </c>
      <c r="T20" s="16" t="str">
        <f t="shared" si="1"/>
        <v/>
      </c>
      <c r="U20" s="16" t="str">
        <f t="shared" si="2"/>
        <v/>
      </c>
      <c r="V20" s="16" t="str">
        <f t="shared" si="3"/>
        <v/>
      </c>
      <c r="W20" s="16" t="str">
        <f t="shared" si="4"/>
        <v/>
      </c>
      <c r="X20" s="16" t="str">
        <f t="shared" si="5"/>
        <v/>
      </c>
      <c r="Y20" s="16" t="str">
        <f t="shared" si="6"/>
        <v/>
      </c>
      <c r="Z20" s="16" t="str">
        <f t="shared" si="7"/>
        <v/>
      </c>
      <c r="AA20" s="16" t="str">
        <f t="shared" si="8"/>
        <v/>
      </c>
      <c r="AB20" s="16" t="e">
        <f>#REF!</f>
        <v>#REF!</v>
      </c>
    </row>
    <row r="21" spans="1:28" ht="30" customHeight="1">
      <c r="A21" s="10" t="str">
        <f t="shared" si="9"/>
        <v>_9__9</v>
      </c>
      <c r="B21" s="10" t="str">
        <f>K21&amp;"_"&amp;COUNTIF($K$5:K21,K21)</f>
        <v>_9</v>
      </c>
      <c r="C21" s="10" t="str">
        <f>I21&amp;"_"&amp;COUNTIF($I$5:I21,I21)</f>
        <v>_9</v>
      </c>
      <c r="D21" s="10">
        <f>IF('Marks Entry'!A23="","",'Marks Entry'!A23)</f>
        <v>17</v>
      </c>
      <c r="E21" s="8" t="str">
        <f>IF('Marks Entry'!B23="","",'Marks Entry'!B23)</f>
        <v/>
      </c>
      <c r="F21" s="8" t="str">
        <f>IF('Marks Entry'!C23="","",'Marks Entry'!C23)</f>
        <v/>
      </c>
      <c r="G21" s="9" t="str">
        <f>IF('Marks Entry'!D23="","",'Marks Entry'!D23)</f>
        <v/>
      </c>
      <c r="H21" s="10" t="str">
        <f>IF('Marks Entry'!E23="","",'Marks Entry'!E23)</f>
        <v/>
      </c>
      <c r="I21" s="10" t="str">
        <f>IF('Marks Entry'!F23="","",'Marks Entry'!F23)</f>
        <v/>
      </c>
      <c r="J21" s="10" t="str">
        <f>IF('Marks Entry'!G23="","",'Marks Entry'!G23)</f>
        <v/>
      </c>
      <c r="K21" s="10" t="str">
        <f>IF('Marks Entry'!H23="","",'Marks Entry'!H23)</f>
        <v/>
      </c>
      <c r="L21" s="17" t="str">
        <f>IF(I21=$Q$5,'Marks Entry'!Y23*75%,IF(I21=$Q$6,'Marks Entry'!Z23*75%,IF(I21=$Q$7,'Marks Entry'!Z23*75%,IF(I21=$Q$8,'Marks Entry'!AA23*75%,IF(I21=$Q$9,'Marks Entry'!Z23*75%,IF(I21=$Q$10,'Marks Entry'!Y23*75%,""))))))</f>
        <v/>
      </c>
      <c r="M21" s="17" t="str">
        <f>IF(I21=$Q$5,'Marks Entry'!AC23*25%,IF(I21=$Q$6,'Marks Entry'!AB23*25%,IF(I21=$Q$7,'Marks Entry'!AB23*25%,IF(I21=$Q$8,'Marks Entry'!AB23*25%,IF(I21=$Q$9,'Marks Entry'!AB23*25%,IF(I21=$Q$10,'Marks Entry'!AC23*25%,""))))))</f>
        <v/>
      </c>
      <c r="N21" s="17" t="str">
        <f t="shared" si="10"/>
        <v/>
      </c>
      <c r="O21" s="15"/>
      <c r="S21" s="16" t="str">
        <f t="shared" si="0"/>
        <v/>
      </c>
      <c r="T21" s="16" t="str">
        <f t="shared" si="1"/>
        <v/>
      </c>
      <c r="U21" s="16" t="str">
        <f t="shared" si="2"/>
        <v/>
      </c>
      <c r="V21" s="16" t="str">
        <f t="shared" si="3"/>
        <v/>
      </c>
      <c r="W21" s="16" t="str">
        <f t="shared" si="4"/>
        <v/>
      </c>
      <c r="X21" s="16" t="str">
        <f t="shared" si="5"/>
        <v/>
      </c>
      <c r="Y21" s="16" t="str">
        <f t="shared" si="6"/>
        <v/>
      </c>
      <c r="Z21" s="16" t="str">
        <f t="shared" si="7"/>
        <v/>
      </c>
      <c r="AA21" s="16" t="str">
        <f t="shared" si="8"/>
        <v/>
      </c>
      <c r="AB21" s="16" t="e">
        <f>#REF!</f>
        <v>#REF!</v>
      </c>
    </row>
    <row r="22" spans="1:28" ht="30" customHeight="1">
      <c r="A22" s="10" t="str">
        <f t="shared" si="9"/>
        <v>_10__10</v>
      </c>
      <c r="B22" s="10" t="str">
        <f>K22&amp;"_"&amp;COUNTIF($K$5:K22,K22)</f>
        <v>_10</v>
      </c>
      <c r="C22" s="10" t="str">
        <f>I22&amp;"_"&amp;COUNTIF($I$5:I22,I22)</f>
        <v>_10</v>
      </c>
      <c r="D22" s="10">
        <f>IF('Marks Entry'!A24="","",'Marks Entry'!A24)</f>
        <v>18</v>
      </c>
      <c r="E22" s="8" t="str">
        <f>IF('Marks Entry'!B24="","",'Marks Entry'!B24)</f>
        <v/>
      </c>
      <c r="F22" s="8" t="str">
        <f>IF('Marks Entry'!C24="","",'Marks Entry'!C24)</f>
        <v/>
      </c>
      <c r="G22" s="9" t="str">
        <f>IF('Marks Entry'!D24="","",'Marks Entry'!D24)</f>
        <v/>
      </c>
      <c r="H22" s="10" t="str">
        <f>IF('Marks Entry'!E24="","",'Marks Entry'!E24)</f>
        <v/>
      </c>
      <c r="I22" s="10" t="str">
        <f>IF('Marks Entry'!F24="","",'Marks Entry'!F24)</f>
        <v/>
      </c>
      <c r="J22" s="10" t="str">
        <f>IF('Marks Entry'!G24="","",'Marks Entry'!G24)</f>
        <v/>
      </c>
      <c r="K22" s="10" t="str">
        <f>IF('Marks Entry'!H24="","",'Marks Entry'!H24)</f>
        <v/>
      </c>
      <c r="L22" s="17" t="str">
        <f>IF(I22=$Q$5,'Marks Entry'!Y24*75%,IF(I22=$Q$6,'Marks Entry'!Z24*75%,IF(I22=$Q$7,'Marks Entry'!Z24*75%,IF(I22=$Q$8,'Marks Entry'!AA24*75%,IF(I22=$Q$9,'Marks Entry'!Z24*75%,IF(I22=$Q$10,'Marks Entry'!Y24*75%,""))))))</f>
        <v/>
      </c>
      <c r="M22" s="17" t="str">
        <f>IF(I22=$Q$5,'Marks Entry'!AC24*25%,IF(I22=$Q$6,'Marks Entry'!AB24*25%,IF(I22=$Q$7,'Marks Entry'!AB24*25%,IF(I22=$Q$8,'Marks Entry'!AB24*25%,IF(I22=$Q$9,'Marks Entry'!AB24*25%,IF(I22=$Q$10,'Marks Entry'!AC24*25%,""))))))</f>
        <v/>
      </c>
      <c r="N22" s="17" t="str">
        <f t="shared" si="10"/>
        <v/>
      </c>
      <c r="O22" s="15"/>
      <c r="S22" s="16" t="str">
        <f t="shared" si="0"/>
        <v/>
      </c>
      <c r="T22" s="16" t="str">
        <f t="shared" si="1"/>
        <v/>
      </c>
      <c r="U22" s="16" t="str">
        <f t="shared" si="2"/>
        <v/>
      </c>
      <c r="V22" s="16" t="str">
        <f t="shared" si="3"/>
        <v/>
      </c>
      <c r="W22" s="16" t="str">
        <f t="shared" si="4"/>
        <v/>
      </c>
      <c r="X22" s="16" t="str">
        <f t="shared" si="5"/>
        <v/>
      </c>
      <c r="Y22" s="16" t="str">
        <f t="shared" si="6"/>
        <v/>
      </c>
      <c r="Z22" s="16" t="str">
        <f t="shared" si="7"/>
        <v/>
      </c>
      <c r="AA22" s="16" t="str">
        <f t="shared" si="8"/>
        <v/>
      </c>
      <c r="AB22" s="16" t="e">
        <f>#REF!</f>
        <v>#REF!</v>
      </c>
    </row>
    <row r="23" spans="1:28" ht="30" customHeight="1">
      <c r="A23" s="10" t="str">
        <f t="shared" si="9"/>
        <v>_11__11</v>
      </c>
      <c r="B23" s="10" t="str">
        <f>K23&amp;"_"&amp;COUNTIF($K$5:K23,K23)</f>
        <v>_11</v>
      </c>
      <c r="C23" s="10" t="str">
        <f>I23&amp;"_"&amp;COUNTIF($I$5:I23,I23)</f>
        <v>_11</v>
      </c>
      <c r="D23" s="10">
        <f>IF('Marks Entry'!A25="","",'Marks Entry'!A25)</f>
        <v>19</v>
      </c>
      <c r="E23" s="8" t="str">
        <f>IF('Marks Entry'!B25="","",'Marks Entry'!B25)</f>
        <v/>
      </c>
      <c r="F23" s="8" t="str">
        <f>IF('Marks Entry'!C25="","",'Marks Entry'!C25)</f>
        <v/>
      </c>
      <c r="G23" s="9" t="str">
        <f>IF('Marks Entry'!D25="","",'Marks Entry'!D25)</f>
        <v/>
      </c>
      <c r="H23" s="10" t="str">
        <f>IF('Marks Entry'!E25="","",'Marks Entry'!E25)</f>
        <v/>
      </c>
      <c r="I23" s="10" t="str">
        <f>IF('Marks Entry'!F25="","",'Marks Entry'!F25)</f>
        <v/>
      </c>
      <c r="J23" s="10" t="str">
        <f>IF('Marks Entry'!G25="","",'Marks Entry'!G25)</f>
        <v/>
      </c>
      <c r="K23" s="10" t="str">
        <f>IF('Marks Entry'!H25="","",'Marks Entry'!H25)</f>
        <v/>
      </c>
      <c r="L23" s="17" t="str">
        <f>IF(I23=$Q$5,'Marks Entry'!Y25*75%,IF(I23=$Q$6,'Marks Entry'!Z25*75%,IF(I23=$Q$7,'Marks Entry'!Z25*75%,IF(I23=$Q$8,'Marks Entry'!AA25*75%,IF(I23=$Q$9,'Marks Entry'!Z25*75%,IF(I23=$Q$10,'Marks Entry'!Y25*75%,""))))))</f>
        <v/>
      </c>
      <c r="M23" s="17" t="str">
        <f>IF(I23=$Q$5,'Marks Entry'!AC25*25%,IF(I23=$Q$6,'Marks Entry'!AB25*25%,IF(I23=$Q$7,'Marks Entry'!AB25*25%,IF(I23=$Q$8,'Marks Entry'!AB25*25%,IF(I23=$Q$9,'Marks Entry'!AB25*25%,IF(I23=$Q$10,'Marks Entry'!AC25*25%,""))))))</f>
        <v/>
      </c>
      <c r="N23" s="17" t="str">
        <f t="shared" si="10"/>
        <v/>
      </c>
      <c r="O23" s="15"/>
      <c r="S23" s="16" t="str">
        <f t="shared" si="0"/>
        <v/>
      </c>
      <c r="T23" s="16" t="str">
        <f t="shared" si="1"/>
        <v/>
      </c>
      <c r="U23" s="16" t="str">
        <f t="shared" si="2"/>
        <v/>
      </c>
      <c r="V23" s="16" t="str">
        <f t="shared" si="3"/>
        <v/>
      </c>
      <c r="W23" s="16" t="str">
        <f t="shared" si="4"/>
        <v/>
      </c>
      <c r="X23" s="16" t="str">
        <f t="shared" si="5"/>
        <v/>
      </c>
      <c r="Y23" s="16" t="str">
        <f t="shared" si="6"/>
        <v/>
      </c>
      <c r="Z23" s="16" t="str">
        <f t="shared" si="7"/>
        <v/>
      </c>
      <c r="AA23" s="16" t="str">
        <f t="shared" si="8"/>
        <v/>
      </c>
      <c r="AB23" s="16" t="e">
        <f>#REF!</f>
        <v>#REF!</v>
      </c>
    </row>
    <row r="24" spans="1:28" ht="30" customHeight="1">
      <c r="A24" s="10" t="str">
        <f t="shared" si="9"/>
        <v>_12__12</v>
      </c>
      <c r="B24" s="10" t="str">
        <f>K24&amp;"_"&amp;COUNTIF($K$5:K24,K24)</f>
        <v>_12</v>
      </c>
      <c r="C24" s="10" t="str">
        <f>I24&amp;"_"&amp;COUNTIF($I$5:I24,I24)</f>
        <v>_12</v>
      </c>
      <c r="D24" s="10">
        <f>IF('Marks Entry'!A26="","",'Marks Entry'!A26)</f>
        <v>20</v>
      </c>
      <c r="E24" s="8" t="str">
        <f>IF('Marks Entry'!B26="","",'Marks Entry'!B26)</f>
        <v/>
      </c>
      <c r="F24" s="8" t="str">
        <f>IF('Marks Entry'!C26="","",'Marks Entry'!C26)</f>
        <v/>
      </c>
      <c r="G24" s="9" t="str">
        <f>IF('Marks Entry'!D26="","",'Marks Entry'!D26)</f>
        <v/>
      </c>
      <c r="H24" s="10" t="str">
        <f>IF('Marks Entry'!E26="","",'Marks Entry'!E26)</f>
        <v/>
      </c>
      <c r="I24" s="10" t="str">
        <f>IF('Marks Entry'!F26="","",'Marks Entry'!F26)</f>
        <v/>
      </c>
      <c r="J24" s="10" t="str">
        <f>IF('Marks Entry'!G26="","",'Marks Entry'!G26)</f>
        <v/>
      </c>
      <c r="K24" s="10" t="str">
        <f>IF('Marks Entry'!H26="","",'Marks Entry'!H26)</f>
        <v/>
      </c>
      <c r="L24" s="17" t="str">
        <f>IF(I24=$Q$5,'Marks Entry'!Y26*75%,IF(I24=$Q$6,'Marks Entry'!Z26*75%,IF(I24=$Q$7,'Marks Entry'!Z26*75%,IF(I24=$Q$8,'Marks Entry'!AA26*75%,IF(I24=$Q$9,'Marks Entry'!Z26*75%,IF(I24=$Q$10,'Marks Entry'!Y26*75%,""))))))</f>
        <v/>
      </c>
      <c r="M24" s="17" t="str">
        <f>IF(I24=$Q$5,'Marks Entry'!AC26*25%,IF(I24=$Q$6,'Marks Entry'!AB26*25%,IF(I24=$Q$7,'Marks Entry'!AB26*25%,IF(I24=$Q$8,'Marks Entry'!AB26*25%,IF(I24=$Q$9,'Marks Entry'!AB26*25%,IF(I24=$Q$10,'Marks Entry'!AC26*25%,""))))))</f>
        <v/>
      </c>
      <c r="N24" s="17" t="str">
        <f t="shared" si="10"/>
        <v/>
      </c>
      <c r="O24" s="15"/>
      <c r="S24" s="16" t="str">
        <f t="shared" si="0"/>
        <v/>
      </c>
      <c r="T24" s="16" t="str">
        <f t="shared" si="1"/>
        <v/>
      </c>
      <c r="U24" s="16" t="str">
        <f t="shared" si="2"/>
        <v/>
      </c>
      <c r="V24" s="16" t="str">
        <f t="shared" si="3"/>
        <v/>
      </c>
      <c r="W24" s="16" t="str">
        <f t="shared" si="4"/>
        <v/>
      </c>
      <c r="X24" s="16" t="str">
        <f t="shared" si="5"/>
        <v/>
      </c>
      <c r="Y24" s="16" t="str">
        <f t="shared" si="6"/>
        <v/>
      </c>
      <c r="Z24" s="16" t="str">
        <f t="shared" si="7"/>
        <v/>
      </c>
      <c r="AA24" s="16" t="str">
        <f t="shared" si="8"/>
        <v/>
      </c>
      <c r="AB24" s="16" t="e">
        <f>#REF!</f>
        <v>#REF!</v>
      </c>
    </row>
    <row r="25" spans="1:28" ht="30" customHeight="1">
      <c r="A25" s="10" t="str">
        <f t="shared" si="9"/>
        <v>_13__13</v>
      </c>
      <c r="B25" s="10" t="str">
        <f>K25&amp;"_"&amp;COUNTIF($K$5:K25,K25)</f>
        <v>_13</v>
      </c>
      <c r="C25" s="10" t="str">
        <f>I25&amp;"_"&amp;COUNTIF($I$5:I25,I25)</f>
        <v>_13</v>
      </c>
      <c r="D25" s="10">
        <f>IF('Marks Entry'!A27="","",'Marks Entry'!A27)</f>
        <v>21</v>
      </c>
      <c r="E25" s="8" t="str">
        <f>IF('Marks Entry'!B27="","",'Marks Entry'!B27)</f>
        <v/>
      </c>
      <c r="F25" s="8" t="str">
        <f>IF('Marks Entry'!C27="","",'Marks Entry'!C27)</f>
        <v/>
      </c>
      <c r="G25" s="9" t="str">
        <f>IF('Marks Entry'!D27="","",'Marks Entry'!D27)</f>
        <v/>
      </c>
      <c r="H25" s="10" t="str">
        <f>IF('Marks Entry'!E27="","",'Marks Entry'!E27)</f>
        <v/>
      </c>
      <c r="I25" s="10" t="str">
        <f>IF('Marks Entry'!F27="","",'Marks Entry'!F27)</f>
        <v/>
      </c>
      <c r="J25" s="10" t="str">
        <f>IF('Marks Entry'!G27="","",'Marks Entry'!G27)</f>
        <v/>
      </c>
      <c r="K25" s="10" t="str">
        <f>IF('Marks Entry'!H27="","",'Marks Entry'!H27)</f>
        <v/>
      </c>
      <c r="L25" s="17" t="str">
        <f>IF(I25=$Q$5,'Marks Entry'!Y27*75%,IF(I25=$Q$6,'Marks Entry'!Z27*75%,IF(I25=$Q$7,'Marks Entry'!Z27*75%,IF(I25=$Q$8,'Marks Entry'!AA27*75%,IF(I25=$Q$9,'Marks Entry'!Z27*75%,IF(I25=$Q$10,'Marks Entry'!Y27*75%,""))))))</f>
        <v/>
      </c>
      <c r="M25" s="17" t="str">
        <f>IF(I25=$Q$5,'Marks Entry'!AC27*25%,IF(I25=$Q$6,'Marks Entry'!AB27*25%,IF(I25=$Q$7,'Marks Entry'!AB27*25%,IF(I25=$Q$8,'Marks Entry'!AB27*25%,IF(I25=$Q$9,'Marks Entry'!AB27*25%,IF(I25=$Q$10,'Marks Entry'!AC27*25%,""))))))</f>
        <v/>
      </c>
      <c r="N25" s="17" t="str">
        <f t="shared" si="10"/>
        <v/>
      </c>
      <c r="O25" s="15"/>
      <c r="S25" s="16" t="str">
        <f t="shared" si="0"/>
        <v/>
      </c>
      <c r="T25" s="16" t="str">
        <f t="shared" si="1"/>
        <v/>
      </c>
      <c r="U25" s="16" t="str">
        <f t="shared" si="2"/>
        <v/>
      </c>
      <c r="V25" s="16" t="str">
        <f t="shared" si="3"/>
        <v/>
      </c>
      <c r="W25" s="16" t="str">
        <f t="shared" si="4"/>
        <v/>
      </c>
      <c r="X25" s="16" t="str">
        <f t="shared" si="5"/>
        <v/>
      </c>
      <c r="Y25" s="16" t="str">
        <f t="shared" si="6"/>
        <v/>
      </c>
      <c r="Z25" s="16" t="str">
        <f t="shared" si="7"/>
        <v/>
      </c>
      <c r="AA25" s="16" t="str">
        <f t="shared" si="8"/>
        <v/>
      </c>
      <c r="AB25" s="16" t="e">
        <f>#REF!</f>
        <v>#REF!</v>
      </c>
    </row>
    <row r="26" spans="1:28" ht="30" customHeight="1">
      <c r="A26" s="10" t="str">
        <f t="shared" si="9"/>
        <v>_14__14</v>
      </c>
      <c r="B26" s="10" t="str">
        <f>K26&amp;"_"&amp;COUNTIF($K$5:K26,K26)</f>
        <v>_14</v>
      </c>
      <c r="C26" s="10" t="str">
        <f>I26&amp;"_"&amp;COUNTIF($I$5:I26,I26)</f>
        <v>_14</v>
      </c>
      <c r="D26" s="10">
        <f>IF('Marks Entry'!A28="","",'Marks Entry'!A28)</f>
        <v>22</v>
      </c>
      <c r="E26" s="8" t="str">
        <f>IF('Marks Entry'!B28="","",'Marks Entry'!B28)</f>
        <v/>
      </c>
      <c r="F26" s="8" t="str">
        <f>IF('Marks Entry'!C28="","",'Marks Entry'!C28)</f>
        <v/>
      </c>
      <c r="G26" s="9" t="str">
        <f>IF('Marks Entry'!D28="","",'Marks Entry'!D28)</f>
        <v/>
      </c>
      <c r="H26" s="10" t="str">
        <f>IF('Marks Entry'!E28="","",'Marks Entry'!E28)</f>
        <v/>
      </c>
      <c r="I26" s="10" t="str">
        <f>IF('Marks Entry'!F28="","",'Marks Entry'!F28)</f>
        <v/>
      </c>
      <c r="J26" s="10" t="str">
        <f>IF('Marks Entry'!G28="","",'Marks Entry'!G28)</f>
        <v/>
      </c>
      <c r="K26" s="10" t="str">
        <f>IF('Marks Entry'!H28="","",'Marks Entry'!H28)</f>
        <v/>
      </c>
      <c r="L26" s="17" t="str">
        <f>IF(I26=$Q$5,'Marks Entry'!Y28*75%,IF(I26=$Q$6,'Marks Entry'!Z28*75%,IF(I26=$Q$7,'Marks Entry'!Z28*75%,IF(I26=$Q$8,'Marks Entry'!AA28*75%,IF(I26=$Q$9,'Marks Entry'!Z28*75%,IF(I26=$Q$10,'Marks Entry'!Y28*75%,""))))))</f>
        <v/>
      </c>
      <c r="M26" s="17" t="str">
        <f>IF(I26=$Q$5,'Marks Entry'!AC28*25%,IF(I26=$Q$6,'Marks Entry'!AB28*25%,IF(I26=$Q$7,'Marks Entry'!AB28*25%,IF(I26=$Q$8,'Marks Entry'!AB28*25%,IF(I26=$Q$9,'Marks Entry'!AB28*25%,IF(I26=$Q$10,'Marks Entry'!AC28*25%,""))))))</f>
        <v/>
      </c>
      <c r="N26" s="17" t="str">
        <f t="shared" si="10"/>
        <v/>
      </c>
      <c r="O26" s="15"/>
      <c r="S26" s="16" t="str">
        <f t="shared" si="0"/>
        <v/>
      </c>
      <c r="T26" s="16" t="str">
        <f t="shared" si="1"/>
        <v/>
      </c>
      <c r="U26" s="16" t="str">
        <f t="shared" si="2"/>
        <v/>
      </c>
      <c r="V26" s="16" t="str">
        <f t="shared" si="3"/>
        <v/>
      </c>
      <c r="W26" s="16" t="str">
        <f t="shared" si="4"/>
        <v/>
      </c>
      <c r="X26" s="16" t="str">
        <f t="shared" si="5"/>
        <v/>
      </c>
      <c r="Y26" s="16" t="str">
        <f t="shared" si="6"/>
        <v/>
      </c>
      <c r="Z26" s="16" t="str">
        <f t="shared" si="7"/>
        <v/>
      </c>
      <c r="AA26" s="16" t="str">
        <f t="shared" si="8"/>
        <v/>
      </c>
      <c r="AB26" s="16" t="e">
        <f>#REF!</f>
        <v>#REF!</v>
      </c>
    </row>
    <row r="27" spans="1:28" ht="30" customHeight="1">
      <c r="A27" s="10" t="str">
        <f t="shared" si="9"/>
        <v>_15__15</v>
      </c>
      <c r="B27" s="10" t="str">
        <f>K27&amp;"_"&amp;COUNTIF($K$5:K27,K27)</f>
        <v>_15</v>
      </c>
      <c r="C27" s="10" t="str">
        <f>I27&amp;"_"&amp;COUNTIF($I$5:I27,I27)</f>
        <v>_15</v>
      </c>
      <c r="D27" s="10">
        <f>IF('Marks Entry'!A29="","",'Marks Entry'!A29)</f>
        <v>23</v>
      </c>
      <c r="E27" s="8" t="str">
        <f>IF('Marks Entry'!B29="","",'Marks Entry'!B29)</f>
        <v/>
      </c>
      <c r="F27" s="8" t="str">
        <f>IF('Marks Entry'!C29="","",'Marks Entry'!C29)</f>
        <v/>
      </c>
      <c r="G27" s="9" t="str">
        <f>IF('Marks Entry'!D29="","",'Marks Entry'!D29)</f>
        <v/>
      </c>
      <c r="H27" s="10" t="str">
        <f>IF('Marks Entry'!E29="","",'Marks Entry'!E29)</f>
        <v/>
      </c>
      <c r="I27" s="10" t="str">
        <f>IF('Marks Entry'!F29="","",'Marks Entry'!F29)</f>
        <v/>
      </c>
      <c r="J27" s="10" t="str">
        <f>IF('Marks Entry'!G29="","",'Marks Entry'!G29)</f>
        <v/>
      </c>
      <c r="K27" s="10" t="str">
        <f>IF('Marks Entry'!H29="","",'Marks Entry'!H29)</f>
        <v/>
      </c>
      <c r="L27" s="17" t="str">
        <f>IF(I27=$Q$5,'Marks Entry'!Y29*75%,IF(I27=$Q$6,'Marks Entry'!Z29*75%,IF(I27=$Q$7,'Marks Entry'!Z29*75%,IF(I27=$Q$8,'Marks Entry'!AA29*75%,IF(I27=$Q$9,'Marks Entry'!Z29*75%,IF(I27=$Q$10,'Marks Entry'!Y29*75%,""))))))</f>
        <v/>
      </c>
      <c r="M27" s="17" t="str">
        <f>IF(I27=$Q$5,'Marks Entry'!AC29*25%,IF(I27=$Q$6,'Marks Entry'!AB29*25%,IF(I27=$Q$7,'Marks Entry'!AB29*25%,IF(I27=$Q$8,'Marks Entry'!AB29*25%,IF(I27=$Q$9,'Marks Entry'!AB29*25%,IF(I27=$Q$10,'Marks Entry'!AC29*25%,""))))))</f>
        <v/>
      </c>
      <c r="N27" s="17" t="str">
        <f t="shared" si="10"/>
        <v/>
      </c>
      <c r="O27" s="15"/>
      <c r="S27" s="16" t="str">
        <f t="shared" si="0"/>
        <v/>
      </c>
      <c r="T27" s="16" t="str">
        <f t="shared" si="1"/>
        <v/>
      </c>
      <c r="U27" s="16" t="str">
        <f t="shared" si="2"/>
        <v/>
      </c>
      <c r="V27" s="16" t="str">
        <f t="shared" si="3"/>
        <v/>
      </c>
      <c r="W27" s="16" t="str">
        <f t="shared" si="4"/>
        <v/>
      </c>
      <c r="X27" s="16" t="str">
        <f t="shared" si="5"/>
        <v/>
      </c>
      <c r="Y27" s="16" t="str">
        <f t="shared" si="6"/>
        <v/>
      </c>
      <c r="Z27" s="16" t="str">
        <f t="shared" si="7"/>
        <v/>
      </c>
      <c r="AA27" s="16" t="str">
        <f t="shared" si="8"/>
        <v/>
      </c>
      <c r="AB27" s="16" t="e">
        <f>#REF!</f>
        <v>#REF!</v>
      </c>
    </row>
    <row r="28" spans="1:28" ht="30" customHeight="1">
      <c r="A28" s="10" t="str">
        <f t="shared" si="9"/>
        <v>_16__16</v>
      </c>
      <c r="B28" s="10" t="str">
        <f>K28&amp;"_"&amp;COUNTIF($K$5:K28,K28)</f>
        <v>_16</v>
      </c>
      <c r="C28" s="10" t="str">
        <f>I28&amp;"_"&amp;COUNTIF($I$5:I28,I28)</f>
        <v>_16</v>
      </c>
      <c r="D28" s="10">
        <f>IF('Marks Entry'!A30="","",'Marks Entry'!A30)</f>
        <v>24</v>
      </c>
      <c r="E28" s="8" t="str">
        <f>IF('Marks Entry'!B30="","",'Marks Entry'!B30)</f>
        <v/>
      </c>
      <c r="F28" s="8" t="str">
        <f>IF('Marks Entry'!C30="","",'Marks Entry'!C30)</f>
        <v/>
      </c>
      <c r="G28" s="9" t="str">
        <f>IF('Marks Entry'!D30="","",'Marks Entry'!D30)</f>
        <v/>
      </c>
      <c r="H28" s="10" t="str">
        <f>IF('Marks Entry'!E30="","",'Marks Entry'!E30)</f>
        <v/>
      </c>
      <c r="I28" s="10" t="str">
        <f>IF('Marks Entry'!F30="","",'Marks Entry'!F30)</f>
        <v/>
      </c>
      <c r="J28" s="10" t="str">
        <f>IF('Marks Entry'!G30="","",'Marks Entry'!G30)</f>
        <v/>
      </c>
      <c r="K28" s="10" t="str">
        <f>IF('Marks Entry'!H30="","",'Marks Entry'!H30)</f>
        <v/>
      </c>
      <c r="L28" s="17" t="str">
        <f>IF(I28=$Q$5,'Marks Entry'!Y30*75%,IF(I28=$Q$6,'Marks Entry'!Z30*75%,IF(I28=$Q$7,'Marks Entry'!Z30*75%,IF(I28=$Q$8,'Marks Entry'!AA30*75%,IF(I28=$Q$9,'Marks Entry'!Z30*75%,IF(I28=$Q$10,'Marks Entry'!Y30*75%,""))))))</f>
        <v/>
      </c>
      <c r="M28" s="17" t="str">
        <f>IF(I28=$Q$5,'Marks Entry'!AC30*25%,IF(I28=$Q$6,'Marks Entry'!AB30*25%,IF(I28=$Q$7,'Marks Entry'!AB30*25%,IF(I28=$Q$8,'Marks Entry'!AB30*25%,IF(I28=$Q$9,'Marks Entry'!AB30*25%,IF(I28=$Q$10,'Marks Entry'!AC30*25%,""))))))</f>
        <v/>
      </c>
      <c r="N28" s="17" t="str">
        <f t="shared" si="10"/>
        <v/>
      </c>
      <c r="O28" s="15"/>
      <c r="S28" s="16" t="str">
        <f t="shared" si="0"/>
        <v/>
      </c>
      <c r="T28" s="16" t="str">
        <f t="shared" si="1"/>
        <v/>
      </c>
      <c r="U28" s="16" t="str">
        <f t="shared" si="2"/>
        <v/>
      </c>
      <c r="V28" s="16" t="str">
        <f t="shared" si="3"/>
        <v/>
      </c>
      <c r="W28" s="16" t="str">
        <f t="shared" si="4"/>
        <v/>
      </c>
      <c r="X28" s="16" t="str">
        <f t="shared" si="5"/>
        <v/>
      </c>
      <c r="Y28" s="16" t="str">
        <f t="shared" si="6"/>
        <v/>
      </c>
      <c r="Z28" s="16" t="str">
        <f t="shared" si="7"/>
        <v/>
      </c>
      <c r="AA28" s="16" t="str">
        <f t="shared" si="8"/>
        <v/>
      </c>
      <c r="AB28" s="16" t="e">
        <f>#REF!</f>
        <v>#REF!</v>
      </c>
    </row>
    <row r="29" spans="1:28" ht="30" customHeight="1">
      <c r="A29" s="10" t="str">
        <f t="shared" si="9"/>
        <v>_17__17</v>
      </c>
      <c r="B29" s="10" t="str">
        <f>K29&amp;"_"&amp;COUNTIF($K$5:K29,K29)</f>
        <v>_17</v>
      </c>
      <c r="C29" s="10" t="str">
        <f>I29&amp;"_"&amp;COUNTIF($I$5:I29,I29)</f>
        <v>_17</v>
      </c>
      <c r="D29" s="10">
        <f>IF('Marks Entry'!A31="","",'Marks Entry'!A31)</f>
        <v>25</v>
      </c>
      <c r="E29" s="8" t="str">
        <f>IF('Marks Entry'!B31="","",'Marks Entry'!B31)</f>
        <v/>
      </c>
      <c r="F29" s="8" t="str">
        <f>IF('Marks Entry'!C31="","",'Marks Entry'!C31)</f>
        <v/>
      </c>
      <c r="G29" s="9" t="str">
        <f>IF('Marks Entry'!D31="","",'Marks Entry'!D31)</f>
        <v/>
      </c>
      <c r="H29" s="10" t="str">
        <f>IF('Marks Entry'!E31="","",'Marks Entry'!E31)</f>
        <v/>
      </c>
      <c r="I29" s="10" t="str">
        <f>IF('Marks Entry'!F31="","",'Marks Entry'!F31)</f>
        <v/>
      </c>
      <c r="J29" s="10" t="str">
        <f>IF('Marks Entry'!G31="","",'Marks Entry'!G31)</f>
        <v/>
      </c>
      <c r="K29" s="10" t="str">
        <f>IF('Marks Entry'!H31="","",'Marks Entry'!H31)</f>
        <v/>
      </c>
      <c r="L29" s="17" t="str">
        <f>IF(I29=$Q$5,'Marks Entry'!Y31*75%,IF(I29=$Q$6,'Marks Entry'!Z31*75%,IF(I29=$Q$7,'Marks Entry'!Z31*75%,IF(I29=$Q$8,'Marks Entry'!AA31*75%,IF(I29=$Q$9,'Marks Entry'!Z31*75%,IF(I29=$Q$10,'Marks Entry'!Y31*75%,""))))))</f>
        <v/>
      </c>
      <c r="M29" s="17" t="str">
        <f>IF(I29=$Q$5,'Marks Entry'!AC31*25%,IF(I29=$Q$6,'Marks Entry'!AB31*25%,IF(I29=$Q$7,'Marks Entry'!AB31*25%,IF(I29=$Q$8,'Marks Entry'!AB31*25%,IF(I29=$Q$9,'Marks Entry'!AB31*25%,IF(I29=$Q$10,'Marks Entry'!AC31*25%,""))))))</f>
        <v/>
      </c>
      <c r="N29" s="17" t="str">
        <f t="shared" si="10"/>
        <v/>
      </c>
      <c r="O29" s="15"/>
      <c r="S29" s="16" t="str">
        <f t="shared" si="0"/>
        <v/>
      </c>
      <c r="T29" s="16" t="str">
        <f t="shared" si="1"/>
        <v/>
      </c>
      <c r="U29" s="16" t="str">
        <f t="shared" si="2"/>
        <v/>
      </c>
      <c r="V29" s="16" t="str">
        <f t="shared" si="3"/>
        <v/>
      </c>
      <c r="W29" s="16" t="str">
        <f t="shared" si="4"/>
        <v/>
      </c>
      <c r="X29" s="16" t="str">
        <f t="shared" si="5"/>
        <v/>
      </c>
      <c r="Y29" s="16" t="str">
        <f t="shared" si="6"/>
        <v/>
      </c>
      <c r="Z29" s="16" t="str">
        <f t="shared" si="7"/>
        <v/>
      </c>
      <c r="AA29" s="16" t="str">
        <f t="shared" si="8"/>
        <v/>
      </c>
      <c r="AB29" s="16" t="e">
        <f>#REF!</f>
        <v>#REF!</v>
      </c>
    </row>
    <row r="30" spans="1:28" ht="30" customHeight="1">
      <c r="A30" s="10" t="str">
        <f t="shared" si="9"/>
        <v>_18__18</v>
      </c>
      <c r="B30" s="10" t="str">
        <f>K30&amp;"_"&amp;COUNTIF($K$5:K30,K30)</f>
        <v>_18</v>
      </c>
      <c r="C30" s="10" t="str">
        <f>I30&amp;"_"&amp;COUNTIF($I$5:I30,I30)</f>
        <v>_18</v>
      </c>
      <c r="D30" s="10">
        <f>IF('Marks Entry'!A32="","",'Marks Entry'!A32)</f>
        <v>26</v>
      </c>
      <c r="E30" s="8" t="str">
        <f>IF('Marks Entry'!B32="","",'Marks Entry'!B32)</f>
        <v/>
      </c>
      <c r="F30" s="8" t="str">
        <f>IF('Marks Entry'!C32="","",'Marks Entry'!C32)</f>
        <v/>
      </c>
      <c r="G30" s="9" t="str">
        <f>IF('Marks Entry'!D32="","",'Marks Entry'!D32)</f>
        <v/>
      </c>
      <c r="H30" s="10" t="str">
        <f>IF('Marks Entry'!E32="","",'Marks Entry'!E32)</f>
        <v/>
      </c>
      <c r="I30" s="10" t="str">
        <f>IF('Marks Entry'!F32="","",'Marks Entry'!F32)</f>
        <v/>
      </c>
      <c r="J30" s="10" t="str">
        <f>IF('Marks Entry'!G32="","",'Marks Entry'!G32)</f>
        <v/>
      </c>
      <c r="K30" s="10" t="str">
        <f>IF('Marks Entry'!H32="","",'Marks Entry'!H32)</f>
        <v/>
      </c>
      <c r="L30" s="17" t="str">
        <f>IF(I30=$Q$5,'Marks Entry'!Y32*75%,IF(I30=$Q$6,'Marks Entry'!Z32*75%,IF(I30=$Q$7,'Marks Entry'!Z32*75%,IF(I30=$Q$8,'Marks Entry'!AA32*75%,IF(I30=$Q$9,'Marks Entry'!Z32*75%,IF(I30=$Q$10,'Marks Entry'!Y32*75%,""))))))</f>
        <v/>
      </c>
      <c r="M30" s="17" t="str">
        <f>IF(I30=$Q$5,'Marks Entry'!AC32*25%,IF(I30=$Q$6,'Marks Entry'!AB32*25%,IF(I30=$Q$7,'Marks Entry'!AB32*25%,IF(I30=$Q$8,'Marks Entry'!AB32*25%,IF(I30=$Q$9,'Marks Entry'!AB32*25%,IF(I30=$Q$10,'Marks Entry'!AC32*25%,""))))))</f>
        <v/>
      </c>
      <c r="N30" s="17" t="str">
        <f t="shared" si="10"/>
        <v/>
      </c>
    </row>
    <row r="31" spans="1:28" ht="30" customHeight="1">
      <c r="A31" s="10" t="str">
        <f t="shared" si="9"/>
        <v>_19__19</v>
      </c>
      <c r="B31" s="10" t="str">
        <f>K31&amp;"_"&amp;COUNTIF($K$5:K31,K31)</f>
        <v>_19</v>
      </c>
      <c r="C31" s="10" t="str">
        <f>I31&amp;"_"&amp;COUNTIF($I$5:I31,I31)</f>
        <v>_19</v>
      </c>
      <c r="D31" s="10">
        <f>IF('Marks Entry'!A33="","",'Marks Entry'!A33)</f>
        <v>27</v>
      </c>
      <c r="E31" s="8" t="str">
        <f>IF('Marks Entry'!B33="","",'Marks Entry'!B33)</f>
        <v/>
      </c>
      <c r="F31" s="8" t="str">
        <f>IF('Marks Entry'!C33="","",'Marks Entry'!C33)</f>
        <v/>
      </c>
      <c r="G31" s="9" t="str">
        <f>IF('Marks Entry'!D33="","",'Marks Entry'!D33)</f>
        <v/>
      </c>
      <c r="H31" s="10" t="str">
        <f>IF('Marks Entry'!E33="","",'Marks Entry'!E33)</f>
        <v/>
      </c>
      <c r="I31" s="10" t="str">
        <f>IF('Marks Entry'!F33="","",'Marks Entry'!F33)</f>
        <v/>
      </c>
      <c r="J31" s="10" t="str">
        <f>IF('Marks Entry'!G33="","",'Marks Entry'!G33)</f>
        <v/>
      </c>
      <c r="K31" s="10" t="str">
        <f>IF('Marks Entry'!H33="","",'Marks Entry'!H33)</f>
        <v/>
      </c>
      <c r="L31" s="17" t="str">
        <f>IF(I31=$Q$5,'Marks Entry'!Y33*75%,IF(I31=$Q$6,'Marks Entry'!Z33*75%,IF(I31=$Q$7,'Marks Entry'!Z33*75%,IF(I31=$Q$8,'Marks Entry'!AA33*75%,IF(I31=$Q$9,'Marks Entry'!Z33*75%,IF(I31=$Q$10,'Marks Entry'!Y33*75%,""))))))</f>
        <v/>
      </c>
      <c r="M31" s="17" t="str">
        <f>IF(I31=$Q$5,'Marks Entry'!AC33*25%,IF(I31=$Q$6,'Marks Entry'!AB33*25%,IF(I31=$Q$7,'Marks Entry'!AB33*25%,IF(I31=$Q$8,'Marks Entry'!AB33*25%,IF(I31=$Q$9,'Marks Entry'!AB33*25%,IF(I31=$Q$10,'Marks Entry'!AC33*25%,""))))))</f>
        <v/>
      </c>
      <c r="N31" s="17" t="str">
        <f t="shared" ref="N31:N94" si="11">IF(AND(L31="",M31=""),"",SUM(L31:M31))</f>
        <v/>
      </c>
    </row>
    <row r="32" spans="1:28" ht="30" customHeight="1">
      <c r="A32" s="10" t="str">
        <f t="shared" si="9"/>
        <v>_20__20</v>
      </c>
      <c r="B32" s="10" t="str">
        <f>K32&amp;"_"&amp;COUNTIF($K$5:K32,K32)</f>
        <v>_20</v>
      </c>
      <c r="C32" s="10" t="str">
        <f>I32&amp;"_"&amp;COUNTIF($I$5:I32,I32)</f>
        <v>_20</v>
      </c>
      <c r="D32" s="10">
        <f>IF('Marks Entry'!A34="","",'Marks Entry'!A34)</f>
        <v>28</v>
      </c>
      <c r="E32" s="8" t="str">
        <f>IF('Marks Entry'!B34="","",'Marks Entry'!B34)</f>
        <v/>
      </c>
      <c r="F32" s="8" t="str">
        <f>IF('Marks Entry'!C34="","",'Marks Entry'!C34)</f>
        <v/>
      </c>
      <c r="G32" s="9" t="str">
        <f>IF('Marks Entry'!D34="","",'Marks Entry'!D34)</f>
        <v/>
      </c>
      <c r="H32" s="10" t="str">
        <f>IF('Marks Entry'!E34="","",'Marks Entry'!E34)</f>
        <v/>
      </c>
      <c r="I32" s="10" t="str">
        <f>IF('Marks Entry'!F34="","",'Marks Entry'!F34)</f>
        <v/>
      </c>
      <c r="J32" s="10" t="str">
        <f>IF('Marks Entry'!G34="","",'Marks Entry'!G34)</f>
        <v/>
      </c>
      <c r="K32" s="10" t="str">
        <f>IF('Marks Entry'!H34="","",'Marks Entry'!H34)</f>
        <v/>
      </c>
      <c r="L32" s="17" t="str">
        <f>IF(I32=$Q$5,'Marks Entry'!Y34*75%,IF(I32=$Q$6,'Marks Entry'!Z34*75%,IF(I32=$Q$7,'Marks Entry'!Z34*75%,IF(I32=$Q$8,'Marks Entry'!AA34*75%,IF(I32=$Q$9,'Marks Entry'!Z34*75%,IF(I32=$Q$10,'Marks Entry'!Y34*75%,""))))))</f>
        <v/>
      </c>
      <c r="M32" s="17" t="str">
        <f>IF(I32=$Q$5,'Marks Entry'!AC34*25%,IF(I32=$Q$6,'Marks Entry'!AB34*25%,IF(I32=$Q$7,'Marks Entry'!AB34*25%,IF(I32=$Q$8,'Marks Entry'!AB34*25%,IF(I32=$Q$9,'Marks Entry'!AB34*25%,IF(I32=$Q$10,'Marks Entry'!AC34*25%,""))))))</f>
        <v/>
      </c>
      <c r="N32" s="17" t="str">
        <f t="shared" si="11"/>
        <v/>
      </c>
    </row>
    <row r="33" spans="1:14" ht="30" customHeight="1">
      <c r="A33" s="10" t="str">
        <f t="shared" si="9"/>
        <v>_21__21</v>
      </c>
      <c r="B33" s="10" t="str">
        <f>K33&amp;"_"&amp;COUNTIF($K$5:K33,K33)</f>
        <v>_21</v>
      </c>
      <c r="C33" s="10" t="str">
        <f>I33&amp;"_"&amp;COUNTIF($I$5:I33,I33)</f>
        <v>_21</v>
      </c>
      <c r="D33" s="10">
        <f>IF('Marks Entry'!A35="","",'Marks Entry'!A35)</f>
        <v>29</v>
      </c>
      <c r="E33" s="8" t="str">
        <f>IF('Marks Entry'!B35="","",'Marks Entry'!B35)</f>
        <v/>
      </c>
      <c r="F33" s="8" t="str">
        <f>IF('Marks Entry'!C35="","",'Marks Entry'!C35)</f>
        <v/>
      </c>
      <c r="G33" s="9" t="str">
        <f>IF('Marks Entry'!D35="","",'Marks Entry'!D35)</f>
        <v/>
      </c>
      <c r="H33" s="10" t="str">
        <f>IF('Marks Entry'!E35="","",'Marks Entry'!E35)</f>
        <v/>
      </c>
      <c r="I33" s="10" t="str">
        <f>IF('Marks Entry'!F35="","",'Marks Entry'!F35)</f>
        <v/>
      </c>
      <c r="J33" s="10" t="str">
        <f>IF('Marks Entry'!G35="","",'Marks Entry'!G35)</f>
        <v/>
      </c>
      <c r="K33" s="10" t="str">
        <f>IF('Marks Entry'!H35="","",'Marks Entry'!H35)</f>
        <v/>
      </c>
      <c r="L33" s="17" t="str">
        <f>IF(I33=$Q$5,'Marks Entry'!Y35*75%,IF(I33=$Q$6,'Marks Entry'!Z35*75%,IF(I33=$Q$7,'Marks Entry'!Z35*75%,IF(I33=$Q$8,'Marks Entry'!AA35*75%,IF(I33=$Q$9,'Marks Entry'!Z35*75%,IF(I33=$Q$10,'Marks Entry'!Y35*75%,""))))))</f>
        <v/>
      </c>
      <c r="M33" s="17" t="str">
        <f>IF(I33=$Q$5,'Marks Entry'!AC35*25%,IF(I33=$Q$6,'Marks Entry'!AB35*25%,IF(I33=$Q$7,'Marks Entry'!AB35*25%,IF(I33=$Q$8,'Marks Entry'!AB35*25%,IF(I33=$Q$9,'Marks Entry'!AB35*25%,IF(I33=$Q$10,'Marks Entry'!AC35*25%,""))))))</f>
        <v/>
      </c>
      <c r="N33" s="17" t="str">
        <f t="shared" si="11"/>
        <v/>
      </c>
    </row>
    <row r="34" spans="1:14" ht="30" customHeight="1">
      <c r="A34" s="10" t="str">
        <f t="shared" si="9"/>
        <v>_22__22</v>
      </c>
      <c r="B34" s="10" t="str">
        <f>K34&amp;"_"&amp;COUNTIF($K$5:K34,K34)</f>
        <v>_22</v>
      </c>
      <c r="C34" s="10" t="str">
        <f>I34&amp;"_"&amp;COUNTIF($I$5:I34,I34)</f>
        <v>_22</v>
      </c>
      <c r="D34" s="10">
        <f>IF('Marks Entry'!A36="","",'Marks Entry'!A36)</f>
        <v>30</v>
      </c>
      <c r="E34" s="8" t="str">
        <f>IF('Marks Entry'!B36="","",'Marks Entry'!B36)</f>
        <v/>
      </c>
      <c r="F34" s="8" t="str">
        <f>IF('Marks Entry'!C36="","",'Marks Entry'!C36)</f>
        <v/>
      </c>
      <c r="G34" s="9" t="str">
        <f>IF('Marks Entry'!D36="","",'Marks Entry'!D36)</f>
        <v/>
      </c>
      <c r="H34" s="10" t="str">
        <f>IF('Marks Entry'!E36="","",'Marks Entry'!E36)</f>
        <v/>
      </c>
      <c r="I34" s="10" t="str">
        <f>IF('Marks Entry'!F36="","",'Marks Entry'!F36)</f>
        <v/>
      </c>
      <c r="J34" s="10" t="str">
        <f>IF('Marks Entry'!G36="","",'Marks Entry'!G36)</f>
        <v/>
      </c>
      <c r="K34" s="10" t="str">
        <f>IF('Marks Entry'!H36="","",'Marks Entry'!H36)</f>
        <v/>
      </c>
      <c r="L34" s="17" t="str">
        <f>IF(I34=$Q$5,'Marks Entry'!Y36*75%,IF(I34=$Q$6,'Marks Entry'!Z36*75%,IF(I34=$Q$7,'Marks Entry'!Z36*75%,IF(I34=$Q$8,'Marks Entry'!AA36*75%,IF(I34=$Q$9,'Marks Entry'!Z36*75%,IF(I34=$Q$10,'Marks Entry'!Y36*75%,""))))))</f>
        <v/>
      </c>
      <c r="M34" s="17" t="str">
        <f>IF(I34=$Q$5,'Marks Entry'!AC36*25%,IF(I34=$Q$6,'Marks Entry'!AB36*25%,IF(I34=$Q$7,'Marks Entry'!AB36*25%,IF(I34=$Q$8,'Marks Entry'!AB36*25%,IF(I34=$Q$9,'Marks Entry'!AB36*25%,IF(I34=$Q$10,'Marks Entry'!AC36*25%,""))))))</f>
        <v/>
      </c>
      <c r="N34" s="17" t="str">
        <f t="shared" si="11"/>
        <v/>
      </c>
    </row>
    <row r="35" spans="1:14" ht="30" customHeight="1">
      <c r="A35" s="10" t="str">
        <f t="shared" si="9"/>
        <v>_23__23</v>
      </c>
      <c r="B35" s="10" t="str">
        <f>K35&amp;"_"&amp;COUNTIF($K$5:K35,K35)</f>
        <v>_23</v>
      </c>
      <c r="C35" s="10" t="str">
        <f>I35&amp;"_"&amp;COUNTIF($I$5:I35,I35)</f>
        <v>_23</v>
      </c>
      <c r="D35" s="10">
        <f>IF('Marks Entry'!A37="","",'Marks Entry'!A37)</f>
        <v>31</v>
      </c>
      <c r="E35" s="8" t="str">
        <f>IF('Marks Entry'!B37="","",'Marks Entry'!B37)</f>
        <v/>
      </c>
      <c r="F35" s="8" t="str">
        <f>IF('Marks Entry'!C37="","",'Marks Entry'!C37)</f>
        <v/>
      </c>
      <c r="G35" s="9" t="str">
        <f>IF('Marks Entry'!D37="","",'Marks Entry'!D37)</f>
        <v/>
      </c>
      <c r="H35" s="10" t="str">
        <f>IF('Marks Entry'!E37="","",'Marks Entry'!E37)</f>
        <v/>
      </c>
      <c r="I35" s="10" t="str">
        <f>IF('Marks Entry'!F37="","",'Marks Entry'!F37)</f>
        <v/>
      </c>
      <c r="J35" s="10" t="str">
        <f>IF('Marks Entry'!G37="","",'Marks Entry'!G37)</f>
        <v/>
      </c>
      <c r="K35" s="10" t="str">
        <f>IF('Marks Entry'!H37="","",'Marks Entry'!H37)</f>
        <v/>
      </c>
      <c r="L35" s="17" t="str">
        <f>IF(I35=$Q$5,'Marks Entry'!Y37*75%,IF(I35=$Q$6,'Marks Entry'!Z37*75%,IF(I35=$Q$7,'Marks Entry'!Z37*75%,IF(I35=$Q$8,'Marks Entry'!AA37*75%,IF(I35=$Q$9,'Marks Entry'!Z37*75%,IF(I35=$Q$10,'Marks Entry'!Y37*75%,""))))))</f>
        <v/>
      </c>
      <c r="M35" s="17" t="str">
        <f>IF(I35=$Q$5,'Marks Entry'!AC37*25%,IF(I35=$Q$6,'Marks Entry'!AB37*25%,IF(I35=$Q$7,'Marks Entry'!AB37*25%,IF(I35=$Q$8,'Marks Entry'!AB37*25%,IF(I35=$Q$9,'Marks Entry'!AB37*25%,IF(I35=$Q$10,'Marks Entry'!AC37*25%,""))))))</f>
        <v/>
      </c>
      <c r="N35" s="17" t="str">
        <f t="shared" si="11"/>
        <v/>
      </c>
    </row>
    <row r="36" spans="1:14" ht="30" customHeight="1">
      <c r="A36" s="10" t="str">
        <f t="shared" si="9"/>
        <v>_24__24</v>
      </c>
      <c r="B36" s="10" t="str">
        <f>K36&amp;"_"&amp;COUNTIF($K$5:K36,K36)</f>
        <v>_24</v>
      </c>
      <c r="C36" s="10" t="str">
        <f>I36&amp;"_"&amp;COUNTIF($I$5:I36,I36)</f>
        <v>_24</v>
      </c>
      <c r="D36" s="10">
        <f>IF('Marks Entry'!A38="","",'Marks Entry'!A38)</f>
        <v>32</v>
      </c>
      <c r="E36" s="8" t="str">
        <f>IF('Marks Entry'!B38="","",'Marks Entry'!B38)</f>
        <v/>
      </c>
      <c r="F36" s="8" t="str">
        <f>IF('Marks Entry'!C38="","",'Marks Entry'!C38)</f>
        <v/>
      </c>
      <c r="G36" s="9" t="str">
        <f>IF('Marks Entry'!D38="","",'Marks Entry'!D38)</f>
        <v/>
      </c>
      <c r="H36" s="10" t="str">
        <f>IF('Marks Entry'!E38="","",'Marks Entry'!E38)</f>
        <v/>
      </c>
      <c r="I36" s="10" t="str">
        <f>IF('Marks Entry'!F38="","",'Marks Entry'!F38)</f>
        <v/>
      </c>
      <c r="J36" s="10" t="str">
        <f>IF('Marks Entry'!G38="","",'Marks Entry'!G38)</f>
        <v/>
      </c>
      <c r="K36" s="10" t="str">
        <f>IF('Marks Entry'!H38="","",'Marks Entry'!H38)</f>
        <v/>
      </c>
      <c r="L36" s="17" t="str">
        <f>IF(I36=$Q$5,'Marks Entry'!Y38*75%,IF(I36=$Q$6,'Marks Entry'!Z38*75%,IF(I36=$Q$7,'Marks Entry'!Z38*75%,IF(I36=$Q$8,'Marks Entry'!AA38*75%,IF(I36=$Q$9,'Marks Entry'!Z38*75%,IF(I36=$Q$10,'Marks Entry'!Y38*75%,""))))))</f>
        <v/>
      </c>
      <c r="M36" s="17" t="str">
        <f>IF(I36=$Q$5,'Marks Entry'!AC38*25%,IF(I36=$Q$6,'Marks Entry'!AB38*25%,IF(I36=$Q$7,'Marks Entry'!AB38*25%,IF(I36=$Q$8,'Marks Entry'!AB38*25%,IF(I36=$Q$9,'Marks Entry'!AB38*25%,IF(I36=$Q$10,'Marks Entry'!AC38*25%,""))))))</f>
        <v/>
      </c>
      <c r="N36" s="17" t="str">
        <f t="shared" si="11"/>
        <v/>
      </c>
    </row>
    <row r="37" spans="1:14" ht="30" customHeight="1">
      <c r="A37" s="10" t="str">
        <f t="shared" si="9"/>
        <v>_25__25</v>
      </c>
      <c r="B37" s="10" t="str">
        <f>K37&amp;"_"&amp;COUNTIF($K$5:K37,K37)</f>
        <v>_25</v>
      </c>
      <c r="C37" s="10" t="str">
        <f>I37&amp;"_"&amp;COUNTIF($I$5:I37,I37)</f>
        <v>_25</v>
      </c>
      <c r="D37" s="10">
        <f>IF('Marks Entry'!A39="","",'Marks Entry'!A39)</f>
        <v>33</v>
      </c>
      <c r="E37" s="8" t="str">
        <f>IF('Marks Entry'!B39="","",'Marks Entry'!B39)</f>
        <v/>
      </c>
      <c r="F37" s="8" t="str">
        <f>IF('Marks Entry'!C39="","",'Marks Entry'!C39)</f>
        <v/>
      </c>
      <c r="G37" s="9" t="str">
        <f>IF('Marks Entry'!D39="","",'Marks Entry'!D39)</f>
        <v/>
      </c>
      <c r="H37" s="10" t="str">
        <f>IF('Marks Entry'!E39="","",'Marks Entry'!E39)</f>
        <v/>
      </c>
      <c r="I37" s="10" t="str">
        <f>IF('Marks Entry'!F39="","",'Marks Entry'!F39)</f>
        <v/>
      </c>
      <c r="J37" s="10" t="str">
        <f>IF('Marks Entry'!G39="","",'Marks Entry'!G39)</f>
        <v/>
      </c>
      <c r="K37" s="10" t="str">
        <f>IF('Marks Entry'!H39="","",'Marks Entry'!H39)</f>
        <v/>
      </c>
      <c r="L37" s="17" t="str">
        <f>IF(I37=$Q$5,'Marks Entry'!Y39*75%,IF(I37=$Q$6,'Marks Entry'!Z39*75%,IF(I37=$Q$7,'Marks Entry'!Z39*75%,IF(I37=$Q$8,'Marks Entry'!AA39*75%,IF(I37=$Q$9,'Marks Entry'!Z39*75%,IF(I37=$Q$10,'Marks Entry'!Y39*75%,""))))))</f>
        <v/>
      </c>
      <c r="M37" s="17" t="str">
        <f>IF(I37=$Q$5,'Marks Entry'!AC39*25%,IF(I37=$Q$6,'Marks Entry'!AB39*25%,IF(I37=$Q$7,'Marks Entry'!AB39*25%,IF(I37=$Q$8,'Marks Entry'!AB39*25%,IF(I37=$Q$9,'Marks Entry'!AB39*25%,IF(I37=$Q$10,'Marks Entry'!AC39*25%,""))))))</f>
        <v/>
      </c>
      <c r="N37" s="17" t="str">
        <f t="shared" si="11"/>
        <v/>
      </c>
    </row>
    <row r="38" spans="1:14" ht="30" customHeight="1">
      <c r="A38" s="10" t="str">
        <f t="shared" si="9"/>
        <v>_26__26</v>
      </c>
      <c r="B38" s="10" t="str">
        <f>K38&amp;"_"&amp;COUNTIF($K$5:K38,K38)</f>
        <v>_26</v>
      </c>
      <c r="C38" s="10" t="str">
        <f>I38&amp;"_"&amp;COUNTIF($I$5:I38,I38)</f>
        <v>_26</v>
      </c>
      <c r="D38" s="10">
        <f>IF('Marks Entry'!A40="","",'Marks Entry'!A40)</f>
        <v>34</v>
      </c>
      <c r="E38" s="8" t="str">
        <f>IF('Marks Entry'!B40="","",'Marks Entry'!B40)</f>
        <v/>
      </c>
      <c r="F38" s="8" t="str">
        <f>IF('Marks Entry'!C40="","",'Marks Entry'!C40)</f>
        <v/>
      </c>
      <c r="G38" s="9" t="str">
        <f>IF('Marks Entry'!D40="","",'Marks Entry'!D40)</f>
        <v/>
      </c>
      <c r="H38" s="10" t="str">
        <f>IF('Marks Entry'!E40="","",'Marks Entry'!E40)</f>
        <v/>
      </c>
      <c r="I38" s="10" t="str">
        <f>IF('Marks Entry'!F40="","",'Marks Entry'!F40)</f>
        <v/>
      </c>
      <c r="J38" s="10" t="str">
        <f>IF('Marks Entry'!G40="","",'Marks Entry'!G40)</f>
        <v/>
      </c>
      <c r="K38" s="10" t="str">
        <f>IF('Marks Entry'!H40="","",'Marks Entry'!H40)</f>
        <v/>
      </c>
      <c r="L38" s="17" t="str">
        <f>IF(I38=$Q$5,'Marks Entry'!Y40*75%,IF(I38=$Q$6,'Marks Entry'!Z40*75%,IF(I38=$Q$7,'Marks Entry'!Z40*75%,IF(I38=$Q$8,'Marks Entry'!AA40*75%,IF(I38=$Q$9,'Marks Entry'!Z40*75%,IF(I38=$Q$10,'Marks Entry'!Y40*75%,""))))))</f>
        <v/>
      </c>
      <c r="M38" s="17" t="str">
        <f>IF(I38=$Q$5,'Marks Entry'!AC40*25%,IF(I38=$Q$6,'Marks Entry'!AB40*25%,IF(I38=$Q$7,'Marks Entry'!AB40*25%,IF(I38=$Q$8,'Marks Entry'!AB40*25%,IF(I38=$Q$9,'Marks Entry'!AB40*25%,IF(I38=$Q$10,'Marks Entry'!AC40*25%,""))))))</f>
        <v/>
      </c>
      <c r="N38" s="17" t="str">
        <f t="shared" si="11"/>
        <v/>
      </c>
    </row>
    <row r="39" spans="1:14" ht="30" customHeight="1">
      <c r="A39" s="10" t="str">
        <f t="shared" si="9"/>
        <v>_27__27</v>
      </c>
      <c r="B39" s="10" t="str">
        <f>K39&amp;"_"&amp;COUNTIF($K$5:K39,K39)</f>
        <v>_27</v>
      </c>
      <c r="C39" s="10" t="str">
        <f>I39&amp;"_"&amp;COUNTIF($I$5:I39,I39)</f>
        <v>_27</v>
      </c>
      <c r="D39" s="10">
        <f>IF('Marks Entry'!A41="","",'Marks Entry'!A41)</f>
        <v>35</v>
      </c>
      <c r="E39" s="8" t="str">
        <f>IF('Marks Entry'!B41="","",'Marks Entry'!B41)</f>
        <v/>
      </c>
      <c r="F39" s="8" t="str">
        <f>IF('Marks Entry'!C41="","",'Marks Entry'!C41)</f>
        <v/>
      </c>
      <c r="G39" s="9" t="str">
        <f>IF('Marks Entry'!D41="","",'Marks Entry'!D41)</f>
        <v/>
      </c>
      <c r="H39" s="10" t="str">
        <f>IF('Marks Entry'!E41="","",'Marks Entry'!E41)</f>
        <v/>
      </c>
      <c r="I39" s="10" t="str">
        <f>IF('Marks Entry'!F41="","",'Marks Entry'!F41)</f>
        <v/>
      </c>
      <c r="J39" s="10" t="str">
        <f>IF('Marks Entry'!G41="","",'Marks Entry'!G41)</f>
        <v/>
      </c>
      <c r="K39" s="10" t="str">
        <f>IF('Marks Entry'!H41="","",'Marks Entry'!H41)</f>
        <v/>
      </c>
      <c r="L39" s="17" t="str">
        <f>IF(I39=$Q$5,'Marks Entry'!Y41*75%,IF(I39=$Q$6,'Marks Entry'!Z41*75%,IF(I39=$Q$7,'Marks Entry'!Z41*75%,IF(I39=$Q$8,'Marks Entry'!AA41*75%,IF(I39=$Q$9,'Marks Entry'!Z41*75%,IF(I39=$Q$10,'Marks Entry'!Y41*75%,""))))))</f>
        <v/>
      </c>
      <c r="M39" s="17" t="str">
        <f>IF(I39=$Q$5,'Marks Entry'!AC41*25%,IF(I39=$Q$6,'Marks Entry'!AB41*25%,IF(I39=$Q$7,'Marks Entry'!AB41*25%,IF(I39=$Q$8,'Marks Entry'!AB41*25%,IF(I39=$Q$9,'Marks Entry'!AB41*25%,IF(I39=$Q$10,'Marks Entry'!AC41*25%,""))))))</f>
        <v/>
      </c>
      <c r="N39" s="17" t="str">
        <f t="shared" si="11"/>
        <v/>
      </c>
    </row>
    <row r="40" spans="1:14" ht="30" customHeight="1">
      <c r="A40" s="10" t="str">
        <f t="shared" si="9"/>
        <v>_28__28</v>
      </c>
      <c r="B40" s="10" t="str">
        <f>K40&amp;"_"&amp;COUNTIF($K$5:K40,K40)</f>
        <v>_28</v>
      </c>
      <c r="C40" s="10" t="str">
        <f>I40&amp;"_"&amp;COUNTIF($I$5:I40,I40)</f>
        <v>_28</v>
      </c>
      <c r="D40" s="10">
        <f>IF('Marks Entry'!A42="","",'Marks Entry'!A42)</f>
        <v>36</v>
      </c>
      <c r="E40" s="8" t="str">
        <f>IF('Marks Entry'!B42="","",'Marks Entry'!B42)</f>
        <v/>
      </c>
      <c r="F40" s="8" t="str">
        <f>IF('Marks Entry'!C42="","",'Marks Entry'!C42)</f>
        <v/>
      </c>
      <c r="G40" s="9" t="str">
        <f>IF('Marks Entry'!D42="","",'Marks Entry'!D42)</f>
        <v/>
      </c>
      <c r="H40" s="10" t="str">
        <f>IF('Marks Entry'!E42="","",'Marks Entry'!E42)</f>
        <v/>
      </c>
      <c r="I40" s="10" t="str">
        <f>IF('Marks Entry'!F42="","",'Marks Entry'!F42)</f>
        <v/>
      </c>
      <c r="J40" s="10" t="str">
        <f>IF('Marks Entry'!G42="","",'Marks Entry'!G42)</f>
        <v/>
      </c>
      <c r="K40" s="10" t="str">
        <f>IF('Marks Entry'!H42="","",'Marks Entry'!H42)</f>
        <v/>
      </c>
      <c r="L40" s="17" t="str">
        <f>IF(I40=$Q$5,'Marks Entry'!Y42*75%,IF(I40=$Q$6,'Marks Entry'!Z42*75%,IF(I40=$Q$7,'Marks Entry'!Z42*75%,IF(I40=$Q$8,'Marks Entry'!AA42*75%,IF(I40=$Q$9,'Marks Entry'!Z42*75%,IF(I40=$Q$10,'Marks Entry'!Y42*75%,""))))))</f>
        <v/>
      </c>
      <c r="M40" s="17" t="str">
        <f>IF(I40=$Q$5,'Marks Entry'!AC42*25%,IF(I40=$Q$6,'Marks Entry'!AB42*25%,IF(I40=$Q$7,'Marks Entry'!AB42*25%,IF(I40=$Q$8,'Marks Entry'!AB42*25%,IF(I40=$Q$9,'Marks Entry'!AB42*25%,IF(I40=$Q$10,'Marks Entry'!AC42*25%,""))))))</f>
        <v/>
      </c>
      <c r="N40" s="17" t="str">
        <f t="shared" si="11"/>
        <v/>
      </c>
    </row>
    <row r="41" spans="1:14" ht="30" customHeight="1">
      <c r="A41" s="10" t="str">
        <f t="shared" si="9"/>
        <v>_29__29</v>
      </c>
      <c r="B41" s="10" t="str">
        <f>K41&amp;"_"&amp;COUNTIF($K$5:K41,K41)</f>
        <v>_29</v>
      </c>
      <c r="C41" s="10" t="str">
        <f>I41&amp;"_"&amp;COUNTIF($I$5:I41,I41)</f>
        <v>_29</v>
      </c>
      <c r="D41" s="10">
        <f>IF('Marks Entry'!A43="","",'Marks Entry'!A43)</f>
        <v>37</v>
      </c>
      <c r="E41" s="8" t="str">
        <f>IF('Marks Entry'!B43="","",'Marks Entry'!B43)</f>
        <v/>
      </c>
      <c r="F41" s="8" t="str">
        <f>IF('Marks Entry'!C43="","",'Marks Entry'!C43)</f>
        <v/>
      </c>
      <c r="G41" s="9" t="str">
        <f>IF('Marks Entry'!D43="","",'Marks Entry'!D43)</f>
        <v/>
      </c>
      <c r="H41" s="10" t="str">
        <f>IF('Marks Entry'!E43="","",'Marks Entry'!E43)</f>
        <v/>
      </c>
      <c r="I41" s="10" t="str">
        <f>IF('Marks Entry'!F43="","",'Marks Entry'!F43)</f>
        <v/>
      </c>
      <c r="J41" s="10" t="str">
        <f>IF('Marks Entry'!G43="","",'Marks Entry'!G43)</f>
        <v/>
      </c>
      <c r="K41" s="10" t="str">
        <f>IF('Marks Entry'!H43="","",'Marks Entry'!H43)</f>
        <v/>
      </c>
      <c r="L41" s="17" t="str">
        <f>IF(I41=$Q$5,'Marks Entry'!Y43*75%,IF(I41=$Q$6,'Marks Entry'!Z43*75%,IF(I41=$Q$7,'Marks Entry'!Z43*75%,IF(I41=$Q$8,'Marks Entry'!AA43*75%,IF(I41=$Q$9,'Marks Entry'!Z43*75%,IF(I41=$Q$10,'Marks Entry'!Y43*75%,""))))))</f>
        <v/>
      </c>
      <c r="M41" s="17" t="str">
        <f>IF(I41=$Q$5,'Marks Entry'!AC43*25%,IF(I41=$Q$6,'Marks Entry'!AB43*25%,IF(I41=$Q$7,'Marks Entry'!AB43*25%,IF(I41=$Q$8,'Marks Entry'!AB43*25%,IF(I41=$Q$9,'Marks Entry'!AB43*25%,IF(I41=$Q$10,'Marks Entry'!AC43*25%,""))))))</f>
        <v/>
      </c>
      <c r="N41" s="17" t="str">
        <f t="shared" si="11"/>
        <v/>
      </c>
    </row>
    <row r="42" spans="1:14" ht="30" customHeight="1">
      <c r="A42" s="10" t="str">
        <f t="shared" si="9"/>
        <v>_30__30</v>
      </c>
      <c r="B42" s="10" t="str">
        <f>K42&amp;"_"&amp;COUNTIF($K$5:K42,K42)</f>
        <v>_30</v>
      </c>
      <c r="C42" s="10" t="str">
        <f>I42&amp;"_"&amp;COUNTIF($I$5:I42,I42)</f>
        <v>_30</v>
      </c>
      <c r="D42" s="10">
        <f>IF('Marks Entry'!A44="","",'Marks Entry'!A44)</f>
        <v>38</v>
      </c>
      <c r="E42" s="8" t="str">
        <f>IF('Marks Entry'!B44="","",'Marks Entry'!B44)</f>
        <v/>
      </c>
      <c r="F42" s="8" t="str">
        <f>IF('Marks Entry'!C44="","",'Marks Entry'!C44)</f>
        <v/>
      </c>
      <c r="G42" s="9" t="str">
        <f>IF('Marks Entry'!D44="","",'Marks Entry'!D44)</f>
        <v/>
      </c>
      <c r="H42" s="10" t="str">
        <f>IF('Marks Entry'!E44="","",'Marks Entry'!E44)</f>
        <v/>
      </c>
      <c r="I42" s="10" t="str">
        <f>IF('Marks Entry'!F44="","",'Marks Entry'!F44)</f>
        <v/>
      </c>
      <c r="J42" s="10" t="str">
        <f>IF('Marks Entry'!G44="","",'Marks Entry'!G44)</f>
        <v/>
      </c>
      <c r="K42" s="10" t="str">
        <f>IF('Marks Entry'!H44="","",'Marks Entry'!H44)</f>
        <v/>
      </c>
      <c r="L42" s="17" t="str">
        <f>IF(I42=$Q$5,'Marks Entry'!Y44*75%,IF(I42=$Q$6,'Marks Entry'!Z44*75%,IF(I42=$Q$7,'Marks Entry'!Z44*75%,IF(I42=$Q$8,'Marks Entry'!AA44*75%,IF(I42=$Q$9,'Marks Entry'!Z44*75%,IF(I42=$Q$10,'Marks Entry'!Y44*75%,""))))))</f>
        <v/>
      </c>
      <c r="M42" s="17" t="str">
        <f>IF(I42=$Q$5,'Marks Entry'!AC44*25%,IF(I42=$Q$6,'Marks Entry'!AB44*25%,IF(I42=$Q$7,'Marks Entry'!AB44*25%,IF(I42=$Q$8,'Marks Entry'!AB44*25%,IF(I42=$Q$9,'Marks Entry'!AB44*25%,IF(I42=$Q$10,'Marks Entry'!AC44*25%,""))))))</f>
        <v/>
      </c>
      <c r="N42" s="17" t="str">
        <f t="shared" si="11"/>
        <v/>
      </c>
    </row>
    <row r="43" spans="1:14" ht="30" customHeight="1">
      <c r="A43" s="10" t="str">
        <f t="shared" si="9"/>
        <v>_31__31</v>
      </c>
      <c r="B43" s="10" t="str">
        <f>K43&amp;"_"&amp;COUNTIF($K$5:K43,K43)</f>
        <v>_31</v>
      </c>
      <c r="C43" s="10" t="str">
        <f>I43&amp;"_"&amp;COUNTIF($I$5:I43,I43)</f>
        <v>_31</v>
      </c>
      <c r="D43" s="10">
        <f>IF('Marks Entry'!A45="","",'Marks Entry'!A45)</f>
        <v>39</v>
      </c>
      <c r="E43" s="8" t="str">
        <f>IF('Marks Entry'!B45="","",'Marks Entry'!B45)</f>
        <v/>
      </c>
      <c r="F43" s="8" t="str">
        <f>IF('Marks Entry'!C45="","",'Marks Entry'!C45)</f>
        <v/>
      </c>
      <c r="G43" s="9" t="str">
        <f>IF('Marks Entry'!D45="","",'Marks Entry'!D45)</f>
        <v/>
      </c>
      <c r="H43" s="10" t="str">
        <f>IF('Marks Entry'!E45="","",'Marks Entry'!E45)</f>
        <v/>
      </c>
      <c r="I43" s="10" t="str">
        <f>IF('Marks Entry'!F45="","",'Marks Entry'!F45)</f>
        <v/>
      </c>
      <c r="J43" s="10" t="str">
        <f>IF('Marks Entry'!G45="","",'Marks Entry'!G45)</f>
        <v/>
      </c>
      <c r="K43" s="10" t="str">
        <f>IF('Marks Entry'!H45="","",'Marks Entry'!H45)</f>
        <v/>
      </c>
      <c r="L43" s="17" t="str">
        <f>IF(I43=$Q$5,'Marks Entry'!Y45*75%,IF(I43=$Q$6,'Marks Entry'!Z45*75%,IF(I43=$Q$7,'Marks Entry'!Z45*75%,IF(I43=$Q$8,'Marks Entry'!AA45*75%,IF(I43=$Q$9,'Marks Entry'!Z45*75%,IF(I43=$Q$10,'Marks Entry'!Y45*75%,""))))))</f>
        <v/>
      </c>
      <c r="M43" s="17" t="str">
        <f>IF(I43=$Q$5,'Marks Entry'!AC45*25%,IF(I43=$Q$6,'Marks Entry'!AB45*25%,IF(I43=$Q$7,'Marks Entry'!AB45*25%,IF(I43=$Q$8,'Marks Entry'!AB45*25%,IF(I43=$Q$9,'Marks Entry'!AB45*25%,IF(I43=$Q$10,'Marks Entry'!AC45*25%,""))))))</f>
        <v/>
      </c>
      <c r="N43" s="17" t="str">
        <f t="shared" si="11"/>
        <v/>
      </c>
    </row>
    <row r="44" spans="1:14" ht="30" customHeight="1">
      <c r="A44" s="10" t="str">
        <f t="shared" si="9"/>
        <v>_32__32</v>
      </c>
      <c r="B44" s="10" t="str">
        <f>K44&amp;"_"&amp;COUNTIF($K$5:K44,K44)</f>
        <v>_32</v>
      </c>
      <c r="C44" s="10" t="str">
        <f>I44&amp;"_"&amp;COUNTIF($I$5:I44,I44)</f>
        <v>_32</v>
      </c>
      <c r="D44" s="10">
        <f>IF('Marks Entry'!A46="","",'Marks Entry'!A46)</f>
        <v>40</v>
      </c>
      <c r="E44" s="8" t="str">
        <f>IF('Marks Entry'!B46="","",'Marks Entry'!B46)</f>
        <v/>
      </c>
      <c r="F44" s="8" t="str">
        <f>IF('Marks Entry'!C46="","",'Marks Entry'!C46)</f>
        <v/>
      </c>
      <c r="G44" s="9" t="str">
        <f>IF('Marks Entry'!D46="","",'Marks Entry'!D46)</f>
        <v/>
      </c>
      <c r="H44" s="10" t="str">
        <f>IF('Marks Entry'!E46="","",'Marks Entry'!E46)</f>
        <v/>
      </c>
      <c r="I44" s="10" t="str">
        <f>IF('Marks Entry'!F46="","",'Marks Entry'!F46)</f>
        <v/>
      </c>
      <c r="J44" s="10" t="str">
        <f>IF('Marks Entry'!G46="","",'Marks Entry'!G46)</f>
        <v/>
      </c>
      <c r="K44" s="10" t="str">
        <f>IF('Marks Entry'!H46="","",'Marks Entry'!H46)</f>
        <v/>
      </c>
      <c r="L44" s="17" t="str">
        <f>IF(I44=$Q$5,'Marks Entry'!Y46*75%,IF(I44=$Q$6,'Marks Entry'!Z46*75%,IF(I44=$Q$7,'Marks Entry'!Z46*75%,IF(I44=$Q$8,'Marks Entry'!AA46*75%,IF(I44=$Q$9,'Marks Entry'!Z46*75%,IF(I44=$Q$10,'Marks Entry'!Y46*75%,""))))))</f>
        <v/>
      </c>
      <c r="M44" s="17" t="str">
        <f>IF(I44=$Q$5,'Marks Entry'!AC46*25%,IF(I44=$Q$6,'Marks Entry'!AB46*25%,IF(I44=$Q$7,'Marks Entry'!AB46*25%,IF(I44=$Q$8,'Marks Entry'!AB46*25%,IF(I44=$Q$9,'Marks Entry'!AB46*25%,IF(I44=$Q$10,'Marks Entry'!AC46*25%,""))))))</f>
        <v/>
      </c>
      <c r="N44" s="17" t="str">
        <f t="shared" si="11"/>
        <v/>
      </c>
    </row>
    <row r="45" spans="1:14" ht="30" customHeight="1">
      <c r="A45" s="10" t="str">
        <f t="shared" si="9"/>
        <v>_33__33</v>
      </c>
      <c r="B45" s="10" t="str">
        <f>K45&amp;"_"&amp;COUNTIF($K$5:K45,K45)</f>
        <v>_33</v>
      </c>
      <c r="C45" s="10" t="str">
        <f>I45&amp;"_"&amp;COUNTIF($I$5:I45,I45)</f>
        <v>_33</v>
      </c>
      <c r="D45" s="10">
        <f>IF('Marks Entry'!A47="","",'Marks Entry'!A47)</f>
        <v>41</v>
      </c>
      <c r="E45" s="8" t="str">
        <f>IF('Marks Entry'!B47="","",'Marks Entry'!B47)</f>
        <v/>
      </c>
      <c r="F45" s="8" t="str">
        <f>IF('Marks Entry'!C47="","",'Marks Entry'!C47)</f>
        <v/>
      </c>
      <c r="G45" s="9" t="str">
        <f>IF('Marks Entry'!D47="","",'Marks Entry'!D47)</f>
        <v/>
      </c>
      <c r="H45" s="10" t="str">
        <f>IF('Marks Entry'!E47="","",'Marks Entry'!E47)</f>
        <v/>
      </c>
      <c r="I45" s="10" t="str">
        <f>IF('Marks Entry'!F47="","",'Marks Entry'!F47)</f>
        <v/>
      </c>
      <c r="J45" s="10" t="str">
        <f>IF('Marks Entry'!G47="","",'Marks Entry'!G47)</f>
        <v/>
      </c>
      <c r="K45" s="10" t="str">
        <f>IF('Marks Entry'!H47="","",'Marks Entry'!H47)</f>
        <v/>
      </c>
      <c r="L45" s="17" t="str">
        <f>IF(I45=$Q$5,'Marks Entry'!Y47*75%,IF(I45=$Q$6,'Marks Entry'!Z47*75%,IF(I45=$Q$7,'Marks Entry'!Z47*75%,IF(I45=$Q$8,'Marks Entry'!AA47*75%,IF(I45=$Q$9,'Marks Entry'!Z47*75%,IF(I45=$Q$10,'Marks Entry'!Y47*75%,""))))))</f>
        <v/>
      </c>
      <c r="M45" s="17" t="str">
        <f>IF(I45=$Q$5,'Marks Entry'!AC47*25%,IF(I45=$Q$6,'Marks Entry'!AB47*25%,IF(I45=$Q$7,'Marks Entry'!AB47*25%,IF(I45=$Q$8,'Marks Entry'!AB47*25%,IF(I45=$Q$9,'Marks Entry'!AB47*25%,IF(I45=$Q$10,'Marks Entry'!AC47*25%,""))))))</f>
        <v/>
      </c>
      <c r="N45" s="17" t="str">
        <f t="shared" si="11"/>
        <v/>
      </c>
    </row>
    <row r="46" spans="1:14" ht="30" customHeight="1">
      <c r="A46" s="10" t="str">
        <f t="shared" si="9"/>
        <v>_34__34</v>
      </c>
      <c r="B46" s="10" t="str">
        <f>K46&amp;"_"&amp;COUNTIF($K$5:K46,K46)</f>
        <v>_34</v>
      </c>
      <c r="C46" s="10" t="str">
        <f>I46&amp;"_"&amp;COUNTIF($I$5:I46,I46)</f>
        <v>_34</v>
      </c>
      <c r="D46" s="10">
        <f>IF('Marks Entry'!A48="","",'Marks Entry'!A48)</f>
        <v>42</v>
      </c>
      <c r="E46" s="8" t="str">
        <f>IF('Marks Entry'!B48="","",'Marks Entry'!B48)</f>
        <v/>
      </c>
      <c r="F46" s="8" t="str">
        <f>IF('Marks Entry'!C48="","",'Marks Entry'!C48)</f>
        <v/>
      </c>
      <c r="G46" s="9" t="str">
        <f>IF('Marks Entry'!D48="","",'Marks Entry'!D48)</f>
        <v/>
      </c>
      <c r="H46" s="10" t="str">
        <f>IF('Marks Entry'!E48="","",'Marks Entry'!E48)</f>
        <v/>
      </c>
      <c r="I46" s="10" t="str">
        <f>IF('Marks Entry'!F48="","",'Marks Entry'!F48)</f>
        <v/>
      </c>
      <c r="J46" s="10" t="str">
        <f>IF('Marks Entry'!G48="","",'Marks Entry'!G48)</f>
        <v/>
      </c>
      <c r="K46" s="10" t="str">
        <f>IF('Marks Entry'!H48="","",'Marks Entry'!H48)</f>
        <v/>
      </c>
      <c r="L46" s="17" t="str">
        <f>IF(I46=$Q$5,'Marks Entry'!Y48*75%,IF(I46=$Q$6,'Marks Entry'!Z48*75%,IF(I46=$Q$7,'Marks Entry'!Z48*75%,IF(I46=$Q$8,'Marks Entry'!AA48*75%,IF(I46=$Q$9,'Marks Entry'!Z48*75%,IF(I46=$Q$10,'Marks Entry'!Y48*75%,""))))))</f>
        <v/>
      </c>
      <c r="M46" s="17" t="str">
        <f>IF(I46=$Q$5,'Marks Entry'!AC48*25%,IF(I46=$Q$6,'Marks Entry'!AB48*25%,IF(I46=$Q$7,'Marks Entry'!AB48*25%,IF(I46=$Q$8,'Marks Entry'!AB48*25%,IF(I46=$Q$9,'Marks Entry'!AB48*25%,IF(I46=$Q$10,'Marks Entry'!AC48*25%,""))))))</f>
        <v/>
      </c>
      <c r="N46" s="17" t="str">
        <f t="shared" si="11"/>
        <v/>
      </c>
    </row>
    <row r="47" spans="1:14" ht="30" customHeight="1">
      <c r="A47" s="10" t="str">
        <f t="shared" si="9"/>
        <v>_35__35</v>
      </c>
      <c r="B47" s="10" t="str">
        <f>K47&amp;"_"&amp;COUNTIF($K$5:K47,K47)</f>
        <v>_35</v>
      </c>
      <c r="C47" s="10" t="str">
        <f>I47&amp;"_"&amp;COUNTIF($I$5:I47,I47)</f>
        <v>_35</v>
      </c>
      <c r="D47" s="10">
        <f>IF('Marks Entry'!A49="","",'Marks Entry'!A49)</f>
        <v>43</v>
      </c>
      <c r="E47" s="8" t="str">
        <f>IF('Marks Entry'!B49="","",'Marks Entry'!B49)</f>
        <v/>
      </c>
      <c r="F47" s="8" t="str">
        <f>IF('Marks Entry'!C49="","",'Marks Entry'!C49)</f>
        <v/>
      </c>
      <c r="G47" s="9" t="str">
        <f>IF('Marks Entry'!D49="","",'Marks Entry'!D49)</f>
        <v/>
      </c>
      <c r="H47" s="10" t="str">
        <f>IF('Marks Entry'!E49="","",'Marks Entry'!E49)</f>
        <v/>
      </c>
      <c r="I47" s="10" t="str">
        <f>IF('Marks Entry'!F49="","",'Marks Entry'!F49)</f>
        <v/>
      </c>
      <c r="J47" s="10" t="str">
        <f>IF('Marks Entry'!G49="","",'Marks Entry'!G49)</f>
        <v/>
      </c>
      <c r="K47" s="10" t="str">
        <f>IF('Marks Entry'!H49="","",'Marks Entry'!H49)</f>
        <v/>
      </c>
      <c r="L47" s="17" t="str">
        <f>IF(I47=$Q$5,'Marks Entry'!Y49*75%,IF(I47=$Q$6,'Marks Entry'!Z49*75%,IF(I47=$Q$7,'Marks Entry'!Z49*75%,IF(I47=$Q$8,'Marks Entry'!AA49*75%,IF(I47=$Q$9,'Marks Entry'!Z49*75%,IF(I47=$Q$10,'Marks Entry'!Y49*75%,""))))))</f>
        <v/>
      </c>
      <c r="M47" s="17" t="str">
        <f>IF(I47=$Q$5,'Marks Entry'!AC49*25%,IF(I47=$Q$6,'Marks Entry'!AB49*25%,IF(I47=$Q$7,'Marks Entry'!AB49*25%,IF(I47=$Q$8,'Marks Entry'!AB49*25%,IF(I47=$Q$9,'Marks Entry'!AB49*25%,IF(I47=$Q$10,'Marks Entry'!AC49*25%,""))))))</f>
        <v/>
      </c>
      <c r="N47" s="17" t="str">
        <f t="shared" si="11"/>
        <v/>
      </c>
    </row>
    <row r="48" spans="1:14" ht="30" customHeight="1">
      <c r="A48" s="10" t="str">
        <f t="shared" si="9"/>
        <v>_36__36</v>
      </c>
      <c r="B48" s="10" t="str">
        <f>K48&amp;"_"&amp;COUNTIF($K$5:K48,K48)</f>
        <v>_36</v>
      </c>
      <c r="C48" s="10" t="str">
        <f>I48&amp;"_"&amp;COUNTIF($I$5:I48,I48)</f>
        <v>_36</v>
      </c>
      <c r="D48" s="10">
        <f>IF('Marks Entry'!A50="","",'Marks Entry'!A50)</f>
        <v>44</v>
      </c>
      <c r="E48" s="8" t="str">
        <f>IF('Marks Entry'!B50="","",'Marks Entry'!B50)</f>
        <v/>
      </c>
      <c r="F48" s="8" t="str">
        <f>IF('Marks Entry'!C50="","",'Marks Entry'!C50)</f>
        <v/>
      </c>
      <c r="G48" s="9" t="str">
        <f>IF('Marks Entry'!D50="","",'Marks Entry'!D50)</f>
        <v/>
      </c>
      <c r="H48" s="10" t="str">
        <f>IF('Marks Entry'!E50="","",'Marks Entry'!E50)</f>
        <v/>
      </c>
      <c r="I48" s="10" t="str">
        <f>IF('Marks Entry'!F50="","",'Marks Entry'!F50)</f>
        <v/>
      </c>
      <c r="J48" s="10" t="str">
        <f>IF('Marks Entry'!G50="","",'Marks Entry'!G50)</f>
        <v/>
      </c>
      <c r="K48" s="10" t="str">
        <f>IF('Marks Entry'!H50="","",'Marks Entry'!H50)</f>
        <v/>
      </c>
      <c r="L48" s="17" t="str">
        <f>IF(I48=$Q$5,'Marks Entry'!Y50*75%,IF(I48=$Q$6,'Marks Entry'!Z50*75%,IF(I48=$Q$7,'Marks Entry'!Z50*75%,IF(I48=$Q$8,'Marks Entry'!AA50*75%,IF(I48=$Q$9,'Marks Entry'!Z50*75%,IF(I48=$Q$10,'Marks Entry'!Y50*75%,""))))))</f>
        <v/>
      </c>
      <c r="M48" s="17" t="str">
        <f>IF(I48=$Q$5,'Marks Entry'!AC50*25%,IF(I48=$Q$6,'Marks Entry'!AB50*25%,IF(I48=$Q$7,'Marks Entry'!AB50*25%,IF(I48=$Q$8,'Marks Entry'!AB50*25%,IF(I48=$Q$9,'Marks Entry'!AB50*25%,IF(I48=$Q$10,'Marks Entry'!AC50*25%,""))))))</f>
        <v/>
      </c>
      <c r="N48" s="17" t="str">
        <f t="shared" si="11"/>
        <v/>
      </c>
    </row>
    <row r="49" spans="1:14" ht="30" customHeight="1">
      <c r="A49" s="10" t="str">
        <f t="shared" si="9"/>
        <v>_37__37</v>
      </c>
      <c r="B49" s="10" t="str">
        <f>K49&amp;"_"&amp;COUNTIF($K$5:K49,K49)</f>
        <v>_37</v>
      </c>
      <c r="C49" s="10" t="str">
        <f>I49&amp;"_"&amp;COUNTIF($I$5:I49,I49)</f>
        <v>_37</v>
      </c>
      <c r="D49" s="10">
        <f>IF('Marks Entry'!A51="","",'Marks Entry'!A51)</f>
        <v>45</v>
      </c>
      <c r="E49" s="8" t="str">
        <f>IF('Marks Entry'!B51="","",'Marks Entry'!B51)</f>
        <v/>
      </c>
      <c r="F49" s="8" t="str">
        <f>IF('Marks Entry'!C51="","",'Marks Entry'!C51)</f>
        <v/>
      </c>
      <c r="G49" s="9" t="str">
        <f>IF('Marks Entry'!D51="","",'Marks Entry'!D51)</f>
        <v/>
      </c>
      <c r="H49" s="10" t="str">
        <f>IF('Marks Entry'!E51="","",'Marks Entry'!E51)</f>
        <v/>
      </c>
      <c r="I49" s="10" t="str">
        <f>IF('Marks Entry'!F51="","",'Marks Entry'!F51)</f>
        <v/>
      </c>
      <c r="J49" s="10" t="str">
        <f>IF('Marks Entry'!G51="","",'Marks Entry'!G51)</f>
        <v/>
      </c>
      <c r="K49" s="10" t="str">
        <f>IF('Marks Entry'!H51="","",'Marks Entry'!H51)</f>
        <v/>
      </c>
      <c r="L49" s="17" t="str">
        <f>IF(I49=$Q$5,'Marks Entry'!Y51*75%,IF(I49=$Q$6,'Marks Entry'!Z51*75%,IF(I49=$Q$7,'Marks Entry'!Z51*75%,IF(I49=$Q$8,'Marks Entry'!AA51*75%,IF(I49=$Q$9,'Marks Entry'!Z51*75%,IF(I49=$Q$10,'Marks Entry'!Y51*75%,""))))))</f>
        <v/>
      </c>
      <c r="M49" s="17" t="str">
        <f>IF(I49=$Q$5,'Marks Entry'!AC51*25%,IF(I49=$Q$6,'Marks Entry'!AB51*25%,IF(I49=$Q$7,'Marks Entry'!AB51*25%,IF(I49=$Q$8,'Marks Entry'!AB51*25%,IF(I49=$Q$9,'Marks Entry'!AB51*25%,IF(I49=$Q$10,'Marks Entry'!AC51*25%,""))))))</f>
        <v/>
      </c>
      <c r="N49" s="17" t="str">
        <f t="shared" si="11"/>
        <v/>
      </c>
    </row>
    <row r="50" spans="1:14" ht="30" customHeight="1">
      <c r="A50" s="10" t="str">
        <f t="shared" si="9"/>
        <v>_38__38</v>
      </c>
      <c r="B50" s="10" t="str">
        <f>K50&amp;"_"&amp;COUNTIF($K$5:K50,K50)</f>
        <v>_38</v>
      </c>
      <c r="C50" s="10" t="str">
        <f>I50&amp;"_"&amp;COUNTIF($I$5:I50,I50)</f>
        <v>_38</v>
      </c>
      <c r="D50" s="10">
        <f>IF('Marks Entry'!A52="","",'Marks Entry'!A52)</f>
        <v>46</v>
      </c>
      <c r="E50" s="8" t="str">
        <f>IF('Marks Entry'!B52="","",'Marks Entry'!B52)</f>
        <v/>
      </c>
      <c r="F50" s="8" t="str">
        <f>IF('Marks Entry'!C52="","",'Marks Entry'!C52)</f>
        <v/>
      </c>
      <c r="G50" s="9" t="str">
        <f>IF('Marks Entry'!D52="","",'Marks Entry'!D52)</f>
        <v/>
      </c>
      <c r="H50" s="10" t="str">
        <f>IF('Marks Entry'!E52="","",'Marks Entry'!E52)</f>
        <v/>
      </c>
      <c r="I50" s="10" t="str">
        <f>IF('Marks Entry'!F52="","",'Marks Entry'!F52)</f>
        <v/>
      </c>
      <c r="J50" s="10" t="str">
        <f>IF('Marks Entry'!G52="","",'Marks Entry'!G52)</f>
        <v/>
      </c>
      <c r="K50" s="10" t="str">
        <f>IF('Marks Entry'!H52="","",'Marks Entry'!H52)</f>
        <v/>
      </c>
      <c r="L50" s="17" t="str">
        <f>IF(I50=$Q$5,'Marks Entry'!Y52*75%,IF(I50=$Q$6,'Marks Entry'!Z52*75%,IF(I50=$Q$7,'Marks Entry'!Z52*75%,IF(I50=$Q$8,'Marks Entry'!AA52*75%,IF(I50=$Q$9,'Marks Entry'!Z52*75%,IF(I50=$Q$10,'Marks Entry'!Y52*75%,""))))))</f>
        <v/>
      </c>
      <c r="M50" s="17" t="str">
        <f>IF(I50=$Q$5,'Marks Entry'!AC52*25%,IF(I50=$Q$6,'Marks Entry'!AB52*25%,IF(I50=$Q$7,'Marks Entry'!AB52*25%,IF(I50=$Q$8,'Marks Entry'!AB52*25%,IF(I50=$Q$9,'Marks Entry'!AB52*25%,IF(I50=$Q$10,'Marks Entry'!AC52*25%,""))))))</f>
        <v/>
      </c>
      <c r="N50" s="17" t="str">
        <f t="shared" si="11"/>
        <v/>
      </c>
    </row>
    <row r="51" spans="1:14" ht="30" customHeight="1">
      <c r="A51" s="10" t="str">
        <f t="shared" si="9"/>
        <v>_39__39</v>
      </c>
      <c r="B51" s="10" t="str">
        <f>K51&amp;"_"&amp;COUNTIF($K$5:K51,K51)</f>
        <v>_39</v>
      </c>
      <c r="C51" s="10" t="str">
        <f>I51&amp;"_"&amp;COUNTIF($I$5:I51,I51)</f>
        <v>_39</v>
      </c>
      <c r="D51" s="10">
        <f>IF('Marks Entry'!A53="","",'Marks Entry'!A53)</f>
        <v>47</v>
      </c>
      <c r="E51" s="8" t="str">
        <f>IF('Marks Entry'!B53="","",'Marks Entry'!B53)</f>
        <v/>
      </c>
      <c r="F51" s="8" t="str">
        <f>IF('Marks Entry'!C53="","",'Marks Entry'!C53)</f>
        <v/>
      </c>
      <c r="G51" s="9" t="str">
        <f>IF('Marks Entry'!D53="","",'Marks Entry'!D53)</f>
        <v/>
      </c>
      <c r="H51" s="10" t="str">
        <f>IF('Marks Entry'!E53="","",'Marks Entry'!E53)</f>
        <v/>
      </c>
      <c r="I51" s="10" t="str">
        <f>IF('Marks Entry'!F53="","",'Marks Entry'!F53)</f>
        <v/>
      </c>
      <c r="J51" s="10" t="str">
        <f>IF('Marks Entry'!G53="","",'Marks Entry'!G53)</f>
        <v/>
      </c>
      <c r="K51" s="10" t="str">
        <f>IF('Marks Entry'!H53="","",'Marks Entry'!H53)</f>
        <v/>
      </c>
      <c r="L51" s="17" t="str">
        <f>IF(I51=$Q$5,'Marks Entry'!Y53*75%,IF(I51=$Q$6,'Marks Entry'!Z53*75%,IF(I51=$Q$7,'Marks Entry'!Z53*75%,IF(I51=$Q$8,'Marks Entry'!AA53*75%,IF(I51=$Q$9,'Marks Entry'!Z53*75%,IF(I51=$Q$10,'Marks Entry'!Y53*75%,""))))))</f>
        <v/>
      </c>
      <c r="M51" s="17" t="str">
        <f>IF(I51=$Q$5,'Marks Entry'!AC53*25%,IF(I51=$Q$6,'Marks Entry'!AB53*25%,IF(I51=$Q$7,'Marks Entry'!AB53*25%,IF(I51=$Q$8,'Marks Entry'!AB53*25%,IF(I51=$Q$9,'Marks Entry'!AB53*25%,IF(I51=$Q$10,'Marks Entry'!AC53*25%,""))))))</f>
        <v/>
      </c>
      <c r="N51" s="17" t="str">
        <f t="shared" si="11"/>
        <v/>
      </c>
    </row>
    <row r="52" spans="1:14" ht="30" customHeight="1">
      <c r="A52" s="10" t="str">
        <f t="shared" si="9"/>
        <v>_40__40</v>
      </c>
      <c r="B52" s="10" t="str">
        <f>K52&amp;"_"&amp;COUNTIF($K$5:K52,K52)</f>
        <v>_40</v>
      </c>
      <c r="C52" s="10" t="str">
        <f>I52&amp;"_"&amp;COUNTIF($I$5:I52,I52)</f>
        <v>_40</v>
      </c>
      <c r="D52" s="10">
        <f>IF('Marks Entry'!A54="","",'Marks Entry'!A54)</f>
        <v>48</v>
      </c>
      <c r="E52" s="8" t="str">
        <f>IF('Marks Entry'!B54="","",'Marks Entry'!B54)</f>
        <v/>
      </c>
      <c r="F52" s="8" t="str">
        <f>IF('Marks Entry'!C54="","",'Marks Entry'!C54)</f>
        <v/>
      </c>
      <c r="G52" s="9" t="str">
        <f>IF('Marks Entry'!D54="","",'Marks Entry'!D54)</f>
        <v/>
      </c>
      <c r="H52" s="10" t="str">
        <f>IF('Marks Entry'!E54="","",'Marks Entry'!E54)</f>
        <v/>
      </c>
      <c r="I52" s="10" t="str">
        <f>IF('Marks Entry'!F54="","",'Marks Entry'!F54)</f>
        <v/>
      </c>
      <c r="J52" s="10" t="str">
        <f>IF('Marks Entry'!G54="","",'Marks Entry'!G54)</f>
        <v/>
      </c>
      <c r="K52" s="10" t="str">
        <f>IF('Marks Entry'!H54="","",'Marks Entry'!H54)</f>
        <v/>
      </c>
      <c r="L52" s="17" t="str">
        <f>IF(I52=$Q$5,'Marks Entry'!Y54*75%,IF(I52=$Q$6,'Marks Entry'!Z54*75%,IF(I52=$Q$7,'Marks Entry'!Z54*75%,IF(I52=$Q$8,'Marks Entry'!AA54*75%,IF(I52=$Q$9,'Marks Entry'!Z54*75%,IF(I52=$Q$10,'Marks Entry'!Y54*75%,""))))))</f>
        <v/>
      </c>
      <c r="M52" s="17" t="str">
        <f>IF(I52=$Q$5,'Marks Entry'!AC54*25%,IF(I52=$Q$6,'Marks Entry'!AB54*25%,IF(I52=$Q$7,'Marks Entry'!AB54*25%,IF(I52=$Q$8,'Marks Entry'!AB54*25%,IF(I52=$Q$9,'Marks Entry'!AB54*25%,IF(I52=$Q$10,'Marks Entry'!AC54*25%,""))))))</f>
        <v/>
      </c>
      <c r="N52" s="17" t="str">
        <f t="shared" si="11"/>
        <v/>
      </c>
    </row>
    <row r="53" spans="1:14" ht="30" customHeight="1">
      <c r="A53" s="10" t="str">
        <f t="shared" si="9"/>
        <v>_41__41</v>
      </c>
      <c r="B53" s="10" t="str">
        <f>K53&amp;"_"&amp;COUNTIF($K$5:K53,K53)</f>
        <v>_41</v>
      </c>
      <c r="C53" s="10" t="str">
        <f>I53&amp;"_"&amp;COUNTIF($I$5:I53,I53)</f>
        <v>_41</v>
      </c>
      <c r="D53" s="10">
        <f>IF('Marks Entry'!A55="","",'Marks Entry'!A55)</f>
        <v>49</v>
      </c>
      <c r="E53" s="8" t="str">
        <f>IF('Marks Entry'!B55="","",'Marks Entry'!B55)</f>
        <v/>
      </c>
      <c r="F53" s="8" t="str">
        <f>IF('Marks Entry'!C55="","",'Marks Entry'!C55)</f>
        <v/>
      </c>
      <c r="G53" s="9" t="str">
        <f>IF('Marks Entry'!D55="","",'Marks Entry'!D55)</f>
        <v/>
      </c>
      <c r="H53" s="10" t="str">
        <f>IF('Marks Entry'!E55="","",'Marks Entry'!E55)</f>
        <v/>
      </c>
      <c r="I53" s="10" t="str">
        <f>IF('Marks Entry'!F55="","",'Marks Entry'!F55)</f>
        <v/>
      </c>
      <c r="J53" s="10" t="str">
        <f>IF('Marks Entry'!G55="","",'Marks Entry'!G55)</f>
        <v/>
      </c>
      <c r="K53" s="10" t="str">
        <f>IF('Marks Entry'!H55="","",'Marks Entry'!H55)</f>
        <v/>
      </c>
      <c r="L53" s="17" t="str">
        <f>IF(I53=$Q$5,'Marks Entry'!Y55*75%,IF(I53=$Q$6,'Marks Entry'!Z55*75%,IF(I53=$Q$7,'Marks Entry'!Z55*75%,IF(I53=$Q$8,'Marks Entry'!AA55*75%,IF(I53=$Q$9,'Marks Entry'!Z55*75%,IF(I53=$Q$10,'Marks Entry'!Y55*75%,""))))))</f>
        <v/>
      </c>
      <c r="M53" s="17" t="str">
        <f>IF(I53=$Q$5,'Marks Entry'!AC55*25%,IF(I53=$Q$6,'Marks Entry'!AB55*25%,IF(I53=$Q$7,'Marks Entry'!AB55*25%,IF(I53=$Q$8,'Marks Entry'!AB55*25%,IF(I53=$Q$9,'Marks Entry'!AB55*25%,IF(I53=$Q$10,'Marks Entry'!AC55*25%,""))))))</f>
        <v/>
      </c>
      <c r="N53" s="17" t="str">
        <f t="shared" si="11"/>
        <v/>
      </c>
    </row>
    <row r="54" spans="1:14" ht="30" customHeight="1">
      <c r="A54" s="10" t="str">
        <f t="shared" si="9"/>
        <v>_42__42</v>
      </c>
      <c r="B54" s="10" t="str">
        <f>K54&amp;"_"&amp;COUNTIF($K$5:K54,K54)</f>
        <v>_42</v>
      </c>
      <c r="C54" s="10" t="str">
        <f>I54&amp;"_"&amp;COUNTIF($I$5:I54,I54)</f>
        <v>_42</v>
      </c>
      <c r="D54" s="10">
        <f>IF('Marks Entry'!A56="","",'Marks Entry'!A56)</f>
        <v>50</v>
      </c>
      <c r="E54" s="8" t="str">
        <f>IF('Marks Entry'!B56="","",'Marks Entry'!B56)</f>
        <v/>
      </c>
      <c r="F54" s="8" t="str">
        <f>IF('Marks Entry'!C56="","",'Marks Entry'!C56)</f>
        <v/>
      </c>
      <c r="G54" s="9" t="str">
        <f>IF('Marks Entry'!D56="","",'Marks Entry'!D56)</f>
        <v/>
      </c>
      <c r="H54" s="10" t="str">
        <f>IF('Marks Entry'!E56="","",'Marks Entry'!E56)</f>
        <v/>
      </c>
      <c r="I54" s="10" t="str">
        <f>IF('Marks Entry'!F56="","",'Marks Entry'!F56)</f>
        <v/>
      </c>
      <c r="J54" s="10" t="str">
        <f>IF('Marks Entry'!G56="","",'Marks Entry'!G56)</f>
        <v/>
      </c>
      <c r="K54" s="10" t="str">
        <f>IF('Marks Entry'!H56="","",'Marks Entry'!H56)</f>
        <v/>
      </c>
      <c r="L54" s="17" t="str">
        <f>IF(I54=$Q$5,'Marks Entry'!Y56*75%,IF(I54=$Q$6,'Marks Entry'!Z56*75%,IF(I54=$Q$7,'Marks Entry'!Z56*75%,IF(I54=$Q$8,'Marks Entry'!AA56*75%,IF(I54=$Q$9,'Marks Entry'!Z56*75%,IF(I54=$Q$10,'Marks Entry'!Y56*75%,""))))))</f>
        <v/>
      </c>
      <c r="M54" s="17" t="str">
        <f>IF(I54=$Q$5,'Marks Entry'!AC56*25%,IF(I54=$Q$6,'Marks Entry'!AB56*25%,IF(I54=$Q$7,'Marks Entry'!AB56*25%,IF(I54=$Q$8,'Marks Entry'!AB56*25%,IF(I54=$Q$9,'Marks Entry'!AB56*25%,IF(I54=$Q$10,'Marks Entry'!AC56*25%,""))))))</f>
        <v/>
      </c>
      <c r="N54" s="17" t="str">
        <f t="shared" si="11"/>
        <v/>
      </c>
    </row>
    <row r="55" spans="1:14" ht="30" customHeight="1">
      <c r="A55" s="10" t="str">
        <f t="shared" si="9"/>
        <v>_43__43</v>
      </c>
      <c r="B55" s="10" t="str">
        <f>K55&amp;"_"&amp;COUNTIF($K$5:K55,K55)</f>
        <v>_43</v>
      </c>
      <c r="C55" s="10" t="str">
        <f>I55&amp;"_"&amp;COUNTIF($I$5:I55,I55)</f>
        <v>_43</v>
      </c>
      <c r="D55" s="10">
        <f>IF('Marks Entry'!A57="","",'Marks Entry'!A57)</f>
        <v>51</v>
      </c>
      <c r="E55" s="8" t="str">
        <f>IF('Marks Entry'!B57="","",'Marks Entry'!B57)</f>
        <v/>
      </c>
      <c r="F55" s="8" t="str">
        <f>IF('Marks Entry'!C57="","",'Marks Entry'!C57)</f>
        <v/>
      </c>
      <c r="G55" s="9" t="str">
        <f>IF('Marks Entry'!D57="","",'Marks Entry'!D57)</f>
        <v/>
      </c>
      <c r="H55" s="10" t="str">
        <f>IF('Marks Entry'!E57="","",'Marks Entry'!E57)</f>
        <v/>
      </c>
      <c r="I55" s="10" t="str">
        <f>IF('Marks Entry'!F57="","",'Marks Entry'!F57)</f>
        <v/>
      </c>
      <c r="J55" s="10" t="str">
        <f>IF('Marks Entry'!G57="","",'Marks Entry'!G57)</f>
        <v/>
      </c>
      <c r="K55" s="10" t="str">
        <f>IF('Marks Entry'!H57="","",'Marks Entry'!H57)</f>
        <v/>
      </c>
      <c r="L55" s="17" t="str">
        <f>IF(I55=$Q$5,'Marks Entry'!Y57*75%,IF(I55=$Q$6,'Marks Entry'!Z57*75%,IF(I55=$Q$7,'Marks Entry'!Z57*75%,IF(I55=$Q$8,'Marks Entry'!AA57*75%,IF(I55=$Q$9,'Marks Entry'!Z57*75%,IF(I55=$Q$10,'Marks Entry'!Y57*75%,""))))))</f>
        <v/>
      </c>
      <c r="M55" s="17" t="str">
        <f>IF(I55=$Q$5,'Marks Entry'!AC57*25%,IF(I55=$Q$6,'Marks Entry'!AB57*25%,IF(I55=$Q$7,'Marks Entry'!AB57*25%,IF(I55=$Q$8,'Marks Entry'!AB57*25%,IF(I55=$Q$9,'Marks Entry'!AB57*25%,IF(I55=$Q$10,'Marks Entry'!AC57*25%,""))))))</f>
        <v/>
      </c>
      <c r="N55" s="17" t="str">
        <f t="shared" si="11"/>
        <v/>
      </c>
    </row>
    <row r="56" spans="1:14" ht="30" customHeight="1">
      <c r="A56" s="10" t="str">
        <f t="shared" si="9"/>
        <v>_44__44</v>
      </c>
      <c r="B56" s="10" t="str">
        <f>K56&amp;"_"&amp;COUNTIF($K$5:K56,K56)</f>
        <v>_44</v>
      </c>
      <c r="C56" s="10" t="str">
        <f>I56&amp;"_"&amp;COUNTIF($I$5:I56,I56)</f>
        <v>_44</v>
      </c>
      <c r="D56" s="10">
        <f>IF('Marks Entry'!A58="","",'Marks Entry'!A58)</f>
        <v>52</v>
      </c>
      <c r="E56" s="8" t="str">
        <f>IF('Marks Entry'!B58="","",'Marks Entry'!B58)</f>
        <v/>
      </c>
      <c r="F56" s="8" t="str">
        <f>IF('Marks Entry'!C58="","",'Marks Entry'!C58)</f>
        <v/>
      </c>
      <c r="G56" s="9" t="str">
        <f>IF('Marks Entry'!D58="","",'Marks Entry'!D58)</f>
        <v/>
      </c>
      <c r="H56" s="10" t="str">
        <f>IF('Marks Entry'!E58="","",'Marks Entry'!E58)</f>
        <v/>
      </c>
      <c r="I56" s="10" t="str">
        <f>IF('Marks Entry'!F58="","",'Marks Entry'!F58)</f>
        <v/>
      </c>
      <c r="J56" s="10" t="str">
        <f>IF('Marks Entry'!G58="","",'Marks Entry'!G58)</f>
        <v/>
      </c>
      <c r="K56" s="10" t="str">
        <f>IF('Marks Entry'!H58="","",'Marks Entry'!H58)</f>
        <v/>
      </c>
      <c r="L56" s="17" t="str">
        <f>IF(I56=$Q$5,'Marks Entry'!Y58*75%,IF(I56=$Q$6,'Marks Entry'!Z58*75%,IF(I56=$Q$7,'Marks Entry'!Z58*75%,IF(I56=$Q$8,'Marks Entry'!AA58*75%,IF(I56=$Q$9,'Marks Entry'!Z58*75%,IF(I56=$Q$10,'Marks Entry'!Y58*75%,""))))))</f>
        <v/>
      </c>
      <c r="M56" s="17" t="str">
        <f>IF(I56=$Q$5,'Marks Entry'!AC58*25%,IF(I56=$Q$6,'Marks Entry'!AB58*25%,IF(I56=$Q$7,'Marks Entry'!AB58*25%,IF(I56=$Q$8,'Marks Entry'!AB58*25%,IF(I56=$Q$9,'Marks Entry'!AB58*25%,IF(I56=$Q$10,'Marks Entry'!AC58*25%,""))))))</f>
        <v/>
      </c>
      <c r="N56" s="17" t="str">
        <f t="shared" si="11"/>
        <v/>
      </c>
    </row>
    <row r="57" spans="1:14" ht="30" customHeight="1">
      <c r="A57" s="10" t="str">
        <f t="shared" si="9"/>
        <v>_45__45</v>
      </c>
      <c r="B57" s="10" t="str">
        <f>K57&amp;"_"&amp;COUNTIF($K$5:K57,K57)</f>
        <v>_45</v>
      </c>
      <c r="C57" s="10" t="str">
        <f>I57&amp;"_"&amp;COUNTIF($I$5:I57,I57)</f>
        <v>_45</v>
      </c>
      <c r="D57" s="10">
        <f>IF('Marks Entry'!A59="","",'Marks Entry'!A59)</f>
        <v>53</v>
      </c>
      <c r="E57" s="8" t="str">
        <f>IF('Marks Entry'!B59="","",'Marks Entry'!B59)</f>
        <v/>
      </c>
      <c r="F57" s="8" t="str">
        <f>IF('Marks Entry'!C59="","",'Marks Entry'!C59)</f>
        <v/>
      </c>
      <c r="G57" s="9" t="str">
        <f>IF('Marks Entry'!D59="","",'Marks Entry'!D59)</f>
        <v/>
      </c>
      <c r="H57" s="10" t="str">
        <f>IF('Marks Entry'!E59="","",'Marks Entry'!E59)</f>
        <v/>
      </c>
      <c r="I57" s="10" t="str">
        <f>IF('Marks Entry'!F59="","",'Marks Entry'!F59)</f>
        <v/>
      </c>
      <c r="J57" s="10" t="str">
        <f>IF('Marks Entry'!G59="","",'Marks Entry'!G59)</f>
        <v/>
      </c>
      <c r="K57" s="10" t="str">
        <f>IF('Marks Entry'!H59="","",'Marks Entry'!H59)</f>
        <v/>
      </c>
      <c r="L57" s="17" t="str">
        <f>IF(I57=$Q$5,'Marks Entry'!Y59*75%,IF(I57=$Q$6,'Marks Entry'!Z59*75%,IF(I57=$Q$7,'Marks Entry'!Z59*75%,IF(I57=$Q$8,'Marks Entry'!AA59*75%,IF(I57=$Q$9,'Marks Entry'!Z59*75%,IF(I57=$Q$10,'Marks Entry'!Y59*75%,""))))))</f>
        <v/>
      </c>
      <c r="M57" s="17" t="str">
        <f>IF(I57=$Q$5,'Marks Entry'!AC59*25%,IF(I57=$Q$6,'Marks Entry'!AB59*25%,IF(I57=$Q$7,'Marks Entry'!AB59*25%,IF(I57=$Q$8,'Marks Entry'!AB59*25%,IF(I57=$Q$9,'Marks Entry'!AB59*25%,IF(I57=$Q$10,'Marks Entry'!AC59*25%,""))))))</f>
        <v/>
      </c>
      <c r="N57" s="17" t="str">
        <f t="shared" si="11"/>
        <v/>
      </c>
    </row>
    <row r="58" spans="1:14" ht="30" customHeight="1">
      <c r="A58" s="10" t="str">
        <f t="shared" si="9"/>
        <v>_46__46</v>
      </c>
      <c r="B58" s="10" t="str">
        <f>K58&amp;"_"&amp;COUNTIF($K$5:K58,K58)</f>
        <v>_46</v>
      </c>
      <c r="C58" s="10" t="str">
        <f>I58&amp;"_"&amp;COUNTIF($I$5:I58,I58)</f>
        <v>_46</v>
      </c>
      <c r="D58" s="10">
        <f>IF('Marks Entry'!A60="","",'Marks Entry'!A60)</f>
        <v>54</v>
      </c>
      <c r="E58" s="8" t="str">
        <f>IF('Marks Entry'!B60="","",'Marks Entry'!B60)</f>
        <v/>
      </c>
      <c r="F58" s="8" t="str">
        <f>IF('Marks Entry'!C60="","",'Marks Entry'!C60)</f>
        <v/>
      </c>
      <c r="G58" s="9" t="str">
        <f>IF('Marks Entry'!D60="","",'Marks Entry'!D60)</f>
        <v/>
      </c>
      <c r="H58" s="10" t="str">
        <f>IF('Marks Entry'!E60="","",'Marks Entry'!E60)</f>
        <v/>
      </c>
      <c r="I58" s="10" t="str">
        <f>IF('Marks Entry'!F60="","",'Marks Entry'!F60)</f>
        <v/>
      </c>
      <c r="J58" s="10" t="str">
        <f>IF('Marks Entry'!G60="","",'Marks Entry'!G60)</f>
        <v/>
      </c>
      <c r="K58" s="10" t="str">
        <f>IF('Marks Entry'!H60="","",'Marks Entry'!H60)</f>
        <v/>
      </c>
      <c r="L58" s="17" t="str">
        <f>IF(I58=$Q$5,'Marks Entry'!Y60*75%,IF(I58=$Q$6,'Marks Entry'!Z60*75%,IF(I58=$Q$7,'Marks Entry'!Z60*75%,IF(I58=$Q$8,'Marks Entry'!AA60*75%,IF(I58=$Q$9,'Marks Entry'!Z60*75%,IF(I58=$Q$10,'Marks Entry'!Y60*75%,""))))))</f>
        <v/>
      </c>
      <c r="M58" s="17" t="str">
        <f>IF(I58=$Q$5,'Marks Entry'!AC60*25%,IF(I58=$Q$6,'Marks Entry'!AB60*25%,IF(I58=$Q$7,'Marks Entry'!AB60*25%,IF(I58=$Q$8,'Marks Entry'!AB60*25%,IF(I58=$Q$9,'Marks Entry'!AB60*25%,IF(I58=$Q$10,'Marks Entry'!AC60*25%,""))))))</f>
        <v/>
      </c>
      <c r="N58" s="17" t="str">
        <f t="shared" si="11"/>
        <v/>
      </c>
    </row>
    <row r="59" spans="1:14" ht="30" customHeight="1">
      <c r="A59" s="10" t="str">
        <f t="shared" si="9"/>
        <v>_47__47</v>
      </c>
      <c r="B59" s="10" t="str">
        <f>K59&amp;"_"&amp;COUNTIF($K$5:K59,K59)</f>
        <v>_47</v>
      </c>
      <c r="C59" s="10" t="str">
        <f>I59&amp;"_"&amp;COUNTIF($I$5:I59,I59)</f>
        <v>_47</v>
      </c>
      <c r="D59" s="10">
        <f>IF('Marks Entry'!A61="","",'Marks Entry'!A61)</f>
        <v>55</v>
      </c>
      <c r="E59" s="8" t="str">
        <f>IF('Marks Entry'!B61="","",'Marks Entry'!B61)</f>
        <v/>
      </c>
      <c r="F59" s="8" t="str">
        <f>IF('Marks Entry'!C61="","",'Marks Entry'!C61)</f>
        <v/>
      </c>
      <c r="G59" s="9" t="str">
        <f>IF('Marks Entry'!D61="","",'Marks Entry'!D61)</f>
        <v/>
      </c>
      <c r="H59" s="10" t="str">
        <f>IF('Marks Entry'!E61="","",'Marks Entry'!E61)</f>
        <v/>
      </c>
      <c r="I59" s="10" t="str">
        <f>IF('Marks Entry'!F61="","",'Marks Entry'!F61)</f>
        <v/>
      </c>
      <c r="J59" s="10" t="str">
        <f>IF('Marks Entry'!G61="","",'Marks Entry'!G61)</f>
        <v/>
      </c>
      <c r="K59" s="10" t="str">
        <f>IF('Marks Entry'!H61="","",'Marks Entry'!H61)</f>
        <v/>
      </c>
      <c r="L59" s="17" t="str">
        <f>IF(I59=$Q$5,'Marks Entry'!Y61*75%,IF(I59=$Q$6,'Marks Entry'!Z61*75%,IF(I59=$Q$7,'Marks Entry'!Z61*75%,IF(I59=$Q$8,'Marks Entry'!AA61*75%,IF(I59=$Q$9,'Marks Entry'!Z61*75%,IF(I59=$Q$10,'Marks Entry'!Y61*75%,""))))))</f>
        <v/>
      </c>
      <c r="M59" s="17" t="str">
        <f>IF(I59=$Q$5,'Marks Entry'!AC61*25%,IF(I59=$Q$6,'Marks Entry'!AB61*25%,IF(I59=$Q$7,'Marks Entry'!AB61*25%,IF(I59=$Q$8,'Marks Entry'!AB61*25%,IF(I59=$Q$9,'Marks Entry'!AB61*25%,IF(I59=$Q$10,'Marks Entry'!AC61*25%,""))))))</f>
        <v/>
      </c>
      <c r="N59" s="17" t="str">
        <f t="shared" si="11"/>
        <v/>
      </c>
    </row>
    <row r="60" spans="1:14" ht="30" customHeight="1">
      <c r="A60" s="10" t="str">
        <f t="shared" si="9"/>
        <v>_48__48</v>
      </c>
      <c r="B60" s="10" t="str">
        <f>K60&amp;"_"&amp;COUNTIF($K$5:K60,K60)</f>
        <v>_48</v>
      </c>
      <c r="C60" s="10" t="str">
        <f>I60&amp;"_"&amp;COUNTIF($I$5:I60,I60)</f>
        <v>_48</v>
      </c>
      <c r="D60" s="10">
        <f>IF('Marks Entry'!A62="","",'Marks Entry'!A62)</f>
        <v>56</v>
      </c>
      <c r="E60" s="8" t="str">
        <f>IF('Marks Entry'!B62="","",'Marks Entry'!B62)</f>
        <v/>
      </c>
      <c r="F60" s="8" t="str">
        <f>IF('Marks Entry'!C62="","",'Marks Entry'!C62)</f>
        <v/>
      </c>
      <c r="G60" s="9" t="str">
        <f>IF('Marks Entry'!D62="","",'Marks Entry'!D62)</f>
        <v/>
      </c>
      <c r="H60" s="10" t="str">
        <f>IF('Marks Entry'!E62="","",'Marks Entry'!E62)</f>
        <v/>
      </c>
      <c r="I60" s="10" t="str">
        <f>IF('Marks Entry'!F62="","",'Marks Entry'!F62)</f>
        <v/>
      </c>
      <c r="J60" s="10" t="str">
        <f>IF('Marks Entry'!G62="","",'Marks Entry'!G62)</f>
        <v/>
      </c>
      <c r="K60" s="10" t="str">
        <f>IF('Marks Entry'!H62="","",'Marks Entry'!H62)</f>
        <v/>
      </c>
      <c r="L60" s="17" t="str">
        <f>IF(I60=$Q$5,'Marks Entry'!Y62*75%,IF(I60=$Q$6,'Marks Entry'!Z62*75%,IF(I60=$Q$7,'Marks Entry'!Z62*75%,IF(I60=$Q$8,'Marks Entry'!AA62*75%,IF(I60=$Q$9,'Marks Entry'!Z62*75%,IF(I60=$Q$10,'Marks Entry'!Y62*75%,""))))))</f>
        <v/>
      </c>
      <c r="M60" s="17" t="str">
        <f>IF(I60=$Q$5,'Marks Entry'!AC62*25%,IF(I60=$Q$6,'Marks Entry'!AB62*25%,IF(I60=$Q$7,'Marks Entry'!AB62*25%,IF(I60=$Q$8,'Marks Entry'!AB62*25%,IF(I60=$Q$9,'Marks Entry'!AB62*25%,IF(I60=$Q$10,'Marks Entry'!AC62*25%,""))))))</f>
        <v/>
      </c>
      <c r="N60" s="17" t="str">
        <f t="shared" si="11"/>
        <v/>
      </c>
    </row>
    <row r="61" spans="1:14" ht="30" customHeight="1">
      <c r="A61" s="10" t="str">
        <f t="shared" si="9"/>
        <v>_49__49</v>
      </c>
      <c r="B61" s="10" t="str">
        <f>K61&amp;"_"&amp;COUNTIF($K$5:K61,K61)</f>
        <v>_49</v>
      </c>
      <c r="C61" s="10" t="str">
        <f>I61&amp;"_"&amp;COUNTIF($I$5:I61,I61)</f>
        <v>_49</v>
      </c>
      <c r="D61" s="10">
        <f>IF('Marks Entry'!A63="","",'Marks Entry'!A63)</f>
        <v>57</v>
      </c>
      <c r="E61" s="8" t="str">
        <f>IF('Marks Entry'!B63="","",'Marks Entry'!B63)</f>
        <v/>
      </c>
      <c r="F61" s="8" t="str">
        <f>IF('Marks Entry'!C63="","",'Marks Entry'!C63)</f>
        <v/>
      </c>
      <c r="G61" s="9" t="str">
        <f>IF('Marks Entry'!D63="","",'Marks Entry'!D63)</f>
        <v/>
      </c>
      <c r="H61" s="10" t="str">
        <f>IF('Marks Entry'!E63="","",'Marks Entry'!E63)</f>
        <v/>
      </c>
      <c r="I61" s="10" t="str">
        <f>IF('Marks Entry'!F63="","",'Marks Entry'!F63)</f>
        <v/>
      </c>
      <c r="J61" s="10" t="str">
        <f>IF('Marks Entry'!G63="","",'Marks Entry'!G63)</f>
        <v/>
      </c>
      <c r="K61" s="10" t="str">
        <f>IF('Marks Entry'!H63="","",'Marks Entry'!H63)</f>
        <v/>
      </c>
      <c r="L61" s="17" t="str">
        <f>IF(I61=$Q$5,'Marks Entry'!Y63*75%,IF(I61=$Q$6,'Marks Entry'!Z63*75%,IF(I61=$Q$7,'Marks Entry'!Z63*75%,IF(I61=$Q$8,'Marks Entry'!AA63*75%,IF(I61=$Q$9,'Marks Entry'!Z63*75%,IF(I61=$Q$10,'Marks Entry'!Y63*75%,""))))))</f>
        <v/>
      </c>
      <c r="M61" s="17" t="str">
        <f>IF(I61=$Q$5,'Marks Entry'!AC63*25%,IF(I61=$Q$6,'Marks Entry'!AB63*25%,IF(I61=$Q$7,'Marks Entry'!AB63*25%,IF(I61=$Q$8,'Marks Entry'!AB63*25%,IF(I61=$Q$9,'Marks Entry'!AB63*25%,IF(I61=$Q$10,'Marks Entry'!AC63*25%,""))))))</f>
        <v/>
      </c>
      <c r="N61" s="17" t="str">
        <f t="shared" si="11"/>
        <v/>
      </c>
    </row>
    <row r="62" spans="1:14" ht="30" customHeight="1">
      <c r="A62" s="10" t="str">
        <f t="shared" si="9"/>
        <v>_50__50</v>
      </c>
      <c r="B62" s="10" t="str">
        <f>K62&amp;"_"&amp;COUNTIF($K$5:K62,K62)</f>
        <v>_50</v>
      </c>
      <c r="C62" s="10" t="str">
        <f>I62&amp;"_"&amp;COUNTIF($I$5:I62,I62)</f>
        <v>_50</v>
      </c>
      <c r="D62" s="10">
        <f>IF('Marks Entry'!A64="","",'Marks Entry'!A64)</f>
        <v>58</v>
      </c>
      <c r="E62" s="8" t="str">
        <f>IF('Marks Entry'!B64="","",'Marks Entry'!B64)</f>
        <v/>
      </c>
      <c r="F62" s="8" t="str">
        <f>IF('Marks Entry'!C64="","",'Marks Entry'!C64)</f>
        <v/>
      </c>
      <c r="G62" s="9" t="str">
        <f>IF('Marks Entry'!D64="","",'Marks Entry'!D64)</f>
        <v/>
      </c>
      <c r="H62" s="10" t="str">
        <f>IF('Marks Entry'!E64="","",'Marks Entry'!E64)</f>
        <v/>
      </c>
      <c r="I62" s="10" t="str">
        <f>IF('Marks Entry'!F64="","",'Marks Entry'!F64)</f>
        <v/>
      </c>
      <c r="J62" s="10" t="str">
        <f>IF('Marks Entry'!G64="","",'Marks Entry'!G64)</f>
        <v/>
      </c>
      <c r="K62" s="10" t="str">
        <f>IF('Marks Entry'!H64="","",'Marks Entry'!H64)</f>
        <v/>
      </c>
      <c r="L62" s="17" t="str">
        <f>IF(I62=$Q$5,'Marks Entry'!Y64*75%,IF(I62=$Q$6,'Marks Entry'!Z64*75%,IF(I62=$Q$7,'Marks Entry'!Z64*75%,IF(I62=$Q$8,'Marks Entry'!AA64*75%,IF(I62=$Q$9,'Marks Entry'!Z64*75%,IF(I62=$Q$10,'Marks Entry'!Y64*75%,""))))))</f>
        <v/>
      </c>
      <c r="M62" s="17" t="str">
        <f>IF(I62=$Q$5,'Marks Entry'!AC64*25%,IF(I62=$Q$6,'Marks Entry'!AB64*25%,IF(I62=$Q$7,'Marks Entry'!AB64*25%,IF(I62=$Q$8,'Marks Entry'!AB64*25%,IF(I62=$Q$9,'Marks Entry'!AB64*25%,IF(I62=$Q$10,'Marks Entry'!AC64*25%,""))))))</f>
        <v/>
      </c>
      <c r="N62" s="17" t="str">
        <f t="shared" si="11"/>
        <v/>
      </c>
    </row>
    <row r="63" spans="1:14" ht="30" customHeight="1">
      <c r="A63" s="10" t="str">
        <f t="shared" si="9"/>
        <v>_51__51</v>
      </c>
      <c r="B63" s="10" t="str">
        <f>K63&amp;"_"&amp;COUNTIF($K$5:K63,K63)</f>
        <v>_51</v>
      </c>
      <c r="C63" s="10" t="str">
        <f>I63&amp;"_"&amp;COUNTIF($I$5:I63,I63)</f>
        <v>_51</v>
      </c>
      <c r="D63" s="10">
        <f>IF('Marks Entry'!A65="","",'Marks Entry'!A65)</f>
        <v>59</v>
      </c>
      <c r="E63" s="8" t="str">
        <f>IF('Marks Entry'!B65="","",'Marks Entry'!B65)</f>
        <v/>
      </c>
      <c r="F63" s="8" t="str">
        <f>IF('Marks Entry'!C65="","",'Marks Entry'!C65)</f>
        <v/>
      </c>
      <c r="G63" s="9" t="str">
        <f>IF('Marks Entry'!D65="","",'Marks Entry'!D65)</f>
        <v/>
      </c>
      <c r="H63" s="10" t="str">
        <f>IF('Marks Entry'!E65="","",'Marks Entry'!E65)</f>
        <v/>
      </c>
      <c r="I63" s="10" t="str">
        <f>IF('Marks Entry'!F65="","",'Marks Entry'!F65)</f>
        <v/>
      </c>
      <c r="J63" s="10" t="str">
        <f>IF('Marks Entry'!G65="","",'Marks Entry'!G65)</f>
        <v/>
      </c>
      <c r="K63" s="10" t="str">
        <f>IF('Marks Entry'!H65="","",'Marks Entry'!H65)</f>
        <v/>
      </c>
      <c r="L63" s="17" t="str">
        <f>IF(I63=$Q$5,'Marks Entry'!Y65*75%,IF(I63=$Q$6,'Marks Entry'!Z65*75%,IF(I63=$Q$7,'Marks Entry'!Z65*75%,IF(I63=$Q$8,'Marks Entry'!AA65*75%,IF(I63=$Q$9,'Marks Entry'!Z65*75%,IF(I63=$Q$10,'Marks Entry'!Y65*75%,""))))))</f>
        <v/>
      </c>
      <c r="M63" s="17" t="str">
        <f>IF(I63=$Q$5,'Marks Entry'!AC65*25%,IF(I63=$Q$6,'Marks Entry'!AB65*25%,IF(I63=$Q$7,'Marks Entry'!AB65*25%,IF(I63=$Q$8,'Marks Entry'!AB65*25%,IF(I63=$Q$9,'Marks Entry'!AB65*25%,IF(I63=$Q$10,'Marks Entry'!AC65*25%,""))))))</f>
        <v/>
      </c>
      <c r="N63" s="17" t="str">
        <f t="shared" si="11"/>
        <v/>
      </c>
    </row>
    <row r="64" spans="1:14" ht="30" customHeight="1">
      <c r="A64" s="10" t="str">
        <f t="shared" si="9"/>
        <v>_52__52</v>
      </c>
      <c r="B64" s="10" t="str">
        <f>K64&amp;"_"&amp;COUNTIF($K$5:K64,K64)</f>
        <v>_52</v>
      </c>
      <c r="C64" s="10" t="str">
        <f>I64&amp;"_"&amp;COUNTIF($I$5:I64,I64)</f>
        <v>_52</v>
      </c>
      <c r="D64" s="10">
        <f>IF('Marks Entry'!A66="","",'Marks Entry'!A66)</f>
        <v>60</v>
      </c>
      <c r="E64" s="8" t="str">
        <f>IF('Marks Entry'!B66="","",'Marks Entry'!B66)</f>
        <v/>
      </c>
      <c r="F64" s="8" t="str">
        <f>IF('Marks Entry'!C66="","",'Marks Entry'!C66)</f>
        <v/>
      </c>
      <c r="G64" s="9" t="str">
        <f>IF('Marks Entry'!D66="","",'Marks Entry'!D66)</f>
        <v/>
      </c>
      <c r="H64" s="10" t="str">
        <f>IF('Marks Entry'!E66="","",'Marks Entry'!E66)</f>
        <v/>
      </c>
      <c r="I64" s="10" t="str">
        <f>IF('Marks Entry'!F66="","",'Marks Entry'!F66)</f>
        <v/>
      </c>
      <c r="J64" s="10" t="str">
        <f>IF('Marks Entry'!G66="","",'Marks Entry'!G66)</f>
        <v/>
      </c>
      <c r="K64" s="10" t="str">
        <f>IF('Marks Entry'!H66="","",'Marks Entry'!H66)</f>
        <v/>
      </c>
      <c r="L64" s="17" t="str">
        <f>IF(I64=$Q$5,'Marks Entry'!Y66*75%,IF(I64=$Q$6,'Marks Entry'!Z66*75%,IF(I64=$Q$7,'Marks Entry'!Z66*75%,IF(I64=$Q$8,'Marks Entry'!AA66*75%,IF(I64=$Q$9,'Marks Entry'!Z66*75%,IF(I64=$Q$10,'Marks Entry'!Y66*75%,""))))))</f>
        <v/>
      </c>
      <c r="M64" s="17" t="str">
        <f>IF(I64=$Q$5,'Marks Entry'!AC66*25%,IF(I64=$Q$6,'Marks Entry'!AB66*25%,IF(I64=$Q$7,'Marks Entry'!AB66*25%,IF(I64=$Q$8,'Marks Entry'!AB66*25%,IF(I64=$Q$9,'Marks Entry'!AB66*25%,IF(I64=$Q$10,'Marks Entry'!AC66*25%,""))))))</f>
        <v/>
      </c>
      <c r="N64" s="17" t="str">
        <f t="shared" si="11"/>
        <v/>
      </c>
    </row>
    <row r="65" spans="1:14" ht="30" customHeight="1">
      <c r="A65" s="10" t="str">
        <f t="shared" si="9"/>
        <v>_53__53</v>
      </c>
      <c r="B65" s="10" t="str">
        <f>K65&amp;"_"&amp;COUNTIF($K$5:K65,K65)</f>
        <v>_53</v>
      </c>
      <c r="C65" s="10" t="str">
        <f>I65&amp;"_"&amp;COUNTIF($I$5:I65,I65)</f>
        <v>_53</v>
      </c>
      <c r="D65" s="10">
        <f>IF('Marks Entry'!A67="","",'Marks Entry'!A67)</f>
        <v>61</v>
      </c>
      <c r="E65" s="8" t="str">
        <f>IF('Marks Entry'!B67="","",'Marks Entry'!B67)</f>
        <v/>
      </c>
      <c r="F65" s="8" t="str">
        <f>IF('Marks Entry'!C67="","",'Marks Entry'!C67)</f>
        <v/>
      </c>
      <c r="G65" s="9" t="str">
        <f>IF('Marks Entry'!D67="","",'Marks Entry'!D67)</f>
        <v/>
      </c>
      <c r="H65" s="10" t="str">
        <f>IF('Marks Entry'!E67="","",'Marks Entry'!E67)</f>
        <v/>
      </c>
      <c r="I65" s="10" t="str">
        <f>IF('Marks Entry'!F67="","",'Marks Entry'!F67)</f>
        <v/>
      </c>
      <c r="J65" s="10" t="str">
        <f>IF('Marks Entry'!G67="","",'Marks Entry'!G67)</f>
        <v/>
      </c>
      <c r="K65" s="10" t="str">
        <f>IF('Marks Entry'!H67="","",'Marks Entry'!H67)</f>
        <v/>
      </c>
      <c r="L65" s="17" t="str">
        <f>IF(I65=$Q$5,'Marks Entry'!Y67*75%,IF(I65=$Q$6,'Marks Entry'!Z67*75%,IF(I65=$Q$7,'Marks Entry'!Z67*75%,IF(I65=$Q$8,'Marks Entry'!AA67*75%,IF(I65=$Q$9,'Marks Entry'!Z67*75%,IF(I65=$Q$10,'Marks Entry'!Y67*75%,""))))))</f>
        <v/>
      </c>
      <c r="M65" s="17" t="str">
        <f>IF(I65=$Q$5,'Marks Entry'!AC67*25%,IF(I65=$Q$6,'Marks Entry'!AB67*25%,IF(I65=$Q$7,'Marks Entry'!AB67*25%,IF(I65=$Q$8,'Marks Entry'!AB67*25%,IF(I65=$Q$9,'Marks Entry'!AB67*25%,IF(I65=$Q$10,'Marks Entry'!AC67*25%,""))))))</f>
        <v/>
      </c>
      <c r="N65" s="17" t="str">
        <f t="shared" si="11"/>
        <v/>
      </c>
    </row>
    <row r="66" spans="1:14" ht="30" customHeight="1">
      <c r="A66" s="10" t="str">
        <f t="shared" si="9"/>
        <v>_54__54</v>
      </c>
      <c r="B66" s="10" t="str">
        <f>K66&amp;"_"&amp;COUNTIF($K$5:K66,K66)</f>
        <v>_54</v>
      </c>
      <c r="C66" s="10" t="str">
        <f>I66&amp;"_"&amp;COUNTIF($I$5:I66,I66)</f>
        <v>_54</v>
      </c>
      <c r="D66" s="10">
        <f>IF('Marks Entry'!A68="","",'Marks Entry'!A68)</f>
        <v>62</v>
      </c>
      <c r="E66" s="8" t="str">
        <f>IF('Marks Entry'!B68="","",'Marks Entry'!B68)</f>
        <v/>
      </c>
      <c r="F66" s="8" t="str">
        <f>IF('Marks Entry'!C68="","",'Marks Entry'!C68)</f>
        <v/>
      </c>
      <c r="G66" s="9" t="str">
        <f>IF('Marks Entry'!D68="","",'Marks Entry'!D68)</f>
        <v/>
      </c>
      <c r="H66" s="10" t="str">
        <f>IF('Marks Entry'!E68="","",'Marks Entry'!E68)</f>
        <v/>
      </c>
      <c r="I66" s="10" t="str">
        <f>IF('Marks Entry'!F68="","",'Marks Entry'!F68)</f>
        <v/>
      </c>
      <c r="J66" s="10" t="str">
        <f>IF('Marks Entry'!G68="","",'Marks Entry'!G68)</f>
        <v/>
      </c>
      <c r="K66" s="10" t="str">
        <f>IF('Marks Entry'!H68="","",'Marks Entry'!H68)</f>
        <v/>
      </c>
      <c r="L66" s="17" t="str">
        <f>IF(I66=$Q$5,'Marks Entry'!Y68*75%,IF(I66=$Q$6,'Marks Entry'!Z68*75%,IF(I66=$Q$7,'Marks Entry'!Z68*75%,IF(I66=$Q$8,'Marks Entry'!AA68*75%,IF(I66=$Q$9,'Marks Entry'!Z68*75%,IF(I66=$Q$10,'Marks Entry'!Y68*75%,""))))))</f>
        <v/>
      </c>
      <c r="M66" s="17" t="str">
        <f>IF(I66=$Q$5,'Marks Entry'!AC68*25%,IF(I66=$Q$6,'Marks Entry'!AB68*25%,IF(I66=$Q$7,'Marks Entry'!AB68*25%,IF(I66=$Q$8,'Marks Entry'!AB68*25%,IF(I66=$Q$9,'Marks Entry'!AB68*25%,IF(I66=$Q$10,'Marks Entry'!AC68*25%,""))))))</f>
        <v/>
      </c>
      <c r="N66" s="17" t="str">
        <f t="shared" si="11"/>
        <v/>
      </c>
    </row>
    <row r="67" spans="1:14" ht="30" customHeight="1">
      <c r="A67" s="10" t="str">
        <f t="shared" si="9"/>
        <v>_55__55</v>
      </c>
      <c r="B67" s="10" t="str">
        <f>K67&amp;"_"&amp;COUNTIF($K$5:K67,K67)</f>
        <v>_55</v>
      </c>
      <c r="C67" s="10" t="str">
        <f>I67&amp;"_"&amp;COUNTIF($I$5:I67,I67)</f>
        <v>_55</v>
      </c>
      <c r="D67" s="10">
        <f>IF('Marks Entry'!A69="","",'Marks Entry'!A69)</f>
        <v>63</v>
      </c>
      <c r="E67" s="8" t="str">
        <f>IF('Marks Entry'!B69="","",'Marks Entry'!B69)</f>
        <v/>
      </c>
      <c r="F67" s="8" t="str">
        <f>IF('Marks Entry'!C69="","",'Marks Entry'!C69)</f>
        <v/>
      </c>
      <c r="G67" s="9" t="str">
        <f>IF('Marks Entry'!D69="","",'Marks Entry'!D69)</f>
        <v/>
      </c>
      <c r="H67" s="10" t="str">
        <f>IF('Marks Entry'!E69="","",'Marks Entry'!E69)</f>
        <v/>
      </c>
      <c r="I67" s="10" t="str">
        <f>IF('Marks Entry'!F69="","",'Marks Entry'!F69)</f>
        <v/>
      </c>
      <c r="J67" s="10" t="str">
        <f>IF('Marks Entry'!G69="","",'Marks Entry'!G69)</f>
        <v/>
      </c>
      <c r="K67" s="10" t="str">
        <f>IF('Marks Entry'!H69="","",'Marks Entry'!H69)</f>
        <v/>
      </c>
      <c r="L67" s="17" t="str">
        <f>IF(I67=$Q$5,'Marks Entry'!Y69*75%,IF(I67=$Q$6,'Marks Entry'!Z69*75%,IF(I67=$Q$7,'Marks Entry'!Z69*75%,IF(I67=$Q$8,'Marks Entry'!AA69*75%,IF(I67=$Q$9,'Marks Entry'!Z69*75%,IF(I67=$Q$10,'Marks Entry'!Y69*75%,""))))))</f>
        <v/>
      </c>
      <c r="M67" s="17" t="str">
        <f>IF(I67=$Q$5,'Marks Entry'!AC69*25%,IF(I67=$Q$6,'Marks Entry'!AB69*25%,IF(I67=$Q$7,'Marks Entry'!AB69*25%,IF(I67=$Q$8,'Marks Entry'!AB69*25%,IF(I67=$Q$9,'Marks Entry'!AB69*25%,IF(I67=$Q$10,'Marks Entry'!AC69*25%,""))))))</f>
        <v/>
      </c>
      <c r="N67" s="17" t="str">
        <f t="shared" si="11"/>
        <v/>
      </c>
    </row>
    <row r="68" spans="1:14" ht="30" customHeight="1">
      <c r="A68" s="10" t="str">
        <f t="shared" si="9"/>
        <v>_56__56</v>
      </c>
      <c r="B68" s="10" t="str">
        <f>K68&amp;"_"&amp;COUNTIF($K$5:K68,K68)</f>
        <v>_56</v>
      </c>
      <c r="C68" s="10" t="str">
        <f>I68&amp;"_"&amp;COUNTIF($I$5:I68,I68)</f>
        <v>_56</v>
      </c>
      <c r="D68" s="10">
        <f>IF('Marks Entry'!A70="","",'Marks Entry'!A70)</f>
        <v>64</v>
      </c>
      <c r="E68" s="8" t="str">
        <f>IF('Marks Entry'!B70="","",'Marks Entry'!B70)</f>
        <v/>
      </c>
      <c r="F68" s="8" t="str">
        <f>IF('Marks Entry'!C70="","",'Marks Entry'!C70)</f>
        <v/>
      </c>
      <c r="G68" s="9" t="str">
        <f>IF('Marks Entry'!D70="","",'Marks Entry'!D70)</f>
        <v/>
      </c>
      <c r="H68" s="10" t="str">
        <f>IF('Marks Entry'!E70="","",'Marks Entry'!E70)</f>
        <v/>
      </c>
      <c r="I68" s="10" t="str">
        <f>IF('Marks Entry'!F70="","",'Marks Entry'!F70)</f>
        <v/>
      </c>
      <c r="J68" s="10" t="str">
        <f>IF('Marks Entry'!G70="","",'Marks Entry'!G70)</f>
        <v/>
      </c>
      <c r="K68" s="10" t="str">
        <f>IF('Marks Entry'!H70="","",'Marks Entry'!H70)</f>
        <v/>
      </c>
      <c r="L68" s="17" t="str">
        <f>IF(I68=$Q$5,'Marks Entry'!Y70*75%,IF(I68=$Q$6,'Marks Entry'!Z70*75%,IF(I68=$Q$7,'Marks Entry'!Z70*75%,IF(I68=$Q$8,'Marks Entry'!AA70*75%,IF(I68=$Q$9,'Marks Entry'!Z70*75%,IF(I68=$Q$10,'Marks Entry'!Y70*75%,""))))))</f>
        <v/>
      </c>
      <c r="M68" s="17" t="str">
        <f>IF(I68=$Q$5,'Marks Entry'!AC70*25%,IF(I68=$Q$6,'Marks Entry'!AB70*25%,IF(I68=$Q$7,'Marks Entry'!AB70*25%,IF(I68=$Q$8,'Marks Entry'!AB70*25%,IF(I68=$Q$9,'Marks Entry'!AB70*25%,IF(I68=$Q$10,'Marks Entry'!AC70*25%,""))))))</f>
        <v/>
      </c>
      <c r="N68" s="17" t="str">
        <f t="shared" si="11"/>
        <v/>
      </c>
    </row>
    <row r="69" spans="1:14" ht="30" customHeight="1">
      <c r="A69" s="10" t="str">
        <f t="shared" si="9"/>
        <v>_57__57</v>
      </c>
      <c r="B69" s="10" t="str">
        <f>K69&amp;"_"&amp;COUNTIF($K$5:K69,K69)</f>
        <v>_57</v>
      </c>
      <c r="C69" s="10" t="str">
        <f>I69&amp;"_"&amp;COUNTIF($I$5:I69,I69)</f>
        <v>_57</v>
      </c>
      <c r="D69" s="10">
        <f>IF('Marks Entry'!A71="","",'Marks Entry'!A71)</f>
        <v>65</v>
      </c>
      <c r="E69" s="8" t="str">
        <f>IF('Marks Entry'!B71="","",'Marks Entry'!B71)</f>
        <v/>
      </c>
      <c r="F69" s="8" t="str">
        <f>IF('Marks Entry'!C71="","",'Marks Entry'!C71)</f>
        <v/>
      </c>
      <c r="G69" s="9" t="str">
        <f>IF('Marks Entry'!D71="","",'Marks Entry'!D71)</f>
        <v/>
      </c>
      <c r="H69" s="10" t="str">
        <f>IF('Marks Entry'!E71="","",'Marks Entry'!E71)</f>
        <v/>
      </c>
      <c r="I69" s="10" t="str">
        <f>IF('Marks Entry'!F71="","",'Marks Entry'!F71)</f>
        <v/>
      </c>
      <c r="J69" s="10" t="str">
        <f>IF('Marks Entry'!G71="","",'Marks Entry'!G71)</f>
        <v/>
      </c>
      <c r="K69" s="10" t="str">
        <f>IF('Marks Entry'!H71="","",'Marks Entry'!H71)</f>
        <v/>
      </c>
      <c r="L69" s="17" t="str">
        <f>IF(I69=$Q$5,'Marks Entry'!Y71*75%,IF(I69=$Q$6,'Marks Entry'!Z71*75%,IF(I69=$Q$7,'Marks Entry'!Z71*75%,IF(I69=$Q$8,'Marks Entry'!AA71*75%,IF(I69=$Q$9,'Marks Entry'!Z71*75%,IF(I69=$Q$10,'Marks Entry'!Y71*75%,""))))))</f>
        <v/>
      </c>
      <c r="M69" s="17" t="str">
        <f>IF(I69=$Q$5,'Marks Entry'!AC71*25%,IF(I69=$Q$6,'Marks Entry'!AB71*25%,IF(I69=$Q$7,'Marks Entry'!AB71*25%,IF(I69=$Q$8,'Marks Entry'!AB71*25%,IF(I69=$Q$9,'Marks Entry'!AB71*25%,IF(I69=$Q$10,'Marks Entry'!AC71*25%,""))))))</f>
        <v/>
      </c>
      <c r="N69" s="17" t="str">
        <f t="shared" si="11"/>
        <v/>
      </c>
    </row>
    <row r="70" spans="1:14" ht="30" customHeight="1">
      <c r="A70" s="10" t="str">
        <f t="shared" ref="A70:A133" si="12">B70&amp;"_"&amp;C70</f>
        <v>_58__58</v>
      </c>
      <c r="B70" s="10" t="str">
        <f>K70&amp;"_"&amp;COUNTIF($K$5:K70,K70)</f>
        <v>_58</v>
      </c>
      <c r="C70" s="10" t="str">
        <f>I70&amp;"_"&amp;COUNTIF($I$5:I70,I70)</f>
        <v>_58</v>
      </c>
      <c r="D70" s="10">
        <f>IF('Marks Entry'!A72="","",'Marks Entry'!A72)</f>
        <v>66</v>
      </c>
      <c r="E70" s="8" t="str">
        <f>IF('Marks Entry'!B72="","",'Marks Entry'!B72)</f>
        <v/>
      </c>
      <c r="F70" s="8" t="str">
        <f>IF('Marks Entry'!C72="","",'Marks Entry'!C72)</f>
        <v/>
      </c>
      <c r="G70" s="9" t="str">
        <f>IF('Marks Entry'!D72="","",'Marks Entry'!D72)</f>
        <v/>
      </c>
      <c r="H70" s="10" t="str">
        <f>IF('Marks Entry'!E72="","",'Marks Entry'!E72)</f>
        <v/>
      </c>
      <c r="I70" s="10" t="str">
        <f>IF('Marks Entry'!F72="","",'Marks Entry'!F72)</f>
        <v/>
      </c>
      <c r="J70" s="10" t="str">
        <f>IF('Marks Entry'!G72="","",'Marks Entry'!G72)</f>
        <v/>
      </c>
      <c r="K70" s="10" t="str">
        <f>IF('Marks Entry'!H72="","",'Marks Entry'!H72)</f>
        <v/>
      </c>
      <c r="L70" s="17" t="str">
        <f>IF(I70=$Q$5,'Marks Entry'!Y72*75%,IF(I70=$Q$6,'Marks Entry'!Z72*75%,IF(I70=$Q$7,'Marks Entry'!Z72*75%,IF(I70=$Q$8,'Marks Entry'!AA72*75%,IF(I70=$Q$9,'Marks Entry'!Z72*75%,IF(I70=$Q$10,'Marks Entry'!Y72*75%,""))))))</f>
        <v/>
      </c>
      <c r="M70" s="17" t="str">
        <f>IF(I70=$Q$5,'Marks Entry'!AC72*25%,IF(I70=$Q$6,'Marks Entry'!AB72*25%,IF(I70=$Q$7,'Marks Entry'!AB72*25%,IF(I70=$Q$8,'Marks Entry'!AB72*25%,IF(I70=$Q$9,'Marks Entry'!AB72*25%,IF(I70=$Q$10,'Marks Entry'!AC72*25%,""))))))</f>
        <v/>
      </c>
      <c r="N70" s="17" t="str">
        <f t="shared" si="11"/>
        <v/>
      </c>
    </row>
    <row r="71" spans="1:14" ht="30" customHeight="1">
      <c r="A71" s="10" t="str">
        <f t="shared" si="12"/>
        <v>_59__59</v>
      </c>
      <c r="B71" s="10" t="str">
        <f>K71&amp;"_"&amp;COUNTIF($K$5:K71,K71)</f>
        <v>_59</v>
      </c>
      <c r="C71" s="10" t="str">
        <f>I71&amp;"_"&amp;COUNTIF($I$5:I71,I71)</f>
        <v>_59</v>
      </c>
      <c r="D71" s="10">
        <f>IF('Marks Entry'!A73="","",'Marks Entry'!A73)</f>
        <v>67</v>
      </c>
      <c r="E71" s="8" t="str">
        <f>IF('Marks Entry'!B73="","",'Marks Entry'!B73)</f>
        <v/>
      </c>
      <c r="F71" s="8" t="str">
        <f>IF('Marks Entry'!C73="","",'Marks Entry'!C73)</f>
        <v/>
      </c>
      <c r="G71" s="9" t="str">
        <f>IF('Marks Entry'!D73="","",'Marks Entry'!D73)</f>
        <v/>
      </c>
      <c r="H71" s="10" t="str">
        <f>IF('Marks Entry'!E73="","",'Marks Entry'!E73)</f>
        <v/>
      </c>
      <c r="I71" s="10" t="str">
        <f>IF('Marks Entry'!F73="","",'Marks Entry'!F73)</f>
        <v/>
      </c>
      <c r="J71" s="10" t="str">
        <f>IF('Marks Entry'!G73="","",'Marks Entry'!G73)</f>
        <v/>
      </c>
      <c r="K71" s="10" t="str">
        <f>IF('Marks Entry'!H73="","",'Marks Entry'!H73)</f>
        <v/>
      </c>
      <c r="L71" s="17" t="str">
        <f>IF(I71=$Q$5,'Marks Entry'!Y73*75%,IF(I71=$Q$6,'Marks Entry'!Z73*75%,IF(I71=$Q$7,'Marks Entry'!Z73*75%,IF(I71=$Q$8,'Marks Entry'!AA73*75%,IF(I71=$Q$9,'Marks Entry'!Z73*75%,IF(I71=$Q$10,'Marks Entry'!Y73*75%,""))))))</f>
        <v/>
      </c>
      <c r="M71" s="17" t="str">
        <f>IF(I71=$Q$5,'Marks Entry'!AC73*25%,IF(I71=$Q$6,'Marks Entry'!AB73*25%,IF(I71=$Q$7,'Marks Entry'!AB73*25%,IF(I71=$Q$8,'Marks Entry'!AB73*25%,IF(I71=$Q$9,'Marks Entry'!AB73*25%,IF(I71=$Q$10,'Marks Entry'!AC73*25%,""))))))</f>
        <v/>
      </c>
      <c r="N71" s="17" t="str">
        <f t="shared" si="11"/>
        <v/>
      </c>
    </row>
    <row r="72" spans="1:14" ht="30" customHeight="1">
      <c r="A72" s="10" t="str">
        <f t="shared" si="12"/>
        <v>_60__60</v>
      </c>
      <c r="B72" s="10" t="str">
        <f>K72&amp;"_"&amp;COUNTIF($K$5:K72,K72)</f>
        <v>_60</v>
      </c>
      <c r="C72" s="10" t="str">
        <f>I72&amp;"_"&amp;COUNTIF($I$5:I72,I72)</f>
        <v>_60</v>
      </c>
      <c r="D72" s="10">
        <f>IF('Marks Entry'!A74="","",'Marks Entry'!A74)</f>
        <v>68</v>
      </c>
      <c r="E72" s="8" t="str">
        <f>IF('Marks Entry'!B74="","",'Marks Entry'!B74)</f>
        <v/>
      </c>
      <c r="F72" s="8" t="str">
        <f>IF('Marks Entry'!C74="","",'Marks Entry'!C74)</f>
        <v/>
      </c>
      <c r="G72" s="9" t="str">
        <f>IF('Marks Entry'!D74="","",'Marks Entry'!D74)</f>
        <v/>
      </c>
      <c r="H72" s="10" t="str">
        <f>IF('Marks Entry'!E74="","",'Marks Entry'!E74)</f>
        <v/>
      </c>
      <c r="I72" s="10" t="str">
        <f>IF('Marks Entry'!F74="","",'Marks Entry'!F74)</f>
        <v/>
      </c>
      <c r="J72" s="10" t="str">
        <f>IF('Marks Entry'!G74="","",'Marks Entry'!G74)</f>
        <v/>
      </c>
      <c r="K72" s="10" t="str">
        <f>IF('Marks Entry'!H74="","",'Marks Entry'!H74)</f>
        <v/>
      </c>
      <c r="L72" s="17" t="str">
        <f>IF(I72=$Q$5,'Marks Entry'!Y74*75%,IF(I72=$Q$6,'Marks Entry'!Z74*75%,IF(I72=$Q$7,'Marks Entry'!Z74*75%,IF(I72=$Q$8,'Marks Entry'!AA74*75%,IF(I72=$Q$9,'Marks Entry'!Z74*75%,IF(I72=$Q$10,'Marks Entry'!Y74*75%,""))))))</f>
        <v/>
      </c>
      <c r="M72" s="17" t="str">
        <f>IF(I72=$Q$5,'Marks Entry'!AC74*25%,IF(I72=$Q$6,'Marks Entry'!AB74*25%,IF(I72=$Q$7,'Marks Entry'!AB74*25%,IF(I72=$Q$8,'Marks Entry'!AB74*25%,IF(I72=$Q$9,'Marks Entry'!AB74*25%,IF(I72=$Q$10,'Marks Entry'!AC74*25%,""))))))</f>
        <v/>
      </c>
      <c r="N72" s="17" t="str">
        <f t="shared" si="11"/>
        <v/>
      </c>
    </row>
    <row r="73" spans="1:14" ht="30" customHeight="1">
      <c r="A73" s="10" t="str">
        <f t="shared" si="12"/>
        <v>_61__61</v>
      </c>
      <c r="B73" s="10" t="str">
        <f>K73&amp;"_"&amp;COUNTIF($K$5:K73,K73)</f>
        <v>_61</v>
      </c>
      <c r="C73" s="10" t="str">
        <f>I73&amp;"_"&amp;COUNTIF($I$5:I73,I73)</f>
        <v>_61</v>
      </c>
      <c r="D73" s="10">
        <f>IF('Marks Entry'!A75="","",'Marks Entry'!A75)</f>
        <v>69</v>
      </c>
      <c r="E73" s="8" t="str">
        <f>IF('Marks Entry'!B75="","",'Marks Entry'!B75)</f>
        <v/>
      </c>
      <c r="F73" s="8" t="str">
        <f>IF('Marks Entry'!C75="","",'Marks Entry'!C75)</f>
        <v/>
      </c>
      <c r="G73" s="9" t="str">
        <f>IF('Marks Entry'!D75="","",'Marks Entry'!D75)</f>
        <v/>
      </c>
      <c r="H73" s="10" t="str">
        <f>IF('Marks Entry'!E75="","",'Marks Entry'!E75)</f>
        <v/>
      </c>
      <c r="I73" s="10" t="str">
        <f>IF('Marks Entry'!F75="","",'Marks Entry'!F75)</f>
        <v/>
      </c>
      <c r="J73" s="10" t="str">
        <f>IF('Marks Entry'!G75="","",'Marks Entry'!G75)</f>
        <v/>
      </c>
      <c r="K73" s="10" t="str">
        <f>IF('Marks Entry'!H75="","",'Marks Entry'!H75)</f>
        <v/>
      </c>
      <c r="L73" s="17" t="str">
        <f>IF(I73=$Q$5,'Marks Entry'!Y75*75%,IF(I73=$Q$6,'Marks Entry'!Z75*75%,IF(I73=$Q$7,'Marks Entry'!Z75*75%,IF(I73=$Q$8,'Marks Entry'!AA75*75%,IF(I73=$Q$9,'Marks Entry'!Z75*75%,IF(I73=$Q$10,'Marks Entry'!Y75*75%,""))))))</f>
        <v/>
      </c>
      <c r="M73" s="17" t="str">
        <f>IF(I73=$Q$5,'Marks Entry'!AC75*25%,IF(I73=$Q$6,'Marks Entry'!AB75*25%,IF(I73=$Q$7,'Marks Entry'!AB75*25%,IF(I73=$Q$8,'Marks Entry'!AB75*25%,IF(I73=$Q$9,'Marks Entry'!AB75*25%,IF(I73=$Q$10,'Marks Entry'!AC75*25%,""))))))</f>
        <v/>
      </c>
      <c r="N73" s="17" t="str">
        <f t="shared" si="11"/>
        <v/>
      </c>
    </row>
    <row r="74" spans="1:14" ht="30" customHeight="1">
      <c r="A74" s="10" t="str">
        <f t="shared" si="12"/>
        <v>_62__62</v>
      </c>
      <c r="B74" s="10" t="str">
        <f>K74&amp;"_"&amp;COUNTIF($K$5:K74,K74)</f>
        <v>_62</v>
      </c>
      <c r="C74" s="10" t="str">
        <f>I74&amp;"_"&amp;COUNTIF($I$5:I74,I74)</f>
        <v>_62</v>
      </c>
      <c r="D74" s="10">
        <f>IF('Marks Entry'!A76="","",'Marks Entry'!A76)</f>
        <v>70</v>
      </c>
      <c r="E74" s="8" t="str">
        <f>IF('Marks Entry'!B76="","",'Marks Entry'!B76)</f>
        <v/>
      </c>
      <c r="F74" s="8" t="str">
        <f>IF('Marks Entry'!C76="","",'Marks Entry'!C76)</f>
        <v/>
      </c>
      <c r="G74" s="9" t="str">
        <f>IF('Marks Entry'!D76="","",'Marks Entry'!D76)</f>
        <v/>
      </c>
      <c r="H74" s="10" t="str">
        <f>IF('Marks Entry'!E76="","",'Marks Entry'!E76)</f>
        <v/>
      </c>
      <c r="I74" s="10" t="str">
        <f>IF('Marks Entry'!F76="","",'Marks Entry'!F76)</f>
        <v/>
      </c>
      <c r="J74" s="10" t="str">
        <f>IF('Marks Entry'!G76="","",'Marks Entry'!G76)</f>
        <v/>
      </c>
      <c r="K74" s="10" t="str">
        <f>IF('Marks Entry'!H76="","",'Marks Entry'!H76)</f>
        <v/>
      </c>
      <c r="L74" s="17" t="str">
        <f>IF(I74=$Q$5,'Marks Entry'!Y76*75%,IF(I74=$Q$6,'Marks Entry'!Z76*75%,IF(I74=$Q$7,'Marks Entry'!Z76*75%,IF(I74=$Q$8,'Marks Entry'!AA76*75%,IF(I74=$Q$9,'Marks Entry'!Z76*75%,IF(I74=$Q$10,'Marks Entry'!Y76*75%,""))))))</f>
        <v/>
      </c>
      <c r="M74" s="17" t="str">
        <f>IF(I74=$Q$5,'Marks Entry'!AC76*25%,IF(I74=$Q$6,'Marks Entry'!AB76*25%,IF(I74=$Q$7,'Marks Entry'!AB76*25%,IF(I74=$Q$8,'Marks Entry'!AB76*25%,IF(I74=$Q$9,'Marks Entry'!AB76*25%,IF(I74=$Q$10,'Marks Entry'!AC76*25%,""))))))</f>
        <v/>
      </c>
      <c r="N74" s="17" t="str">
        <f t="shared" si="11"/>
        <v/>
      </c>
    </row>
    <row r="75" spans="1:14" ht="30" customHeight="1">
      <c r="A75" s="10" t="str">
        <f t="shared" si="12"/>
        <v>_63__63</v>
      </c>
      <c r="B75" s="10" t="str">
        <f>K75&amp;"_"&amp;COUNTIF($K$5:K75,K75)</f>
        <v>_63</v>
      </c>
      <c r="C75" s="10" t="str">
        <f>I75&amp;"_"&amp;COUNTIF($I$5:I75,I75)</f>
        <v>_63</v>
      </c>
      <c r="D75" s="10">
        <f>IF('Marks Entry'!A77="","",'Marks Entry'!A77)</f>
        <v>71</v>
      </c>
      <c r="E75" s="8" t="str">
        <f>IF('Marks Entry'!B77="","",'Marks Entry'!B77)</f>
        <v/>
      </c>
      <c r="F75" s="8" t="str">
        <f>IF('Marks Entry'!C77="","",'Marks Entry'!C77)</f>
        <v/>
      </c>
      <c r="G75" s="9" t="str">
        <f>IF('Marks Entry'!D77="","",'Marks Entry'!D77)</f>
        <v/>
      </c>
      <c r="H75" s="10" t="str">
        <f>IF('Marks Entry'!E77="","",'Marks Entry'!E77)</f>
        <v/>
      </c>
      <c r="I75" s="10" t="str">
        <f>IF('Marks Entry'!F77="","",'Marks Entry'!F77)</f>
        <v/>
      </c>
      <c r="J75" s="10" t="str">
        <f>IF('Marks Entry'!G77="","",'Marks Entry'!G77)</f>
        <v/>
      </c>
      <c r="K75" s="10" t="str">
        <f>IF('Marks Entry'!H77="","",'Marks Entry'!H77)</f>
        <v/>
      </c>
      <c r="L75" s="17" t="str">
        <f>IF(I75=$Q$5,'Marks Entry'!Y77*75%,IF(I75=$Q$6,'Marks Entry'!Z77*75%,IF(I75=$Q$7,'Marks Entry'!Z77*75%,IF(I75=$Q$8,'Marks Entry'!AA77*75%,IF(I75=$Q$9,'Marks Entry'!Z77*75%,IF(I75=$Q$10,'Marks Entry'!Y77*75%,""))))))</f>
        <v/>
      </c>
      <c r="M75" s="17" t="str">
        <f>IF(I75=$Q$5,'Marks Entry'!AC77*25%,IF(I75=$Q$6,'Marks Entry'!AB77*25%,IF(I75=$Q$7,'Marks Entry'!AB77*25%,IF(I75=$Q$8,'Marks Entry'!AB77*25%,IF(I75=$Q$9,'Marks Entry'!AB77*25%,IF(I75=$Q$10,'Marks Entry'!AC77*25%,""))))))</f>
        <v/>
      </c>
      <c r="N75" s="17" t="str">
        <f t="shared" si="11"/>
        <v/>
      </c>
    </row>
    <row r="76" spans="1:14" ht="30" customHeight="1">
      <c r="A76" s="10" t="str">
        <f t="shared" si="12"/>
        <v>_64__64</v>
      </c>
      <c r="B76" s="10" t="str">
        <f>K76&amp;"_"&amp;COUNTIF($K$5:K76,K76)</f>
        <v>_64</v>
      </c>
      <c r="C76" s="10" t="str">
        <f>I76&amp;"_"&amp;COUNTIF($I$5:I76,I76)</f>
        <v>_64</v>
      </c>
      <c r="D76" s="10">
        <f>IF('Marks Entry'!A78="","",'Marks Entry'!A78)</f>
        <v>72</v>
      </c>
      <c r="E76" s="8" t="str">
        <f>IF('Marks Entry'!B78="","",'Marks Entry'!B78)</f>
        <v/>
      </c>
      <c r="F76" s="8" t="str">
        <f>IF('Marks Entry'!C78="","",'Marks Entry'!C78)</f>
        <v/>
      </c>
      <c r="G76" s="9" t="str">
        <f>IF('Marks Entry'!D78="","",'Marks Entry'!D78)</f>
        <v/>
      </c>
      <c r="H76" s="10" t="str">
        <f>IF('Marks Entry'!E78="","",'Marks Entry'!E78)</f>
        <v/>
      </c>
      <c r="I76" s="10" t="str">
        <f>IF('Marks Entry'!F78="","",'Marks Entry'!F78)</f>
        <v/>
      </c>
      <c r="J76" s="10" t="str">
        <f>IF('Marks Entry'!G78="","",'Marks Entry'!G78)</f>
        <v/>
      </c>
      <c r="K76" s="10" t="str">
        <f>IF('Marks Entry'!H78="","",'Marks Entry'!H78)</f>
        <v/>
      </c>
      <c r="L76" s="17" t="str">
        <f>IF(I76=$Q$5,'Marks Entry'!Y78*75%,IF(I76=$Q$6,'Marks Entry'!Z78*75%,IF(I76=$Q$7,'Marks Entry'!Z78*75%,IF(I76=$Q$8,'Marks Entry'!AA78*75%,IF(I76=$Q$9,'Marks Entry'!Z78*75%,IF(I76=$Q$10,'Marks Entry'!Y78*75%,""))))))</f>
        <v/>
      </c>
      <c r="M76" s="17" t="str">
        <f>IF(I76=$Q$5,'Marks Entry'!AC78*25%,IF(I76=$Q$6,'Marks Entry'!AB78*25%,IF(I76=$Q$7,'Marks Entry'!AB78*25%,IF(I76=$Q$8,'Marks Entry'!AB78*25%,IF(I76=$Q$9,'Marks Entry'!AB78*25%,IF(I76=$Q$10,'Marks Entry'!AC78*25%,""))))))</f>
        <v/>
      </c>
      <c r="N76" s="17" t="str">
        <f t="shared" si="11"/>
        <v/>
      </c>
    </row>
    <row r="77" spans="1:14" ht="30" customHeight="1">
      <c r="A77" s="10" t="str">
        <f t="shared" si="12"/>
        <v>_65__65</v>
      </c>
      <c r="B77" s="10" t="str">
        <f>K77&amp;"_"&amp;COUNTIF($K$5:K77,K77)</f>
        <v>_65</v>
      </c>
      <c r="C77" s="10" t="str">
        <f>I77&amp;"_"&amp;COUNTIF($I$5:I77,I77)</f>
        <v>_65</v>
      </c>
      <c r="D77" s="10">
        <f>IF('Marks Entry'!A79="","",'Marks Entry'!A79)</f>
        <v>73</v>
      </c>
      <c r="E77" s="8" t="str">
        <f>IF('Marks Entry'!B79="","",'Marks Entry'!B79)</f>
        <v/>
      </c>
      <c r="F77" s="8" t="str">
        <f>IF('Marks Entry'!C79="","",'Marks Entry'!C79)</f>
        <v/>
      </c>
      <c r="G77" s="9" t="str">
        <f>IF('Marks Entry'!D79="","",'Marks Entry'!D79)</f>
        <v/>
      </c>
      <c r="H77" s="10" t="str">
        <f>IF('Marks Entry'!E79="","",'Marks Entry'!E79)</f>
        <v/>
      </c>
      <c r="I77" s="10" t="str">
        <f>IF('Marks Entry'!F79="","",'Marks Entry'!F79)</f>
        <v/>
      </c>
      <c r="J77" s="10" t="str">
        <f>IF('Marks Entry'!G79="","",'Marks Entry'!G79)</f>
        <v/>
      </c>
      <c r="K77" s="10" t="str">
        <f>IF('Marks Entry'!H79="","",'Marks Entry'!H79)</f>
        <v/>
      </c>
      <c r="L77" s="17" t="str">
        <f>IF(I77=$Q$5,'Marks Entry'!Y79*75%,IF(I77=$Q$6,'Marks Entry'!Z79*75%,IF(I77=$Q$7,'Marks Entry'!Z79*75%,IF(I77=$Q$8,'Marks Entry'!AA79*75%,IF(I77=$Q$9,'Marks Entry'!Z79*75%,IF(I77=$Q$10,'Marks Entry'!Y79*75%,""))))))</f>
        <v/>
      </c>
      <c r="M77" s="17" t="str">
        <f>IF(I77=$Q$5,'Marks Entry'!AC79*25%,IF(I77=$Q$6,'Marks Entry'!AB79*25%,IF(I77=$Q$7,'Marks Entry'!AB79*25%,IF(I77=$Q$8,'Marks Entry'!AB79*25%,IF(I77=$Q$9,'Marks Entry'!AB79*25%,IF(I77=$Q$10,'Marks Entry'!AC79*25%,""))))))</f>
        <v/>
      </c>
      <c r="N77" s="17" t="str">
        <f t="shared" si="11"/>
        <v/>
      </c>
    </row>
    <row r="78" spans="1:14" ht="30" customHeight="1">
      <c r="A78" s="10" t="str">
        <f t="shared" si="12"/>
        <v>_66__66</v>
      </c>
      <c r="B78" s="10" t="str">
        <f>K78&amp;"_"&amp;COUNTIF($K$5:K78,K78)</f>
        <v>_66</v>
      </c>
      <c r="C78" s="10" t="str">
        <f>I78&amp;"_"&amp;COUNTIF($I$5:I78,I78)</f>
        <v>_66</v>
      </c>
      <c r="D78" s="10">
        <f>IF('Marks Entry'!A80="","",'Marks Entry'!A80)</f>
        <v>74</v>
      </c>
      <c r="E78" s="8" t="str">
        <f>IF('Marks Entry'!B80="","",'Marks Entry'!B80)</f>
        <v/>
      </c>
      <c r="F78" s="8" t="str">
        <f>IF('Marks Entry'!C80="","",'Marks Entry'!C80)</f>
        <v/>
      </c>
      <c r="G78" s="9" t="str">
        <f>IF('Marks Entry'!D80="","",'Marks Entry'!D80)</f>
        <v/>
      </c>
      <c r="H78" s="10" t="str">
        <f>IF('Marks Entry'!E80="","",'Marks Entry'!E80)</f>
        <v/>
      </c>
      <c r="I78" s="10" t="str">
        <f>IF('Marks Entry'!F80="","",'Marks Entry'!F80)</f>
        <v/>
      </c>
      <c r="J78" s="10" t="str">
        <f>IF('Marks Entry'!G80="","",'Marks Entry'!G80)</f>
        <v/>
      </c>
      <c r="K78" s="10" t="str">
        <f>IF('Marks Entry'!H80="","",'Marks Entry'!H80)</f>
        <v/>
      </c>
      <c r="L78" s="17" t="str">
        <f>IF(I78=$Q$5,'Marks Entry'!Y80*75%,IF(I78=$Q$6,'Marks Entry'!Z80*75%,IF(I78=$Q$7,'Marks Entry'!Z80*75%,IF(I78=$Q$8,'Marks Entry'!AA80*75%,IF(I78=$Q$9,'Marks Entry'!Z80*75%,IF(I78=$Q$10,'Marks Entry'!Y80*75%,""))))))</f>
        <v/>
      </c>
      <c r="M78" s="17" t="str">
        <f>IF(I78=$Q$5,'Marks Entry'!AC80*25%,IF(I78=$Q$6,'Marks Entry'!AB80*25%,IF(I78=$Q$7,'Marks Entry'!AB80*25%,IF(I78=$Q$8,'Marks Entry'!AB80*25%,IF(I78=$Q$9,'Marks Entry'!AB80*25%,IF(I78=$Q$10,'Marks Entry'!AC80*25%,""))))))</f>
        <v/>
      </c>
      <c r="N78" s="17" t="str">
        <f t="shared" si="11"/>
        <v/>
      </c>
    </row>
    <row r="79" spans="1:14" ht="30" customHeight="1">
      <c r="A79" s="10" t="str">
        <f t="shared" si="12"/>
        <v>_67__67</v>
      </c>
      <c r="B79" s="10" t="str">
        <f>K79&amp;"_"&amp;COUNTIF($K$5:K79,K79)</f>
        <v>_67</v>
      </c>
      <c r="C79" s="10" t="str">
        <f>I79&amp;"_"&amp;COUNTIF($I$5:I79,I79)</f>
        <v>_67</v>
      </c>
      <c r="D79" s="10">
        <f>IF('Marks Entry'!A81="","",'Marks Entry'!A81)</f>
        <v>75</v>
      </c>
      <c r="E79" s="8" t="str">
        <f>IF('Marks Entry'!B81="","",'Marks Entry'!B81)</f>
        <v/>
      </c>
      <c r="F79" s="8" t="str">
        <f>IF('Marks Entry'!C81="","",'Marks Entry'!C81)</f>
        <v/>
      </c>
      <c r="G79" s="9" t="str">
        <f>IF('Marks Entry'!D81="","",'Marks Entry'!D81)</f>
        <v/>
      </c>
      <c r="H79" s="10" t="str">
        <f>IF('Marks Entry'!E81="","",'Marks Entry'!E81)</f>
        <v/>
      </c>
      <c r="I79" s="10" t="str">
        <f>IF('Marks Entry'!F81="","",'Marks Entry'!F81)</f>
        <v/>
      </c>
      <c r="J79" s="10" t="str">
        <f>IF('Marks Entry'!G81="","",'Marks Entry'!G81)</f>
        <v/>
      </c>
      <c r="K79" s="10" t="str">
        <f>IF('Marks Entry'!H81="","",'Marks Entry'!H81)</f>
        <v/>
      </c>
      <c r="L79" s="17" t="str">
        <f>IF(I79=$Q$5,'Marks Entry'!Y81*75%,IF(I79=$Q$6,'Marks Entry'!Z81*75%,IF(I79=$Q$7,'Marks Entry'!Z81*75%,IF(I79=$Q$8,'Marks Entry'!AA81*75%,IF(I79=$Q$9,'Marks Entry'!Z81*75%,IF(I79=$Q$10,'Marks Entry'!Y81*75%,""))))))</f>
        <v/>
      </c>
      <c r="M79" s="17" t="str">
        <f>IF(I79=$Q$5,'Marks Entry'!AC81*25%,IF(I79=$Q$6,'Marks Entry'!AB81*25%,IF(I79=$Q$7,'Marks Entry'!AB81*25%,IF(I79=$Q$8,'Marks Entry'!AB81*25%,IF(I79=$Q$9,'Marks Entry'!AB81*25%,IF(I79=$Q$10,'Marks Entry'!AC81*25%,""))))))</f>
        <v/>
      </c>
      <c r="N79" s="17" t="str">
        <f t="shared" si="11"/>
        <v/>
      </c>
    </row>
    <row r="80" spans="1:14" ht="30" customHeight="1">
      <c r="A80" s="10" t="str">
        <f t="shared" si="12"/>
        <v>_68__68</v>
      </c>
      <c r="B80" s="10" t="str">
        <f>K80&amp;"_"&amp;COUNTIF($K$5:K80,K80)</f>
        <v>_68</v>
      </c>
      <c r="C80" s="10" t="str">
        <f>I80&amp;"_"&amp;COUNTIF($I$5:I80,I80)</f>
        <v>_68</v>
      </c>
      <c r="D80" s="10">
        <f>IF('Marks Entry'!A82="","",'Marks Entry'!A82)</f>
        <v>76</v>
      </c>
      <c r="E80" s="8" t="str">
        <f>IF('Marks Entry'!B82="","",'Marks Entry'!B82)</f>
        <v/>
      </c>
      <c r="F80" s="8" t="str">
        <f>IF('Marks Entry'!C82="","",'Marks Entry'!C82)</f>
        <v/>
      </c>
      <c r="G80" s="9" t="str">
        <f>IF('Marks Entry'!D82="","",'Marks Entry'!D82)</f>
        <v/>
      </c>
      <c r="H80" s="10" t="str">
        <f>IF('Marks Entry'!E82="","",'Marks Entry'!E82)</f>
        <v/>
      </c>
      <c r="I80" s="10" t="str">
        <f>IF('Marks Entry'!F82="","",'Marks Entry'!F82)</f>
        <v/>
      </c>
      <c r="J80" s="10" t="str">
        <f>IF('Marks Entry'!G82="","",'Marks Entry'!G82)</f>
        <v/>
      </c>
      <c r="K80" s="10" t="str">
        <f>IF('Marks Entry'!H82="","",'Marks Entry'!H82)</f>
        <v/>
      </c>
      <c r="L80" s="17" t="str">
        <f>IF(I80=$Q$5,'Marks Entry'!Y82*75%,IF(I80=$Q$6,'Marks Entry'!Z82*75%,IF(I80=$Q$7,'Marks Entry'!Z82*75%,IF(I80=$Q$8,'Marks Entry'!AA82*75%,IF(I80=$Q$9,'Marks Entry'!Z82*75%,IF(I80=$Q$10,'Marks Entry'!Y82*75%,""))))))</f>
        <v/>
      </c>
      <c r="M80" s="17" t="str">
        <f>IF(I80=$Q$5,'Marks Entry'!AC82*25%,IF(I80=$Q$6,'Marks Entry'!AB82*25%,IF(I80=$Q$7,'Marks Entry'!AB82*25%,IF(I80=$Q$8,'Marks Entry'!AB82*25%,IF(I80=$Q$9,'Marks Entry'!AB82*25%,IF(I80=$Q$10,'Marks Entry'!AC82*25%,""))))))</f>
        <v/>
      </c>
      <c r="N80" s="17" t="str">
        <f t="shared" si="11"/>
        <v/>
      </c>
    </row>
    <row r="81" spans="1:14" ht="30" customHeight="1">
      <c r="A81" s="10" t="str">
        <f t="shared" si="12"/>
        <v>_69__69</v>
      </c>
      <c r="B81" s="10" t="str">
        <f>K81&amp;"_"&amp;COUNTIF($K$5:K81,K81)</f>
        <v>_69</v>
      </c>
      <c r="C81" s="10" t="str">
        <f>I81&amp;"_"&amp;COUNTIF($I$5:I81,I81)</f>
        <v>_69</v>
      </c>
      <c r="D81" s="10">
        <f>IF('Marks Entry'!A83="","",'Marks Entry'!A83)</f>
        <v>77</v>
      </c>
      <c r="E81" s="8" t="str">
        <f>IF('Marks Entry'!B83="","",'Marks Entry'!B83)</f>
        <v/>
      </c>
      <c r="F81" s="8" t="str">
        <f>IF('Marks Entry'!C83="","",'Marks Entry'!C83)</f>
        <v/>
      </c>
      <c r="G81" s="9" t="str">
        <f>IF('Marks Entry'!D83="","",'Marks Entry'!D83)</f>
        <v/>
      </c>
      <c r="H81" s="10" t="str">
        <f>IF('Marks Entry'!E83="","",'Marks Entry'!E83)</f>
        <v/>
      </c>
      <c r="I81" s="10" t="str">
        <f>IF('Marks Entry'!F83="","",'Marks Entry'!F83)</f>
        <v/>
      </c>
      <c r="J81" s="10" t="str">
        <f>IF('Marks Entry'!G83="","",'Marks Entry'!G83)</f>
        <v/>
      </c>
      <c r="K81" s="10" t="str">
        <f>IF('Marks Entry'!H83="","",'Marks Entry'!H83)</f>
        <v/>
      </c>
      <c r="L81" s="17" t="str">
        <f>IF(I81=$Q$5,'Marks Entry'!Y83*75%,IF(I81=$Q$6,'Marks Entry'!Z83*75%,IF(I81=$Q$7,'Marks Entry'!Z83*75%,IF(I81=$Q$8,'Marks Entry'!AA83*75%,IF(I81=$Q$9,'Marks Entry'!Z83*75%,IF(I81=$Q$10,'Marks Entry'!Y83*75%,""))))))</f>
        <v/>
      </c>
      <c r="M81" s="17" t="str">
        <f>IF(I81=$Q$5,'Marks Entry'!AC83*25%,IF(I81=$Q$6,'Marks Entry'!AB83*25%,IF(I81=$Q$7,'Marks Entry'!AB83*25%,IF(I81=$Q$8,'Marks Entry'!AB83*25%,IF(I81=$Q$9,'Marks Entry'!AB83*25%,IF(I81=$Q$10,'Marks Entry'!AC83*25%,""))))))</f>
        <v/>
      </c>
      <c r="N81" s="17" t="str">
        <f t="shared" si="11"/>
        <v/>
      </c>
    </row>
    <row r="82" spans="1:14" ht="30" customHeight="1">
      <c r="A82" s="10" t="str">
        <f t="shared" si="12"/>
        <v>_70__70</v>
      </c>
      <c r="B82" s="10" t="str">
        <f>K82&amp;"_"&amp;COUNTIF($K$5:K82,K82)</f>
        <v>_70</v>
      </c>
      <c r="C82" s="10" t="str">
        <f>I82&amp;"_"&amp;COUNTIF($I$5:I82,I82)</f>
        <v>_70</v>
      </c>
      <c r="D82" s="10">
        <f>IF('Marks Entry'!A84="","",'Marks Entry'!A84)</f>
        <v>78</v>
      </c>
      <c r="E82" s="8" t="str">
        <f>IF('Marks Entry'!B84="","",'Marks Entry'!B84)</f>
        <v/>
      </c>
      <c r="F82" s="8" t="str">
        <f>IF('Marks Entry'!C84="","",'Marks Entry'!C84)</f>
        <v/>
      </c>
      <c r="G82" s="9" t="str">
        <f>IF('Marks Entry'!D84="","",'Marks Entry'!D84)</f>
        <v/>
      </c>
      <c r="H82" s="10" t="str">
        <f>IF('Marks Entry'!E84="","",'Marks Entry'!E84)</f>
        <v/>
      </c>
      <c r="I82" s="10" t="str">
        <f>IF('Marks Entry'!F84="","",'Marks Entry'!F84)</f>
        <v/>
      </c>
      <c r="J82" s="10" t="str">
        <f>IF('Marks Entry'!G84="","",'Marks Entry'!G84)</f>
        <v/>
      </c>
      <c r="K82" s="10" t="str">
        <f>IF('Marks Entry'!H84="","",'Marks Entry'!H84)</f>
        <v/>
      </c>
      <c r="L82" s="17" t="str">
        <f>IF(I82=$Q$5,'Marks Entry'!Y84*75%,IF(I82=$Q$6,'Marks Entry'!Z84*75%,IF(I82=$Q$7,'Marks Entry'!Z84*75%,IF(I82=$Q$8,'Marks Entry'!AA84*75%,IF(I82=$Q$9,'Marks Entry'!Z84*75%,IF(I82=$Q$10,'Marks Entry'!Y84*75%,""))))))</f>
        <v/>
      </c>
      <c r="M82" s="17" t="str">
        <f>IF(I82=$Q$5,'Marks Entry'!AC84*25%,IF(I82=$Q$6,'Marks Entry'!AB84*25%,IF(I82=$Q$7,'Marks Entry'!AB84*25%,IF(I82=$Q$8,'Marks Entry'!AB84*25%,IF(I82=$Q$9,'Marks Entry'!AB84*25%,IF(I82=$Q$10,'Marks Entry'!AC84*25%,""))))))</f>
        <v/>
      </c>
      <c r="N82" s="17" t="str">
        <f t="shared" si="11"/>
        <v/>
      </c>
    </row>
    <row r="83" spans="1:14" ht="30" customHeight="1">
      <c r="A83" s="10" t="str">
        <f t="shared" si="12"/>
        <v>_71__71</v>
      </c>
      <c r="B83" s="10" t="str">
        <f>K83&amp;"_"&amp;COUNTIF($K$5:K83,K83)</f>
        <v>_71</v>
      </c>
      <c r="C83" s="10" t="str">
        <f>I83&amp;"_"&amp;COUNTIF($I$5:I83,I83)</f>
        <v>_71</v>
      </c>
      <c r="D83" s="10">
        <f>IF('Marks Entry'!A85="","",'Marks Entry'!A85)</f>
        <v>79</v>
      </c>
      <c r="E83" s="8" t="str">
        <f>IF('Marks Entry'!B85="","",'Marks Entry'!B85)</f>
        <v/>
      </c>
      <c r="F83" s="8" t="str">
        <f>IF('Marks Entry'!C85="","",'Marks Entry'!C85)</f>
        <v/>
      </c>
      <c r="G83" s="9" t="str">
        <f>IF('Marks Entry'!D85="","",'Marks Entry'!D85)</f>
        <v/>
      </c>
      <c r="H83" s="10" t="str">
        <f>IF('Marks Entry'!E85="","",'Marks Entry'!E85)</f>
        <v/>
      </c>
      <c r="I83" s="10" t="str">
        <f>IF('Marks Entry'!F85="","",'Marks Entry'!F85)</f>
        <v/>
      </c>
      <c r="J83" s="10" t="str">
        <f>IF('Marks Entry'!G85="","",'Marks Entry'!G85)</f>
        <v/>
      </c>
      <c r="K83" s="10" t="str">
        <f>IF('Marks Entry'!H85="","",'Marks Entry'!H85)</f>
        <v/>
      </c>
      <c r="L83" s="17" t="str">
        <f>IF(I83=$Q$5,'Marks Entry'!Y85*75%,IF(I83=$Q$6,'Marks Entry'!Z85*75%,IF(I83=$Q$7,'Marks Entry'!Z85*75%,IF(I83=$Q$8,'Marks Entry'!AA85*75%,IF(I83=$Q$9,'Marks Entry'!Z85*75%,IF(I83=$Q$10,'Marks Entry'!Y85*75%,""))))))</f>
        <v/>
      </c>
      <c r="M83" s="17" t="str">
        <f>IF(I83=$Q$5,'Marks Entry'!AC85*25%,IF(I83=$Q$6,'Marks Entry'!AB85*25%,IF(I83=$Q$7,'Marks Entry'!AB85*25%,IF(I83=$Q$8,'Marks Entry'!AB85*25%,IF(I83=$Q$9,'Marks Entry'!AB85*25%,IF(I83=$Q$10,'Marks Entry'!AC85*25%,""))))))</f>
        <v/>
      </c>
      <c r="N83" s="17" t="str">
        <f t="shared" si="11"/>
        <v/>
      </c>
    </row>
    <row r="84" spans="1:14" ht="30" customHeight="1">
      <c r="A84" s="10" t="str">
        <f t="shared" si="12"/>
        <v>_72__72</v>
      </c>
      <c r="B84" s="10" t="str">
        <f>K84&amp;"_"&amp;COUNTIF($K$5:K84,K84)</f>
        <v>_72</v>
      </c>
      <c r="C84" s="10" t="str">
        <f>I84&amp;"_"&amp;COUNTIF($I$5:I84,I84)</f>
        <v>_72</v>
      </c>
      <c r="D84" s="10">
        <f>IF('Marks Entry'!A86="","",'Marks Entry'!A86)</f>
        <v>80</v>
      </c>
      <c r="E84" s="8" t="str">
        <f>IF('Marks Entry'!B86="","",'Marks Entry'!B86)</f>
        <v/>
      </c>
      <c r="F84" s="8" t="str">
        <f>IF('Marks Entry'!C86="","",'Marks Entry'!C86)</f>
        <v/>
      </c>
      <c r="G84" s="9" t="str">
        <f>IF('Marks Entry'!D86="","",'Marks Entry'!D86)</f>
        <v/>
      </c>
      <c r="H84" s="10" t="str">
        <f>IF('Marks Entry'!E86="","",'Marks Entry'!E86)</f>
        <v/>
      </c>
      <c r="I84" s="10" t="str">
        <f>IF('Marks Entry'!F86="","",'Marks Entry'!F86)</f>
        <v/>
      </c>
      <c r="J84" s="10" t="str">
        <f>IF('Marks Entry'!G86="","",'Marks Entry'!G86)</f>
        <v/>
      </c>
      <c r="K84" s="10" t="str">
        <f>IF('Marks Entry'!H86="","",'Marks Entry'!H86)</f>
        <v/>
      </c>
      <c r="L84" s="17" t="str">
        <f>IF(I84=$Q$5,'Marks Entry'!Y86*75%,IF(I84=$Q$6,'Marks Entry'!Z86*75%,IF(I84=$Q$7,'Marks Entry'!Z86*75%,IF(I84=$Q$8,'Marks Entry'!AA86*75%,IF(I84=$Q$9,'Marks Entry'!Z86*75%,IF(I84=$Q$10,'Marks Entry'!Y86*75%,""))))))</f>
        <v/>
      </c>
      <c r="M84" s="17" t="str">
        <f>IF(I84=$Q$5,'Marks Entry'!AC86*25%,IF(I84=$Q$6,'Marks Entry'!AB86*25%,IF(I84=$Q$7,'Marks Entry'!AB86*25%,IF(I84=$Q$8,'Marks Entry'!AB86*25%,IF(I84=$Q$9,'Marks Entry'!AB86*25%,IF(I84=$Q$10,'Marks Entry'!AC86*25%,""))))))</f>
        <v/>
      </c>
      <c r="N84" s="17" t="str">
        <f t="shared" si="11"/>
        <v/>
      </c>
    </row>
    <row r="85" spans="1:14" ht="30" customHeight="1">
      <c r="A85" s="10" t="str">
        <f t="shared" si="12"/>
        <v>_73__73</v>
      </c>
      <c r="B85" s="10" t="str">
        <f>K85&amp;"_"&amp;COUNTIF($K$5:K85,K85)</f>
        <v>_73</v>
      </c>
      <c r="C85" s="10" t="str">
        <f>I85&amp;"_"&amp;COUNTIF($I$5:I85,I85)</f>
        <v>_73</v>
      </c>
      <c r="D85" s="10">
        <f>IF('Marks Entry'!A87="","",'Marks Entry'!A87)</f>
        <v>81</v>
      </c>
      <c r="E85" s="8" t="str">
        <f>IF('Marks Entry'!B87="","",'Marks Entry'!B87)</f>
        <v/>
      </c>
      <c r="F85" s="8" t="str">
        <f>IF('Marks Entry'!C87="","",'Marks Entry'!C87)</f>
        <v/>
      </c>
      <c r="G85" s="9" t="str">
        <f>IF('Marks Entry'!D87="","",'Marks Entry'!D87)</f>
        <v/>
      </c>
      <c r="H85" s="10" t="str">
        <f>IF('Marks Entry'!E87="","",'Marks Entry'!E87)</f>
        <v/>
      </c>
      <c r="I85" s="10" t="str">
        <f>IF('Marks Entry'!F87="","",'Marks Entry'!F87)</f>
        <v/>
      </c>
      <c r="J85" s="10" t="str">
        <f>IF('Marks Entry'!G87="","",'Marks Entry'!G87)</f>
        <v/>
      </c>
      <c r="K85" s="10" t="str">
        <f>IF('Marks Entry'!H87="","",'Marks Entry'!H87)</f>
        <v/>
      </c>
      <c r="L85" s="17" t="str">
        <f>IF(I85=$Q$5,'Marks Entry'!Y87*75%,IF(I85=$Q$6,'Marks Entry'!Z87*75%,IF(I85=$Q$7,'Marks Entry'!Z87*75%,IF(I85=$Q$8,'Marks Entry'!AA87*75%,IF(I85=$Q$9,'Marks Entry'!Z87*75%,IF(I85=$Q$10,'Marks Entry'!Y87*75%,""))))))</f>
        <v/>
      </c>
      <c r="M85" s="17" t="str">
        <f>IF(I85=$Q$5,'Marks Entry'!AC87*25%,IF(I85=$Q$6,'Marks Entry'!AB87*25%,IF(I85=$Q$7,'Marks Entry'!AB87*25%,IF(I85=$Q$8,'Marks Entry'!AB87*25%,IF(I85=$Q$9,'Marks Entry'!AB87*25%,IF(I85=$Q$10,'Marks Entry'!AC87*25%,""))))))</f>
        <v/>
      </c>
      <c r="N85" s="17" t="str">
        <f t="shared" si="11"/>
        <v/>
      </c>
    </row>
    <row r="86" spans="1:14" ht="30" customHeight="1">
      <c r="A86" s="10" t="str">
        <f t="shared" si="12"/>
        <v>_74__74</v>
      </c>
      <c r="B86" s="10" t="str">
        <f>K86&amp;"_"&amp;COUNTIF($K$5:K86,K86)</f>
        <v>_74</v>
      </c>
      <c r="C86" s="10" t="str">
        <f>I86&amp;"_"&amp;COUNTIF($I$5:I86,I86)</f>
        <v>_74</v>
      </c>
      <c r="D86" s="10">
        <f>IF('Marks Entry'!A88="","",'Marks Entry'!A88)</f>
        <v>82</v>
      </c>
      <c r="E86" s="8" t="str">
        <f>IF('Marks Entry'!B88="","",'Marks Entry'!B88)</f>
        <v/>
      </c>
      <c r="F86" s="8" t="str">
        <f>IF('Marks Entry'!C88="","",'Marks Entry'!C88)</f>
        <v/>
      </c>
      <c r="G86" s="9" t="str">
        <f>IF('Marks Entry'!D88="","",'Marks Entry'!D88)</f>
        <v/>
      </c>
      <c r="H86" s="10" t="str">
        <f>IF('Marks Entry'!E88="","",'Marks Entry'!E88)</f>
        <v/>
      </c>
      <c r="I86" s="10" t="str">
        <f>IF('Marks Entry'!F88="","",'Marks Entry'!F88)</f>
        <v/>
      </c>
      <c r="J86" s="10" t="str">
        <f>IF('Marks Entry'!G88="","",'Marks Entry'!G88)</f>
        <v/>
      </c>
      <c r="K86" s="10" t="str">
        <f>IF('Marks Entry'!H88="","",'Marks Entry'!H88)</f>
        <v/>
      </c>
      <c r="L86" s="17" t="str">
        <f>IF(I86=$Q$5,'Marks Entry'!Y88*75%,IF(I86=$Q$6,'Marks Entry'!Z88*75%,IF(I86=$Q$7,'Marks Entry'!Z88*75%,IF(I86=$Q$8,'Marks Entry'!AA88*75%,IF(I86=$Q$9,'Marks Entry'!Z88*75%,IF(I86=$Q$10,'Marks Entry'!Y88*75%,""))))))</f>
        <v/>
      </c>
      <c r="M86" s="17" t="str">
        <f>IF(I86=$Q$5,'Marks Entry'!AC88*25%,IF(I86=$Q$6,'Marks Entry'!AB88*25%,IF(I86=$Q$7,'Marks Entry'!AB88*25%,IF(I86=$Q$8,'Marks Entry'!AB88*25%,IF(I86=$Q$9,'Marks Entry'!AB88*25%,IF(I86=$Q$10,'Marks Entry'!AC88*25%,""))))))</f>
        <v/>
      </c>
      <c r="N86" s="17" t="str">
        <f t="shared" si="11"/>
        <v/>
      </c>
    </row>
    <row r="87" spans="1:14" ht="30" customHeight="1">
      <c r="A87" s="10" t="str">
        <f t="shared" si="12"/>
        <v>_75__75</v>
      </c>
      <c r="B87" s="10" t="str">
        <f>K87&amp;"_"&amp;COUNTIF($K$5:K87,K87)</f>
        <v>_75</v>
      </c>
      <c r="C87" s="10" t="str">
        <f>I87&amp;"_"&amp;COUNTIF($I$5:I87,I87)</f>
        <v>_75</v>
      </c>
      <c r="D87" s="10">
        <f>IF('Marks Entry'!A89="","",'Marks Entry'!A89)</f>
        <v>83</v>
      </c>
      <c r="E87" s="8" t="str">
        <f>IF('Marks Entry'!B89="","",'Marks Entry'!B89)</f>
        <v/>
      </c>
      <c r="F87" s="8" t="str">
        <f>IF('Marks Entry'!C89="","",'Marks Entry'!C89)</f>
        <v/>
      </c>
      <c r="G87" s="9" t="str">
        <f>IF('Marks Entry'!D89="","",'Marks Entry'!D89)</f>
        <v/>
      </c>
      <c r="H87" s="10" t="str">
        <f>IF('Marks Entry'!E89="","",'Marks Entry'!E89)</f>
        <v/>
      </c>
      <c r="I87" s="10" t="str">
        <f>IF('Marks Entry'!F89="","",'Marks Entry'!F89)</f>
        <v/>
      </c>
      <c r="J87" s="10" t="str">
        <f>IF('Marks Entry'!G89="","",'Marks Entry'!G89)</f>
        <v/>
      </c>
      <c r="K87" s="10" t="str">
        <f>IF('Marks Entry'!H89="","",'Marks Entry'!H89)</f>
        <v/>
      </c>
      <c r="L87" s="17" t="str">
        <f>IF(I87=$Q$5,'Marks Entry'!Y89*75%,IF(I87=$Q$6,'Marks Entry'!Z89*75%,IF(I87=$Q$7,'Marks Entry'!Z89*75%,IF(I87=$Q$8,'Marks Entry'!AA89*75%,IF(I87=$Q$9,'Marks Entry'!Z89*75%,IF(I87=$Q$10,'Marks Entry'!Y89*75%,""))))))</f>
        <v/>
      </c>
      <c r="M87" s="17" t="str">
        <f>IF(I87=$Q$5,'Marks Entry'!AC89*25%,IF(I87=$Q$6,'Marks Entry'!AB89*25%,IF(I87=$Q$7,'Marks Entry'!AB89*25%,IF(I87=$Q$8,'Marks Entry'!AB89*25%,IF(I87=$Q$9,'Marks Entry'!AB89*25%,IF(I87=$Q$10,'Marks Entry'!AC89*25%,""))))))</f>
        <v/>
      </c>
      <c r="N87" s="17" t="str">
        <f t="shared" si="11"/>
        <v/>
      </c>
    </row>
    <row r="88" spans="1:14" ht="30" customHeight="1">
      <c r="A88" s="10" t="str">
        <f t="shared" si="12"/>
        <v>_76__76</v>
      </c>
      <c r="B88" s="10" t="str">
        <f>K88&amp;"_"&amp;COUNTIF($K$5:K88,K88)</f>
        <v>_76</v>
      </c>
      <c r="C88" s="10" t="str">
        <f>I88&amp;"_"&amp;COUNTIF($I$5:I88,I88)</f>
        <v>_76</v>
      </c>
      <c r="D88" s="10">
        <f>IF('Marks Entry'!A90="","",'Marks Entry'!A90)</f>
        <v>84</v>
      </c>
      <c r="E88" s="8" t="str">
        <f>IF('Marks Entry'!B90="","",'Marks Entry'!B90)</f>
        <v/>
      </c>
      <c r="F88" s="8" t="str">
        <f>IF('Marks Entry'!C90="","",'Marks Entry'!C90)</f>
        <v/>
      </c>
      <c r="G88" s="9" t="str">
        <f>IF('Marks Entry'!D90="","",'Marks Entry'!D90)</f>
        <v/>
      </c>
      <c r="H88" s="10" t="str">
        <f>IF('Marks Entry'!E90="","",'Marks Entry'!E90)</f>
        <v/>
      </c>
      <c r="I88" s="10" t="str">
        <f>IF('Marks Entry'!F90="","",'Marks Entry'!F90)</f>
        <v/>
      </c>
      <c r="J88" s="10" t="str">
        <f>IF('Marks Entry'!G90="","",'Marks Entry'!G90)</f>
        <v/>
      </c>
      <c r="K88" s="10" t="str">
        <f>IF('Marks Entry'!H90="","",'Marks Entry'!H90)</f>
        <v/>
      </c>
      <c r="L88" s="17" t="str">
        <f>IF(I88=$Q$5,'Marks Entry'!Y90*75%,IF(I88=$Q$6,'Marks Entry'!Z90*75%,IF(I88=$Q$7,'Marks Entry'!Z90*75%,IF(I88=$Q$8,'Marks Entry'!AA90*75%,IF(I88=$Q$9,'Marks Entry'!Z90*75%,IF(I88=$Q$10,'Marks Entry'!Y90*75%,""))))))</f>
        <v/>
      </c>
      <c r="M88" s="17" t="str">
        <f>IF(I88=$Q$5,'Marks Entry'!AC90*25%,IF(I88=$Q$6,'Marks Entry'!AB90*25%,IF(I88=$Q$7,'Marks Entry'!AB90*25%,IF(I88=$Q$8,'Marks Entry'!AB90*25%,IF(I88=$Q$9,'Marks Entry'!AB90*25%,IF(I88=$Q$10,'Marks Entry'!AC90*25%,""))))))</f>
        <v/>
      </c>
      <c r="N88" s="17" t="str">
        <f t="shared" si="11"/>
        <v/>
      </c>
    </row>
    <row r="89" spans="1:14" ht="30" customHeight="1">
      <c r="A89" s="10" t="str">
        <f t="shared" si="12"/>
        <v>_77__77</v>
      </c>
      <c r="B89" s="10" t="str">
        <f>K89&amp;"_"&amp;COUNTIF($K$5:K89,K89)</f>
        <v>_77</v>
      </c>
      <c r="C89" s="10" t="str">
        <f>I89&amp;"_"&amp;COUNTIF($I$5:I89,I89)</f>
        <v>_77</v>
      </c>
      <c r="D89" s="10">
        <f>IF('Marks Entry'!A91="","",'Marks Entry'!A91)</f>
        <v>85</v>
      </c>
      <c r="E89" s="8" t="str">
        <f>IF('Marks Entry'!B91="","",'Marks Entry'!B91)</f>
        <v/>
      </c>
      <c r="F89" s="8" t="str">
        <f>IF('Marks Entry'!C91="","",'Marks Entry'!C91)</f>
        <v/>
      </c>
      <c r="G89" s="9" t="str">
        <f>IF('Marks Entry'!D91="","",'Marks Entry'!D91)</f>
        <v/>
      </c>
      <c r="H89" s="10" t="str">
        <f>IF('Marks Entry'!E91="","",'Marks Entry'!E91)</f>
        <v/>
      </c>
      <c r="I89" s="10" t="str">
        <f>IF('Marks Entry'!F91="","",'Marks Entry'!F91)</f>
        <v/>
      </c>
      <c r="J89" s="10" t="str">
        <f>IF('Marks Entry'!G91="","",'Marks Entry'!G91)</f>
        <v/>
      </c>
      <c r="K89" s="10" t="str">
        <f>IF('Marks Entry'!H91="","",'Marks Entry'!H91)</f>
        <v/>
      </c>
      <c r="L89" s="17" t="str">
        <f>IF(I89=$Q$5,'Marks Entry'!Y91*75%,IF(I89=$Q$6,'Marks Entry'!Z91*75%,IF(I89=$Q$7,'Marks Entry'!Z91*75%,IF(I89=$Q$8,'Marks Entry'!AA91*75%,IF(I89=$Q$9,'Marks Entry'!Z91*75%,IF(I89=$Q$10,'Marks Entry'!Y91*75%,""))))))</f>
        <v/>
      </c>
      <c r="M89" s="17" t="str">
        <f>IF(I89=$Q$5,'Marks Entry'!AC91*25%,IF(I89=$Q$6,'Marks Entry'!AB91*25%,IF(I89=$Q$7,'Marks Entry'!AB91*25%,IF(I89=$Q$8,'Marks Entry'!AB91*25%,IF(I89=$Q$9,'Marks Entry'!AB91*25%,IF(I89=$Q$10,'Marks Entry'!AC91*25%,""))))))</f>
        <v/>
      </c>
      <c r="N89" s="17" t="str">
        <f t="shared" si="11"/>
        <v/>
      </c>
    </row>
    <row r="90" spans="1:14" ht="30" customHeight="1">
      <c r="A90" s="10" t="str">
        <f t="shared" si="12"/>
        <v>_78__78</v>
      </c>
      <c r="B90" s="10" t="str">
        <f>K90&amp;"_"&amp;COUNTIF($K$5:K90,K90)</f>
        <v>_78</v>
      </c>
      <c r="C90" s="10" t="str">
        <f>I90&amp;"_"&amp;COUNTIF($I$5:I90,I90)</f>
        <v>_78</v>
      </c>
      <c r="D90" s="10">
        <f>IF('Marks Entry'!A92="","",'Marks Entry'!A92)</f>
        <v>86</v>
      </c>
      <c r="E90" s="8" t="str">
        <f>IF('Marks Entry'!B92="","",'Marks Entry'!B92)</f>
        <v/>
      </c>
      <c r="F90" s="8" t="str">
        <f>IF('Marks Entry'!C92="","",'Marks Entry'!C92)</f>
        <v/>
      </c>
      <c r="G90" s="9" t="str">
        <f>IF('Marks Entry'!D92="","",'Marks Entry'!D92)</f>
        <v/>
      </c>
      <c r="H90" s="10" t="str">
        <f>IF('Marks Entry'!E92="","",'Marks Entry'!E92)</f>
        <v/>
      </c>
      <c r="I90" s="10" t="str">
        <f>IF('Marks Entry'!F92="","",'Marks Entry'!F92)</f>
        <v/>
      </c>
      <c r="J90" s="10" t="str">
        <f>IF('Marks Entry'!G92="","",'Marks Entry'!G92)</f>
        <v/>
      </c>
      <c r="K90" s="10" t="str">
        <f>IF('Marks Entry'!H92="","",'Marks Entry'!H92)</f>
        <v/>
      </c>
      <c r="L90" s="17" t="str">
        <f>IF(I90=$Q$5,'Marks Entry'!Y92*75%,IF(I90=$Q$6,'Marks Entry'!Z92*75%,IF(I90=$Q$7,'Marks Entry'!Z92*75%,IF(I90=$Q$8,'Marks Entry'!AA92*75%,IF(I90=$Q$9,'Marks Entry'!Z92*75%,IF(I90=$Q$10,'Marks Entry'!Y92*75%,""))))))</f>
        <v/>
      </c>
      <c r="M90" s="17" t="str">
        <f>IF(I90=$Q$5,'Marks Entry'!AC92*25%,IF(I90=$Q$6,'Marks Entry'!AB92*25%,IF(I90=$Q$7,'Marks Entry'!AB92*25%,IF(I90=$Q$8,'Marks Entry'!AB92*25%,IF(I90=$Q$9,'Marks Entry'!AB92*25%,IF(I90=$Q$10,'Marks Entry'!AC92*25%,""))))))</f>
        <v/>
      </c>
      <c r="N90" s="17" t="str">
        <f t="shared" si="11"/>
        <v/>
      </c>
    </row>
    <row r="91" spans="1:14" ht="30" customHeight="1">
      <c r="A91" s="10" t="str">
        <f t="shared" si="12"/>
        <v>_79__79</v>
      </c>
      <c r="B91" s="10" t="str">
        <f>K91&amp;"_"&amp;COUNTIF($K$5:K91,K91)</f>
        <v>_79</v>
      </c>
      <c r="C91" s="10" t="str">
        <f>I91&amp;"_"&amp;COUNTIF($I$5:I91,I91)</f>
        <v>_79</v>
      </c>
      <c r="D91" s="10">
        <f>IF('Marks Entry'!A93="","",'Marks Entry'!A93)</f>
        <v>87</v>
      </c>
      <c r="E91" s="8" t="str">
        <f>IF('Marks Entry'!B93="","",'Marks Entry'!B93)</f>
        <v/>
      </c>
      <c r="F91" s="8" t="str">
        <f>IF('Marks Entry'!C93="","",'Marks Entry'!C93)</f>
        <v/>
      </c>
      <c r="G91" s="9" t="str">
        <f>IF('Marks Entry'!D93="","",'Marks Entry'!D93)</f>
        <v/>
      </c>
      <c r="H91" s="10" t="str">
        <f>IF('Marks Entry'!E93="","",'Marks Entry'!E93)</f>
        <v/>
      </c>
      <c r="I91" s="10" t="str">
        <f>IF('Marks Entry'!F93="","",'Marks Entry'!F93)</f>
        <v/>
      </c>
      <c r="J91" s="10" t="str">
        <f>IF('Marks Entry'!G93="","",'Marks Entry'!G93)</f>
        <v/>
      </c>
      <c r="K91" s="10" t="str">
        <f>IF('Marks Entry'!H93="","",'Marks Entry'!H93)</f>
        <v/>
      </c>
      <c r="L91" s="17" t="str">
        <f>IF(I91=$Q$5,'Marks Entry'!Y93*75%,IF(I91=$Q$6,'Marks Entry'!Z93*75%,IF(I91=$Q$7,'Marks Entry'!Z93*75%,IF(I91=$Q$8,'Marks Entry'!AA93*75%,IF(I91=$Q$9,'Marks Entry'!Z93*75%,IF(I91=$Q$10,'Marks Entry'!Y93*75%,""))))))</f>
        <v/>
      </c>
      <c r="M91" s="17" t="str">
        <f>IF(I91=$Q$5,'Marks Entry'!AC93*25%,IF(I91=$Q$6,'Marks Entry'!AB93*25%,IF(I91=$Q$7,'Marks Entry'!AB93*25%,IF(I91=$Q$8,'Marks Entry'!AB93*25%,IF(I91=$Q$9,'Marks Entry'!AB93*25%,IF(I91=$Q$10,'Marks Entry'!AC93*25%,""))))))</f>
        <v/>
      </c>
      <c r="N91" s="17" t="str">
        <f t="shared" si="11"/>
        <v/>
      </c>
    </row>
    <row r="92" spans="1:14" ht="30" customHeight="1">
      <c r="A92" s="10" t="str">
        <f t="shared" si="12"/>
        <v>_80__80</v>
      </c>
      <c r="B92" s="10" t="str">
        <f>K92&amp;"_"&amp;COUNTIF($K$5:K92,K92)</f>
        <v>_80</v>
      </c>
      <c r="C92" s="10" t="str">
        <f>I92&amp;"_"&amp;COUNTIF($I$5:I92,I92)</f>
        <v>_80</v>
      </c>
      <c r="D92" s="10">
        <f>IF('Marks Entry'!A94="","",'Marks Entry'!A94)</f>
        <v>88</v>
      </c>
      <c r="E92" s="8" t="str">
        <f>IF('Marks Entry'!B94="","",'Marks Entry'!B94)</f>
        <v/>
      </c>
      <c r="F92" s="8" t="str">
        <f>IF('Marks Entry'!C94="","",'Marks Entry'!C94)</f>
        <v/>
      </c>
      <c r="G92" s="9" t="str">
        <f>IF('Marks Entry'!D94="","",'Marks Entry'!D94)</f>
        <v/>
      </c>
      <c r="H92" s="10" t="str">
        <f>IF('Marks Entry'!E94="","",'Marks Entry'!E94)</f>
        <v/>
      </c>
      <c r="I92" s="10" t="str">
        <f>IF('Marks Entry'!F94="","",'Marks Entry'!F94)</f>
        <v/>
      </c>
      <c r="J92" s="10" t="str">
        <f>IF('Marks Entry'!G94="","",'Marks Entry'!G94)</f>
        <v/>
      </c>
      <c r="K92" s="10" t="str">
        <f>IF('Marks Entry'!H94="","",'Marks Entry'!H94)</f>
        <v/>
      </c>
      <c r="L92" s="17" t="str">
        <f>IF(I92=$Q$5,'Marks Entry'!Y94*75%,IF(I92=$Q$6,'Marks Entry'!Z94*75%,IF(I92=$Q$7,'Marks Entry'!Z94*75%,IF(I92=$Q$8,'Marks Entry'!AA94*75%,IF(I92=$Q$9,'Marks Entry'!Z94*75%,IF(I92=$Q$10,'Marks Entry'!Y94*75%,""))))))</f>
        <v/>
      </c>
      <c r="M92" s="17" t="str">
        <f>IF(I92=$Q$5,'Marks Entry'!AC94*25%,IF(I92=$Q$6,'Marks Entry'!AB94*25%,IF(I92=$Q$7,'Marks Entry'!AB94*25%,IF(I92=$Q$8,'Marks Entry'!AB94*25%,IF(I92=$Q$9,'Marks Entry'!AB94*25%,IF(I92=$Q$10,'Marks Entry'!AC94*25%,""))))))</f>
        <v/>
      </c>
      <c r="N92" s="17" t="str">
        <f t="shared" si="11"/>
        <v/>
      </c>
    </row>
    <row r="93" spans="1:14" ht="30" customHeight="1">
      <c r="A93" s="10" t="str">
        <f t="shared" si="12"/>
        <v>_81__81</v>
      </c>
      <c r="B93" s="10" t="str">
        <f>K93&amp;"_"&amp;COUNTIF($K$5:K93,K93)</f>
        <v>_81</v>
      </c>
      <c r="C93" s="10" t="str">
        <f>I93&amp;"_"&amp;COUNTIF($I$5:I93,I93)</f>
        <v>_81</v>
      </c>
      <c r="D93" s="10">
        <f>IF('Marks Entry'!A95="","",'Marks Entry'!A95)</f>
        <v>89</v>
      </c>
      <c r="E93" s="8" t="str">
        <f>IF('Marks Entry'!B95="","",'Marks Entry'!B95)</f>
        <v/>
      </c>
      <c r="F93" s="8" t="str">
        <f>IF('Marks Entry'!C95="","",'Marks Entry'!C95)</f>
        <v/>
      </c>
      <c r="G93" s="9" t="str">
        <f>IF('Marks Entry'!D95="","",'Marks Entry'!D95)</f>
        <v/>
      </c>
      <c r="H93" s="10" t="str">
        <f>IF('Marks Entry'!E95="","",'Marks Entry'!E95)</f>
        <v/>
      </c>
      <c r="I93" s="10" t="str">
        <f>IF('Marks Entry'!F95="","",'Marks Entry'!F95)</f>
        <v/>
      </c>
      <c r="J93" s="10" t="str">
        <f>IF('Marks Entry'!G95="","",'Marks Entry'!G95)</f>
        <v/>
      </c>
      <c r="K93" s="10" t="str">
        <f>IF('Marks Entry'!H95="","",'Marks Entry'!H95)</f>
        <v/>
      </c>
      <c r="L93" s="17" t="str">
        <f>IF(I93=$Q$5,'Marks Entry'!Y95*75%,IF(I93=$Q$6,'Marks Entry'!Z95*75%,IF(I93=$Q$7,'Marks Entry'!Z95*75%,IF(I93=$Q$8,'Marks Entry'!AA95*75%,IF(I93=$Q$9,'Marks Entry'!Z95*75%,IF(I93=$Q$10,'Marks Entry'!Y95*75%,""))))))</f>
        <v/>
      </c>
      <c r="M93" s="17" t="str">
        <f>IF(I93=$Q$5,'Marks Entry'!AC95*25%,IF(I93=$Q$6,'Marks Entry'!AB95*25%,IF(I93=$Q$7,'Marks Entry'!AB95*25%,IF(I93=$Q$8,'Marks Entry'!AB95*25%,IF(I93=$Q$9,'Marks Entry'!AB95*25%,IF(I93=$Q$10,'Marks Entry'!AC95*25%,""))))))</f>
        <v/>
      </c>
      <c r="N93" s="17" t="str">
        <f t="shared" si="11"/>
        <v/>
      </c>
    </row>
    <row r="94" spans="1:14" ht="30" customHeight="1">
      <c r="A94" s="10" t="str">
        <f t="shared" si="12"/>
        <v>_82__82</v>
      </c>
      <c r="B94" s="10" t="str">
        <f>K94&amp;"_"&amp;COUNTIF($K$5:K94,K94)</f>
        <v>_82</v>
      </c>
      <c r="C94" s="10" t="str">
        <f>I94&amp;"_"&amp;COUNTIF($I$5:I94,I94)</f>
        <v>_82</v>
      </c>
      <c r="D94" s="10">
        <f>IF('Marks Entry'!A96="","",'Marks Entry'!A96)</f>
        <v>90</v>
      </c>
      <c r="E94" s="8" t="str">
        <f>IF('Marks Entry'!B96="","",'Marks Entry'!B96)</f>
        <v/>
      </c>
      <c r="F94" s="8" t="str">
        <f>IF('Marks Entry'!C96="","",'Marks Entry'!C96)</f>
        <v/>
      </c>
      <c r="G94" s="9" t="str">
        <f>IF('Marks Entry'!D96="","",'Marks Entry'!D96)</f>
        <v/>
      </c>
      <c r="H94" s="10" t="str">
        <f>IF('Marks Entry'!E96="","",'Marks Entry'!E96)</f>
        <v/>
      </c>
      <c r="I94" s="10" t="str">
        <f>IF('Marks Entry'!F96="","",'Marks Entry'!F96)</f>
        <v/>
      </c>
      <c r="J94" s="10" t="str">
        <f>IF('Marks Entry'!G96="","",'Marks Entry'!G96)</f>
        <v/>
      </c>
      <c r="K94" s="10" t="str">
        <f>IF('Marks Entry'!H96="","",'Marks Entry'!H96)</f>
        <v/>
      </c>
      <c r="L94" s="17" t="str">
        <f>IF(I94=$Q$5,'Marks Entry'!Y96*75%,IF(I94=$Q$6,'Marks Entry'!Z96*75%,IF(I94=$Q$7,'Marks Entry'!Z96*75%,IF(I94=$Q$8,'Marks Entry'!AA96*75%,IF(I94=$Q$9,'Marks Entry'!Z96*75%,IF(I94=$Q$10,'Marks Entry'!Y96*75%,""))))))</f>
        <v/>
      </c>
      <c r="M94" s="17" t="str">
        <f>IF(I94=$Q$5,'Marks Entry'!AC96*25%,IF(I94=$Q$6,'Marks Entry'!AB96*25%,IF(I94=$Q$7,'Marks Entry'!AB96*25%,IF(I94=$Q$8,'Marks Entry'!AB96*25%,IF(I94=$Q$9,'Marks Entry'!AB96*25%,IF(I94=$Q$10,'Marks Entry'!AC96*25%,""))))))</f>
        <v/>
      </c>
      <c r="N94" s="17" t="str">
        <f t="shared" si="11"/>
        <v/>
      </c>
    </row>
    <row r="95" spans="1:14" ht="30" customHeight="1">
      <c r="A95" s="10" t="str">
        <f t="shared" si="12"/>
        <v>_83__83</v>
      </c>
      <c r="B95" s="10" t="str">
        <f>K95&amp;"_"&amp;COUNTIF($K$5:K95,K95)</f>
        <v>_83</v>
      </c>
      <c r="C95" s="10" t="str">
        <f>I95&amp;"_"&amp;COUNTIF($I$5:I95,I95)</f>
        <v>_83</v>
      </c>
      <c r="D95" s="10">
        <f>IF('Marks Entry'!A97="","",'Marks Entry'!A97)</f>
        <v>91</v>
      </c>
      <c r="E95" s="8" t="str">
        <f>IF('Marks Entry'!B97="","",'Marks Entry'!B97)</f>
        <v/>
      </c>
      <c r="F95" s="8" t="str">
        <f>IF('Marks Entry'!C97="","",'Marks Entry'!C97)</f>
        <v/>
      </c>
      <c r="G95" s="9" t="str">
        <f>IF('Marks Entry'!D97="","",'Marks Entry'!D97)</f>
        <v/>
      </c>
      <c r="H95" s="10" t="str">
        <f>IF('Marks Entry'!E97="","",'Marks Entry'!E97)</f>
        <v/>
      </c>
      <c r="I95" s="10" t="str">
        <f>IF('Marks Entry'!F97="","",'Marks Entry'!F97)</f>
        <v/>
      </c>
      <c r="J95" s="10" t="str">
        <f>IF('Marks Entry'!G97="","",'Marks Entry'!G97)</f>
        <v/>
      </c>
      <c r="K95" s="10" t="str">
        <f>IF('Marks Entry'!H97="","",'Marks Entry'!H97)</f>
        <v/>
      </c>
      <c r="L95" s="17" t="str">
        <f>IF(I95=$Q$5,'Marks Entry'!Y97*75%,IF(I95=$Q$6,'Marks Entry'!Z97*75%,IF(I95=$Q$7,'Marks Entry'!Z97*75%,IF(I95=$Q$8,'Marks Entry'!AA97*75%,IF(I95=$Q$9,'Marks Entry'!Z97*75%,IF(I95=$Q$10,'Marks Entry'!Y97*75%,""))))))</f>
        <v/>
      </c>
      <c r="M95" s="17" t="str">
        <f>IF(I95=$Q$5,'Marks Entry'!AC97*25%,IF(I95=$Q$6,'Marks Entry'!AB97*25%,IF(I95=$Q$7,'Marks Entry'!AB97*25%,IF(I95=$Q$8,'Marks Entry'!AB97*25%,IF(I95=$Q$9,'Marks Entry'!AB97*25%,IF(I95=$Q$10,'Marks Entry'!AC97*25%,""))))))</f>
        <v/>
      </c>
      <c r="N95" s="17" t="str">
        <f t="shared" ref="N95:N158" si="13">IF(AND(L95="",M95=""),"",SUM(L95:M95))</f>
        <v/>
      </c>
    </row>
    <row r="96" spans="1:14" ht="30" customHeight="1">
      <c r="A96" s="10" t="str">
        <f t="shared" si="12"/>
        <v>_84__84</v>
      </c>
      <c r="B96" s="10" t="str">
        <f>K96&amp;"_"&amp;COUNTIF($K$5:K96,K96)</f>
        <v>_84</v>
      </c>
      <c r="C96" s="10" t="str">
        <f>I96&amp;"_"&amp;COUNTIF($I$5:I96,I96)</f>
        <v>_84</v>
      </c>
      <c r="D96" s="10">
        <f>IF('Marks Entry'!A98="","",'Marks Entry'!A98)</f>
        <v>92</v>
      </c>
      <c r="E96" s="8" t="str">
        <f>IF('Marks Entry'!B98="","",'Marks Entry'!B98)</f>
        <v/>
      </c>
      <c r="F96" s="8" t="str">
        <f>IF('Marks Entry'!C98="","",'Marks Entry'!C98)</f>
        <v/>
      </c>
      <c r="G96" s="9" t="str">
        <f>IF('Marks Entry'!D98="","",'Marks Entry'!D98)</f>
        <v/>
      </c>
      <c r="H96" s="10" t="str">
        <f>IF('Marks Entry'!E98="","",'Marks Entry'!E98)</f>
        <v/>
      </c>
      <c r="I96" s="10" t="str">
        <f>IF('Marks Entry'!F98="","",'Marks Entry'!F98)</f>
        <v/>
      </c>
      <c r="J96" s="10" t="str">
        <f>IF('Marks Entry'!G98="","",'Marks Entry'!G98)</f>
        <v/>
      </c>
      <c r="K96" s="10" t="str">
        <f>IF('Marks Entry'!H98="","",'Marks Entry'!H98)</f>
        <v/>
      </c>
      <c r="L96" s="17" t="str">
        <f>IF(I96=$Q$5,'Marks Entry'!Y98*75%,IF(I96=$Q$6,'Marks Entry'!Z98*75%,IF(I96=$Q$7,'Marks Entry'!Z98*75%,IF(I96=$Q$8,'Marks Entry'!AA98*75%,IF(I96=$Q$9,'Marks Entry'!Z98*75%,IF(I96=$Q$10,'Marks Entry'!Y98*75%,""))))))</f>
        <v/>
      </c>
      <c r="M96" s="17" t="str">
        <f>IF(I96=$Q$5,'Marks Entry'!AC98*25%,IF(I96=$Q$6,'Marks Entry'!AB98*25%,IF(I96=$Q$7,'Marks Entry'!AB98*25%,IF(I96=$Q$8,'Marks Entry'!AB98*25%,IF(I96=$Q$9,'Marks Entry'!AB98*25%,IF(I96=$Q$10,'Marks Entry'!AC98*25%,""))))))</f>
        <v/>
      </c>
      <c r="N96" s="17" t="str">
        <f t="shared" si="13"/>
        <v/>
      </c>
    </row>
    <row r="97" spans="1:14" ht="30" customHeight="1">
      <c r="A97" s="10" t="str">
        <f t="shared" si="12"/>
        <v>_85__85</v>
      </c>
      <c r="B97" s="10" t="str">
        <f>K97&amp;"_"&amp;COUNTIF($K$5:K97,K97)</f>
        <v>_85</v>
      </c>
      <c r="C97" s="10" t="str">
        <f>I97&amp;"_"&amp;COUNTIF($I$5:I97,I97)</f>
        <v>_85</v>
      </c>
      <c r="D97" s="10">
        <f>IF('Marks Entry'!A99="","",'Marks Entry'!A99)</f>
        <v>93</v>
      </c>
      <c r="E97" s="8" t="str">
        <f>IF('Marks Entry'!B99="","",'Marks Entry'!B99)</f>
        <v/>
      </c>
      <c r="F97" s="8" t="str">
        <f>IF('Marks Entry'!C99="","",'Marks Entry'!C99)</f>
        <v/>
      </c>
      <c r="G97" s="9" t="str">
        <f>IF('Marks Entry'!D99="","",'Marks Entry'!D99)</f>
        <v/>
      </c>
      <c r="H97" s="10" t="str">
        <f>IF('Marks Entry'!E99="","",'Marks Entry'!E99)</f>
        <v/>
      </c>
      <c r="I97" s="10" t="str">
        <f>IF('Marks Entry'!F99="","",'Marks Entry'!F99)</f>
        <v/>
      </c>
      <c r="J97" s="10" t="str">
        <f>IF('Marks Entry'!G99="","",'Marks Entry'!G99)</f>
        <v/>
      </c>
      <c r="K97" s="10" t="str">
        <f>IF('Marks Entry'!H99="","",'Marks Entry'!H99)</f>
        <v/>
      </c>
      <c r="L97" s="17" t="str">
        <f>IF(I97=$Q$5,'Marks Entry'!Y99*75%,IF(I97=$Q$6,'Marks Entry'!Z99*75%,IF(I97=$Q$7,'Marks Entry'!Z99*75%,IF(I97=$Q$8,'Marks Entry'!AA99*75%,IF(I97=$Q$9,'Marks Entry'!Z99*75%,IF(I97=$Q$10,'Marks Entry'!Y99*75%,""))))))</f>
        <v/>
      </c>
      <c r="M97" s="17" t="str">
        <f>IF(I97=$Q$5,'Marks Entry'!AC99*25%,IF(I97=$Q$6,'Marks Entry'!AB99*25%,IF(I97=$Q$7,'Marks Entry'!AB99*25%,IF(I97=$Q$8,'Marks Entry'!AB99*25%,IF(I97=$Q$9,'Marks Entry'!AB99*25%,IF(I97=$Q$10,'Marks Entry'!AC99*25%,""))))))</f>
        <v/>
      </c>
      <c r="N97" s="17" t="str">
        <f t="shared" si="13"/>
        <v/>
      </c>
    </row>
    <row r="98" spans="1:14" ht="30" customHeight="1">
      <c r="A98" s="10" t="str">
        <f t="shared" si="12"/>
        <v>_86__86</v>
      </c>
      <c r="B98" s="10" t="str">
        <f>K98&amp;"_"&amp;COUNTIF($K$5:K98,K98)</f>
        <v>_86</v>
      </c>
      <c r="C98" s="10" t="str">
        <f>I98&amp;"_"&amp;COUNTIF($I$5:I98,I98)</f>
        <v>_86</v>
      </c>
      <c r="D98" s="10">
        <f>IF('Marks Entry'!A100="","",'Marks Entry'!A100)</f>
        <v>94</v>
      </c>
      <c r="E98" s="8" t="str">
        <f>IF('Marks Entry'!B100="","",'Marks Entry'!B100)</f>
        <v/>
      </c>
      <c r="F98" s="8" t="str">
        <f>IF('Marks Entry'!C100="","",'Marks Entry'!C100)</f>
        <v/>
      </c>
      <c r="G98" s="9" t="str">
        <f>IF('Marks Entry'!D100="","",'Marks Entry'!D100)</f>
        <v/>
      </c>
      <c r="H98" s="10" t="str">
        <f>IF('Marks Entry'!E100="","",'Marks Entry'!E100)</f>
        <v/>
      </c>
      <c r="I98" s="10" t="str">
        <f>IF('Marks Entry'!F100="","",'Marks Entry'!F100)</f>
        <v/>
      </c>
      <c r="J98" s="10" t="str">
        <f>IF('Marks Entry'!G100="","",'Marks Entry'!G100)</f>
        <v/>
      </c>
      <c r="K98" s="10" t="str">
        <f>IF('Marks Entry'!H100="","",'Marks Entry'!H100)</f>
        <v/>
      </c>
      <c r="L98" s="17" t="str">
        <f>IF(I98=$Q$5,'Marks Entry'!Y100*75%,IF(I98=$Q$6,'Marks Entry'!Z100*75%,IF(I98=$Q$7,'Marks Entry'!Z100*75%,IF(I98=$Q$8,'Marks Entry'!AA100*75%,IF(I98=$Q$9,'Marks Entry'!Z100*75%,IF(I98=$Q$10,'Marks Entry'!Y100*75%,""))))))</f>
        <v/>
      </c>
      <c r="M98" s="17" t="str">
        <f>IF(I98=$Q$5,'Marks Entry'!AC100*25%,IF(I98=$Q$6,'Marks Entry'!AB100*25%,IF(I98=$Q$7,'Marks Entry'!AB100*25%,IF(I98=$Q$8,'Marks Entry'!AB100*25%,IF(I98=$Q$9,'Marks Entry'!AB100*25%,IF(I98=$Q$10,'Marks Entry'!AC100*25%,""))))))</f>
        <v/>
      </c>
      <c r="N98" s="17" t="str">
        <f t="shared" si="13"/>
        <v/>
      </c>
    </row>
    <row r="99" spans="1:14" ht="30" customHeight="1">
      <c r="A99" s="10" t="str">
        <f t="shared" si="12"/>
        <v>_87__87</v>
      </c>
      <c r="B99" s="10" t="str">
        <f>K99&amp;"_"&amp;COUNTIF($K$5:K99,K99)</f>
        <v>_87</v>
      </c>
      <c r="C99" s="10" t="str">
        <f>I99&amp;"_"&amp;COUNTIF($I$5:I99,I99)</f>
        <v>_87</v>
      </c>
      <c r="D99" s="10">
        <f>IF('Marks Entry'!A101="","",'Marks Entry'!A101)</f>
        <v>95</v>
      </c>
      <c r="E99" s="8" t="str">
        <f>IF('Marks Entry'!B101="","",'Marks Entry'!B101)</f>
        <v/>
      </c>
      <c r="F99" s="8" t="str">
        <f>IF('Marks Entry'!C101="","",'Marks Entry'!C101)</f>
        <v/>
      </c>
      <c r="G99" s="9" t="str">
        <f>IF('Marks Entry'!D101="","",'Marks Entry'!D101)</f>
        <v/>
      </c>
      <c r="H99" s="10" t="str">
        <f>IF('Marks Entry'!E101="","",'Marks Entry'!E101)</f>
        <v/>
      </c>
      <c r="I99" s="10" t="str">
        <f>IF('Marks Entry'!F101="","",'Marks Entry'!F101)</f>
        <v/>
      </c>
      <c r="J99" s="10" t="str">
        <f>IF('Marks Entry'!G101="","",'Marks Entry'!G101)</f>
        <v/>
      </c>
      <c r="K99" s="10" t="str">
        <f>IF('Marks Entry'!H101="","",'Marks Entry'!H101)</f>
        <v/>
      </c>
      <c r="L99" s="17" t="str">
        <f>IF(I99=$Q$5,'Marks Entry'!Y101*75%,IF(I99=$Q$6,'Marks Entry'!Z101*75%,IF(I99=$Q$7,'Marks Entry'!Z101*75%,IF(I99=$Q$8,'Marks Entry'!AA101*75%,IF(I99=$Q$9,'Marks Entry'!Z101*75%,IF(I99=$Q$10,'Marks Entry'!Y101*75%,""))))))</f>
        <v/>
      </c>
      <c r="M99" s="17" t="str">
        <f>IF(I99=$Q$5,'Marks Entry'!AC101*25%,IF(I99=$Q$6,'Marks Entry'!AB101*25%,IF(I99=$Q$7,'Marks Entry'!AB101*25%,IF(I99=$Q$8,'Marks Entry'!AB101*25%,IF(I99=$Q$9,'Marks Entry'!AB101*25%,IF(I99=$Q$10,'Marks Entry'!AC101*25%,""))))))</f>
        <v/>
      </c>
      <c r="N99" s="17" t="str">
        <f t="shared" si="13"/>
        <v/>
      </c>
    </row>
    <row r="100" spans="1:14" ht="30" customHeight="1">
      <c r="A100" s="10" t="str">
        <f t="shared" si="12"/>
        <v>_88__88</v>
      </c>
      <c r="B100" s="10" t="str">
        <f>K100&amp;"_"&amp;COUNTIF($K$5:K100,K100)</f>
        <v>_88</v>
      </c>
      <c r="C100" s="10" t="str">
        <f>I100&amp;"_"&amp;COUNTIF($I$5:I100,I100)</f>
        <v>_88</v>
      </c>
      <c r="D100" s="10">
        <f>IF('Marks Entry'!A102="","",'Marks Entry'!A102)</f>
        <v>96</v>
      </c>
      <c r="E100" s="8" t="str">
        <f>IF('Marks Entry'!B102="","",'Marks Entry'!B102)</f>
        <v/>
      </c>
      <c r="F100" s="8" t="str">
        <f>IF('Marks Entry'!C102="","",'Marks Entry'!C102)</f>
        <v/>
      </c>
      <c r="G100" s="9" t="str">
        <f>IF('Marks Entry'!D102="","",'Marks Entry'!D102)</f>
        <v/>
      </c>
      <c r="H100" s="10" t="str">
        <f>IF('Marks Entry'!E102="","",'Marks Entry'!E102)</f>
        <v/>
      </c>
      <c r="I100" s="10" t="str">
        <f>IF('Marks Entry'!F102="","",'Marks Entry'!F102)</f>
        <v/>
      </c>
      <c r="J100" s="10" t="str">
        <f>IF('Marks Entry'!G102="","",'Marks Entry'!G102)</f>
        <v/>
      </c>
      <c r="K100" s="10" t="str">
        <f>IF('Marks Entry'!H102="","",'Marks Entry'!H102)</f>
        <v/>
      </c>
      <c r="L100" s="17" t="str">
        <f>IF(I100=$Q$5,'Marks Entry'!Y102*75%,IF(I100=$Q$6,'Marks Entry'!Z102*75%,IF(I100=$Q$7,'Marks Entry'!Z102*75%,IF(I100=$Q$8,'Marks Entry'!AA102*75%,IF(I100=$Q$9,'Marks Entry'!Z102*75%,IF(I100=$Q$10,'Marks Entry'!Y102*75%,""))))))</f>
        <v/>
      </c>
      <c r="M100" s="17" t="str">
        <f>IF(I100=$Q$5,'Marks Entry'!AC102*25%,IF(I100=$Q$6,'Marks Entry'!AB102*25%,IF(I100=$Q$7,'Marks Entry'!AB102*25%,IF(I100=$Q$8,'Marks Entry'!AB102*25%,IF(I100=$Q$9,'Marks Entry'!AB102*25%,IF(I100=$Q$10,'Marks Entry'!AC102*25%,""))))))</f>
        <v/>
      </c>
      <c r="N100" s="17" t="str">
        <f t="shared" si="13"/>
        <v/>
      </c>
    </row>
    <row r="101" spans="1:14" ht="30" customHeight="1">
      <c r="A101" s="10" t="str">
        <f t="shared" si="12"/>
        <v>_89__89</v>
      </c>
      <c r="B101" s="10" t="str">
        <f>K101&amp;"_"&amp;COUNTIF($K$5:K101,K101)</f>
        <v>_89</v>
      </c>
      <c r="C101" s="10" t="str">
        <f>I101&amp;"_"&amp;COUNTIF($I$5:I101,I101)</f>
        <v>_89</v>
      </c>
      <c r="D101" s="10">
        <f>IF('Marks Entry'!A103="","",'Marks Entry'!A103)</f>
        <v>97</v>
      </c>
      <c r="E101" s="8" t="str">
        <f>IF('Marks Entry'!B103="","",'Marks Entry'!B103)</f>
        <v/>
      </c>
      <c r="F101" s="8" t="str">
        <f>IF('Marks Entry'!C103="","",'Marks Entry'!C103)</f>
        <v/>
      </c>
      <c r="G101" s="9" t="str">
        <f>IF('Marks Entry'!D103="","",'Marks Entry'!D103)</f>
        <v/>
      </c>
      <c r="H101" s="10" t="str">
        <f>IF('Marks Entry'!E103="","",'Marks Entry'!E103)</f>
        <v/>
      </c>
      <c r="I101" s="10" t="str">
        <f>IF('Marks Entry'!F103="","",'Marks Entry'!F103)</f>
        <v/>
      </c>
      <c r="J101" s="10" t="str">
        <f>IF('Marks Entry'!G103="","",'Marks Entry'!G103)</f>
        <v/>
      </c>
      <c r="K101" s="10" t="str">
        <f>IF('Marks Entry'!H103="","",'Marks Entry'!H103)</f>
        <v/>
      </c>
      <c r="L101" s="17" t="str">
        <f>IF(I101=$Q$5,'Marks Entry'!Y103*75%,IF(I101=$Q$6,'Marks Entry'!Z103*75%,IF(I101=$Q$7,'Marks Entry'!Z103*75%,IF(I101=$Q$8,'Marks Entry'!AA103*75%,IF(I101=$Q$9,'Marks Entry'!Z103*75%,IF(I101=$Q$10,'Marks Entry'!Y103*75%,""))))))</f>
        <v/>
      </c>
      <c r="M101" s="17" t="str">
        <f>IF(I101=$Q$5,'Marks Entry'!AC103*25%,IF(I101=$Q$6,'Marks Entry'!AB103*25%,IF(I101=$Q$7,'Marks Entry'!AB103*25%,IF(I101=$Q$8,'Marks Entry'!AB103*25%,IF(I101=$Q$9,'Marks Entry'!AB103*25%,IF(I101=$Q$10,'Marks Entry'!AC103*25%,""))))))</f>
        <v/>
      </c>
      <c r="N101" s="17" t="str">
        <f t="shared" si="13"/>
        <v/>
      </c>
    </row>
    <row r="102" spans="1:14" ht="30" customHeight="1">
      <c r="A102" s="10" t="str">
        <f t="shared" si="12"/>
        <v>_90__90</v>
      </c>
      <c r="B102" s="10" t="str">
        <f>K102&amp;"_"&amp;COUNTIF($K$5:K102,K102)</f>
        <v>_90</v>
      </c>
      <c r="C102" s="10" t="str">
        <f>I102&amp;"_"&amp;COUNTIF($I$5:I102,I102)</f>
        <v>_90</v>
      </c>
      <c r="D102" s="10">
        <f>IF('Marks Entry'!A104="","",'Marks Entry'!A104)</f>
        <v>98</v>
      </c>
      <c r="E102" s="8" t="str">
        <f>IF('Marks Entry'!B104="","",'Marks Entry'!B104)</f>
        <v/>
      </c>
      <c r="F102" s="8" t="str">
        <f>IF('Marks Entry'!C104="","",'Marks Entry'!C104)</f>
        <v/>
      </c>
      <c r="G102" s="9" t="str">
        <f>IF('Marks Entry'!D104="","",'Marks Entry'!D104)</f>
        <v/>
      </c>
      <c r="H102" s="10" t="str">
        <f>IF('Marks Entry'!E104="","",'Marks Entry'!E104)</f>
        <v/>
      </c>
      <c r="I102" s="10" t="str">
        <f>IF('Marks Entry'!F104="","",'Marks Entry'!F104)</f>
        <v/>
      </c>
      <c r="J102" s="10" t="str">
        <f>IF('Marks Entry'!G104="","",'Marks Entry'!G104)</f>
        <v/>
      </c>
      <c r="K102" s="10" t="str">
        <f>IF('Marks Entry'!H104="","",'Marks Entry'!H104)</f>
        <v/>
      </c>
      <c r="L102" s="17" t="str">
        <f>IF(I102=$Q$5,'Marks Entry'!Y104*75%,IF(I102=$Q$6,'Marks Entry'!Z104*75%,IF(I102=$Q$7,'Marks Entry'!Z104*75%,IF(I102=$Q$8,'Marks Entry'!AA104*75%,IF(I102=$Q$9,'Marks Entry'!Z104*75%,IF(I102=$Q$10,'Marks Entry'!Y104*75%,""))))))</f>
        <v/>
      </c>
      <c r="M102" s="17" t="str">
        <f>IF(I102=$Q$5,'Marks Entry'!AC104*25%,IF(I102=$Q$6,'Marks Entry'!AB104*25%,IF(I102=$Q$7,'Marks Entry'!AB104*25%,IF(I102=$Q$8,'Marks Entry'!AB104*25%,IF(I102=$Q$9,'Marks Entry'!AB104*25%,IF(I102=$Q$10,'Marks Entry'!AC104*25%,""))))))</f>
        <v/>
      </c>
      <c r="N102" s="17" t="str">
        <f t="shared" si="13"/>
        <v/>
      </c>
    </row>
    <row r="103" spans="1:14" ht="30" customHeight="1">
      <c r="A103" s="10" t="str">
        <f t="shared" si="12"/>
        <v>_91__91</v>
      </c>
      <c r="B103" s="10" t="str">
        <f>K103&amp;"_"&amp;COUNTIF($K$5:K103,K103)</f>
        <v>_91</v>
      </c>
      <c r="C103" s="10" t="str">
        <f>I103&amp;"_"&amp;COUNTIF($I$5:I103,I103)</f>
        <v>_91</v>
      </c>
      <c r="D103" s="10">
        <f>IF('Marks Entry'!A105="","",'Marks Entry'!A105)</f>
        <v>99</v>
      </c>
      <c r="E103" s="8" t="str">
        <f>IF('Marks Entry'!B105="","",'Marks Entry'!B105)</f>
        <v/>
      </c>
      <c r="F103" s="8" t="str">
        <f>IF('Marks Entry'!C105="","",'Marks Entry'!C105)</f>
        <v/>
      </c>
      <c r="G103" s="9" t="str">
        <f>IF('Marks Entry'!D105="","",'Marks Entry'!D105)</f>
        <v/>
      </c>
      <c r="H103" s="10" t="str">
        <f>IF('Marks Entry'!E105="","",'Marks Entry'!E105)</f>
        <v/>
      </c>
      <c r="I103" s="10" t="str">
        <f>IF('Marks Entry'!F105="","",'Marks Entry'!F105)</f>
        <v/>
      </c>
      <c r="J103" s="10" t="str">
        <f>IF('Marks Entry'!G105="","",'Marks Entry'!G105)</f>
        <v/>
      </c>
      <c r="K103" s="10" t="str">
        <f>IF('Marks Entry'!H105="","",'Marks Entry'!H105)</f>
        <v/>
      </c>
      <c r="L103" s="17" t="str">
        <f>IF(I103=$Q$5,'Marks Entry'!Y105*75%,IF(I103=$Q$6,'Marks Entry'!Z105*75%,IF(I103=$Q$7,'Marks Entry'!Z105*75%,IF(I103=$Q$8,'Marks Entry'!AA105*75%,IF(I103=$Q$9,'Marks Entry'!Z105*75%,IF(I103=$Q$10,'Marks Entry'!Y105*75%,""))))))</f>
        <v/>
      </c>
      <c r="M103" s="17" t="str">
        <f>IF(I103=$Q$5,'Marks Entry'!AC105*25%,IF(I103=$Q$6,'Marks Entry'!AB105*25%,IF(I103=$Q$7,'Marks Entry'!AB105*25%,IF(I103=$Q$8,'Marks Entry'!AB105*25%,IF(I103=$Q$9,'Marks Entry'!AB105*25%,IF(I103=$Q$10,'Marks Entry'!AC105*25%,""))))))</f>
        <v/>
      </c>
      <c r="N103" s="17" t="str">
        <f t="shared" si="13"/>
        <v/>
      </c>
    </row>
    <row r="104" spans="1:14" ht="30" customHeight="1">
      <c r="A104" s="10" t="str">
        <f t="shared" si="12"/>
        <v>_92__92</v>
      </c>
      <c r="B104" s="10" t="str">
        <f>K104&amp;"_"&amp;COUNTIF($K$5:K104,K104)</f>
        <v>_92</v>
      </c>
      <c r="C104" s="10" t="str">
        <f>I104&amp;"_"&amp;COUNTIF($I$5:I104,I104)</f>
        <v>_92</v>
      </c>
      <c r="D104" s="10">
        <f>IF('Marks Entry'!A106="","",'Marks Entry'!A106)</f>
        <v>100</v>
      </c>
      <c r="E104" s="8" t="str">
        <f>IF('Marks Entry'!B106="","",'Marks Entry'!B106)</f>
        <v/>
      </c>
      <c r="F104" s="8" t="str">
        <f>IF('Marks Entry'!C106="","",'Marks Entry'!C106)</f>
        <v/>
      </c>
      <c r="G104" s="9" t="str">
        <f>IF('Marks Entry'!D106="","",'Marks Entry'!D106)</f>
        <v/>
      </c>
      <c r="H104" s="10" t="str">
        <f>IF('Marks Entry'!E106="","",'Marks Entry'!E106)</f>
        <v/>
      </c>
      <c r="I104" s="10" t="str">
        <f>IF('Marks Entry'!F106="","",'Marks Entry'!F106)</f>
        <v/>
      </c>
      <c r="J104" s="10" t="str">
        <f>IF('Marks Entry'!G106="","",'Marks Entry'!G106)</f>
        <v/>
      </c>
      <c r="K104" s="10" t="str">
        <f>IF('Marks Entry'!H106="","",'Marks Entry'!H106)</f>
        <v/>
      </c>
      <c r="L104" s="17" t="str">
        <f>IF(I104=$Q$5,'Marks Entry'!Y106*75%,IF(I104=$Q$6,'Marks Entry'!Z106*75%,IF(I104=$Q$7,'Marks Entry'!Z106*75%,IF(I104=$Q$8,'Marks Entry'!AA106*75%,IF(I104=$Q$9,'Marks Entry'!Z106*75%,IF(I104=$Q$10,'Marks Entry'!Y106*75%,""))))))</f>
        <v/>
      </c>
      <c r="M104" s="17" t="str">
        <f>IF(I104=$Q$5,'Marks Entry'!AC106*25%,IF(I104=$Q$6,'Marks Entry'!AB106*25%,IF(I104=$Q$7,'Marks Entry'!AB106*25%,IF(I104=$Q$8,'Marks Entry'!AB106*25%,IF(I104=$Q$9,'Marks Entry'!AB106*25%,IF(I104=$Q$10,'Marks Entry'!AC106*25%,""))))))</f>
        <v/>
      </c>
      <c r="N104" s="17" t="str">
        <f t="shared" si="13"/>
        <v/>
      </c>
    </row>
    <row r="105" spans="1:14" ht="30" customHeight="1">
      <c r="A105" s="10" t="str">
        <f t="shared" si="12"/>
        <v>_93__93</v>
      </c>
      <c r="B105" s="10" t="str">
        <f>K105&amp;"_"&amp;COUNTIF($K$5:K105,K105)</f>
        <v>_93</v>
      </c>
      <c r="C105" s="10" t="str">
        <f>I105&amp;"_"&amp;COUNTIF($I$5:I105,I105)</f>
        <v>_93</v>
      </c>
      <c r="D105" s="10">
        <f>IF('Marks Entry'!A107="","",'Marks Entry'!A107)</f>
        <v>101</v>
      </c>
      <c r="E105" s="8" t="str">
        <f>IF('Marks Entry'!B107="","",'Marks Entry'!B107)</f>
        <v/>
      </c>
      <c r="F105" s="8" t="str">
        <f>IF('Marks Entry'!C107="","",'Marks Entry'!C107)</f>
        <v/>
      </c>
      <c r="G105" s="9" t="str">
        <f>IF('Marks Entry'!D107="","",'Marks Entry'!D107)</f>
        <v/>
      </c>
      <c r="H105" s="10" t="str">
        <f>IF('Marks Entry'!E107="","",'Marks Entry'!E107)</f>
        <v/>
      </c>
      <c r="I105" s="10" t="str">
        <f>IF('Marks Entry'!F107="","",'Marks Entry'!F107)</f>
        <v/>
      </c>
      <c r="J105" s="10" t="str">
        <f>IF('Marks Entry'!G107="","",'Marks Entry'!G107)</f>
        <v/>
      </c>
      <c r="K105" s="10" t="str">
        <f>IF('Marks Entry'!H107="","",'Marks Entry'!H107)</f>
        <v/>
      </c>
      <c r="L105" s="17" t="str">
        <f>IF(I105=$Q$5,'Marks Entry'!Y107*75%,IF(I105=$Q$6,'Marks Entry'!Z107*75%,IF(I105=$Q$7,'Marks Entry'!Z107*75%,IF(I105=$Q$8,'Marks Entry'!AA107*75%,IF(I105=$Q$9,'Marks Entry'!Z107*75%,IF(I105=$Q$10,'Marks Entry'!Y107*75%,""))))))</f>
        <v/>
      </c>
      <c r="M105" s="17" t="str">
        <f>IF(I105=$Q$5,'Marks Entry'!AC107*25%,IF(I105=$Q$6,'Marks Entry'!AB107*25%,IF(I105=$Q$7,'Marks Entry'!AB107*25%,IF(I105=$Q$8,'Marks Entry'!AB107*25%,IF(I105=$Q$9,'Marks Entry'!AB107*25%,IF(I105=$Q$10,'Marks Entry'!AC107*25%,""))))))</f>
        <v/>
      </c>
      <c r="N105" s="17" t="str">
        <f t="shared" si="13"/>
        <v/>
      </c>
    </row>
    <row r="106" spans="1:14" ht="30" customHeight="1">
      <c r="A106" s="10" t="str">
        <f t="shared" si="12"/>
        <v>_94__94</v>
      </c>
      <c r="B106" s="10" t="str">
        <f>K106&amp;"_"&amp;COUNTIF($K$5:K106,K106)</f>
        <v>_94</v>
      </c>
      <c r="C106" s="10" t="str">
        <f>I106&amp;"_"&amp;COUNTIF($I$5:I106,I106)</f>
        <v>_94</v>
      </c>
      <c r="D106" s="10">
        <f>IF('Marks Entry'!A108="","",'Marks Entry'!A108)</f>
        <v>102</v>
      </c>
      <c r="E106" s="8" t="str">
        <f>IF('Marks Entry'!B108="","",'Marks Entry'!B108)</f>
        <v/>
      </c>
      <c r="F106" s="8" t="str">
        <f>IF('Marks Entry'!C108="","",'Marks Entry'!C108)</f>
        <v/>
      </c>
      <c r="G106" s="9" t="str">
        <f>IF('Marks Entry'!D108="","",'Marks Entry'!D108)</f>
        <v/>
      </c>
      <c r="H106" s="10" t="str">
        <f>IF('Marks Entry'!E108="","",'Marks Entry'!E108)</f>
        <v/>
      </c>
      <c r="I106" s="10" t="str">
        <f>IF('Marks Entry'!F108="","",'Marks Entry'!F108)</f>
        <v/>
      </c>
      <c r="J106" s="10" t="str">
        <f>IF('Marks Entry'!G108="","",'Marks Entry'!G108)</f>
        <v/>
      </c>
      <c r="K106" s="10" t="str">
        <f>IF('Marks Entry'!H108="","",'Marks Entry'!H108)</f>
        <v/>
      </c>
      <c r="L106" s="17" t="str">
        <f>IF(I106=$Q$5,'Marks Entry'!Y108*75%,IF(I106=$Q$6,'Marks Entry'!Z108*75%,IF(I106=$Q$7,'Marks Entry'!Z108*75%,IF(I106=$Q$8,'Marks Entry'!AA108*75%,IF(I106=$Q$9,'Marks Entry'!Z108*75%,IF(I106=$Q$10,'Marks Entry'!Y108*75%,""))))))</f>
        <v/>
      </c>
      <c r="M106" s="17" t="str">
        <f>IF(I106=$Q$5,'Marks Entry'!AC108*25%,IF(I106=$Q$6,'Marks Entry'!AB108*25%,IF(I106=$Q$7,'Marks Entry'!AB108*25%,IF(I106=$Q$8,'Marks Entry'!AB108*25%,IF(I106=$Q$9,'Marks Entry'!AB108*25%,IF(I106=$Q$10,'Marks Entry'!AC108*25%,""))))))</f>
        <v/>
      </c>
      <c r="N106" s="17" t="str">
        <f t="shared" si="13"/>
        <v/>
      </c>
    </row>
    <row r="107" spans="1:14" ht="30" customHeight="1">
      <c r="A107" s="10" t="str">
        <f t="shared" si="12"/>
        <v>_95__95</v>
      </c>
      <c r="B107" s="10" t="str">
        <f>K107&amp;"_"&amp;COUNTIF($K$5:K107,K107)</f>
        <v>_95</v>
      </c>
      <c r="C107" s="10" t="str">
        <f>I107&amp;"_"&amp;COUNTIF($I$5:I107,I107)</f>
        <v>_95</v>
      </c>
      <c r="D107" s="10">
        <f>IF('Marks Entry'!A109="","",'Marks Entry'!A109)</f>
        <v>103</v>
      </c>
      <c r="E107" s="8" t="str">
        <f>IF('Marks Entry'!B109="","",'Marks Entry'!B109)</f>
        <v/>
      </c>
      <c r="F107" s="8" t="str">
        <f>IF('Marks Entry'!C109="","",'Marks Entry'!C109)</f>
        <v/>
      </c>
      <c r="G107" s="9" t="str">
        <f>IF('Marks Entry'!D109="","",'Marks Entry'!D109)</f>
        <v/>
      </c>
      <c r="H107" s="10" t="str">
        <f>IF('Marks Entry'!E109="","",'Marks Entry'!E109)</f>
        <v/>
      </c>
      <c r="I107" s="10" t="str">
        <f>IF('Marks Entry'!F109="","",'Marks Entry'!F109)</f>
        <v/>
      </c>
      <c r="J107" s="10" t="str">
        <f>IF('Marks Entry'!G109="","",'Marks Entry'!G109)</f>
        <v/>
      </c>
      <c r="K107" s="10" t="str">
        <f>IF('Marks Entry'!H109="","",'Marks Entry'!H109)</f>
        <v/>
      </c>
      <c r="L107" s="17" t="str">
        <f>IF(I107=$Q$5,'Marks Entry'!Y109*75%,IF(I107=$Q$6,'Marks Entry'!Z109*75%,IF(I107=$Q$7,'Marks Entry'!Z109*75%,IF(I107=$Q$8,'Marks Entry'!AA109*75%,IF(I107=$Q$9,'Marks Entry'!Z109*75%,IF(I107=$Q$10,'Marks Entry'!Y109*75%,""))))))</f>
        <v/>
      </c>
      <c r="M107" s="17" t="str">
        <f>IF(I107=$Q$5,'Marks Entry'!AC109*25%,IF(I107=$Q$6,'Marks Entry'!AB109*25%,IF(I107=$Q$7,'Marks Entry'!AB109*25%,IF(I107=$Q$8,'Marks Entry'!AB109*25%,IF(I107=$Q$9,'Marks Entry'!AB109*25%,IF(I107=$Q$10,'Marks Entry'!AC109*25%,""))))))</f>
        <v/>
      </c>
      <c r="N107" s="17" t="str">
        <f t="shared" si="13"/>
        <v/>
      </c>
    </row>
    <row r="108" spans="1:14" ht="30" customHeight="1">
      <c r="A108" s="10" t="str">
        <f t="shared" si="12"/>
        <v>_96__96</v>
      </c>
      <c r="B108" s="10" t="str">
        <f>K108&amp;"_"&amp;COUNTIF($K$5:K108,K108)</f>
        <v>_96</v>
      </c>
      <c r="C108" s="10" t="str">
        <f>I108&amp;"_"&amp;COUNTIF($I$5:I108,I108)</f>
        <v>_96</v>
      </c>
      <c r="D108" s="10">
        <f>IF('Marks Entry'!A110="","",'Marks Entry'!A110)</f>
        <v>104</v>
      </c>
      <c r="E108" s="8" t="str">
        <f>IF('Marks Entry'!B110="","",'Marks Entry'!B110)</f>
        <v/>
      </c>
      <c r="F108" s="8" t="str">
        <f>IF('Marks Entry'!C110="","",'Marks Entry'!C110)</f>
        <v/>
      </c>
      <c r="G108" s="9" t="str">
        <f>IF('Marks Entry'!D110="","",'Marks Entry'!D110)</f>
        <v/>
      </c>
      <c r="H108" s="10" t="str">
        <f>IF('Marks Entry'!E110="","",'Marks Entry'!E110)</f>
        <v/>
      </c>
      <c r="I108" s="10" t="str">
        <f>IF('Marks Entry'!F110="","",'Marks Entry'!F110)</f>
        <v/>
      </c>
      <c r="J108" s="10" t="str">
        <f>IF('Marks Entry'!G110="","",'Marks Entry'!G110)</f>
        <v/>
      </c>
      <c r="K108" s="10" t="str">
        <f>IF('Marks Entry'!H110="","",'Marks Entry'!H110)</f>
        <v/>
      </c>
      <c r="L108" s="17" t="str">
        <f>IF(I108=$Q$5,'Marks Entry'!Y110*75%,IF(I108=$Q$6,'Marks Entry'!Z110*75%,IF(I108=$Q$7,'Marks Entry'!Z110*75%,IF(I108=$Q$8,'Marks Entry'!AA110*75%,IF(I108=$Q$9,'Marks Entry'!Z110*75%,IF(I108=$Q$10,'Marks Entry'!Y110*75%,""))))))</f>
        <v/>
      </c>
      <c r="M108" s="17" t="str">
        <f>IF(I108=$Q$5,'Marks Entry'!AC110*25%,IF(I108=$Q$6,'Marks Entry'!AB110*25%,IF(I108=$Q$7,'Marks Entry'!AB110*25%,IF(I108=$Q$8,'Marks Entry'!AB110*25%,IF(I108=$Q$9,'Marks Entry'!AB110*25%,IF(I108=$Q$10,'Marks Entry'!AC110*25%,""))))))</f>
        <v/>
      </c>
      <c r="N108" s="17" t="str">
        <f t="shared" si="13"/>
        <v/>
      </c>
    </row>
    <row r="109" spans="1:14" ht="30" customHeight="1">
      <c r="A109" s="10" t="str">
        <f t="shared" si="12"/>
        <v>_97__97</v>
      </c>
      <c r="B109" s="10" t="str">
        <f>K109&amp;"_"&amp;COUNTIF($K$5:K109,K109)</f>
        <v>_97</v>
      </c>
      <c r="C109" s="10" t="str">
        <f>I109&amp;"_"&amp;COUNTIF($I$5:I109,I109)</f>
        <v>_97</v>
      </c>
      <c r="D109" s="10">
        <f>IF('Marks Entry'!A111="","",'Marks Entry'!A111)</f>
        <v>105</v>
      </c>
      <c r="E109" s="8" t="str">
        <f>IF('Marks Entry'!B111="","",'Marks Entry'!B111)</f>
        <v/>
      </c>
      <c r="F109" s="8" t="str">
        <f>IF('Marks Entry'!C111="","",'Marks Entry'!C111)</f>
        <v/>
      </c>
      <c r="G109" s="9" t="str">
        <f>IF('Marks Entry'!D111="","",'Marks Entry'!D111)</f>
        <v/>
      </c>
      <c r="H109" s="10" t="str">
        <f>IF('Marks Entry'!E111="","",'Marks Entry'!E111)</f>
        <v/>
      </c>
      <c r="I109" s="10" t="str">
        <f>IF('Marks Entry'!F111="","",'Marks Entry'!F111)</f>
        <v/>
      </c>
      <c r="J109" s="10" t="str">
        <f>IF('Marks Entry'!G111="","",'Marks Entry'!G111)</f>
        <v/>
      </c>
      <c r="K109" s="10" t="str">
        <f>IF('Marks Entry'!H111="","",'Marks Entry'!H111)</f>
        <v/>
      </c>
      <c r="L109" s="17" t="str">
        <f>IF(I109=$Q$5,'Marks Entry'!Y111*75%,IF(I109=$Q$6,'Marks Entry'!Z111*75%,IF(I109=$Q$7,'Marks Entry'!Z111*75%,IF(I109=$Q$8,'Marks Entry'!AA111*75%,IF(I109=$Q$9,'Marks Entry'!Z111*75%,IF(I109=$Q$10,'Marks Entry'!Y111*75%,""))))))</f>
        <v/>
      </c>
      <c r="M109" s="17" t="str">
        <f>IF(I109=$Q$5,'Marks Entry'!AC111*25%,IF(I109=$Q$6,'Marks Entry'!AB111*25%,IF(I109=$Q$7,'Marks Entry'!AB111*25%,IF(I109=$Q$8,'Marks Entry'!AB111*25%,IF(I109=$Q$9,'Marks Entry'!AB111*25%,IF(I109=$Q$10,'Marks Entry'!AC111*25%,""))))))</f>
        <v/>
      </c>
      <c r="N109" s="17" t="str">
        <f t="shared" si="13"/>
        <v/>
      </c>
    </row>
    <row r="110" spans="1:14" ht="30" customHeight="1">
      <c r="A110" s="10" t="str">
        <f t="shared" si="12"/>
        <v>_98__98</v>
      </c>
      <c r="B110" s="10" t="str">
        <f>K110&amp;"_"&amp;COUNTIF($K$5:K110,K110)</f>
        <v>_98</v>
      </c>
      <c r="C110" s="10" t="str">
        <f>I110&amp;"_"&amp;COUNTIF($I$5:I110,I110)</f>
        <v>_98</v>
      </c>
      <c r="D110" s="10">
        <f>IF('Marks Entry'!A112="","",'Marks Entry'!A112)</f>
        <v>106</v>
      </c>
      <c r="E110" s="8" t="str">
        <f>IF('Marks Entry'!B112="","",'Marks Entry'!B112)</f>
        <v/>
      </c>
      <c r="F110" s="8" t="str">
        <f>IF('Marks Entry'!C112="","",'Marks Entry'!C112)</f>
        <v/>
      </c>
      <c r="G110" s="9" t="str">
        <f>IF('Marks Entry'!D112="","",'Marks Entry'!D112)</f>
        <v/>
      </c>
      <c r="H110" s="10" t="str">
        <f>IF('Marks Entry'!E112="","",'Marks Entry'!E112)</f>
        <v/>
      </c>
      <c r="I110" s="10" t="str">
        <f>IF('Marks Entry'!F112="","",'Marks Entry'!F112)</f>
        <v/>
      </c>
      <c r="J110" s="10" t="str">
        <f>IF('Marks Entry'!G112="","",'Marks Entry'!G112)</f>
        <v/>
      </c>
      <c r="K110" s="10" t="str">
        <f>IF('Marks Entry'!H112="","",'Marks Entry'!H112)</f>
        <v/>
      </c>
      <c r="L110" s="17" t="str">
        <f>IF(I110=$Q$5,'Marks Entry'!Y112*75%,IF(I110=$Q$6,'Marks Entry'!Z112*75%,IF(I110=$Q$7,'Marks Entry'!Z112*75%,IF(I110=$Q$8,'Marks Entry'!AA112*75%,IF(I110=$Q$9,'Marks Entry'!Z112*75%,IF(I110=$Q$10,'Marks Entry'!Y112*75%,""))))))</f>
        <v/>
      </c>
      <c r="M110" s="17" t="str">
        <f>IF(I110=$Q$5,'Marks Entry'!AC112*25%,IF(I110=$Q$6,'Marks Entry'!AB112*25%,IF(I110=$Q$7,'Marks Entry'!AB112*25%,IF(I110=$Q$8,'Marks Entry'!AB112*25%,IF(I110=$Q$9,'Marks Entry'!AB112*25%,IF(I110=$Q$10,'Marks Entry'!AC112*25%,""))))))</f>
        <v/>
      </c>
      <c r="N110" s="17" t="str">
        <f t="shared" si="13"/>
        <v/>
      </c>
    </row>
    <row r="111" spans="1:14" ht="30" customHeight="1">
      <c r="A111" s="10" t="str">
        <f t="shared" si="12"/>
        <v>_99__99</v>
      </c>
      <c r="B111" s="10" t="str">
        <f>K111&amp;"_"&amp;COUNTIF($K$5:K111,K111)</f>
        <v>_99</v>
      </c>
      <c r="C111" s="10" t="str">
        <f>I111&amp;"_"&amp;COUNTIF($I$5:I111,I111)</f>
        <v>_99</v>
      </c>
      <c r="D111" s="10">
        <f>IF('Marks Entry'!A113="","",'Marks Entry'!A113)</f>
        <v>107</v>
      </c>
      <c r="E111" s="8" t="str">
        <f>IF('Marks Entry'!B113="","",'Marks Entry'!B113)</f>
        <v/>
      </c>
      <c r="F111" s="8" t="str">
        <f>IF('Marks Entry'!C113="","",'Marks Entry'!C113)</f>
        <v/>
      </c>
      <c r="G111" s="9" t="str">
        <f>IF('Marks Entry'!D113="","",'Marks Entry'!D113)</f>
        <v/>
      </c>
      <c r="H111" s="10" t="str">
        <f>IF('Marks Entry'!E113="","",'Marks Entry'!E113)</f>
        <v/>
      </c>
      <c r="I111" s="10" t="str">
        <f>IF('Marks Entry'!F113="","",'Marks Entry'!F113)</f>
        <v/>
      </c>
      <c r="J111" s="10" t="str">
        <f>IF('Marks Entry'!G113="","",'Marks Entry'!G113)</f>
        <v/>
      </c>
      <c r="K111" s="10" t="str">
        <f>IF('Marks Entry'!H113="","",'Marks Entry'!H113)</f>
        <v/>
      </c>
      <c r="L111" s="17" t="str">
        <f>IF(I111=$Q$5,'Marks Entry'!Y113*75%,IF(I111=$Q$6,'Marks Entry'!Z113*75%,IF(I111=$Q$7,'Marks Entry'!Z113*75%,IF(I111=$Q$8,'Marks Entry'!AA113*75%,IF(I111=$Q$9,'Marks Entry'!Z113*75%,IF(I111=$Q$10,'Marks Entry'!Y113*75%,""))))))</f>
        <v/>
      </c>
      <c r="M111" s="17" t="str">
        <f>IF(I111=$Q$5,'Marks Entry'!AC113*25%,IF(I111=$Q$6,'Marks Entry'!AB113*25%,IF(I111=$Q$7,'Marks Entry'!AB113*25%,IF(I111=$Q$8,'Marks Entry'!AB113*25%,IF(I111=$Q$9,'Marks Entry'!AB113*25%,IF(I111=$Q$10,'Marks Entry'!AC113*25%,""))))))</f>
        <v/>
      </c>
      <c r="N111" s="17" t="str">
        <f t="shared" si="13"/>
        <v/>
      </c>
    </row>
    <row r="112" spans="1:14" ht="30" customHeight="1">
      <c r="A112" s="10" t="str">
        <f t="shared" si="12"/>
        <v>_100__100</v>
      </c>
      <c r="B112" s="10" t="str">
        <f>K112&amp;"_"&amp;COUNTIF($K$5:K112,K112)</f>
        <v>_100</v>
      </c>
      <c r="C112" s="10" t="str">
        <f>I112&amp;"_"&amp;COUNTIF($I$5:I112,I112)</f>
        <v>_100</v>
      </c>
      <c r="D112" s="10">
        <f>IF('Marks Entry'!A114="","",'Marks Entry'!A114)</f>
        <v>108</v>
      </c>
      <c r="E112" s="8" t="str">
        <f>IF('Marks Entry'!B114="","",'Marks Entry'!B114)</f>
        <v/>
      </c>
      <c r="F112" s="8" t="str">
        <f>IF('Marks Entry'!C114="","",'Marks Entry'!C114)</f>
        <v/>
      </c>
      <c r="G112" s="9" t="str">
        <f>IF('Marks Entry'!D114="","",'Marks Entry'!D114)</f>
        <v/>
      </c>
      <c r="H112" s="10" t="str">
        <f>IF('Marks Entry'!E114="","",'Marks Entry'!E114)</f>
        <v/>
      </c>
      <c r="I112" s="10" t="str">
        <f>IF('Marks Entry'!F114="","",'Marks Entry'!F114)</f>
        <v/>
      </c>
      <c r="J112" s="10" t="str">
        <f>IF('Marks Entry'!G114="","",'Marks Entry'!G114)</f>
        <v/>
      </c>
      <c r="K112" s="10" t="str">
        <f>IF('Marks Entry'!H114="","",'Marks Entry'!H114)</f>
        <v/>
      </c>
      <c r="L112" s="17" t="str">
        <f>IF(I112=$Q$5,'Marks Entry'!Y114*75%,IF(I112=$Q$6,'Marks Entry'!Z114*75%,IF(I112=$Q$7,'Marks Entry'!Z114*75%,IF(I112=$Q$8,'Marks Entry'!AA114*75%,IF(I112=$Q$9,'Marks Entry'!Z114*75%,IF(I112=$Q$10,'Marks Entry'!Y114*75%,""))))))</f>
        <v/>
      </c>
      <c r="M112" s="17" t="str">
        <f>IF(I112=$Q$5,'Marks Entry'!AC114*25%,IF(I112=$Q$6,'Marks Entry'!AB114*25%,IF(I112=$Q$7,'Marks Entry'!AB114*25%,IF(I112=$Q$8,'Marks Entry'!AB114*25%,IF(I112=$Q$9,'Marks Entry'!AB114*25%,IF(I112=$Q$10,'Marks Entry'!AC114*25%,""))))))</f>
        <v/>
      </c>
      <c r="N112" s="17" t="str">
        <f t="shared" si="13"/>
        <v/>
      </c>
    </row>
    <row r="113" spans="1:14" ht="30" customHeight="1">
      <c r="A113" s="10" t="str">
        <f t="shared" si="12"/>
        <v>_101__101</v>
      </c>
      <c r="B113" s="10" t="str">
        <f>K113&amp;"_"&amp;COUNTIF($K$5:K113,K113)</f>
        <v>_101</v>
      </c>
      <c r="C113" s="10" t="str">
        <f>I113&amp;"_"&amp;COUNTIF($I$5:I113,I113)</f>
        <v>_101</v>
      </c>
      <c r="D113" s="10">
        <f>IF('Marks Entry'!A115="","",'Marks Entry'!A115)</f>
        <v>109</v>
      </c>
      <c r="E113" s="8" t="str">
        <f>IF('Marks Entry'!B115="","",'Marks Entry'!B115)</f>
        <v/>
      </c>
      <c r="F113" s="8" t="str">
        <f>IF('Marks Entry'!C115="","",'Marks Entry'!C115)</f>
        <v/>
      </c>
      <c r="G113" s="9" t="str">
        <f>IF('Marks Entry'!D115="","",'Marks Entry'!D115)</f>
        <v/>
      </c>
      <c r="H113" s="10" t="str">
        <f>IF('Marks Entry'!E115="","",'Marks Entry'!E115)</f>
        <v/>
      </c>
      <c r="I113" s="10" t="str">
        <f>IF('Marks Entry'!F115="","",'Marks Entry'!F115)</f>
        <v/>
      </c>
      <c r="J113" s="10" t="str">
        <f>IF('Marks Entry'!G115="","",'Marks Entry'!G115)</f>
        <v/>
      </c>
      <c r="K113" s="10" t="str">
        <f>IF('Marks Entry'!H115="","",'Marks Entry'!H115)</f>
        <v/>
      </c>
      <c r="L113" s="17" t="str">
        <f>IF(I113=$Q$5,'Marks Entry'!Y115*75%,IF(I113=$Q$6,'Marks Entry'!Z115*75%,IF(I113=$Q$7,'Marks Entry'!Z115*75%,IF(I113=$Q$8,'Marks Entry'!AA115*75%,IF(I113=$Q$9,'Marks Entry'!Z115*75%,IF(I113=$Q$10,'Marks Entry'!Y115*75%,""))))))</f>
        <v/>
      </c>
      <c r="M113" s="17" t="str">
        <f>IF(I113=$Q$5,'Marks Entry'!AC115*25%,IF(I113=$Q$6,'Marks Entry'!AB115*25%,IF(I113=$Q$7,'Marks Entry'!AB115*25%,IF(I113=$Q$8,'Marks Entry'!AB115*25%,IF(I113=$Q$9,'Marks Entry'!AB115*25%,IF(I113=$Q$10,'Marks Entry'!AC115*25%,""))))))</f>
        <v/>
      </c>
      <c r="N113" s="17" t="str">
        <f t="shared" si="13"/>
        <v/>
      </c>
    </row>
    <row r="114" spans="1:14" ht="30" customHeight="1">
      <c r="A114" s="10" t="str">
        <f t="shared" si="12"/>
        <v>_102__102</v>
      </c>
      <c r="B114" s="10" t="str">
        <f>K114&amp;"_"&amp;COUNTIF($K$5:K114,K114)</f>
        <v>_102</v>
      </c>
      <c r="C114" s="10" t="str">
        <f>I114&amp;"_"&amp;COUNTIF($I$5:I114,I114)</f>
        <v>_102</v>
      </c>
      <c r="D114" s="10">
        <f>IF('Marks Entry'!A116="","",'Marks Entry'!A116)</f>
        <v>110</v>
      </c>
      <c r="E114" s="8" t="str">
        <f>IF('Marks Entry'!B116="","",'Marks Entry'!B116)</f>
        <v/>
      </c>
      <c r="F114" s="8" t="str">
        <f>IF('Marks Entry'!C116="","",'Marks Entry'!C116)</f>
        <v/>
      </c>
      <c r="G114" s="9" t="str">
        <f>IF('Marks Entry'!D116="","",'Marks Entry'!D116)</f>
        <v/>
      </c>
      <c r="H114" s="10" t="str">
        <f>IF('Marks Entry'!E116="","",'Marks Entry'!E116)</f>
        <v/>
      </c>
      <c r="I114" s="10" t="str">
        <f>IF('Marks Entry'!F116="","",'Marks Entry'!F116)</f>
        <v/>
      </c>
      <c r="J114" s="10" t="str">
        <f>IF('Marks Entry'!G116="","",'Marks Entry'!G116)</f>
        <v/>
      </c>
      <c r="K114" s="10" t="str">
        <f>IF('Marks Entry'!H116="","",'Marks Entry'!H116)</f>
        <v/>
      </c>
      <c r="L114" s="17" t="str">
        <f>IF(I114=$Q$5,'Marks Entry'!Y116*75%,IF(I114=$Q$6,'Marks Entry'!Z116*75%,IF(I114=$Q$7,'Marks Entry'!Z116*75%,IF(I114=$Q$8,'Marks Entry'!AA116*75%,IF(I114=$Q$9,'Marks Entry'!Z116*75%,IF(I114=$Q$10,'Marks Entry'!Y116*75%,""))))))</f>
        <v/>
      </c>
      <c r="M114" s="17" t="str">
        <f>IF(I114=$Q$5,'Marks Entry'!AC116*25%,IF(I114=$Q$6,'Marks Entry'!AB116*25%,IF(I114=$Q$7,'Marks Entry'!AB116*25%,IF(I114=$Q$8,'Marks Entry'!AB116*25%,IF(I114=$Q$9,'Marks Entry'!AB116*25%,IF(I114=$Q$10,'Marks Entry'!AC116*25%,""))))))</f>
        <v/>
      </c>
      <c r="N114" s="17" t="str">
        <f t="shared" si="13"/>
        <v/>
      </c>
    </row>
    <row r="115" spans="1:14" ht="30" customHeight="1">
      <c r="A115" s="10" t="str">
        <f t="shared" si="12"/>
        <v>_103__103</v>
      </c>
      <c r="B115" s="10" t="str">
        <f>K115&amp;"_"&amp;COUNTIF($K$5:K115,K115)</f>
        <v>_103</v>
      </c>
      <c r="C115" s="10" t="str">
        <f>I115&amp;"_"&amp;COUNTIF($I$5:I115,I115)</f>
        <v>_103</v>
      </c>
      <c r="D115" s="10">
        <f>IF('Marks Entry'!A117="","",'Marks Entry'!A117)</f>
        <v>111</v>
      </c>
      <c r="E115" s="8" t="str">
        <f>IF('Marks Entry'!B117="","",'Marks Entry'!B117)</f>
        <v/>
      </c>
      <c r="F115" s="8" t="str">
        <f>IF('Marks Entry'!C117="","",'Marks Entry'!C117)</f>
        <v/>
      </c>
      <c r="G115" s="9" t="str">
        <f>IF('Marks Entry'!D117="","",'Marks Entry'!D117)</f>
        <v/>
      </c>
      <c r="H115" s="10" t="str">
        <f>IF('Marks Entry'!E117="","",'Marks Entry'!E117)</f>
        <v/>
      </c>
      <c r="I115" s="10" t="str">
        <f>IF('Marks Entry'!F117="","",'Marks Entry'!F117)</f>
        <v/>
      </c>
      <c r="J115" s="10" t="str">
        <f>IF('Marks Entry'!G117="","",'Marks Entry'!G117)</f>
        <v/>
      </c>
      <c r="K115" s="10" t="str">
        <f>IF('Marks Entry'!H117="","",'Marks Entry'!H117)</f>
        <v/>
      </c>
      <c r="L115" s="17" t="str">
        <f>IF(I115=$Q$5,'Marks Entry'!Y117*75%,IF(I115=$Q$6,'Marks Entry'!Z117*75%,IF(I115=$Q$7,'Marks Entry'!Z117*75%,IF(I115=$Q$8,'Marks Entry'!AA117*75%,IF(I115=$Q$9,'Marks Entry'!Z117*75%,IF(I115=$Q$10,'Marks Entry'!Y117*75%,""))))))</f>
        <v/>
      </c>
      <c r="M115" s="17" t="str">
        <f>IF(I115=$Q$5,'Marks Entry'!AC117*25%,IF(I115=$Q$6,'Marks Entry'!AB117*25%,IF(I115=$Q$7,'Marks Entry'!AB117*25%,IF(I115=$Q$8,'Marks Entry'!AB117*25%,IF(I115=$Q$9,'Marks Entry'!AB117*25%,IF(I115=$Q$10,'Marks Entry'!AC117*25%,""))))))</f>
        <v/>
      </c>
      <c r="N115" s="17" t="str">
        <f t="shared" si="13"/>
        <v/>
      </c>
    </row>
    <row r="116" spans="1:14" ht="30" customHeight="1">
      <c r="A116" s="10" t="str">
        <f t="shared" si="12"/>
        <v>_104__104</v>
      </c>
      <c r="B116" s="10" t="str">
        <f>K116&amp;"_"&amp;COUNTIF($K$5:K116,K116)</f>
        <v>_104</v>
      </c>
      <c r="C116" s="10" t="str">
        <f>I116&amp;"_"&amp;COUNTIF($I$5:I116,I116)</f>
        <v>_104</v>
      </c>
      <c r="D116" s="10">
        <f>IF('Marks Entry'!A118="","",'Marks Entry'!A118)</f>
        <v>112</v>
      </c>
      <c r="E116" s="8" t="str">
        <f>IF('Marks Entry'!B118="","",'Marks Entry'!B118)</f>
        <v/>
      </c>
      <c r="F116" s="8" t="str">
        <f>IF('Marks Entry'!C118="","",'Marks Entry'!C118)</f>
        <v/>
      </c>
      <c r="G116" s="9" t="str">
        <f>IF('Marks Entry'!D118="","",'Marks Entry'!D118)</f>
        <v/>
      </c>
      <c r="H116" s="10" t="str">
        <f>IF('Marks Entry'!E118="","",'Marks Entry'!E118)</f>
        <v/>
      </c>
      <c r="I116" s="10" t="str">
        <f>IF('Marks Entry'!F118="","",'Marks Entry'!F118)</f>
        <v/>
      </c>
      <c r="J116" s="10" t="str">
        <f>IF('Marks Entry'!G118="","",'Marks Entry'!G118)</f>
        <v/>
      </c>
      <c r="K116" s="10" t="str">
        <f>IF('Marks Entry'!H118="","",'Marks Entry'!H118)</f>
        <v/>
      </c>
      <c r="L116" s="17" t="str">
        <f>IF(I116=$Q$5,'Marks Entry'!Y118*75%,IF(I116=$Q$6,'Marks Entry'!Z118*75%,IF(I116=$Q$7,'Marks Entry'!Z118*75%,IF(I116=$Q$8,'Marks Entry'!AA118*75%,IF(I116=$Q$9,'Marks Entry'!Z118*75%,IF(I116=$Q$10,'Marks Entry'!Y118*75%,""))))))</f>
        <v/>
      </c>
      <c r="M116" s="17" t="str">
        <f>IF(I116=$Q$5,'Marks Entry'!AC118*25%,IF(I116=$Q$6,'Marks Entry'!AB118*25%,IF(I116=$Q$7,'Marks Entry'!AB118*25%,IF(I116=$Q$8,'Marks Entry'!AB118*25%,IF(I116=$Q$9,'Marks Entry'!AB118*25%,IF(I116=$Q$10,'Marks Entry'!AC118*25%,""))))))</f>
        <v/>
      </c>
      <c r="N116" s="17" t="str">
        <f t="shared" si="13"/>
        <v/>
      </c>
    </row>
    <row r="117" spans="1:14" ht="30" customHeight="1">
      <c r="A117" s="10" t="str">
        <f t="shared" si="12"/>
        <v>_105__105</v>
      </c>
      <c r="B117" s="10" t="str">
        <f>K117&amp;"_"&amp;COUNTIF($K$5:K117,K117)</f>
        <v>_105</v>
      </c>
      <c r="C117" s="10" t="str">
        <f>I117&amp;"_"&amp;COUNTIF($I$5:I117,I117)</f>
        <v>_105</v>
      </c>
      <c r="D117" s="10">
        <f>IF('Marks Entry'!A119="","",'Marks Entry'!A119)</f>
        <v>113</v>
      </c>
      <c r="E117" s="8" t="str">
        <f>IF('Marks Entry'!B119="","",'Marks Entry'!B119)</f>
        <v/>
      </c>
      <c r="F117" s="8" t="str">
        <f>IF('Marks Entry'!C119="","",'Marks Entry'!C119)</f>
        <v/>
      </c>
      <c r="G117" s="9" t="str">
        <f>IF('Marks Entry'!D119="","",'Marks Entry'!D119)</f>
        <v/>
      </c>
      <c r="H117" s="10" t="str">
        <f>IF('Marks Entry'!E119="","",'Marks Entry'!E119)</f>
        <v/>
      </c>
      <c r="I117" s="10" t="str">
        <f>IF('Marks Entry'!F119="","",'Marks Entry'!F119)</f>
        <v/>
      </c>
      <c r="J117" s="10" t="str">
        <f>IF('Marks Entry'!G119="","",'Marks Entry'!G119)</f>
        <v/>
      </c>
      <c r="K117" s="10" t="str">
        <f>IF('Marks Entry'!H119="","",'Marks Entry'!H119)</f>
        <v/>
      </c>
      <c r="L117" s="17" t="str">
        <f>IF(I117=$Q$5,'Marks Entry'!Y119*75%,IF(I117=$Q$6,'Marks Entry'!Z119*75%,IF(I117=$Q$7,'Marks Entry'!Z119*75%,IF(I117=$Q$8,'Marks Entry'!AA119*75%,IF(I117=$Q$9,'Marks Entry'!Z119*75%,IF(I117=$Q$10,'Marks Entry'!Y119*75%,""))))))</f>
        <v/>
      </c>
      <c r="M117" s="17" t="str">
        <f>IF(I117=$Q$5,'Marks Entry'!AC119*25%,IF(I117=$Q$6,'Marks Entry'!AB119*25%,IF(I117=$Q$7,'Marks Entry'!AB119*25%,IF(I117=$Q$8,'Marks Entry'!AB119*25%,IF(I117=$Q$9,'Marks Entry'!AB119*25%,IF(I117=$Q$10,'Marks Entry'!AC119*25%,""))))))</f>
        <v/>
      </c>
      <c r="N117" s="17" t="str">
        <f t="shared" si="13"/>
        <v/>
      </c>
    </row>
    <row r="118" spans="1:14" ht="30" customHeight="1">
      <c r="A118" s="10" t="str">
        <f t="shared" si="12"/>
        <v>_106__106</v>
      </c>
      <c r="B118" s="10" t="str">
        <f>K118&amp;"_"&amp;COUNTIF($K$5:K118,K118)</f>
        <v>_106</v>
      </c>
      <c r="C118" s="10" t="str">
        <f>I118&amp;"_"&amp;COUNTIF($I$5:I118,I118)</f>
        <v>_106</v>
      </c>
      <c r="D118" s="10">
        <f>IF('Marks Entry'!A120="","",'Marks Entry'!A120)</f>
        <v>114</v>
      </c>
      <c r="E118" s="8" t="str">
        <f>IF('Marks Entry'!B120="","",'Marks Entry'!B120)</f>
        <v/>
      </c>
      <c r="F118" s="8" t="str">
        <f>IF('Marks Entry'!C120="","",'Marks Entry'!C120)</f>
        <v/>
      </c>
      <c r="G118" s="9" t="str">
        <f>IF('Marks Entry'!D120="","",'Marks Entry'!D120)</f>
        <v/>
      </c>
      <c r="H118" s="10" t="str">
        <f>IF('Marks Entry'!E120="","",'Marks Entry'!E120)</f>
        <v/>
      </c>
      <c r="I118" s="10" t="str">
        <f>IF('Marks Entry'!F120="","",'Marks Entry'!F120)</f>
        <v/>
      </c>
      <c r="J118" s="10" t="str">
        <f>IF('Marks Entry'!G120="","",'Marks Entry'!G120)</f>
        <v/>
      </c>
      <c r="K118" s="10" t="str">
        <f>IF('Marks Entry'!H120="","",'Marks Entry'!H120)</f>
        <v/>
      </c>
      <c r="L118" s="17" t="str">
        <f>IF(I118=$Q$5,'Marks Entry'!Y120*75%,IF(I118=$Q$6,'Marks Entry'!Z120*75%,IF(I118=$Q$7,'Marks Entry'!Z120*75%,IF(I118=$Q$8,'Marks Entry'!AA120*75%,IF(I118=$Q$9,'Marks Entry'!Z120*75%,IF(I118=$Q$10,'Marks Entry'!Y120*75%,""))))))</f>
        <v/>
      </c>
      <c r="M118" s="17" t="str">
        <f>IF(I118=$Q$5,'Marks Entry'!AC120*25%,IF(I118=$Q$6,'Marks Entry'!AB120*25%,IF(I118=$Q$7,'Marks Entry'!AB120*25%,IF(I118=$Q$8,'Marks Entry'!AB120*25%,IF(I118=$Q$9,'Marks Entry'!AB120*25%,IF(I118=$Q$10,'Marks Entry'!AC120*25%,""))))))</f>
        <v/>
      </c>
      <c r="N118" s="17" t="str">
        <f t="shared" si="13"/>
        <v/>
      </c>
    </row>
    <row r="119" spans="1:14" ht="30" customHeight="1">
      <c r="A119" s="10" t="str">
        <f t="shared" si="12"/>
        <v>_107__107</v>
      </c>
      <c r="B119" s="10" t="str">
        <f>K119&amp;"_"&amp;COUNTIF($K$5:K119,K119)</f>
        <v>_107</v>
      </c>
      <c r="C119" s="10" t="str">
        <f>I119&amp;"_"&amp;COUNTIF($I$5:I119,I119)</f>
        <v>_107</v>
      </c>
      <c r="D119" s="10">
        <f>IF('Marks Entry'!A121="","",'Marks Entry'!A121)</f>
        <v>115</v>
      </c>
      <c r="E119" s="8" t="str">
        <f>IF('Marks Entry'!B121="","",'Marks Entry'!B121)</f>
        <v/>
      </c>
      <c r="F119" s="8" t="str">
        <f>IF('Marks Entry'!C121="","",'Marks Entry'!C121)</f>
        <v/>
      </c>
      <c r="G119" s="9" t="str">
        <f>IF('Marks Entry'!D121="","",'Marks Entry'!D121)</f>
        <v/>
      </c>
      <c r="H119" s="10" t="str">
        <f>IF('Marks Entry'!E121="","",'Marks Entry'!E121)</f>
        <v/>
      </c>
      <c r="I119" s="10" t="str">
        <f>IF('Marks Entry'!F121="","",'Marks Entry'!F121)</f>
        <v/>
      </c>
      <c r="J119" s="10" t="str">
        <f>IF('Marks Entry'!G121="","",'Marks Entry'!G121)</f>
        <v/>
      </c>
      <c r="K119" s="10" t="str">
        <f>IF('Marks Entry'!H121="","",'Marks Entry'!H121)</f>
        <v/>
      </c>
      <c r="L119" s="17" t="str">
        <f>IF(I119=$Q$5,'Marks Entry'!Y121*75%,IF(I119=$Q$6,'Marks Entry'!Z121*75%,IF(I119=$Q$7,'Marks Entry'!Z121*75%,IF(I119=$Q$8,'Marks Entry'!AA121*75%,IF(I119=$Q$9,'Marks Entry'!Z121*75%,IF(I119=$Q$10,'Marks Entry'!Y121*75%,""))))))</f>
        <v/>
      </c>
      <c r="M119" s="17" t="str">
        <f>IF(I119=$Q$5,'Marks Entry'!AC121*25%,IF(I119=$Q$6,'Marks Entry'!AB121*25%,IF(I119=$Q$7,'Marks Entry'!AB121*25%,IF(I119=$Q$8,'Marks Entry'!AB121*25%,IF(I119=$Q$9,'Marks Entry'!AB121*25%,IF(I119=$Q$10,'Marks Entry'!AC121*25%,""))))))</f>
        <v/>
      </c>
      <c r="N119" s="17" t="str">
        <f t="shared" si="13"/>
        <v/>
      </c>
    </row>
    <row r="120" spans="1:14" ht="30" customHeight="1">
      <c r="A120" s="10" t="str">
        <f t="shared" si="12"/>
        <v>_108__108</v>
      </c>
      <c r="B120" s="10" t="str">
        <f>K120&amp;"_"&amp;COUNTIF($K$5:K120,K120)</f>
        <v>_108</v>
      </c>
      <c r="C120" s="10" t="str">
        <f>I120&amp;"_"&amp;COUNTIF($I$5:I120,I120)</f>
        <v>_108</v>
      </c>
      <c r="D120" s="10">
        <f>IF('Marks Entry'!A122="","",'Marks Entry'!A122)</f>
        <v>116</v>
      </c>
      <c r="E120" s="8" t="str">
        <f>IF('Marks Entry'!B122="","",'Marks Entry'!B122)</f>
        <v/>
      </c>
      <c r="F120" s="8" t="str">
        <f>IF('Marks Entry'!C122="","",'Marks Entry'!C122)</f>
        <v/>
      </c>
      <c r="G120" s="9" t="str">
        <f>IF('Marks Entry'!D122="","",'Marks Entry'!D122)</f>
        <v/>
      </c>
      <c r="H120" s="10" t="str">
        <f>IF('Marks Entry'!E122="","",'Marks Entry'!E122)</f>
        <v/>
      </c>
      <c r="I120" s="10" t="str">
        <f>IF('Marks Entry'!F122="","",'Marks Entry'!F122)</f>
        <v/>
      </c>
      <c r="J120" s="10" t="str">
        <f>IF('Marks Entry'!G122="","",'Marks Entry'!G122)</f>
        <v/>
      </c>
      <c r="K120" s="10" t="str">
        <f>IF('Marks Entry'!H122="","",'Marks Entry'!H122)</f>
        <v/>
      </c>
      <c r="L120" s="17" t="str">
        <f>IF(I120=$Q$5,'Marks Entry'!Y122*75%,IF(I120=$Q$6,'Marks Entry'!Z122*75%,IF(I120=$Q$7,'Marks Entry'!Z122*75%,IF(I120=$Q$8,'Marks Entry'!AA122*75%,IF(I120=$Q$9,'Marks Entry'!Z122*75%,IF(I120=$Q$10,'Marks Entry'!Y122*75%,""))))))</f>
        <v/>
      </c>
      <c r="M120" s="17" t="str">
        <f>IF(I120=$Q$5,'Marks Entry'!AC122*25%,IF(I120=$Q$6,'Marks Entry'!AB122*25%,IF(I120=$Q$7,'Marks Entry'!AB122*25%,IF(I120=$Q$8,'Marks Entry'!AB122*25%,IF(I120=$Q$9,'Marks Entry'!AB122*25%,IF(I120=$Q$10,'Marks Entry'!AC122*25%,""))))))</f>
        <v/>
      </c>
      <c r="N120" s="17" t="str">
        <f t="shared" si="13"/>
        <v/>
      </c>
    </row>
    <row r="121" spans="1:14" ht="30" customHeight="1">
      <c r="A121" s="10" t="str">
        <f t="shared" si="12"/>
        <v>_109__109</v>
      </c>
      <c r="B121" s="10" t="str">
        <f>K121&amp;"_"&amp;COUNTIF($K$5:K121,K121)</f>
        <v>_109</v>
      </c>
      <c r="C121" s="10" t="str">
        <f>I121&amp;"_"&amp;COUNTIF($I$5:I121,I121)</f>
        <v>_109</v>
      </c>
      <c r="D121" s="10">
        <f>IF('Marks Entry'!A123="","",'Marks Entry'!A123)</f>
        <v>117</v>
      </c>
      <c r="E121" s="8" t="str">
        <f>IF('Marks Entry'!B123="","",'Marks Entry'!B123)</f>
        <v/>
      </c>
      <c r="F121" s="8" t="str">
        <f>IF('Marks Entry'!C123="","",'Marks Entry'!C123)</f>
        <v/>
      </c>
      <c r="G121" s="9" t="str">
        <f>IF('Marks Entry'!D123="","",'Marks Entry'!D123)</f>
        <v/>
      </c>
      <c r="H121" s="10" t="str">
        <f>IF('Marks Entry'!E123="","",'Marks Entry'!E123)</f>
        <v/>
      </c>
      <c r="I121" s="10" t="str">
        <f>IF('Marks Entry'!F123="","",'Marks Entry'!F123)</f>
        <v/>
      </c>
      <c r="J121" s="10" t="str">
        <f>IF('Marks Entry'!G123="","",'Marks Entry'!G123)</f>
        <v/>
      </c>
      <c r="K121" s="10" t="str">
        <f>IF('Marks Entry'!H123="","",'Marks Entry'!H123)</f>
        <v/>
      </c>
      <c r="L121" s="17" t="str">
        <f>IF(I121=$Q$5,'Marks Entry'!Y123*75%,IF(I121=$Q$6,'Marks Entry'!Z123*75%,IF(I121=$Q$7,'Marks Entry'!Z123*75%,IF(I121=$Q$8,'Marks Entry'!AA123*75%,IF(I121=$Q$9,'Marks Entry'!Z123*75%,IF(I121=$Q$10,'Marks Entry'!Y123*75%,""))))))</f>
        <v/>
      </c>
      <c r="M121" s="17" t="str">
        <f>IF(I121=$Q$5,'Marks Entry'!AC123*25%,IF(I121=$Q$6,'Marks Entry'!AB123*25%,IF(I121=$Q$7,'Marks Entry'!AB123*25%,IF(I121=$Q$8,'Marks Entry'!AB123*25%,IF(I121=$Q$9,'Marks Entry'!AB123*25%,IF(I121=$Q$10,'Marks Entry'!AC123*25%,""))))))</f>
        <v/>
      </c>
      <c r="N121" s="17" t="str">
        <f t="shared" si="13"/>
        <v/>
      </c>
    </row>
    <row r="122" spans="1:14" ht="30" customHeight="1">
      <c r="A122" s="10" t="str">
        <f t="shared" si="12"/>
        <v>_110__110</v>
      </c>
      <c r="B122" s="10" t="str">
        <f>K122&amp;"_"&amp;COUNTIF($K$5:K122,K122)</f>
        <v>_110</v>
      </c>
      <c r="C122" s="10" t="str">
        <f>I122&amp;"_"&amp;COUNTIF($I$5:I122,I122)</f>
        <v>_110</v>
      </c>
      <c r="D122" s="10">
        <f>IF('Marks Entry'!A124="","",'Marks Entry'!A124)</f>
        <v>118</v>
      </c>
      <c r="E122" s="8" t="str">
        <f>IF('Marks Entry'!B124="","",'Marks Entry'!B124)</f>
        <v/>
      </c>
      <c r="F122" s="8" t="str">
        <f>IF('Marks Entry'!C124="","",'Marks Entry'!C124)</f>
        <v/>
      </c>
      <c r="G122" s="9" t="str">
        <f>IF('Marks Entry'!D124="","",'Marks Entry'!D124)</f>
        <v/>
      </c>
      <c r="H122" s="10" t="str">
        <f>IF('Marks Entry'!E124="","",'Marks Entry'!E124)</f>
        <v/>
      </c>
      <c r="I122" s="10" t="str">
        <f>IF('Marks Entry'!F124="","",'Marks Entry'!F124)</f>
        <v/>
      </c>
      <c r="J122" s="10" t="str">
        <f>IF('Marks Entry'!G124="","",'Marks Entry'!G124)</f>
        <v/>
      </c>
      <c r="K122" s="10" t="str">
        <f>IF('Marks Entry'!H124="","",'Marks Entry'!H124)</f>
        <v/>
      </c>
      <c r="L122" s="17" t="str">
        <f>IF(I122=$Q$5,'Marks Entry'!Y124*75%,IF(I122=$Q$6,'Marks Entry'!Z124*75%,IF(I122=$Q$7,'Marks Entry'!Z124*75%,IF(I122=$Q$8,'Marks Entry'!AA124*75%,IF(I122=$Q$9,'Marks Entry'!Z124*75%,IF(I122=$Q$10,'Marks Entry'!Y124*75%,""))))))</f>
        <v/>
      </c>
      <c r="M122" s="17" t="str">
        <f>IF(I122=$Q$5,'Marks Entry'!AC124*25%,IF(I122=$Q$6,'Marks Entry'!AB124*25%,IF(I122=$Q$7,'Marks Entry'!AB124*25%,IF(I122=$Q$8,'Marks Entry'!AB124*25%,IF(I122=$Q$9,'Marks Entry'!AB124*25%,IF(I122=$Q$10,'Marks Entry'!AC124*25%,""))))))</f>
        <v/>
      </c>
      <c r="N122" s="17" t="str">
        <f t="shared" si="13"/>
        <v/>
      </c>
    </row>
    <row r="123" spans="1:14" ht="30" customHeight="1">
      <c r="A123" s="10" t="str">
        <f t="shared" si="12"/>
        <v>_111__111</v>
      </c>
      <c r="B123" s="10" t="str">
        <f>K123&amp;"_"&amp;COUNTIF($K$5:K123,K123)</f>
        <v>_111</v>
      </c>
      <c r="C123" s="10" t="str">
        <f>I123&amp;"_"&amp;COUNTIF($I$5:I123,I123)</f>
        <v>_111</v>
      </c>
      <c r="D123" s="10">
        <f>IF('Marks Entry'!A125="","",'Marks Entry'!A125)</f>
        <v>119</v>
      </c>
      <c r="E123" s="8" t="str">
        <f>IF('Marks Entry'!B125="","",'Marks Entry'!B125)</f>
        <v/>
      </c>
      <c r="F123" s="8" t="str">
        <f>IF('Marks Entry'!C125="","",'Marks Entry'!C125)</f>
        <v/>
      </c>
      <c r="G123" s="9" t="str">
        <f>IF('Marks Entry'!D125="","",'Marks Entry'!D125)</f>
        <v/>
      </c>
      <c r="H123" s="10" t="str">
        <f>IF('Marks Entry'!E125="","",'Marks Entry'!E125)</f>
        <v/>
      </c>
      <c r="I123" s="10" t="str">
        <f>IF('Marks Entry'!F125="","",'Marks Entry'!F125)</f>
        <v/>
      </c>
      <c r="J123" s="10" t="str">
        <f>IF('Marks Entry'!G125="","",'Marks Entry'!G125)</f>
        <v/>
      </c>
      <c r="K123" s="10" t="str">
        <f>IF('Marks Entry'!H125="","",'Marks Entry'!H125)</f>
        <v/>
      </c>
      <c r="L123" s="17" t="str">
        <f>IF(I123=$Q$5,'Marks Entry'!Y125*75%,IF(I123=$Q$6,'Marks Entry'!Z125*75%,IF(I123=$Q$7,'Marks Entry'!Z125*75%,IF(I123=$Q$8,'Marks Entry'!AA125*75%,IF(I123=$Q$9,'Marks Entry'!Z125*75%,IF(I123=$Q$10,'Marks Entry'!Y125*75%,""))))))</f>
        <v/>
      </c>
      <c r="M123" s="17" t="str">
        <f>IF(I123=$Q$5,'Marks Entry'!AC125*25%,IF(I123=$Q$6,'Marks Entry'!AB125*25%,IF(I123=$Q$7,'Marks Entry'!AB125*25%,IF(I123=$Q$8,'Marks Entry'!AB125*25%,IF(I123=$Q$9,'Marks Entry'!AB125*25%,IF(I123=$Q$10,'Marks Entry'!AC125*25%,""))))))</f>
        <v/>
      </c>
      <c r="N123" s="17" t="str">
        <f t="shared" si="13"/>
        <v/>
      </c>
    </row>
    <row r="124" spans="1:14" ht="30" customHeight="1">
      <c r="A124" s="10" t="str">
        <f t="shared" si="12"/>
        <v>_112__112</v>
      </c>
      <c r="B124" s="10" t="str">
        <f>K124&amp;"_"&amp;COUNTIF($K$5:K124,K124)</f>
        <v>_112</v>
      </c>
      <c r="C124" s="10" t="str">
        <f>I124&amp;"_"&amp;COUNTIF($I$5:I124,I124)</f>
        <v>_112</v>
      </c>
      <c r="D124" s="10">
        <f>IF('Marks Entry'!A126="","",'Marks Entry'!A126)</f>
        <v>120</v>
      </c>
      <c r="E124" s="8" t="str">
        <f>IF('Marks Entry'!B126="","",'Marks Entry'!B126)</f>
        <v/>
      </c>
      <c r="F124" s="8" t="str">
        <f>IF('Marks Entry'!C126="","",'Marks Entry'!C126)</f>
        <v/>
      </c>
      <c r="G124" s="9" t="str">
        <f>IF('Marks Entry'!D126="","",'Marks Entry'!D126)</f>
        <v/>
      </c>
      <c r="H124" s="10" t="str">
        <f>IF('Marks Entry'!E126="","",'Marks Entry'!E126)</f>
        <v/>
      </c>
      <c r="I124" s="10" t="str">
        <f>IF('Marks Entry'!F126="","",'Marks Entry'!F126)</f>
        <v/>
      </c>
      <c r="J124" s="10" t="str">
        <f>IF('Marks Entry'!G126="","",'Marks Entry'!G126)</f>
        <v/>
      </c>
      <c r="K124" s="10" t="str">
        <f>IF('Marks Entry'!H126="","",'Marks Entry'!H126)</f>
        <v/>
      </c>
      <c r="L124" s="17" t="str">
        <f>IF(I124=$Q$5,'Marks Entry'!Y126*75%,IF(I124=$Q$6,'Marks Entry'!Z126*75%,IF(I124=$Q$7,'Marks Entry'!Z126*75%,IF(I124=$Q$8,'Marks Entry'!AA126*75%,IF(I124=$Q$9,'Marks Entry'!Z126*75%,IF(I124=$Q$10,'Marks Entry'!Y126*75%,""))))))</f>
        <v/>
      </c>
      <c r="M124" s="17" t="str">
        <f>IF(I124=$Q$5,'Marks Entry'!AC126*25%,IF(I124=$Q$6,'Marks Entry'!AB126*25%,IF(I124=$Q$7,'Marks Entry'!AB126*25%,IF(I124=$Q$8,'Marks Entry'!AB126*25%,IF(I124=$Q$9,'Marks Entry'!AB126*25%,IF(I124=$Q$10,'Marks Entry'!AC126*25%,""))))))</f>
        <v/>
      </c>
      <c r="N124" s="17" t="str">
        <f t="shared" si="13"/>
        <v/>
      </c>
    </row>
    <row r="125" spans="1:14" ht="30" customHeight="1">
      <c r="A125" s="10" t="str">
        <f t="shared" si="12"/>
        <v>_113__113</v>
      </c>
      <c r="B125" s="10" t="str">
        <f>K125&amp;"_"&amp;COUNTIF($K$5:K125,K125)</f>
        <v>_113</v>
      </c>
      <c r="C125" s="10" t="str">
        <f>I125&amp;"_"&amp;COUNTIF($I$5:I125,I125)</f>
        <v>_113</v>
      </c>
      <c r="D125" s="10">
        <f>IF('Marks Entry'!A127="","",'Marks Entry'!A127)</f>
        <v>121</v>
      </c>
      <c r="E125" s="8" t="str">
        <f>IF('Marks Entry'!B127="","",'Marks Entry'!B127)</f>
        <v/>
      </c>
      <c r="F125" s="8" t="str">
        <f>IF('Marks Entry'!C127="","",'Marks Entry'!C127)</f>
        <v/>
      </c>
      <c r="G125" s="9" t="str">
        <f>IF('Marks Entry'!D127="","",'Marks Entry'!D127)</f>
        <v/>
      </c>
      <c r="H125" s="10" t="str">
        <f>IF('Marks Entry'!E127="","",'Marks Entry'!E127)</f>
        <v/>
      </c>
      <c r="I125" s="10" t="str">
        <f>IF('Marks Entry'!F127="","",'Marks Entry'!F127)</f>
        <v/>
      </c>
      <c r="J125" s="10" t="str">
        <f>IF('Marks Entry'!G127="","",'Marks Entry'!G127)</f>
        <v/>
      </c>
      <c r="K125" s="10" t="str">
        <f>IF('Marks Entry'!H127="","",'Marks Entry'!H127)</f>
        <v/>
      </c>
      <c r="L125" s="17" t="str">
        <f>IF(I125=$Q$5,'Marks Entry'!Y127*75%,IF(I125=$Q$6,'Marks Entry'!Z127*75%,IF(I125=$Q$7,'Marks Entry'!Z127*75%,IF(I125=$Q$8,'Marks Entry'!AA127*75%,IF(I125=$Q$9,'Marks Entry'!Z127*75%,IF(I125=$Q$10,'Marks Entry'!Y127*75%,""))))))</f>
        <v/>
      </c>
      <c r="M125" s="17" t="str">
        <f>IF(I125=$Q$5,'Marks Entry'!AC127*25%,IF(I125=$Q$6,'Marks Entry'!AB127*25%,IF(I125=$Q$7,'Marks Entry'!AB127*25%,IF(I125=$Q$8,'Marks Entry'!AB127*25%,IF(I125=$Q$9,'Marks Entry'!AB127*25%,IF(I125=$Q$10,'Marks Entry'!AC127*25%,""))))))</f>
        <v/>
      </c>
      <c r="N125" s="17" t="str">
        <f t="shared" si="13"/>
        <v/>
      </c>
    </row>
    <row r="126" spans="1:14" ht="30" customHeight="1">
      <c r="A126" s="10" t="str">
        <f t="shared" si="12"/>
        <v>_114__114</v>
      </c>
      <c r="B126" s="10" t="str">
        <f>K126&amp;"_"&amp;COUNTIF($K$5:K126,K126)</f>
        <v>_114</v>
      </c>
      <c r="C126" s="10" t="str">
        <f>I126&amp;"_"&amp;COUNTIF($I$5:I126,I126)</f>
        <v>_114</v>
      </c>
      <c r="D126" s="10">
        <f>IF('Marks Entry'!A128="","",'Marks Entry'!A128)</f>
        <v>122</v>
      </c>
      <c r="E126" s="8" t="str">
        <f>IF('Marks Entry'!B128="","",'Marks Entry'!B128)</f>
        <v/>
      </c>
      <c r="F126" s="8" t="str">
        <f>IF('Marks Entry'!C128="","",'Marks Entry'!C128)</f>
        <v/>
      </c>
      <c r="G126" s="9" t="str">
        <f>IF('Marks Entry'!D128="","",'Marks Entry'!D128)</f>
        <v/>
      </c>
      <c r="H126" s="10" t="str">
        <f>IF('Marks Entry'!E128="","",'Marks Entry'!E128)</f>
        <v/>
      </c>
      <c r="I126" s="10" t="str">
        <f>IF('Marks Entry'!F128="","",'Marks Entry'!F128)</f>
        <v/>
      </c>
      <c r="J126" s="10" t="str">
        <f>IF('Marks Entry'!G128="","",'Marks Entry'!G128)</f>
        <v/>
      </c>
      <c r="K126" s="10" t="str">
        <f>IF('Marks Entry'!H128="","",'Marks Entry'!H128)</f>
        <v/>
      </c>
      <c r="L126" s="17" t="str">
        <f>IF(I126=$Q$5,'Marks Entry'!Y128*75%,IF(I126=$Q$6,'Marks Entry'!Z128*75%,IF(I126=$Q$7,'Marks Entry'!Z128*75%,IF(I126=$Q$8,'Marks Entry'!AA128*75%,IF(I126=$Q$9,'Marks Entry'!Z128*75%,IF(I126=$Q$10,'Marks Entry'!Y128*75%,""))))))</f>
        <v/>
      </c>
      <c r="M126" s="17" t="str">
        <f>IF(I126=$Q$5,'Marks Entry'!AC128*25%,IF(I126=$Q$6,'Marks Entry'!AB128*25%,IF(I126=$Q$7,'Marks Entry'!AB128*25%,IF(I126=$Q$8,'Marks Entry'!AB128*25%,IF(I126=$Q$9,'Marks Entry'!AB128*25%,IF(I126=$Q$10,'Marks Entry'!AC128*25%,""))))))</f>
        <v/>
      </c>
      <c r="N126" s="17" t="str">
        <f t="shared" si="13"/>
        <v/>
      </c>
    </row>
    <row r="127" spans="1:14" ht="30" customHeight="1">
      <c r="A127" s="10" t="str">
        <f t="shared" si="12"/>
        <v>_115__115</v>
      </c>
      <c r="B127" s="10" t="str">
        <f>K127&amp;"_"&amp;COUNTIF($K$5:K127,K127)</f>
        <v>_115</v>
      </c>
      <c r="C127" s="10" t="str">
        <f>I127&amp;"_"&amp;COUNTIF($I$5:I127,I127)</f>
        <v>_115</v>
      </c>
      <c r="D127" s="10">
        <f>IF('Marks Entry'!A129="","",'Marks Entry'!A129)</f>
        <v>123</v>
      </c>
      <c r="E127" s="8" t="str">
        <f>IF('Marks Entry'!B129="","",'Marks Entry'!B129)</f>
        <v/>
      </c>
      <c r="F127" s="8" t="str">
        <f>IF('Marks Entry'!C129="","",'Marks Entry'!C129)</f>
        <v/>
      </c>
      <c r="G127" s="9" t="str">
        <f>IF('Marks Entry'!D129="","",'Marks Entry'!D129)</f>
        <v/>
      </c>
      <c r="H127" s="10" t="str">
        <f>IF('Marks Entry'!E129="","",'Marks Entry'!E129)</f>
        <v/>
      </c>
      <c r="I127" s="10" t="str">
        <f>IF('Marks Entry'!F129="","",'Marks Entry'!F129)</f>
        <v/>
      </c>
      <c r="J127" s="10" t="str">
        <f>IF('Marks Entry'!G129="","",'Marks Entry'!G129)</f>
        <v/>
      </c>
      <c r="K127" s="10" t="str">
        <f>IF('Marks Entry'!H129="","",'Marks Entry'!H129)</f>
        <v/>
      </c>
      <c r="L127" s="17" t="str">
        <f>IF(I127=$Q$5,'Marks Entry'!Y129*75%,IF(I127=$Q$6,'Marks Entry'!Z129*75%,IF(I127=$Q$7,'Marks Entry'!Z129*75%,IF(I127=$Q$8,'Marks Entry'!AA129*75%,IF(I127=$Q$9,'Marks Entry'!Z129*75%,IF(I127=$Q$10,'Marks Entry'!Y129*75%,""))))))</f>
        <v/>
      </c>
      <c r="M127" s="17" t="str">
        <f>IF(I127=$Q$5,'Marks Entry'!AC129*25%,IF(I127=$Q$6,'Marks Entry'!AB129*25%,IF(I127=$Q$7,'Marks Entry'!AB129*25%,IF(I127=$Q$8,'Marks Entry'!AB129*25%,IF(I127=$Q$9,'Marks Entry'!AB129*25%,IF(I127=$Q$10,'Marks Entry'!AC129*25%,""))))))</f>
        <v/>
      </c>
      <c r="N127" s="17" t="str">
        <f t="shared" si="13"/>
        <v/>
      </c>
    </row>
    <row r="128" spans="1:14" ht="30" customHeight="1">
      <c r="A128" s="10" t="str">
        <f t="shared" si="12"/>
        <v>_116__116</v>
      </c>
      <c r="B128" s="10" t="str">
        <f>K128&amp;"_"&amp;COUNTIF($K$5:K128,K128)</f>
        <v>_116</v>
      </c>
      <c r="C128" s="10" t="str">
        <f>I128&amp;"_"&amp;COUNTIF($I$5:I128,I128)</f>
        <v>_116</v>
      </c>
      <c r="D128" s="10">
        <f>IF('Marks Entry'!A130="","",'Marks Entry'!A130)</f>
        <v>124</v>
      </c>
      <c r="E128" s="8" t="str">
        <f>IF('Marks Entry'!B130="","",'Marks Entry'!B130)</f>
        <v/>
      </c>
      <c r="F128" s="8" t="str">
        <f>IF('Marks Entry'!C130="","",'Marks Entry'!C130)</f>
        <v/>
      </c>
      <c r="G128" s="9" t="str">
        <f>IF('Marks Entry'!D130="","",'Marks Entry'!D130)</f>
        <v/>
      </c>
      <c r="H128" s="10" t="str">
        <f>IF('Marks Entry'!E130="","",'Marks Entry'!E130)</f>
        <v/>
      </c>
      <c r="I128" s="10" t="str">
        <f>IF('Marks Entry'!F130="","",'Marks Entry'!F130)</f>
        <v/>
      </c>
      <c r="J128" s="10" t="str">
        <f>IF('Marks Entry'!G130="","",'Marks Entry'!G130)</f>
        <v/>
      </c>
      <c r="K128" s="10" t="str">
        <f>IF('Marks Entry'!H130="","",'Marks Entry'!H130)</f>
        <v/>
      </c>
      <c r="L128" s="17" t="str">
        <f>IF(I128=$Q$5,'Marks Entry'!Y130*75%,IF(I128=$Q$6,'Marks Entry'!Z130*75%,IF(I128=$Q$7,'Marks Entry'!Z130*75%,IF(I128=$Q$8,'Marks Entry'!AA130*75%,IF(I128=$Q$9,'Marks Entry'!Z130*75%,IF(I128=$Q$10,'Marks Entry'!Y130*75%,""))))))</f>
        <v/>
      </c>
      <c r="M128" s="17" t="str">
        <f>IF(I128=$Q$5,'Marks Entry'!AC130*25%,IF(I128=$Q$6,'Marks Entry'!AB130*25%,IF(I128=$Q$7,'Marks Entry'!AB130*25%,IF(I128=$Q$8,'Marks Entry'!AB130*25%,IF(I128=$Q$9,'Marks Entry'!AB130*25%,IF(I128=$Q$10,'Marks Entry'!AC130*25%,""))))))</f>
        <v/>
      </c>
      <c r="N128" s="17" t="str">
        <f t="shared" si="13"/>
        <v/>
      </c>
    </row>
    <row r="129" spans="1:14" ht="30" customHeight="1">
      <c r="A129" s="10" t="str">
        <f t="shared" si="12"/>
        <v>_117__117</v>
      </c>
      <c r="B129" s="10" t="str">
        <f>K129&amp;"_"&amp;COUNTIF($K$5:K129,K129)</f>
        <v>_117</v>
      </c>
      <c r="C129" s="10" t="str">
        <f>I129&amp;"_"&amp;COUNTIF($I$5:I129,I129)</f>
        <v>_117</v>
      </c>
      <c r="D129" s="10">
        <f>IF('Marks Entry'!A131="","",'Marks Entry'!A131)</f>
        <v>125</v>
      </c>
      <c r="E129" s="8" t="str">
        <f>IF('Marks Entry'!B131="","",'Marks Entry'!B131)</f>
        <v/>
      </c>
      <c r="F129" s="8" t="str">
        <f>IF('Marks Entry'!C131="","",'Marks Entry'!C131)</f>
        <v/>
      </c>
      <c r="G129" s="9" t="str">
        <f>IF('Marks Entry'!D131="","",'Marks Entry'!D131)</f>
        <v/>
      </c>
      <c r="H129" s="10" t="str">
        <f>IF('Marks Entry'!E131="","",'Marks Entry'!E131)</f>
        <v/>
      </c>
      <c r="I129" s="10" t="str">
        <f>IF('Marks Entry'!F131="","",'Marks Entry'!F131)</f>
        <v/>
      </c>
      <c r="J129" s="10" t="str">
        <f>IF('Marks Entry'!G131="","",'Marks Entry'!G131)</f>
        <v/>
      </c>
      <c r="K129" s="10" t="str">
        <f>IF('Marks Entry'!H131="","",'Marks Entry'!H131)</f>
        <v/>
      </c>
      <c r="L129" s="17" t="str">
        <f>IF(I129=$Q$5,'Marks Entry'!Y131*75%,IF(I129=$Q$6,'Marks Entry'!Z131*75%,IF(I129=$Q$7,'Marks Entry'!Z131*75%,IF(I129=$Q$8,'Marks Entry'!AA131*75%,IF(I129=$Q$9,'Marks Entry'!Z131*75%,IF(I129=$Q$10,'Marks Entry'!Y131*75%,""))))))</f>
        <v/>
      </c>
      <c r="M129" s="17" t="str">
        <f>IF(I129=$Q$5,'Marks Entry'!AC131*25%,IF(I129=$Q$6,'Marks Entry'!AB131*25%,IF(I129=$Q$7,'Marks Entry'!AB131*25%,IF(I129=$Q$8,'Marks Entry'!AB131*25%,IF(I129=$Q$9,'Marks Entry'!AB131*25%,IF(I129=$Q$10,'Marks Entry'!AC131*25%,""))))))</f>
        <v/>
      </c>
      <c r="N129" s="17" t="str">
        <f t="shared" si="13"/>
        <v/>
      </c>
    </row>
    <row r="130" spans="1:14" ht="30" customHeight="1">
      <c r="A130" s="10" t="str">
        <f t="shared" si="12"/>
        <v>_118__118</v>
      </c>
      <c r="B130" s="10" t="str">
        <f>K130&amp;"_"&amp;COUNTIF($K$5:K130,K130)</f>
        <v>_118</v>
      </c>
      <c r="C130" s="10" t="str">
        <f>I130&amp;"_"&amp;COUNTIF($I$5:I130,I130)</f>
        <v>_118</v>
      </c>
      <c r="D130" s="10">
        <f>IF('Marks Entry'!A132="","",'Marks Entry'!A132)</f>
        <v>126</v>
      </c>
      <c r="E130" s="8" t="str">
        <f>IF('Marks Entry'!B132="","",'Marks Entry'!B132)</f>
        <v/>
      </c>
      <c r="F130" s="8" t="str">
        <f>IF('Marks Entry'!C132="","",'Marks Entry'!C132)</f>
        <v/>
      </c>
      <c r="G130" s="9" t="str">
        <f>IF('Marks Entry'!D132="","",'Marks Entry'!D132)</f>
        <v/>
      </c>
      <c r="H130" s="10" t="str">
        <f>IF('Marks Entry'!E132="","",'Marks Entry'!E132)</f>
        <v/>
      </c>
      <c r="I130" s="10" t="str">
        <f>IF('Marks Entry'!F132="","",'Marks Entry'!F132)</f>
        <v/>
      </c>
      <c r="J130" s="10" t="str">
        <f>IF('Marks Entry'!G132="","",'Marks Entry'!G132)</f>
        <v/>
      </c>
      <c r="K130" s="10" t="str">
        <f>IF('Marks Entry'!H132="","",'Marks Entry'!H132)</f>
        <v/>
      </c>
      <c r="L130" s="17" t="str">
        <f>IF(I130=$Q$5,'Marks Entry'!Y132*75%,IF(I130=$Q$6,'Marks Entry'!Z132*75%,IF(I130=$Q$7,'Marks Entry'!Z132*75%,IF(I130=$Q$8,'Marks Entry'!AA132*75%,IF(I130=$Q$9,'Marks Entry'!Z132*75%,IF(I130=$Q$10,'Marks Entry'!Y132*75%,""))))))</f>
        <v/>
      </c>
      <c r="M130" s="17" t="str">
        <f>IF(I130=$Q$5,'Marks Entry'!AC132*25%,IF(I130=$Q$6,'Marks Entry'!AB132*25%,IF(I130=$Q$7,'Marks Entry'!AB132*25%,IF(I130=$Q$8,'Marks Entry'!AB132*25%,IF(I130=$Q$9,'Marks Entry'!AB132*25%,IF(I130=$Q$10,'Marks Entry'!AC132*25%,""))))))</f>
        <v/>
      </c>
      <c r="N130" s="17" t="str">
        <f t="shared" si="13"/>
        <v/>
      </c>
    </row>
    <row r="131" spans="1:14" ht="30" customHeight="1">
      <c r="A131" s="10" t="str">
        <f t="shared" si="12"/>
        <v>_119__119</v>
      </c>
      <c r="B131" s="10" t="str">
        <f>K131&amp;"_"&amp;COUNTIF($K$5:K131,K131)</f>
        <v>_119</v>
      </c>
      <c r="C131" s="10" t="str">
        <f>I131&amp;"_"&amp;COUNTIF($I$5:I131,I131)</f>
        <v>_119</v>
      </c>
      <c r="D131" s="10">
        <f>IF('Marks Entry'!A133="","",'Marks Entry'!A133)</f>
        <v>127</v>
      </c>
      <c r="E131" s="8" t="str">
        <f>IF('Marks Entry'!B133="","",'Marks Entry'!B133)</f>
        <v/>
      </c>
      <c r="F131" s="8" t="str">
        <f>IF('Marks Entry'!C133="","",'Marks Entry'!C133)</f>
        <v/>
      </c>
      <c r="G131" s="9" t="str">
        <f>IF('Marks Entry'!D133="","",'Marks Entry'!D133)</f>
        <v/>
      </c>
      <c r="H131" s="10" t="str">
        <f>IF('Marks Entry'!E133="","",'Marks Entry'!E133)</f>
        <v/>
      </c>
      <c r="I131" s="10" t="str">
        <f>IF('Marks Entry'!F133="","",'Marks Entry'!F133)</f>
        <v/>
      </c>
      <c r="J131" s="10" t="str">
        <f>IF('Marks Entry'!G133="","",'Marks Entry'!G133)</f>
        <v/>
      </c>
      <c r="K131" s="10" t="str">
        <f>IF('Marks Entry'!H133="","",'Marks Entry'!H133)</f>
        <v/>
      </c>
      <c r="L131" s="17" t="str">
        <f>IF(I131=$Q$5,'Marks Entry'!Y133*75%,IF(I131=$Q$6,'Marks Entry'!Z133*75%,IF(I131=$Q$7,'Marks Entry'!Z133*75%,IF(I131=$Q$8,'Marks Entry'!AA133*75%,IF(I131=$Q$9,'Marks Entry'!Z133*75%,IF(I131=$Q$10,'Marks Entry'!Y133*75%,""))))))</f>
        <v/>
      </c>
      <c r="M131" s="17" t="str">
        <f>IF(I131=$Q$5,'Marks Entry'!AC133*25%,IF(I131=$Q$6,'Marks Entry'!AB133*25%,IF(I131=$Q$7,'Marks Entry'!AB133*25%,IF(I131=$Q$8,'Marks Entry'!AB133*25%,IF(I131=$Q$9,'Marks Entry'!AB133*25%,IF(I131=$Q$10,'Marks Entry'!AC133*25%,""))))))</f>
        <v/>
      </c>
      <c r="N131" s="17" t="str">
        <f t="shared" si="13"/>
        <v/>
      </c>
    </row>
    <row r="132" spans="1:14" ht="30" customHeight="1">
      <c r="A132" s="10" t="str">
        <f t="shared" si="12"/>
        <v>_120__120</v>
      </c>
      <c r="B132" s="10" t="str">
        <f>K132&amp;"_"&amp;COUNTIF($K$5:K132,K132)</f>
        <v>_120</v>
      </c>
      <c r="C132" s="10" t="str">
        <f>I132&amp;"_"&amp;COUNTIF($I$5:I132,I132)</f>
        <v>_120</v>
      </c>
      <c r="D132" s="10">
        <f>IF('Marks Entry'!A134="","",'Marks Entry'!A134)</f>
        <v>128</v>
      </c>
      <c r="E132" s="8" t="str">
        <f>IF('Marks Entry'!B134="","",'Marks Entry'!B134)</f>
        <v/>
      </c>
      <c r="F132" s="8" t="str">
        <f>IF('Marks Entry'!C134="","",'Marks Entry'!C134)</f>
        <v/>
      </c>
      <c r="G132" s="9" t="str">
        <f>IF('Marks Entry'!D134="","",'Marks Entry'!D134)</f>
        <v/>
      </c>
      <c r="H132" s="10" t="str">
        <f>IF('Marks Entry'!E134="","",'Marks Entry'!E134)</f>
        <v/>
      </c>
      <c r="I132" s="10" t="str">
        <f>IF('Marks Entry'!F134="","",'Marks Entry'!F134)</f>
        <v/>
      </c>
      <c r="J132" s="10" t="str">
        <f>IF('Marks Entry'!G134="","",'Marks Entry'!G134)</f>
        <v/>
      </c>
      <c r="K132" s="10" t="str">
        <f>IF('Marks Entry'!H134="","",'Marks Entry'!H134)</f>
        <v/>
      </c>
      <c r="L132" s="17" t="str">
        <f>IF(I132=$Q$5,'Marks Entry'!Y134*75%,IF(I132=$Q$6,'Marks Entry'!Z134*75%,IF(I132=$Q$7,'Marks Entry'!Z134*75%,IF(I132=$Q$8,'Marks Entry'!AA134*75%,IF(I132=$Q$9,'Marks Entry'!Z134*75%,IF(I132=$Q$10,'Marks Entry'!Y134*75%,""))))))</f>
        <v/>
      </c>
      <c r="M132" s="17" t="str">
        <f>IF(I132=$Q$5,'Marks Entry'!AC134*25%,IF(I132=$Q$6,'Marks Entry'!AB134*25%,IF(I132=$Q$7,'Marks Entry'!AB134*25%,IF(I132=$Q$8,'Marks Entry'!AB134*25%,IF(I132=$Q$9,'Marks Entry'!AB134*25%,IF(I132=$Q$10,'Marks Entry'!AC134*25%,""))))))</f>
        <v/>
      </c>
      <c r="N132" s="17" t="str">
        <f t="shared" si="13"/>
        <v/>
      </c>
    </row>
    <row r="133" spans="1:14" ht="30" customHeight="1">
      <c r="A133" s="10" t="str">
        <f t="shared" si="12"/>
        <v>_121__121</v>
      </c>
      <c r="B133" s="10" t="str">
        <f>K133&amp;"_"&amp;COUNTIF($K$5:K133,K133)</f>
        <v>_121</v>
      </c>
      <c r="C133" s="10" t="str">
        <f>I133&amp;"_"&amp;COUNTIF($I$5:I133,I133)</f>
        <v>_121</v>
      </c>
      <c r="D133" s="10">
        <f>IF('Marks Entry'!A135="","",'Marks Entry'!A135)</f>
        <v>129</v>
      </c>
      <c r="E133" s="8" t="str">
        <f>IF('Marks Entry'!B135="","",'Marks Entry'!B135)</f>
        <v/>
      </c>
      <c r="F133" s="8" t="str">
        <f>IF('Marks Entry'!C135="","",'Marks Entry'!C135)</f>
        <v/>
      </c>
      <c r="G133" s="9" t="str">
        <f>IF('Marks Entry'!D135="","",'Marks Entry'!D135)</f>
        <v/>
      </c>
      <c r="H133" s="10" t="str">
        <f>IF('Marks Entry'!E135="","",'Marks Entry'!E135)</f>
        <v/>
      </c>
      <c r="I133" s="10" t="str">
        <f>IF('Marks Entry'!F135="","",'Marks Entry'!F135)</f>
        <v/>
      </c>
      <c r="J133" s="10" t="str">
        <f>IF('Marks Entry'!G135="","",'Marks Entry'!G135)</f>
        <v/>
      </c>
      <c r="K133" s="10" t="str">
        <f>IF('Marks Entry'!H135="","",'Marks Entry'!H135)</f>
        <v/>
      </c>
      <c r="L133" s="17" t="str">
        <f>IF(I133=$Q$5,'Marks Entry'!Y135*75%,IF(I133=$Q$6,'Marks Entry'!Z135*75%,IF(I133=$Q$7,'Marks Entry'!Z135*75%,IF(I133=$Q$8,'Marks Entry'!AA135*75%,IF(I133=$Q$9,'Marks Entry'!Z135*75%,IF(I133=$Q$10,'Marks Entry'!Y135*75%,""))))))</f>
        <v/>
      </c>
      <c r="M133" s="17" t="str">
        <f>IF(I133=$Q$5,'Marks Entry'!AC135*25%,IF(I133=$Q$6,'Marks Entry'!AB135*25%,IF(I133=$Q$7,'Marks Entry'!AB135*25%,IF(I133=$Q$8,'Marks Entry'!AB135*25%,IF(I133=$Q$9,'Marks Entry'!AB135*25%,IF(I133=$Q$10,'Marks Entry'!AC135*25%,""))))))</f>
        <v/>
      </c>
      <c r="N133" s="17" t="str">
        <f t="shared" si="13"/>
        <v/>
      </c>
    </row>
    <row r="134" spans="1:14" ht="30" customHeight="1">
      <c r="A134" s="10" t="str">
        <f t="shared" ref="A134:A197" si="14">B134&amp;"_"&amp;C134</f>
        <v>_122__122</v>
      </c>
      <c r="B134" s="10" t="str">
        <f>K134&amp;"_"&amp;COUNTIF($K$5:K134,K134)</f>
        <v>_122</v>
      </c>
      <c r="C134" s="10" t="str">
        <f>I134&amp;"_"&amp;COUNTIF($I$5:I134,I134)</f>
        <v>_122</v>
      </c>
      <c r="D134" s="10">
        <f>IF('Marks Entry'!A136="","",'Marks Entry'!A136)</f>
        <v>130</v>
      </c>
      <c r="E134" s="8" t="str">
        <f>IF('Marks Entry'!B136="","",'Marks Entry'!B136)</f>
        <v/>
      </c>
      <c r="F134" s="8" t="str">
        <f>IF('Marks Entry'!C136="","",'Marks Entry'!C136)</f>
        <v/>
      </c>
      <c r="G134" s="9" t="str">
        <f>IF('Marks Entry'!D136="","",'Marks Entry'!D136)</f>
        <v/>
      </c>
      <c r="H134" s="10" t="str">
        <f>IF('Marks Entry'!E136="","",'Marks Entry'!E136)</f>
        <v/>
      </c>
      <c r="I134" s="10" t="str">
        <f>IF('Marks Entry'!F136="","",'Marks Entry'!F136)</f>
        <v/>
      </c>
      <c r="J134" s="10" t="str">
        <f>IF('Marks Entry'!G136="","",'Marks Entry'!G136)</f>
        <v/>
      </c>
      <c r="K134" s="10" t="str">
        <f>IF('Marks Entry'!H136="","",'Marks Entry'!H136)</f>
        <v/>
      </c>
      <c r="L134" s="17" t="str">
        <f>IF(I134=$Q$5,'Marks Entry'!Y136*75%,IF(I134=$Q$6,'Marks Entry'!Z136*75%,IF(I134=$Q$7,'Marks Entry'!Z136*75%,IF(I134=$Q$8,'Marks Entry'!AA136*75%,IF(I134=$Q$9,'Marks Entry'!Z136*75%,IF(I134=$Q$10,'Marks Entry'!Y136*75%,""))))))</f>
        <v/>
      </c>
      <c r="M134" s="17" t="str">
        <f>IF(I134=$Q$5,'Marks Entry'!AC136*25%,IF(I134=$Q$6,'Marks Entry'!AB136*25%,IF(I134=$Q$7,'Marks Entry'!AB136*25%,IF(I134=$Q$8,'Marks Entry'!AB136*25%,IF(I134=$Q$9,'Marks Entry'!AB136*25%,IF(I134=$Q$10,'Marks Entry'!AC136*25%,""))))))</f>
        <v/>
      </c>
      <c r="N134" s="17" t="str">
        <f t="shared" si="13"/>
        <v/>
      </c>
    </row>
    <row r="135" spans="1:14" ht="30" customHeight="1">
      <c r="A135" s="10" t="str">
        <f t="shared" si="14"/>
        <v>_123__123</v>
      </c>
      <c r="B135" s="10" t="str">
        <f>K135&amp;"_"&amp;COUNTIF($K$5:K135,K135)</f>
        <v>_123</v>
      </c>
      <c r="C135" s="10" t="str">
        <f>I135&amp;"_"&amp;COUNTIF($I$5:I135,I135)</f>
        <v>_123</v>
      </c>
      <c r="D135" s="10">
        <f>IF('Marks Entry'!A137="","",'Marks Entry'!A137)</f>
        <v>131</v>
      </c>
      <c r="E135" s="8" t="str">
        <f>IF('Marks Entry'!B137="","",'Marks Entry'!B137)</f>
        <v/>
      </c>
      <c r="F135" s="8" t="str">
        <f>IF('Marks Entry'!C137="","",'Marks Entry'!C137)</f>
        <v/>
      </c>
      <c r="G135" s="9" t="str">
        <f>IF('Marks Entry'!D137="","",'Marks Entry'!D137)</f>
        <v/>
      </c>
      <c r="H135" s="10" t="str">
        <f>IF('Marks Entry'!E137="","",'Marks Entry'!E137)</f>
        <v/>
      </c>
      <c r="I135" s="10" t="str">
        <f>IF('Marks Entry'!F137="","",'Marks Entry'!F137)</f>
        <v/>
      </c>
      <c r="J135" s="10" t="str">
        <f>IF('Marks Entry'!G137="","",'Marks Entry'!G137)</f>
        <v/>
      </c>
      <c r="K135" s="10" t="str">
        <f>IF('Marks Entry'!H137="","",'Marks Entry'!H137)</f>
        <v/>
      </c>
      <c r="L135" s="17" t="str">
        <f>IF(I135=$Q$5,'Marks Entry'!Y137*75%,IF(I135=$Q$6,'Marks Entry'!Z137*75%,IF(I135=$Q$7,'Marks Entry'!Z137*75%,IF(I135=$Q$8,'Marks Entry'!AA137*75%,IF(I135=$Q$9,'Marks Entry'!Z137*75%,IF(I135=$Q$10,'Marks Entry'!Y137*75%,""))))))</f>
        <v/>
      </c>
      <c r="M135" s="17" t="str">
        <f>IF(I135=$Q$5,'Marks Entry'!AC137*25%,IF(I135=$Q$6,'Marks Entry'!AB137*25%,IF(I135=$Q$7,'Marks Entry'!AB137*25%,IF(I135=$Q$8,'Marks Entry'!AB137*25%,IF(I135=$Q$9,'Marks Entry'!AB137*25%,IF(I135=$Q$10,'Marks Entry'!AC137*25%,""))))))</f>
        <v/>
      </c>
      <c r="N135" s="17" t="str">
        <f t="shared" si="13"/>
        <v/>
      </c>
    </row>
    <row r="136" spans="1:14" ht="30" customHeight="1">
      <c r="A136" s="10" t="str">
        <f t="shared" si="14"/>
        <v>_124__124</v>
      </c>
      <c r="B136" s="10" t="str">
        <f>K136&amp;"_"&amp;COUNTIF($K$5:K136,K136)</f>
        <v>_124</v>
      </c>
      <c r="C136" s="10" t="str">
        <f>I136&amp;"_"&amp;COUNTIF($I$5:I136,I136)</f>
        <v>_124</v>
      </c>
      <c r="D136" s="10">
        <f>IF('Marks Entry'!A138="","",'Marks Entry'!A138)</f>
        <v>132</v>
      </c>
      <c r="E136" s="8" t="str">
        <f>IF('Marks Entry'!B138="","",'Marks Entry'!B138)</f>
        <v/>
      </c>
      <c r="F136" s="8" t="str">
        <f>IF('Marks Entry'!C138="","",'Marks Entry'!C138)</f>
        <v/>
      </c>
      <c r="G136" s="9" t="str">
        <f>IF('Marks Entry'!D138="","",'Marks Entry'!D138)</f>
        <v/>
      </c>
      <c r="H136" s="10" t="str">
        <f>IF('Marks Entry'!E138="","",'Marks Entry'!E138)</f>
        <v/>
      </c>
      <c r="I136" s="10" t="str">
        <f>IF('Marks Entry'!F138="","",'Marks Entry'!F138)</f>
        <v/>
      </c>
      <c r="J136" s="10" t="str">
        <f>IF('Marks Entry'!G138="","",'Marks Entry'!G138)</f>
        <v/>
      </c>
      <c r="K136" s="10" t="str">
        <f>IF('Marks Entry'!H138="","",'Marks Entry'!H138)</f>
        <v/>
      </c>
      <c r="L136" s="17" t="str">
        <f>IF(I136=$Q$5,'Marks Entry'!Y138*75%,IF(I136=$Q$6,'Marks Entry'!Z138*75%,IF(I136=$Q$7,'Marks Entry'!Z138*75%,IF(I136=$Q$8,'Marks Entry'!AA138*75%,IF(I136=$Q$9,'Marks Entry'!Z138*75%,IF(I136=$Q$10,'Marks Entry'!Y138*75%,""))))))</f>
        <v/>
      </c>
      <c r="M136" s="17" t="str">
        <f>IF(I136=$Q$5,'Marks Entry'!AC138*25%,IF(I136=$Q$6,'Marks Entry'!AB138*25%,IF(I136=$Q$7,'Marks Entry'!AB138*25%,IF(I136=$Q$8,'Marks Entry'!AB138*25%,IF(I136=$Q$9,'Marks Entry'!AB138*25%,IF(I136=$Q$10,'Marks Entry'!AC138*25%,""))))))</f>
        <v/>
      </c>
      <c r="N136" s="17" t="str">
        <f t="shared" si="13"/>
        <v/>
      </c>
    </row>
    <row r="137" spans="1:14" ht="30" customHeight="1">
      <c r="A137" s="10" t="str">
        <f t="shared" si="14"/>
        <v>_125__125</v>
      </c>
      <c r="B137" s="10" t="str">
        <f>K137&amp;"_"&amp;COUNTIF($K$5:K137,K137)</f>
        <v>_125</v>
      </c>
      <c r="C137" s="10" t="str">
        <f>I137&amp;"_"&amp;COUNTIF($I$5:I137,I137)</f>
        <v>_125</v>
      </c>
      <c r="D137" s="10">
        <f>IF('Marks Entry'!A139="","",'Marks Entry'!A139)</f>
        <v>133</v>
      </c>
      <c r="E137" s="8" t="str">
        <f>IF('Marks Entry'!B139="","",'Marks Entry'!B139)</f>
        <v/>
      </c>
      <c r="F137" s="8" t="str">
        <f>IF('Marks Entry'!C139="","",'Marks Entry'!C139)</f>
        <v/>
      </c>
      <c r="G137" s="9" t="str">
        <f>IF('Marks Entry'!D139="","",'Marks Entry'!D139)</f>
        <v/>
      </c>
      <c r="H137" s="10" t="str">
        <f>IF('Marks Entry'!E139="","",'Marks Entry'!E139)</f>
        <v/>
      </c>
      <c r="I137" s="10" t="str">
        <f>IF('Marks Entry'!F139="","",'Marks Entry'!F139)</f>
        <v/>
      </c>
      <c r="J137" s="10" t="str">
        <f>IF('Marks Entry'!G139="","",'Marks Entry'!G139)</f>
        <v/>
      </c>
      <c r="K137" s="10" t="str">
        <f>IF('Marks Entry'!H139="","",'Marks Entry'!H139)</f>
        <v/>
      </c>
      <c r="L137" s="17" t="str">
        <f>IF(I137=$Q$5,'Marks Entry'!Y139*75%,IF(I137=$Q$6,'Marks Entry'!Z139*75%,IF(I137=$Q$7,'Marks Entry'!Z139*75%,IF(I137=$Q$8,'Marks Entry'!AA139*75%,IF(I137=$Q$9,'Marks Entry'!Z139*75%,IF(I137=$Q$10,'Marks Entry'!Y139*75%,""))))))</f>
        <v/>
      </c>
      <c r="M137" s="17" t="str">
        <f>IF(I137=$Q$5,'Marks Entry'!AC139*25%,IF(I137=$Q$6,'Marks Entry'!AB139*25%,IF(I137=$Q$7,'Marks Entry'!AB139*25%,IF(I137=$Q$8,'Marks Entry'!AB139*25%,IF(I137=$Q$9,'Marks Entry'!AB139*25%,IF(I137=$Q$10,'Marks Entry'!AC139*25%,""))))))</f>
        <v/>
      </c>
      <c r="N137" s="17" t="str">
        <f t="shared" si="13"/>
        <v/>
      </c>
    </row>
    <row r="138" spans="1:14" ht="30" customHeight="1">
      <c r="A138" s="10" t="str">
        <f t="shared" si="14"/>
        <v>_126__126</v>
      </c>
      <c r="B138" s="10" t="str">
        <f>K138&amp;"_"&amp;COUNTIF($K$5:K138,K138)</f>
        <v>_126</v>
      </c>
      <c r="C138" s="10" t="str">
        <f>I138&amp;"_"&amp;COUNTIF($I$5:I138,I138)</f>
        <v>_126</v>
      </c>
      <c r="D138" s="10">
        <f>IF('Marks Entry'!A140="","",'Marks Entry'!A140)</f>
        <v>134</v>
      </c>
      <c r="E138" s="8" t="str">
        <f>IF('Marks Entry'!B140="","",'Marks Entry'!B140)</f>
        <v/>
      </c>
      <c r="F138" s="8" t="str">
        <f>IF('Marks Entry'!C140="","",'Marks Entry'!C140)</f>
        <v/>
      </c>
      <c r="G138" s="9" t="str">
        <f>IF('Marks Entry'!D140="","",'Marks Entry'!D140)</f>
        <v/>
      </c>
      <c r="H138" s="10" t="str">
        <f>IF('Marks Entry'!E140="","",'Marks Entry'!E140)</f>
        <v/>
      </c>
      <c r="I138" s="10" t="str">
        <f>IF('Marks Entry'!F140="","",'Marks Entry'!F140)</f>
        <v/>
      </c>
      <c r="J138" s="10" t="str">
        <f>IF('Marks Entry'!G140="","",'Marks Entry'!G140)</f>
        <v/>
      </c>
      <c r="K138" s="10" t="str">
        <f>IF('Marks Entry'!H140="","",'Marks Entry'!H140)</f>
        <v/>
      </c>
      <c r="L138" s="17" t="str">
        <f>IF(I138=$Q$5,'Marks Entry'!Y140*75%,IF(I138=$Q$6,'Marks Entry'!Z140*75%,IF(I138=$Q$7,'Marks Entry'!Z140*75%,IF(I138=$Q$8,'Marks Entry'!AA140*75%,IF(I138=$Q$9,'Marks Entry'!Z140*75%,IF(I138=$Q$10,'Marks Entry'!Y140*75%,""))))))</f>
        <v/>
      </c>
      <c r="M138" s="17" t="str">
        <f>IF(I138=$Q$5,'Marks Entry'!AC140*25%,IF(I138=$Q$6,'Marks Entry'!AB140*25%,IF(I138=$Q$7,'Marks Entry'!AB140*25%,IF(I138=$Q$8,'Marks Entry'!AB140*25%,IF(I138=$Q$9,'Marks Entry'!AB140*25%,IF(I138=$Q$10,'Marks Entry'!AC140*25%,""))))))</f>
        <v/>
      </c>
      <c r="N138" s="17" t="str">
        <f t="shared" si="13"/>
        <v/>
      </c>
    </row>
    <row r="139" spans="1:14" ht="30" customHeight="1">
      <c r="A139" s="10" t="str">
        <f t="shared" si="14"/>
        <v>_127__127</v>
      </c>
      <c r="B139" s="10" t="str">
        <f>K139&amp;"_"&amp;COUNTIF($K$5:K139,K139)</f>
        <v>_127</v>
      </c>
      <c r="C139" s="10" t="str">
        <f>I139&amp;"_"&amp;COUNTIF($I$5:I139,I139)</f>
        <v>_127</v>
      </c>
      <c r="D139" s="10">
        <f>IF('Marks Entry'!A141="","",'Marks Entry'!A141)</f>
        <v>135</v>
      </c>
      <c r="E139" s="8" t="str">
        <f>IF('Marks Entry'!B141="","",'Marks Entry'!B141)</f>
        <v/>
      </c>
      <c r="F139" s="8" t="str">
        <f>IF('Marks Entry'!C141="","",'Marks Entry'!C141)</f>
        <v/>
      </c>
      <c r="G139" s="9" t="str">
        <f>IF('Marks Entry'!D141="","",'Marks Entry'!D141)</f>
        <v/>
      </c>
      <c r="H139" s="10" t="str">
        <f>IF('Marks Entry'!E141="","",'Marks Entry'!E141)</f>
        <v/>
      </c>
      <c r="I139" s="10" t="str">
        <f>IF('Marks Entry'!F141="","",'Marks Entry'!F141)</f>
        <v/>
      </c>
      <c r="J139" s="10" t="str">
        <f>IF('Marks Entry'!G141="","",'Marks Entry'!G141)</f>
        <v/>
      </c>
      <c r="K139" s="10" t="str">
        <f>IF('Marks Entry'!H141="","",'Marks Entry'!H141)</f>
        <v/>
      </c>
      <c r="L139" s="17" t="str">
        <f>IF(I139=$Q$5,'Marks Entry'!Y141*75%,IF(I139=$Q$6,'Marks Entry'!Z141*75%,IF(I139=$Q$7,'Marks Entry'!Z141*75%,IF(I139=$Q$8,'Marks Entry'!AA141*75%,IF(I139=$Q$9,'Marks Entry'!Z141*75%,IF(I139=$Q$10,'Marks Entry'!Y141*75%,""))))))</f>
        <v/>
      </c>
      <c r="M139" s="17" t="str">
        <f>IF(I139=$Q$5,'Marks Entry'!AC141*25%,IF(I139=$Q$6,'Marks Entry'!AB141*25%,IF(I139=$Q$7,'Marks Entry'!AB141*25%,IF(I139=$Q$8,'Marks Entry'!AB141*25%,IF(I139=$Q$9,'Marks Entry'!AB141*25%,IF(I139=$Q$10,'Marks Entry'!AC141*25%,""))))))</f>
        <v/>
      </c>
      <c r="N139" s="17" t="str">
        <f t="shared" si="13"/>
        <v/>
      </c>
    </row>
    <row r="140" spans="1:14" ht="30" customHeight="1">
      <c r="A140" s="10" t="str">
        <f t="shared" si="14"/>
        <v>_128__128</v>
      </c>
      <c r="B140" s="10" t="str">
        <f>K140&amp;"_"&amp;COUNTIF($K$5:K140,K140)</f>
        <v>_128</v>
      </c>
      <c r="C140" s="10" t="str">
        <f>I140&amp;"_"&amp;COUNTIF($I$5:I140,I140)</f>
        <v>_128</v>
      </c>
      <c r="D140" s="10">
        <f>IF('Marks Entry'!A142="","",'Marks Entry'!A142)</f>
        <v>136</v>
      </c>
      <c r="E140" s="8" t="str">
        <f>IF('Marks Entry'!B142="","",'Marks Entry'!B142)</f>
        <v/>
      </c>
      <c r="F140" s="8" t="str">
        <f>IF('Marks Entry'!C142="","",'Marks Entry'!C142)</f>
        <v/>
      </c>
      <c r="G140" s="9" t="str">
        <f>IF('Marks Entry'!D142="","",'Marks Entry'!D142)</f>
        <v/>
      </c>
      <c r="H140" s="10" t="str">
        <f>IF('Marks Entry'!E142="","",'Marks Entry'!E142)</f>
        <v/>
      </c>
      <c r="I140" s="10" t="str">
        <f>IF('Marks Entry'!F142="","",'Marks Entry'!F142)</f>
        <v/>
      </c>
      <c r="J140" s="10" t="str">
        <f>IF('Marks Entry'!G142="","",'Marks Entry'!G142)</f>
        <v/>
      </c>
      <c r="K140" s="10" t="str">
        <f>IF('Marks Entry'!H142="","",'Marks Entry'!H142)</f>
        <v/>
      </c>
      <c r="L140" s="17" t="str">
        <f>IF(I140=$Q$5,'Marks Entry'!Y142*75%,IF(I140=$Q$6,'Marks Entry'!Z142*75%,IF(I140=$Q$7,'Marks Entry'!Z142*75%,IF(I140=$Q$8,'Marks Entry'!AA142*75%,IF(I140=$Q$9,'Marks Entry'!Z142*75%,IF(I140=$Q$10,'Marks Entry'!Y142*75%,""))))))</f>
        <v/>
      </c>
      <c r="M140" s="17" t="str">
        <f>IF(I140=$Q$5,'Marks Entry'!AC142*25%,IF(I140=$Q$6,'Marks Entry'!AB142*25%,IF(I140=$Q$7,'Marks Entry'!AB142*25%,IF(I140=$Q$8,'Marks Entry'!AB142*25%,IF(I140=$Q$9,'Marks Entry'!AB142*25%,IF(I140=$Q$10,'Marks Entry'!AC142*25%,""))))))</f>
        <v/>
      </c>
      <c r="N140" s="17" t="str">
        <f t="shared" si="13"/>
        <v/>
      </c>
    </row>
    <row r="141" spans="1:14" ht="30" customHeight="1">
      <c r="A141" s="10" t="str">
        <f t="shared" si="14"/>
        <v>_129__129</v>
      </c>
      <c r="B141" s="10" t="str">
        <f>K141&amp;"_"&amp;COUNTIF($K$5:K141,K141)</f>
        <v>_129</v>
      </c>
      <c r="C141" s="10" t="str">
        <f>I141&amp;"_"&amp;COUNTIF($I$5:I141,I141)</f>
        <v>_129</v>
      </c>
      <c r="D141" s="10">
        <f>IF('Marks Entry'!A143="","",'Marks Entry'!A143)</f>
        <v>137</v>
      </c>
      <c r="E141" s="8" t="str">
        <f>IF('Marks Entry'!B143="","",'Marks Entry'!B143)</f>
        <v/>
      </c>
      <c r="F141" s="8" t="str">
        <f>IF('Marks Entry'!C143="","",'Marks Entry'!C143)</f>
        <v/>
      </c>
      <c r="G141" s="9" t="str">
        <f>IF('Marks Entry'!D143="","",'Marks Entry'!D143)</f>
        <v/>
      </c>
      <c r="H141" s="10" t="str">
        <f>IF('Marks Entry'!E143="","",'Marks Entry'!E143)</f>
        <v/>
      </c>
      <c r="I141" s="10" t="str">
        <f>IF('Marks Entry'!F143="","",'Marks Entry'!F143)</f>
        <v/>
      </c>
      <c r="J141" s="10" t="str">
        <f>IF('Marks Entry'!G143="","",'Marks Entry'!G143)</f>
        <v/>
      </c>
      <c r="K141" s="10" t="str">
        <f>IF('Marks Entry'!H143="","",'Marks Entry'!H143)</f>
        <v/>
      </c>
      <c r="L141" s="17" t="str">
        <f>IF(I141=$Q$5,'Marks Entry'!Y143*75%,IF(I141=$Q$6,'Marks Entry'!Z143*75%,IF(I141=$Q$7,'Marks Entry'!Z143*75%,IF(I141=$Q$8,'Marks Entry'!AA143*75%,IF(I141=$Q$9,'Marks Entry'!Z143*75%,IF(I141=$Q$10,'Marks Entry'!Y143*75%,""))))))</f>
        <v/>
      </c>
      <c r="M141" s="17" t="str">
        <f>IF(I141=$Q$5,'Marks Entry'!AC143*25%,IF(I141=$Q$6,'Marks Entry'!AB143*25%,IF(I141=$Q$7,'Marks Entry'!AB143*25%,IF(I141=$Q$8,'Marks Entry'!AB143*25%,IF(I141=$Q$9,'Marks Entry'!AB143*25%,IF(I141=$Q$10,'Marks Entry'!AC143*25%,""))))))</f>
        <v/>
      </c>
      <c r="N141" s="17" t="str">
        <f t="shared" si="13"/>
        <v/>
      </c>
    </row>
    <row r="142" spans="1:14" ht="30" customHeight="1">
      <c r="A142" s="10" t="str">
        <f t="shared" si="14"/>
        <v>_130__130</v>
      </c>
      <c r="B142" s="10" t="str">
        <f>K142&amp;"_"&amp;COUNTIF($K$5:K142,K142)</f>
        <v>_130</v>
      </c>
      <c r="C142" s="10" t="str">
        <f>I142&amp;"_"&amp;COUNTIF($I$5:I142,I142)</f>
        <v>_130</v>
      </c>
      <c r="D142" s="10">
        <f>IF('Marks Entry'!A144="","",'Marks Entry'!A144)</f>
        <v>138</v>
      </c>
      <c r="E142" s="8" t="str">
        <f>IF('Marks Entry'!B144="","",'Marks Entry'!B144)</f>
        <v/>
      </c>
      <c r="F142" s="8" t="str">
        <f>IF('Marks Entry'!C144="","",'Marks Entry'!C144)</f>
        <v/>
      </c>
      <c r="G142" s="9" t="str">
        <f>IF('Marks Entry'!D144="","",'Marks Entry'!D144)</f>
        <v/>
      </c>
      <c r="H142" s="10" t="str">
        <f>IF('Marks Entry'!E144="","",'Marks Entry'!E144)</f>
        <v/>
      </c>
      <c r="I142" s="10" t="str">
        <f>IF('Marks Entry'!F144="","",'Marks Entry'!F144)</f>
        <v/>
      </c>
      <c r="J142" s="10" t="str">
        <f>IF('Marks Entry'!G144="","",'Marks Entry'!G144)</f>
        <v/>
      </c>
      <c r="K142" s="10" t="str">
        <f>IF('Marks Entry'!H144="","",'Marks Entry'!H144)</f>
        <v/>
      </c>
      <c r="L142" s="17" t="str">
        <f>IF(I142=$Q$5,'Marks Entry'!Y144*75%,IF(I142=$Q$6,'Marks Entry'!Z144*75%,IF(I142=$Q$7,'Marks Entry'!Z144*75%,IF(I142=$Q$8,'Marks Entry'!AA144*75%,IF(I142=$Q$9,'Marks Entry'!Z144*75%,IF(I142=$Q$10,'Marks Entry'!Y144*75%,""))))))</f>
        <v/>
      </c>
      <c r="M142" s="17" t="str">
        <f>IF(I142=$Q$5,'Marks Entry'!AC144*25%,IF(I142=$Q$6,'Marks Entry'!AB144*25%,IF(I142=$Q$7,'Marks Entry'!AB144*25%,IF(I142=$Q$8,'Marks Entry'!AB144*25%,IF(I142=$Q$9,'Marks Entry'!AB144*25%,IF(I142=$Q$10,'Marks Entry'!AC144*25%,""))))))</f>
        <v/>
      </c>
      <c r="N142" s="17" t="str">
        <f t="shared" si="13"/>
        <v/>
      </c>
    </row>
    <row r="143" spans="1:14" ht="30" customHeight="1">
      <c r="A143" s="10" t="str">
        <f t="shared" si="14"/>
        <v>_131__131</v>
      </c>
      <c r="B143" s="10" t="str">
        <f>K143&amp;"_"&amp;COUNTIF($K$5:K143,K143)</f>
        <v>_131</v>
      </c>
      <c r="C143" s="10" t="str">
        <f>I143&amp;"_"&amp;COUNTIF($I$5:I143,I143)</f>
        <v>_131</v>
      </c>
      <c r="D143" s="10">
        <f>IF('Marks Entry'!A145="","",'Marks Entry'!A145)</f>
        <v>139</v>
      </c>
      <c r="E143" s="8" t="str">
        <f>IF('Marks Entry'!B145="","",'Marks Entry'!B145)</f>
        <v/>
      </c>
      <c r="F143" s="8" t="str">
        <f>IF('Marks Entry'!C145="","",'Marks Entry'!C145)</f>
        <v/>
      </c>
      <c r="G143" s="9" t="str">
        <f>IF('Marks Entry'!D145="","",'Marks Entry'!D145)</f>
        <v/>
      </c>
      <c r="H143" s="10" t="str">
        <f>IF('Marks Entry'!E145="","",'Marks Entry'!E145)</f>
        <v/>
      </c>
      <c r="I143" s="10" t="str">
        <f>IF('Marks Entry'!F145="","",'Marks Entry'!F145)</f>
        <v/>
      </c>
      <c r="J143" s="10" t="str">
        <f>IF('Marks Entry'!G145="","",'Marks Entry'!G145)</f>
        <v/>
      </c>
      <c r="K143" s="10" t="str">
        <f>IF('Marks Entry'!H145="","",'Marks Entry'!H145)</f>
        <v/>
      </c>
      <c r="L143" s="17" t="str">
        <f>IF(I143=$Q$5,'Marks Entry'!Y145*75%,IF(I143=$Q$6,'Marks Entry'!Z145*75%,IF(I143=$Q$7,'Marks Entry'!Z145*75%,IF(I143=$Q$8,'Marks Entry'!AA145*75%,IF(I143=$Q$9,'Marks Entry'!Z145*75%,IF(I143=$Q$10,'Marks Entry'!Y145*75%,""))))))</f>
        <v/>
      </c>
      <c r="M143" s="17" t="str">
        <f>IF(I143=$Q$5,'Marks Entry'!AC145*25%,IF(I143=$Q$6,'Marks Entry'!AB145*25%,IF(I143=$Q$7,'Marks Entry'!AB145*25%,IF(I143=$Q$8,'Marks Entry'!AB145*25%,IF(I143=$Q$9,'Marks Entry'!AB145*25%,IF(I143=$Q$10,'Marks Entry'!AC145*25%,""))))))</f>
        <v/>
      </c>
      <c r="N143" s="17" t="str">
        <f t="shared" si="13"/>
        <v/>
      </c>
    </row>
    <row r="144" spans="1:14" ht="30" customHeight="1">
      <c r="A144" s="10" t="str">
        <f t="shared" si="14"/>
        <v>_132__132</v>
      </c>
      <c r="B144" s="10" t="str">
        <f>K144&amp;"_"&amp;COUNTIF($K$5:K144,K144)</f>
        <v>_132</v>
      </c>
      <c r="C144" s="10" t="str">
        <f>I144&amp;"_"&amp;COUNTIF($I$5:I144,I144)</f>
        <v>_132</v>
      </c>
      <c r="D144" s="10">
        <f>IF('Marks Entry'!A146="","",'Marks Entry'!A146)</f>
        <v>140</v>
      </c>
      <c r="E144" s="8" t="str">
        <f>IF('Marks Entry'!B146="","",'Marks Entry'!B146)</f>
        <v/>
      </c>
      <c r="F144" s="8" t="str">
        <f>IF('Marks Entry'!C146="","",'Marks Entry'!C146)</f>
        <v/>
      </c>
      <c r="G144" s="9" t="str">
        <f>IF('Marks Entry'!D146="","",'Marks Entry'!D146)</f>
        <v/>
      </c>
      <c r="H144" s="10" t="str">
        <f>IF('Marks Entry'!E146="","",'Marks Entry'!E146)</f>
        <v/>
      </c>
      <c r="I144" s="10" t="str">
        <f>IF('Marks Entry'!F146="","",'Marks Entry'!F146)</f>
        <v/>
      </c>
      <c r="J144" s="10" t="str">
        <f>IF('Marks Entry'!G146="","",'Marks Entry'!G146)</f>
        <v/>
      </c>
      <c r="K144" s="10" t="str">
        <f>IF('Marks Entry'!H146="","",'Marks Entry'!H146)</f>
        <v/>
      </c>
      <c r="L144" s="17" t="str">
        <f>IF(I144=$Q$5,'Marks Entry'!Y146*75%,IF(I144=$Q$6,'Marks Entry'!Z146*75%,IF(I144=$Q$7,'Marks Entry'!Z146*75%,IF(I144=$Q$8,'Marks Entry'!AA146*75%,IF(I144=$Q$9,'Marks Entry'!Z146*75%,IF(I144=$Q$10,'Marks Entry'!Y146*75%,""))))))</f>
        <v/>
      </c>
      <c r="M144" s="17" t="str">
        <f>IF(I144=$Q$5,'Marks Entry'!AC146*25%,IF(I144=$Q$6,'Marks Entry'!AB146*25%,IF(I144=$Q$7,'Marks Entry'!AB146*25%,IF(I144=$Q$8,'Marks Entry'!AB146*25%,IF(I144=$Q$9,'Marks Entry'!AB146*25%,IF(I144=$Q$10,'Marks Entry'!AC146*25%,""))))))</f>
        <v/>
      </c>
      <c r="N144" s="17" t="str">
        <f t="shared" si="13"/>
        <v/>
      </c>
    </row>
    <row r="145" spans="1:14" ht="30" customHeight="1">
      <c r="A145" s="10" t="str">
        <f t="shared" si="14"/>
        <v>_133__133</v>
      </c>
      <c r="B145" s="10" t="str">
        <f>K145&amp;"_"&amp;COUNTIF($K$5:K145,K145)</f>
        <v>_133</v>
      </c>
      <c r="C145" s="10" t="str">
        <f>I145&amp;"_"&amp;COUNTIF($I$5:I145,I145)</f>
        <v>_133</v>
      </c>
      <c r="D145" s="10">
        <f>IF('Marks Entry'!A147="","",'Marks Entry'!A147)</f>
        <v>141</v>
      </c>
      <c r="E145" s="8" t="str">
        <f>IF('Marks Entry'!B147="","",'Marks Entry'!B147)</f>
        <v/>
      </c>
      <c r="F145" s="8" t="str">
        <f>IF('Marks Entry'!C147="","",'Marks Entry'!C147)</f>
        <v/>
      </c>
      <c r="G145" s="9" t="str">
        <f>IF('Marks Entry'!D147="","",'Marks Entry'!D147)</f>
        <v/>
      </c>
      <c r="H145" s="10" t="str">
        <f>IF('Marks Entry'!E147="","",'Marks Entry'!E147)</f>
        <v/>
      </c>
      <c r="I145" s="10" t="str">
        <f>IF('Marks Entry'!F147="","",'Marks Entry'!F147)</f>
        <v/>
      </c>
      <c r="J145" s="10" t="str">
        <f>IF('Marks Entry'!G147="","",'Marks Entry'!G147)</f>
        <v/>
      </c>
      <c r="K145" s="10" t="str">
        <f>IF('Marks Entry'!H147="","",'Marks Entry'!H147)</f>
        <v/>
      </c>
      <c r="L145" s="17" t="str">
        <f>IF(I145=$Q$5,'Marks Entry'!Y147*75%,IF(I145=$Q$6,'Marks Entry'!Z147*75%,IF(I145=$Q$7,'Marks Entry'!Z147*75%,IF(I145=$Q$8,'Marks Entry'!AA147*75%,IF(I145=$Q$9,'Marks Entry'!Z147*75%,IF(I145=$Q$10,'Marks Entry'!Y147*75%,""))))))</f>
        <v/>
      </c>
      <c r="M145" s="17" t="str">
        <f>IF(I145=$Q$5,'Marks Entry'!AC147*25%,IF(I145=$Q$6,'Marks Entry'!AB147*25%,IF(I145=$Q$7,'Marks Entry'!AB147*25%,IF(I145=$Q$8,'Marks Entry'!AB147*25%,IF(I145=$Q$9,'Marks Entry'!AB147*25%,IF(I145=$Q$10,'Marks Entry'!AC147*25%,""))))))</f>
        <v/>
      </c>
      <c r="N145" s="17" t="str">
        <f t="shared" si="13"/>
        <v/>
      </c>
    </row>
    <row r="146" spans="1:14" ht="30" customHeight="1">
      <c r="A146" s="10" t="str">
        <f t="shared" si="14"/>
        <v>_134__134</v>
      </c>
      <c r="B146" s="10" t="str">
        <f>K146&amp;"_"&amp;COUNTIF($K$5:K146,K146)</f>
        <v>_134</v>
      </c>
      <c r="C146" s="10" t="str">
        <f>I146&amp;"_"&amp;COUNTIF($I$5:I146,I146)</f>
        <v>_134</v>
      </c>
      <c r="D146" s="10">
        <f>IF('Marks Entry'!A148="","",'Marks Entry'!A148)</f>
        <v>142</v>
      </c>
      <c r="E146" s="8" t="str">
        <f>IF('Marks Entry'!B148="","",'Marks Entry'!B148)</f>
        <v/>
      </c>
      <c r="F146" s="8" t="str">
        <f>IF('Marks Entry'!C148="","",'Marks Entry'!C148)</f>
        <v/>
      </c>
      <c r="G146" s="9" t="str">
        <f>IF('Marks Entry'!D148="","",'Marks Entry'!D148)</f>
        <v/>
      </c>
      <c r="H146" s="10" t="str">
        <f>IF('Marks Entry'!E148="","",'Marks Entry'!E148)</f>
        <v/>
      </c>
      <c r="I146" s="10" t="str">
        <f>IF('Marks Entry'!F148="","",'Marks Entry'!F148)</f>
        <v/>
      </c>
      <c r="J146" s="10" t="str">
        <f>IF('Marks Entry'!G148="","",'Marks Entry'!G148)</f>
        <v/>
      </c>
      <c r="K146" s="10" t="str">
        <f>IF('Marks Entry'!H148="","",'Marks Entry'!H148)</f>
        <v/>
      </c>
      <c r="L146" s="17" t="str">
        <f>IF(I146=$Q$5,'Marks Entry'!Y148*75%,IF(I146=$Q$6,'Marks Entry'!Z148*75%,IF(I146=$Q$7,'Marks Entry'!Z148*75%,IF(I146=$Q$8,'Marks Entry'!AA148*75%,IF(I146=$Q$9,'Marks Entry'!Z148*75%,IF(I146=$Q$10,'Marks Entry'!Y148*75%,""))))))</f>
        <v/>
      </c>
      <c r="M146" s="17" t="str">
        <f>IF(I146=$Q$5,'Marks Entry'!AC148*25%,IF(I146=$Q$6,'Marks Entry'!AB148*25%,IF(I146=$Q$7,'Marks Entry'!AB148*25%,IF(I146=$Q$8,'Marks Entry'!AB148*25%,IF(I146=$Q$9,'Marks Entry'!AB148*25%,IF(I146=$Q$10,'Marks Entry'!AC148*25%,""))))))</f>
        <v/>
      </c>
      <c r="N146" s="17" t="str">
        <f t="shared" si="13"/>
        <v/>
      </c>
    </row>
    <row r="147" spans="1:14" ht="30" customHeight="1">
      <c r="A147" s="10" t="str">
        <f t="shared" si="14"/>
        <v>_135__135</v>
      </c>
      <c r="B147" s="10" t="str">
        <f>K147&amp;"_"&amp;COUNTIF($K$5:K147,K147)</f>
        <v>_135</v>
      </c>
      <c r="C147" s="10" t="str">
        <f>I147&amp;"_"&amp;COUNTIF($I$5:I147,I147)</f>
        <v>_135</v>
      </c>
      <c r="D147" s="10">
        <f>IF('Marks Entry'!A149="","",'Marks Entry'!A149)</f>
        <v>143</v>
      </c>
      <c r="E147" s="8" t="str">
        <f>IF('Marks Entry'!B149="","",'Marks Entry'!B149)</f>
        <v/>
      </c>
      <c r="F147" s="8" t="str">
        <f>IF('Marks Entry'!C149="","",'Marks Entry'!C149)</f>
        <v/>
      </c>
      <c r="G147" s="9" t="str">
        <f>IF('Marks Entry'!D149="","",'Marks Entry'!D149)</f>
        <v/>
      </c>
      <c r="H147" s="10" t="str">
        <f>IF('Marks Entry'!E149="","",'Marks Entry'!E149)</f>
        <v/>
      </c>
      <c r="I147" s="10" t="str">
        <f>IF('Marks Entry'!F149="","",'Marks Entry'!F149)</f>
        <v/>
      </c>
      <c r="J147" s="10" t="str">
        <f>IF('Marks Entry'!G149="","",'Marks Entry'!G149)</f>
        <v/>
      </c>
      <c r="K147" s="10" t="str">
        <f>IF('Marks Entry'!H149="","",'Marks Entry'!H149)</f>
        <v/>
      </c>
      <c r="L147" s="17" t="str">
        <f>IF(I147=$Q$5,'Marks Entry'!Y149*75%,IF(I147=$Q$6,'Marks Entry'!Z149*75%,IF(I147=$Q$7,'Marks Entry'!Z149*75%,IF(I147=$Q$8,'Marks Entry'!AA149*75%,IF(I147=$Q$9,'Marks Entry'!Z149*75%,IF(I147=$Q$10,'Marks Entry'!Y149*75%,""))))))</f>
        <v/>
      </c>
      <c r="M147" s="17" t="str">
        <f>IF(I147=$Q$5,'Marks Entry'!AC149*25%,IF(I147=$Q$6,'Marks Entry'!AB149*25%,IF(I147=$Q$7,'Marks Entry'!AB149*25%,IF(I147=$Q$8,'Marks Entry'!AB149*25%,IF(I147=$Q$9,'Marks Entry'!AB149*25%,IF(I147=$Q$10,'Marks Entry'!AC149*25%,""))))))</f>
        <v/>
      </c>
      <c r="N147" s="17" t="str">
        <f t="shared" si="13"/>
        <v/>
      </c>
    </row>
    <row r="148" spans="1:14" ht="30" customHeight="1">
      <c r="A148" s="10" t="str">
        <f t="shared" si="14"/>
        <v>_136__136</v>
      </c>
      <c r="B148" s="10" t="str">
        <f>K148&amp;"_"&amp;COUNTIF($K$5:K148,K148)</f>
        <v>_136</v>
      </c>
      <c r="C148" s="10" t="str">
        <f>I148&amp;"_"&amp;COUNTIF($I$5:I148,I148)</f>
        <v>_136</v>
      </c>
      <c r="D148" s="10">
        <f>IF('Marks Entry'!A150="","",'Marks Entry'!A150)</f>
        <v>144</v>
      </c>
      <c r="E148" s="8" t="str">
        <f>IF('Marks Entry'!B150="","",'Marks Entry'!B150)</f>
        <v/>
      </c>
      <c r="F148" s="8" t="str">
        <f>IF('Marks Entry'!C150="","",'Marks Entry'!C150)</f>
        <v/>
      </c>
      <c r="G148" s="9" t="str">
        <f>IF('Marks Entry'!D150="","",'Marks Entry'!D150)</f>
        <v/>
      </c>
      <c r="H148" s="10" t="str">
        <f>IF('Marks Entry'!E150="","",'Marks Entry'!E150)</f>
        <v/>
      </c>
      <c r="I148" s="10" t="str">
        <f>IF('Marks Entry'!F150="","",'Marks Entry'!F150)</f>
        <v/>
      </c>
      <c r="J148" s="10" t="str">
        <f>IF('Marks Entry'!G150="","",'Marks Entry'!G150)</f>
        <v/>
      </c>
      <c r="K148" s="10" t="str">
        <f>IF('Marks Entry'!H150="","",'Marks Entry'!H150)</f>
        <v/>
      </c>
      <c r="L148" s="17" t="str">
        <f>IF(I148=$Q$5,'Marks Entry'!Y150*75%,IF(I148=$Q$6,'Marks Entry'!Z150*75%,IF(I148=$Q$7,'Marks Entry'!Z150*75%,IF(I148=$Q$8,'Marks Entry'!AA150*75%,IF(I148=$Q$9,'Marks Entry'!Z150*75%,IF(I148=$Q$10,'Marks Entry'!Y150*75%,""))))))</f>
        <v/>
      </c>
      <c r="M148" s="17" t="str">
        <f>IF(I148=$Q$5,'Marks Entry'!AC150*25%,IF(I148=$Q$6,'Marks Entry'!AB150*25%,IF(I148=$Q$7,'Marks Entry'!AB150*25%,IF(I148=$Q$8,'Marks Entry'!AB150*25%,IF(I148=$Q$9,'Marks Entry'!AB150*25%,IF(I148=$Q$10,'Marks Entry'!AC150*25%,""))))))</f>
        <v/>
      </c>
      <c r="N148" s="17" t="str">
        <f t="shared" si="13"/>
        <v/>
      </c>
    </row>
    <row r="149" spans="1:14" ht="30" customHeight="1">
      <c r="A149" s="10" t="str">
        <f t="shared" si="14"/>
        <v>_137__137</v>
      </c>
      <c r="B149" s="10" t="str">
        <f>K149&amp;"_"&amp;COUNTIF($K$5:K149,K149)</f>
        <v>_137</v>
      </c>
      <c r="C149" s="10" t="str">
        <f>I149&amp;"_"&amp;COUNTIF($I$5:I149,I149)</f>
        <v>_137</v>
      </c>
      <c r="D149" s="10">
        <f>IF('Marks Entry'!A151="","",'Marks Entry'!A151)</f>
        <v>145</v>
      </c>
      <c r="E149" s="8" t="str">
        <f>IF('Marks Entry'!B151="","",'Marks Entry'!B151)</f>
        <v/>
      </c>
      <c r="F149" s="8" t="str">
        <f>IF('Marks Entry'!C151="","",'Marks Entry'!C151)</f>
        <v/>
      </c>
      <c r="G149" s="9" t="str">
        <f>IF('Marks Entry'!D151="","",'Marks Entry'!D151)</f>
        <v/>
      </c>
      <c r="H149" s="10" t="str">
        <f>IF('Marks Entry'!E151="","",'Marks Entry'!E151)</f>
        <v/>
      </c>
      <c r="I149" s="10" t="str">
        <f>IF('Marks Entry'!F151="","",'Marks Entry'!F151)</f>
        <v/>
      </c>
      <c r="J149" s="10" t="str">
        <f>IF('Marks Entry'!G151="","",'Marks Entry'!G151)</f>
        <v/>
      </c>
      <c r="K149" s="10" t="str">
        <f>IF('Marks Entry'!H151="","",'Marks Entry'!H151)</f>
        <v/>
      </c>
      <c r="L149" s="17" t="str">
        <f>IF(I149=$Q$5,'Marks Entry'!Y151*75%,IF(I149=$Q$6,'Marks Entry'!Z151*75%,IF(I149=$Q$7,'Marks Entry'!Z151*75%,IF(I149=$Q$8,'Marks Entry'!AA151*75%,IF(I149=$Q$9,'Marks Entry'!Z151*75%,IF(I149=$Q$10,'Marks Entry'!Y151*75%,""))))))</f>
        <v/>
      </c>
      <c r="M149" s="17" t="str">
        <f>IF(I149=$Q$5,'Marks Entry'!AC151*25%,IF(I149=$Q$6,'Marks Entry'!AB151*25%,IF(I149=$Q$7,'Marks Entry'!AB151*25%,IF(I149=$Q$8,'Marks Entry'!AB151*25%,IF(I149=$Q$9,'Marks Entry'!AB151*25%,IF(I149=$Q$10,'Marks Entry'!AC151*25%,""))))))</f>
        <v/>
      </c>
      <c r="N149" s="17" t="str">
        <f t="shared" si="13"/>
        <v/>
      </c>
    </row>
    <row r="150" spans="1:14" ht="30" customHeight="1">
      <c r="A150" s="10" t="str">
        <f t="shared" si="14"/>
        <v>_138__138</v>
      </c>
      <c r="B150" s="10" t="str">
        <f>K150&amp;"_"&amp;COUNTIF($K$5:K150,K150)</f>
        <v>_138</v>
      </c>
      <c r="C150" s="10" t="str">
        <f>I150&amp;"_"&amp;COUNTIF($I$5:I150,I150)</f>
        <v>_138</v>
      </c>
      <c r="D150" s="10">
        <f>IF('Marks Entry'!A152="","",'Marks Entry'!A152)</f>
        <v>146</v>
      </c>
      <c r="E150" s="8" t="str">
        <f>IF('Marks Entry'!B152="","",'Marks Entry'!B152)</f>
        <v/>
      </c>
      <c r="F150" s="8" t="str">
        <f>IF('Marks Entry'!C152="","",'Marks Entry'!C152)</f>
        <v/>
      </c>
      <c r="G150" s="9" t="str">
        <f>IF('Marks Entry'!D152="","",'Marks Entry'!D152)</f>
        <v/>
      </c>
      <c r="H150" s="10" t="str">
        <f>IF('Marks Entry'!E152="","",'Marks Entry'!E152)</f>
        <v/>
      </c>
      <c r="I150" s="10" t="str">
        <f>IF('Marks Entry'!F152="","",'Marks Entry'!F152)</f>
        <v/>
      </c>
      <c r="J150" s="10" t="str">
        <f>IF('Marks Entry'!G152="","",'Marks Entry'!G152)</f>
        <v/>
      </c>
      <c r="K150" s="10" t="str">
        <f>IF('Marks Entry'!H152="","",'Marks Entry'!H152)</f>
        <v/>
      </c>
      <c r="L150" s="17" t="str">
        <f>IF(I150=$Q$5,'Marks Entry'!Y152*75%,IF(I150=$Q$6,'Marks Entry'!Z152*75%,IF(I150=$Q$7,'Marks Entry'!Z152*75%,IF(I150=$Q$8,'Marks Entry'!AA152*75%,IF(I150=$Q$9,'Marks Entry'!Z152*75%,IF(I150=$Q$10,'Marks Entry'!Y152*75%,""))))))</f>
        <v/>
      </c>
      <c r="M150" s="17" t="str">
        <f>IF(I150=$Q$5,'Marks Entry'!AC152*25%,IF(I150=$Q$6,'Marks Entry'!AB152*25%,IF(I150=$Q$7,'Marks Entry'!AB152*25%,IF(I150=$Q$8,'Marks Entry'!AB152*25%,IF(I150=$Q$9,'Marks Entry'!AB152*25%,IF(I150=$Q$10,'Marks Entry'!AC152*25%,""))))))</f>
        <v/>
      </c>
      <c r="N150" s="17" t="str">
        <f t="shared" si="13"/>
        <v/>
      </c>
    </row>
    <row r="151" spans="1:14" ht="30" customHeight="1">
      <c r="A151" s="10" t="str">
        <f t="shared" si="14"/>
        <v>_139__139</v>
      </c>
      <c r="B151" s="10" t="str">
        <f>K151&amp;"_"&amp;COUNTIF($K$5:K151,K151)</f>
        <v>_139</v>
      </c>
      <c r="C151" s="10" t="str">
        <f>I151&amp;"_"&amp;COUNTIF($I$5:I151,I151)</f>
        <v>_139</v>
      </c>
      <c r="D151" s="10">
        <f>IF('Marks Entry'!A153="","",'Marks Entry'!A153)</f>
        <v>147</v>
      </c>
      <c r="E151" s="8" t="str">
        <f>IF('Marks Entry'!B153="","",'Marks Entry'!B153)</f>
        <v/>
      </c>
      <c r="F151" s="8" t="str">
        <f>IF('Marks Entry'!C153="","",'Marks Entry'!C153)</f>
        <v/>
      </c>
      <c r="G151" s="9" t="str">
        <f>IF('Marks Entry'!D153="","",'Marks Entry'!D153)</f>
        <v/>
      </c>
      <c r="H151" s="10" t="str">
        <f>IF('Marks Entry'!E153="","",'Marks Entry'!E153)</f>
        <v/>
      </c>
      <c r="I151" s="10" t="str">
        <f>IF('Marks Entry'!F153="","",'Marks Entry'!F153)</f>
        <v/>
      </c>
      <c r="J151" s="10" t="str">
        <f>IF('Marks Entry'!G153="","",'Marks Entry'!G153)</f>
        <v/>
      </c>
      <c r="K151" s="10" t="str">
        <f>IF('Marks Entry'!H153="","",'Marks Entry'!H153)</f>
        <v/>
      </c>
      <c r="L151" s="17" t="str">
        <f>IF(I151=$Q$5,'Marks Entry'!Y153*75%,IF(I151=$Q$6,'Marks Entry'!Z153*75%,IF(I151=$Q$7,'Marks Entry'!Z153*75%,IF(I151=$Q$8,'Marks Entry'!AA153*75%,IF(I151=$Q$9,'Marks Entry'!Z153*75%,IF(I151=$Q$10,'Marks Entry'!Y153*75%,""))))))</f>
        <v/>
      </c>
      <c r="M151" s="17" t="str">
        <f>IF(I151=$Q$5,'Marks Entry'!AC153*25%,IF(I151=$Q$6,'Marks Entry'!AB153*25%,IF(I151=$Q$7,'Marks Entry'!AB153*25%,IF(I151=$Q$8,'Marks Entry'!AB153*25%,IF(I151=$Q$9,'Marks Entry'!AB153*25%,IF(I151=$Q$10,'Marks Entry'!AC153*25%,""))))))</f>
        <v/>
      </c>
      <c r="N151" s="17" t="str">
        <f t="shared" si="13"/>
        <v/>
      </c>
    </row>
    <row r="152" spans="1:14" ht="30" customHeight="1">
      <c r="A152" s="10" t="str">
        <f t="shared" si="14"/>
        <v>_140__140</v>
      </c>
      <c r="B152" s="10" t="str">
        <f>K152&amp;"_"&amp;COUNTIF($K$5:K152,K152)</f>
        <v>_140</v>
      </c>
      <c r="C152" s="10" t="str">
        <f>I152&amp;"_"&amp;COUNTIF($I$5:I152,I152)</f>
        <v>_140</v>
      </c>
      <c r="D152" s="10">
        <f>IF('Marks Entry'!A154="","",'Marks Entry'!A154)</f>
        <v>148</v>
      </c>
      <c r="E152" s="8" t="str">
        <f>IF('Marks Entry'!B154="","",'Marks Entry'!B154)</f>
        <v/>
      </c>
      <c r="F152" s="8" t="str">
        <f>IF('Marks Entry'!C154="","",'Marks Entry'!C154)</f>
        <v/>
      </c>
      <c r="G152" s="9" t="str">
        <f>IF('Marks Entry'!D154="","",'Marks Entry'!D154)</f>
        <v/>
      </c>
      <c r="H152" s="10" t="str">
        <f>IF('Marks Entry'!E154="","",'Marks Entry'!E154)</f>
        <v/>
      </c>
      <c r="I152" s="10" t="str">
        <f>IF('Marks Entry'!F154="","",'Marks Entry'!F154)</f>
        <v/>
      </c>
      <c r="J152" s="10" t="str">
        <f>IF('Marks Entry'!G154="","",'Marks Entry'!G154)</f>
        <v/>
      </c>
      <c r="K152" s="10" t="str">
        <f>IF('Marks Entry'!H154="","",'Marks Entry'!H154)</f>
        <v/>
      </c>
      <c r="L152" s="17" t="str">
        <f>IF(I152=$Q$5,'Marks Entry'!Y154*75%,IF(I152=$Q$6,'Marks Entry'!Z154*75%,IF(I152=$Q$7,'Marks Entry'!Z154*75%,IF(I152=$Q$8,'Marks Entry'!AA154*75%,IF(I152=$Q$9,'Marks Entry'!Z154*75%,IF(I152=$Q$10,'Marks Entry'!Y154*75%,""))))))</f>
        <v/>
      </c>
      <c r="M152" s="17" t="str">
        <f>IF(I152=$Q$5,'Marks Entry'!AC154*25%,IF(I152=$Q$6,'Marks Entry'!AB154*25%,IF(I152=$Q$7,'Marks Entry'!AB154*25%,IF(I152=$Q$8,'Marks Entry'!AB154*25%,IF(I152=$Q$9,'Marks Entry'!AB154*25%,IF(I152=$Q$10,'Marks Entry'!AC154*25%,""))))))</f>
        <v/>
      </c>
      <c r="N152" s="17" t="str">
        <f t="shared" si="13"/>
        <v/>
      </c>
    </row>
    <row r="153" spans="1:14" ht="30" customHeight="1">
      <c r="A153" s="10" t="str">
        <f t="shared" si="14"/>
        <v>_141__141</v>
      </c>
      <c r="B153" s="10" t="str">
        <f>K153&amp;"_"&amp;COUNTIF($K$5:K153,K153)</f>
        <v>_141</v>
      </c>
      <c r="C153" s="10" t="str">
        <f>I153&amp;"_"&amp;COUNTIF($I$5:I153,I153)</f>
        <v>_141</v>
      </c>
      <c r="D153" s="10">
        <f>IF('Marks Entry'!A155="","",'Marks Entry'!A155)</f>
        <v>149</v>
      </c>
      <c r="E153" s="8" t="str">
        <f>IF('Marks Entry'!B155="","",'Marks Entry'!B155)</f>
        <v/>
      </c>
      <c r="F153" s="8" t="str">
        <f>IF('Marks Entry'!C155="","",'Marks Entry'!C155)</f>
        <v/>
      </c>
      <c r="G153" s="9" t="str">
        <f>IF('Marks Entry'!D155="","",'Marks Entry'!D155)</f>
        <v/>
      </c>
      <c r="H153" s="10" t="str">
        <f>IF('Marks Entry'!E155="","",'Marks Entry'!E155)</f>
        <v/>
      </c>
      <c r="I153" s="10" t="str">
        <f>IF('Marks Entry'!F155="","",'Marks Entry'!F155)</f>
        <v/>
      </c>
      <c r="J153" s="10" t="str">
        <f>IF('Marks Entry'!G155="","",'Marks Entry'!G155)</f>
        <v/>
      </c>
      <c r="K153" s="10" t="str">
        <f>IF('Marks Entry'!H155="","",'Marks Entry'!H155)</f>
        <v/>
      </c>
      <c r="L153" s="17" t="str">
        <f>IF(I153=$Q$5,'Marks Entry'!Y155*75%,IF(I153=$Q$6,'Marks Entry'!Z155*75%,IF(I153=$Q$7,'Marks Entry'!Z155*75%,IF(I153=$Q$8,'Marks Entry'!AA155*75%,IF(I153=$Q$9,'Marks Entry'!Z155*75%,IF(I153=$Q$10,'Marks Entry'!Y155*75%,""))))))</f>
        <v/>
      </c>
      <c r="M153" s="17" t="str">
        <f>IF(I153=$Q$5,'Marks Entry'!AC155*25%,IF(I153=$Q$6,'Marks Entry'!AB155*25%,IF(I153=$Q$7,'Marks Entry'!AB155*25%,IF(I153=$Q$8,'Marks Entry'!AB155*25%,IF(I153=$Q$9,'Marks Entry'!AB155*25%,IF(I153=$Q$10,'Marks Entry'!AC155*25%,""))))))</f>
        <v/>
      </c>
      <c r="N153" s="17" t="str">
        <f t="shared" si="13"/>
        <v/>
      </c>
    </row>
    <row r="154" spans="1:14" ht="30" customHeight="1">
      <c r="A154" s="10" t="str">
        <f t="shared" si="14"/>
        <v>_142__142</v>
      </c>
      <c r="B154" s="10" t="str">
        <f>K154&amp;"_"&amp;COUNTIF($K$5:K154,K154)</f>
        <v>_142</v>
      </c>
      <c r="C154" s="10" t="str">
        <f>I154&amp;"_"&amp;COUNTIF($I$5:I154,I154)</f>
        <v>_142</v>
      </c>
      <c r="D154" s="10">
        <f>IF('Marks Entry'!A156="","",'Marks Entry'!A156)</f>
        <v>150</v>
      </c>
      <c r="E154" s="8" t="str">
        <f>IF('Marks Entry'!B156="","",'Marks Entry'!B156)</f>
        <v/>
      </c>
      <c r="F154" s="8" t="str">
        <f>IF('Marks Entry'!C156="","",'Marks Entry'!C156)</f>
        <v/>
      </c>
      <c r="G154" s="9" t="str">
        <f>IF('Marks Entry'!D156="","",'Marks Entry'!D156)</f>
        <v/>
      </c>
      <c r="H154" s="10" t="str">
        <f>IF('Marks Entry'!E156="","",'Marks Entry'!E156)</f>
        <v/>
      </c>
      <c r="I154" s="10" t="str">
        <f>IF('Marks Entry'!F156="","",'Marks Entry'!F156)</f>
        <v/>
      </c>
      <c r="J154" s="10" t="str">
        <f>IF('Marks Entry'!G156="","",'Marks Entry'!G156)</f>
        <v/>
      </c>
      <c r="K154" s="10" t="str">
        <f>IF('Marks Entry'!H156="","",'Marks Entry'!H156)</f>
        <v/>
      </c>
      <c r="L154" s="17" t="str">
        <f>IF(I154=$Q$5,'Marks Entry'!Y156*75%,IF(I154=$Q$6,'Marks Entry'!Z156*75%,IF(I154=$Q$7,'Marks Entry'!Z156*75%,IF(I154=$Q$8,'Marks Entry'!AA156*75%,IF(I154=$Q$9,'Marks Entry'!Z156*75%,IF(I154=$Q$10,'Marks Entry'!Y156*75%,""))))))</f>
        <v/>
      </c>
      <c r="M154" s="17" t="str">
        <f>IF(I154=$Q$5,'Marks Entry'!AC156*25%,IF(I154=$Q$6,'Marks Entry'!AB156*25%,IF(I154=$Q$7,'Marks Entry'!AB156*25%,IF(I154=$Q$8,'Marks Entry'!AB156*25%,IF(I154=$Q$9,'Marks Entry'!AB156*25%,IF(I154=$Q$10,'Marks Entry'!AC156*25%,""))))))</f>
        <v/>
      </c>
      <c r="N154" s="17" t="str">
        <f t="shared" si="13"/>
        <v/>
      </c>
    </row>
    <row r="155" spans="1:14" ht="30" customHeight="1">
      <c r="A155" s="10" t="str">
        <f t="shared" si="14"/>
        <v>_143__143</v>
      </c>
      <c r="B155" s="10" t="str">
        <f>K155&amp;"_"&amp;COUNTIF($K$5:K155,K155)</f>
        <v>_143</v>
      </c>
      <c r="C155" s="10" t="str">
        <f>I155&amp;"_"&amp;COUNTIF($I$5:I155,I155)</f>
        <v>_143</v>
      </c>
      <c r="D155" s="10">
        <f>IF('Marks Entry'!A157="","",'Marks Entry'!A157)</f>
        <v>151</v>
      </c>
      <c r="E155" s="8" t="str">
        <f>IF('Marks Entry'!B157="","",'Marks Entry'!B157)</f>
        <v/>
      </c>
      <c r="F155" s="8" t="str">
        <f>IF('Marks Entry'!C157="","",'Marks Entry'!C157)</f>
        <v/>
      </c>
      <c r="G155" s="9" t="str">
        <f>IF('Marks Entry'!D157="","",'Marks Entry'!D157)</f>
        <v/>
      </c>
      <c r="H155" s="10" t="str">
        <f>IF('Marks Entry'!E157="","",'Marks Entry'!E157)</f>
        <v/>
      </c>
      <c r="I155" s="10" t="str">
        <f>IF('Marks Entry'!F157="","",'Marks Entry'!F157)</f>
        <v/>
      </c>
      <c r="J155" s="10" t="str">
        <f>IF('Marks Entry'!G157="","",'Marks Entry'!G157)</f>
        <v/>
      </c>
      <c r="K155" s="10" t="str">
        <f>IF('Marks Entry'!H157="","",'Marks Entry'!H157)</f>
        <v/>
      </c>
      <c r="L155" s="17" t="str">
        <f>IF(I155=$Q$5,'Marks Entry'!Y157*75%,IF(I155=$Q$6,'Marks Entry'!Z157*75%,IF(I155=$Q$7,'Marks Entry'!Z157*75%,IF(I155=$Q$8,'Marks Entry'!AA157*75%,IF(I155=$Q$9,'Marks Entry'!Z157*75%,IF(I155=$Q$10,'Marks Entry'!Y157*75%,""))))))</f>
        <v/>
      </c>
      <c r="M155" s="17" t="str">
        <f>IF(I155=$Q$5,'Marks Entry'!AC157*25%,IF(I155=$Q$6,'Marks Entry'!AB157*25%,IF(I155=$Q$7,'Marks Entry'!AB157*25%,IF(I155=$Q$8,'Marks Entry'!AB157*25%,IF(I155=$Q$9,'Marks Entry'!AB157*25%,IF(I155=$Q$10,'Marks Entry'!AC157*25%,""))))))</f>
        <v/>
      </c>
      <c r="N155" s="17" t="str">
        <f t="shared" si="13"/>
        <v/>
      </c>
    </row>
    <row r="156" spans="1:14" ht="30" customHeight="1">
      <c r="A156" s="10" t="str">
        <f t="shared" si="14"/>
        <v>_144__144</v>
      </c>
      <c r="B156" s="10" t="str">
        <f>K156&amp;"_"&amp;COUNTIF($K$5:K156,K156)</f>
        <v>_144</v>
      </c>
      <c r="C156" s="10" t="str">
        <f>I156&amp;"_"&amp;COUNTIF($I$5:I156,I156)</f>
        <v>_144</v>
      </c>
      <c r="D156" s="10">
        <f>IF('Marks Entry'!A158="","",'Marks Entry'!A158)</f>
        <v>152</v>
      </c>
      <c r="E156" s="8" t="str">
        <f>IF('Marks Entry'!B158="","",'Marks Entry'!B158)</f>
        <v/>
      </c>
      <c r="F156" s="8" t="str">
        <f>IF('Marks Entry'!C158="","",'Marks Entry'!C158)</f>
        <v/>
      </c>
      <c r="G156" s="9" t="str">
        <f>IF('Marks Entry'!D158="","",'Marks Entry'!D158)</f>
        <v/>
      </c>
      <c r="H156" s="10" t="str">
        <f>IF('Marks Entry'!E158="","",'Marks Entry'!E158)</f>
        <v/>
      </c>
      <c r="I156" s="10" t="str">
        <f>IF('Marks Entry'!F158="","",'Marks Entry'!F158)</f>
        <v/>
      </c>
      <c r="J156" s="10" t="str">
        <f>IF('Marks Entry'!G158="","",'Marks Entry'!G158)</f>
        <v/>
      </c>
      <c r="K156" s="10" t="str">
        <f>IF('Marks Entry'!H158="","",'Marks Entry'!H158)</f>
        <v/>
      </c>
      <c r="L156" s="17" t="str">
        <f>IF(I156=$Q$5,'Marks Entry'!Y158*75%,IF(I156=$Q$6,'Marks Entry'!Z158*75%,IF(I156=$Q$7,'Marks Entry'!Z158*75%,IF(I156=$Q$8,'Marks Entry'!AA158*75%,IF(I156=$Q$9,'Marks Entry'!Z158*75%,IF(I156=$Q$10,'Marks Entry'!Y158*75%,""))))))</f>
        <v/>
      </c>
      <c r="M156" s="17" t="str">
        <f>IF(I156=$Q$5,'Marks Entry'!AC158*25%,IF(I156=$Q$6,'Marks Entry'!AB158*25%,IF(I156=$Q$7,'Marks Entry'!AB158*25%,IF(I156=$Q$8,'Marks Entry'!AB158*25%,IF(I156=$Q$9,'Marks Entry'!AB158*25%,IF(I156=$Q$10,'Marks Entry'!AC158*25%,""))))))</f>
        <v/>
      </c>
      <c r="N156" s="17" t="str">
        <f t="shared" si="13"/>
        <v/>
      </c>
    </row>
    <row r="157" spans="1:14" ht="30" customHeight="1">
      <c r="A157" s="10" t="str">
        <f t="shared" si="14"/>
        <v>_145__145</v>
      </c>
      <c r="B157" s="10" t="str">
        <f>K157&amp;"_"&amp;COUNTIF($K$5:K157,K157)</f>
        <v>_145</v>
      </c>
      <c r="C157" s="10" t="str">
        <f>I157&amp;"_"&amp;COUNTIF($I$5:I157,I157)</f>
        <v>_145</v>
      </c>
      <c r="D157" s="10">
        <f>IF('Marks Entry'!A159="","",'Marks Entry'!A159)</f>
        <v>153</v>
      </c>
      <c r="E157" s="8" t="str">
        <f>IF('Marks Entry'!B159="","",'Marks Entry'!B159)</f>
        <v/>
      </c>
      <c r="F157" s="8" t="str">
        <f>IF('Marks Entry'!C159="","",'Marks Entry'!C159)</f>
        <v/>
      </c>
      <c r="G157" s="9" t="str">
        <f>IF('Marks Entry'!D159="","",'Marks Entry'!D159)</f>
        <v/>
      </c>
      <c r="H157" s="10" t="str">
        <f>IF('Marks Entry'!E159="","",'Marks Entry'!E159)</f>
        <v/>
      </c>
      <c r="I157" s="10" t="str">
        <f>IF('Marks Entry'!F159="","",'Marks Entry'!F159)</f>
        <v/>
      </c>
      <c r="J157" s="10" t="str">
        <f>IF('Marks Entry'!G159="","",'Marks Entry'!G159)</f>
        <v/>
      </c>
      <c r="K157" s="10" t="str">
        <f>IF('Marks Entry'!H159="","",'Marks Entry'!H159)</f>
        <v/>
      </c>
      <c r="L157" s="17" t="str">
        <f>IF(I157=$Q$5,'Marks Entry'!Y159*75%,IF(I157=$Q$6,'Marks Entry'!Z159*75%,IF(I157=$Q$7,'Marks Entry'!Z159*75%,IF(I157=$Q$8,'Marks Entry'!AA159*75%,IF(I157=$Q$9,'Marks Entry'!Z159*75%,IF(I157=$Q$10,'Marks Entry'!Y159*75%,""))))))</f>
        <v/>
      </c>
      <c r="M157" s="17" t="str">
        <f>IF(I157=$Q$5,'Marks Entry'!AC159*25%,IF(I157=$Q$6,'Marks Entry'!AB159*25%,IF(I157=$Q$7,'Marks Entry'!AB159*25%,IF(I157=$Q$8,'Marks Entry'!AB159*25%,IF(I157=$Q$9,'Marks Entry'!AB159*25%,IF(I157=$Q$10,'Marks Entry'!AC159*25%,""))))))</f>
        <v/>
      </c>
      <c r="N157" s="17" t="str">
        <f t="shared" si="13"/>
        <v/>
      </c>
    </row>
    <row r="158" spans="1:14" ht="30" customHeight="1">
      <c r="A158" s="10" t="str">
        <f t="shared" si="14"/>
        <v>_146__146</v>
      </c>
      <c r="B158" s="10" t="str">
        <f>K158&amp;"_"&amp;COUNTIF($K$5:K158,K158)</f>
        <v>_146</v>
      </c>
      <c r="C158" s="10" t="str">
        <f>I158&amp;"_"&amp;COUNTIF($I$5:I158,I158)</f>
        <v>_146</v>
      </c>
      <c r="D158" s="10">
        <f>IF('Marks Entry'!A160="","",'Marks Entry'!A160)</f>
        <v>154</v>
      </c>
      <c r="E158" s="8" t="str">
        <f>IF('Marks Entry'!B160="","",'Marks Entry'!B160)</f>
        <v/>
      </c>
      <c r="F158" s="8" t="str">
        <f>IF('Marks Entry'!C160="","",'Marks Entry'!C160)</f>
        <v/>
      </c>
      <c r="G158" s="9" t="str">
        <f>IF('Marks Entry'!D160="","",'Marks Entry'!D160)</f>
        <v/>
      </c>
      <c r="H158" s="10" t="str">
        <f>IF('Marks Entry'!E160="","",'Marks Entry'!E160)</f>
        <v/>
      </c>
      <c r="I158" s="10" t="str">
        <f>IF('Marks Entry'!F160="","",'Marks Entry'!F160)</f>
        <v/>
      </c>
      <c r="J158" s="10" t="str">
        <f>IF('Marks Entry'!G160="","",'Marks Entry'!G160)</f>
        <v/>
      </c>
      <c r="K158" s="10" t="str">
        <f>IF('Marks Entry'!H160="","",'Marks Entry'!H160)</f>
        <v/>
      </c>
      <c r="L158" s="17" t="str">
        <f>IF(I158=$Q$5,'Marks Entry'!Y160*75%,IF(I158=$Q$6,'Marks Entry'!Z160*75%,IF(I158=$Q$7,'Marks Entry'!Z160*75%,IF(I158=$Q$8,'Marks Entry'!AA160*75%,IF(I158=$Q$9,'Marks Entry'!Z160*75%,IF(I158=$Q$10,'Marks Entry'!Y160*75%,""))))))</f>
        <v/>
      </c>
      <c r="M158" s="17" t="str">
        <f>IF(I158=$Q$5,'Marks Entry'!AC160*25%,IF(I158=$Q$6,'Marks Entry'!AB160*25%,IF(I158=$Q$7,'Marks Entry'!AB160*25%,IF(I158=$Q$8,'Marks Entry'!AB160*25%,IF(I158=$Q$9,'Marks Entry'!AB160*25%,IF(I158=$Q$10,'Marks Entry'!AC160*25%,""))))))</f>
        <v/>
      </c>
      <c r="N158" s="17" t="str">
        <f t="shared" si="13"/>
        <v/>
      </c>
    </row>
    <row r="159" spans="1:14" ht="30" customHeight="1">
      <c r="A159" s="10" t="str">
        <f t="shared" si="14"/>
        <v>_147__147</v>
      </c>
      <c r="B159" s="10" t="str">
        <f>K159&amp;"_"&amp;COUNTIF($K$5:K159,K159)</f>
        <v>_147</v>
      </c>
      <c r="C159" s="10" t="str">
        <f>I159&amp;"_"&amp;COUNTIF($I$5:I159,I159)</f>
        <v>_147</v>
      </c>
      <c r="D159" s="10">
        <f>IF('Marks Entry'!A161="","",'Marks Entry'!A161)</f>
        <v>155</v>
      </c>
      <c r="E159" s="8" t="str">
        <f>IF('Marks Entry'!B161="","",'Marks Entry'!B161)</f>
        <v/>
      </c>
      <c r="F159" s="8" t="str">
        <f>IF('Marks Entry'!C161="","",'Marks Entry'!C161)</f>
        <v/>
      </c>
      <c r="G159" s="9" t="str">
        <f>IF('Marks Entry'!D161="","",'Marks Entry'!D161)</f>
        <v/>
      </c>
      <c r="H159" s="10" t="str">
        <f>IF('Marks Entry'!E161="","",'Marks Entry'!E161)</f>
        <v/>
      </c>
      <c r="I159" s="10" t="str">
        <f>IF('Marks Entry'!F161="","",'Marks Entry'!F161)</f>
        <v/>
      </c>
      <c r="J159" s="10" t="str">
        <f>IF('Marks Entry'!G161="","",'Marks Entry'!G161)</f>
        <v/>
      </c>
      <c r="K159" s="10" t="str">
        <f>IF('Marks Entry'!H161="","",'Marks Entry'!H161)</f>
        <v/>
      </c>
      <c r="L159" s="17" t="str">
        <f>IF(I159=$Q$5,'Marks Entry'!Y161*75%,IF(I159=$Q$6,'Marks Entry'!Z161*75%,IF(I159=$Q$7,'Marks Entry'!Z161*75%,IF(I159=$Q$8,'Marks Entry'!AA161*75%,IF(I159=$Q$9,'Marks Entry'!Z161*75%,IF(I159=$Q$10,'Marks Entry'!Y161*75%,""))))))</f>
        <v/>
      </c>
      <c r="M159" s="17" t="str">
        <f>IF(I159=$Q$5,'Marks Entry'!AC161*25%,IF(I159=$Q$6,'Marks Entry'!AB161*25%,IF(I159=$Q$7,'Marks Entry'!AB161*25%,IF(I159=$Q$8,'Marks Entry'!AB161*25%,IF(I159=$Q$9,'Marks Entry'!AB161*25%,IF(I159=$Q$10,'Marks Entry'!AC161*25%,""))))))</f>
        <v/>
      </c>
      <c r="N159" s="17" t="str">
        <f t="shared" ref="N159:N204" si="15">IF(AND(L159="",M159=""),"",SUM(L159:M159))</f>
        <v/>
      </c>
    </row>
    <row r="160" spans="1:14" ht="30" customHeight="1">
      <c r="A160" s="10" t="str">
        <f t="shared" si="14"/>
        <v>_148__148</v>
      </c>
      <c r="B160" s="10" t="str">
        <f>K160&amp;"_"&amp;COUNTIF($K$5:K160,K160)</f>
        <v>_148</v>
      </c>
      <c r="C160" s="10" t="str">
        <f>I160&amp;"_"&amp;COUNTIF($I$5:I160,I160)</f>
        <v>_148</v>
      </c>
      <c r="D160" s="10">
        <f>IF('Marks Entry'!A162="","",'Marks Entry'!A162)</f>
        <v>156</v>
      </c>
      <c r="E160" s="8" t="str">
        <f>IF('Marks Entry'!B162="","",'Marks Entry'!B162)</f>
        <v/>
      </c>
      <c r="F160" s="8" t="str">
        <f>IF('Marks Entry'!C162="","",'Marks Entry'!C162)</f>
        <v/>
      </c>
      <c r="G160" s="9" t="str">
        <f>IF('Marks Entry'!D162="","",'Marks Entry'!D162)</f>
        <v/>
      </c>
      <c r="H160" s="10" t="str">
        <f>IF('Marks Entry'!E162="","",'Marks Entry'!E162)</f>
        <v/>
      </c>
      <c r="I160" s="10" t="str">
        <f>IF('Marks Entry'!F162="","",'Marks Entry'!F162)</f>
        <v/>
      </c>
      <c r="J160" s="10" t="str">
        <f>IF('Marks Entry'!G162="","",'Marks Entry'!G162)</f>
        <v/>
      </c>
      <c r="K160" s="10" t="str">
        <f>IF('Marks Entry'!H162="","",'Marks Entry'!H162)</f>
        <v/>
      </c>
      <c r="L160" s="17" t="str">
        <f>IF(I160=$Q$5,'Marks Entry'!Y162*75%,IF(I160=$Q$6,'Marks Entry'!Z162*75%,IF(I160=$Q$7,'Marks Entry'!Z162*75%,IF(I160=$Q$8,'Marks Entry'!AA162*75%,IF(I160=$Q$9,'Marks Entry'!Z162*75%,IF(I160=$Q$10,'Marks Entry'!Y162*75%,""))))))</f>
        <v/>
      </c>
      <c r="M160" s="17" t="str">
        <f>IF(I160=$Q$5,'Marks Entry'!AC162*25%,IF(I160=$Q$6,'Marks Entry'!AB162*25%,IF(I160=$Q$7,'Marks Entry'!AB162*25%,IF(I160=$Q$8,'Marks Entry'!AB162*25%,IF(I160=$Q$9,'Marks Entry'!AB162*25%,IF(I160=$Q$10,'Marks Entry'!AC162*25%,""))))))</f>
        <v/>
      </c>
      <c r="N160" s="17" t="str">
        <f t="shared" si="15"/>
        <v/>
      </c>
    </row>
    <row r="161" spans="1:14" ht="30" customHeight="1">
      <c r="A161" s="10" t="str">
        <f t="shared" si="14"/>
        <v>_149__149</v>
      </c>
      <c r="B161" s="10" t="str">
        <f>K161&amp;"_"&amp;COUNTIF($K$5:K161,K161)</f>
        <v>_149</v>
      </c>
      <c r="C161" s="10" t="str">
        <f>I161&amp;"_"&amp;COUNTIF($I$5:I161,I161)</f>
        <v>_149</v>
      </c>
      <c r="D161" s="10">
        <f>IF('Marks Entry'!A163="","",'Marks Entry'!A163)</f>
        <v>157</v>
      </c>
      <c r="E161" s="8" t="str">
        <f>IF('Marks Entry'!B163="","",'Marks Entry'!B163)</f>
        <v/>
      </c>
      <c r="F161" s="8" t="str">
        <f>IF('Marks Entry'!C163="","",'Marks Entry'!C163)</f>
        <v/>
      </c>
      <c r="G161" s="9" t="str">
        <f>IF('Marks Entry'!D163="","",'Marks Entry'!D163)</f>
        <v/>
      </c>
      <c r="H161" s="10" t="str">
        <f>IF('Marks Entry'!E163="","",'Marks Entry'!E163)</f>
        <v/>
      </c>
      <c r="I161" s="10" t="str">
        <f>IF('Marks Entry'!F163="","",'Marks Entry'!F163)</f>
        <v/>
      </c>
      <c r="J161" s="10" t="str">
        <f>IF('Marks Entry'!G163="","",'Marks Entry'!G163)</f>
        <v/>
      </c>
      <c r="K161" s="10" t="str">
        <f>IF('Marks Entry'!H163="","",'Marks Entry'!H163)</f>
        <v/>
      </c>
      <c r="L161" s="17" t="str">
        <f>IF(I161=$Q$5,'Marks Entry'!Y163*75%,IF(I161=$Q$6,'Marks Entry'!Z163*75%,IF(I161=$Q$7,'Marks Entry'!Z163*75%,IF(I161=$Q$8,'Marks Entry'!AA163*75%,IF(I161=$Q$9,'Marks Entry'!Z163*75%,IF(I161=$Q$10,'Marks Entry'!Y163*75%,""))))))</f>
        <v/>
      </c>
      <c r="M161" s="17" t="str">
        <f>IF(I161=$Q$5,'Marks Entry'!AC163*25%,IF(I161=$Q$6,'Marks Entry'!AB163*25%,IF(I161=$Q$7,'Marks Entry'!AB163*25%,IF(I161=$Q$8,'Marks Entry'!AB163*25%,IF(I161=$Q$9,'Marks Entry'!AB163*25%,IF(I161=$Q$10,'Marks Entry'!AC163*25%,""))))))</f>
        <v/>
      </c>
      <c r="N161" s="17" t="str">
        <f t="shared" si="15"/>
        <v/>
      </c>
    </row>
    <row r="162" spans="1:14" ht="30" customHeight="1">
      <c r="A162" s="10" t="str">
        <f t="shared" si="14"/>
        <v>_150__150</v>
      </c>
      <c r="B162" s="10" t="str">
        <f>K162&amp;"_"&amp;COUNTIF($K$5:K162,K162)</f>
        <v>_150</v>
      </c>
      <c r="C162" s="10" t="str">
        <f>I162&amp;"_"&amp;COUNTIF($I$5:I162,I162)</f>
        <v>_150</v>
      </c>
      <c r="D162" s="10">
        <f>IF('Marks Entry'!A164="","",'Marks Entry'!A164)</f>
        <v>158</v>
      </c>
      <c r="E162" s="8" t="str">
        <f>IF('Marks Entry'!B164="","",'Marks Entry'!B164)</f>
        <v/>
      </c>
      <c r="F162" s="8" t="str">
        <f>IF('Marks Entry'!C164="","",'Marks Entry'!C164)</f>
        <v/>
      </c>
      <c r="G162" s="9" t="str">
        <f>IF('Marks Entry'!D164="","",'Marks Entry'!D164)</f>
        <v/>
      </c>
      <c r="H162" s="10" t="str">
        <f>IF('Marks Entry'!E164="","",'Marks Entry'!E164)</f>
        <v/>
      </c>
      <c r="I162" s="10" t="str">
        <f>IF('Marks Entry'!F164="","",'Marks Entry'!F164)</f>
        <v/>
      </c>
      <c r="J162" s="10" t="str">
        <f>IF('Marks Entry'!G164="","",'Marks Entry'!G164)</f>
        <v/>
      </c>
      <c r="K162" s="10" t="str">
        <f>IF('Marks Entry'!H164="","",'Marks Entry'!H164)</f>
        <v/>
      </c>
      <c r="L162" s="17" t="str">
        <f>IF(I162=$Q$5,'Marks Entry'!Y164*75%,IF(I162=$Q$6,'Marks Entry'!Z164*75%,IF(I162=$Q$7,'Marks Entry'!Z164*75%,IF(I162=$Q$8,'Marks Entry'!AA164*75%,IF(I162=$Q$9,'Marks Entry'!Z164*75%,IF(I162=$Q$10,'Marks Entry'!Y164*75%,""))))))</f>
        <v/>
      </c>
      <c r="M162" s="17" t="str">
        <f>IF(I162=$Q$5,'Marks Entry'!AC164*25%,IF(I162=$Q$6,'Marks Entry'!AB164*25%,IF(I162=$Q$7,'Marks Entry'!AB164*25%,IF(I162=$Q$8,'Marks Entry'!AB164*25%,IF(I162=$Q$9,'Marks Entry'!AB164*25%,IF(I162=$Q$10,'Marks Entry'!AC164*25%,""))))))</f>
        <v/>
      </c>
      <c r="N162" s="17" t="str">
        <f t="shared" si="15"/>
        <v/>
      </c>
    </row>
    <row r="163" spans="1:14" ht="30" customHeight="1">
      <c r="A163" s="10" t="str">
        <f t="shared" si="14"/>
        <v>_151__151</v>
      </c>
      <c r="B163" s="10" t="str">
        <f>K163&amp;"_"&amp;COUNTIF($K$5:K163,K163)</f>
        <v>_151</v>
      </c>
      <c r="C163" s="10" t="str">
        <f>I163&amp;"_"&amp;COUNTIF($I$5:I163,I163)</f>
        <v>_151</v>
      </c>
      <c r="D163" s="10">
        <f>IF('Marks Entry'!A165="","",'Marks Entry'!A165)</f>
        <v>159</v>
      </c>
      <c r="E163" s="8" t="str">
        <f>IF('Marks Entry'!B165="","",'Marks Entry'!B165)</f>
        <v/>
      </c>
      <c r="F163" s="8" t="str">
        <f>IF('Marks Entry'!C165="","",'Marks Entry'!C165)</f>
        <v/>
      </c>
      <c r="G163" s="9" t="str">
        <f>IF('Marks Entry'!D165="","",'Marks Entry'!D165)</f>
        <v/>
      </c>
      <c r="H163" s="10" t="str">
        <f>IF('Marks Entry'!E165="","",'Marks Entry'!E165)</f>
        <v/>
      </c>
      <c r="I163" s="10" t="str">
        <f>IF('Marks Entry'!F165="","",'Marks Entry'!F165)</f>
        <v/>
      </c>
      <c r="J163" s="10" t="str">
        <f>IF('Marks Entry'!G165="","",'Marks Entry'!G165)</f>
        <v/>
      </c>
      <c r="K163" s="10" t="str">
        <f>IF('Marks Entry'!H165="","",'Marks Entry'!H165)</f>
        <v/>
      </c>
      <c r="L163" s="17" t="str">
        <f>IF(I163=$Q$5,'Marks Entry'!Y165*75%,IF(I163=$Q$6,'Marks Entry'!Z165*75%,IF(I163=$Q$7,'Marks Entry'!Z165*75%,IF(I163=$Q$8,'Marks Entry'!AA165*75%,IF(I163=$Q$9,'Marks Entry'!Z165*75%,IF(I163=$Q$10,'Marks Entry'!Y165*75%,""))))))</f>
        <v/>
      </c>
      <c r="M163" s="17" t="str">
        <f>IF(I163=$Q$5,'Marks Entry'!AC165*25%,IF(I163=$Q$6,'Marks Entry'!AB165*25%,IF(I163=$Q$7,'Marks Entry'!AB165*25%,IF(I163=$Q$8,'Marks Entry'!AB165*25%,IF(I163=$Q$9,'Marks Entry'!AB165*25%,IF(I163=$Q$10,'Marks Entry'!AC165*25%,""))))))</f>
        <v/>
      </c>
      <c r="N163" s="17" t="str">
        <f t="shared" si="15"/>
        <v/>
      </c>
    </row>
    <row r="164" spans="1:14" ht="30" customHeight="1">
      <c r="A164" s="10" t="str">
        <f t="shared" si="14"/>
        <v>_152__152</v>
      </c>
      <c r="B164" s="10" t="str">
        <f>K164&amp;"_"&amp;COUNTIF($K$5:K164,K164)</f>
        <v>_152</v>
      </c>
      <c r="C164" s="10" t="str">
        <f>I164&amp;"_"&amp;COUNTIF($I$5:I164,I164)</f>
        <v>_152</v>
      </c>
      <c r="D164" s="10">
        <f>IF('Marks Entry'!A166="","",'Marks Entry'!A166)</f>
        <v>160</v>
      </c>
      <c r="E164" s="8" t="str">
        <f>IF('Marks Entry'!B166="","",'Marks Entry'!B166)</f>
        <v/>
      </c>
      <c r="F164" s="8" t="str">
        <f>IF('Marks Entry'!C166="","",'Marks Entry'!C166)</f>
        <v/>
      </c>
      <c r="G164" s="9" t="str">
        <f>IF('Marks Entry'!D166="","",'Marks Entry'!D166)</f>
        <v/>
      </c>
      <c r="H164" s="10" t="str">
        <f>IF('Marks Entry'!E166="","",'Marks Entry'!E166)</f>
        <v/>
      </c>
      <c r="I164" s="10" t="str">
        <f>IF('Marks Entry'!F166="","",'Marks Entry'!F166)</f>
        <v/>
      </c>
      <c r="J164" s="10" t="str">
        <f>IF('Marks Entry'!G166="","",'Marks Entry'!G166)</f>
        <v/>
      </c>
      <c r="K164" s="10" t="str">
        <f>IF('Marks Entry'!H166="","",'Marks Entry'!H166)</f>
        <v/>
      </c>
      <c r="L164" s="17" t="str">
        <f>IF(I164=$Q$5,'Marks Entry'!Y166*75%,IF(I164=$Q$6,'Marks Entry'!Z166*75%,IF(I164=$Q$7,'Marks Entry'!Z166*75%,IF(I164=$Q$8,'Marks Entry'!AA166*75%,IF(I164=$Q$9,'Marks Entry'!Z166*75%,IF(I164=$Q$10,'Marks Entry'!Y166*75%,""))))))</f>
        <v/>
      </c>
      <c r="M164" s="17" t="str">
        <f>IF(I164=$Q$5,'Marks Entry'!AC166*25%,IF(I164=$Q$6,'Marks Entry'!AB166*25%,IF(I164=$Q$7,'Marks Entry'!AB166*25%,IF(I164=$Q$8,'Marks Entry'!AB166*25%,IF(I164=$Q$9,'Marks Entry'!AB166*25%,IF(I164=$Q$10,'Marks Entry'!AC166*25%,""))))))</f>
        <v/>
      </c>
      <c r="N164" s="17" t="str">
        <f t="shared" si="15"/>
        <v/>
      </c>
    </row>
    <row r="165" spans="1:14" ht="30" customHeight="1">
      <c r="A165" s="10" t="str">
        <f t="shared" si="14"/>
        <v>_153__153</v>
      </c>
      <c r="B165" s="10" t="str">
        <f>K165&amp;"_"&amp;COUNTIF($K$5:K165,K165)</f>
        <v>_153</v>
      </c>
      <c r="C165" s="10" t="str">
        <f>I165&amp;"_"&amp;COUNTIF($I$5:I165,I165)</f>
        <v>_153</v>
      </c>
      <c r="D165" s="10">
        <f>IF('Marks Entry'!A167="","",'Marks Entry'!A167)</f>
        <v>161</v>
      </c>
      <c r="E165" s="8" t="str">
        <f>IF('Marks Entry'!B167="","",'Marks Entry'!B167)</f>
        <v/>
      </c>
      <c r="F165" s="8" t="str">
        <f>IF('Marks Entry'!C167="","",'Marks Entry'!C167)</f>
        <v/>
      </c>
      <c r="G165" s="9" t="str">
        <f>IF('Marks Entry'!D167="","",'Marks Entry'!D167)</f>
        <v/>
      </c>
      <c r="H165" s="10" t="str">
        <f>IF('Marks Entry'!E167="","",'Marks Entry'!E167)</f>
        <v/>
      </c>
      <c r="I165" s="10" t="str">
        <f>IF('Marks Entry'!F167="","",'Marks Entry'!F167)</f>
        <v/>
      </c>
      <c r="J165" s="10" t="str">
        <f>IF('Marks Entry'!G167="","",'Marks Entry'!G167)</f>
        <v/>
      </c>
      <c r="K165" s="10" t="str">
        <f>IF('Marks Entry'!H167="","",'Marks Entry'!H167)</f>
        <v/>
      </c>
      <c r="L165" s="17" t="str">
        <f>IF(I165=$Q$5,'Marks Entry'!Y167*75%,IF(I165=$Q$6,'Marks Entry'!Z167*75%,IF(I165=$Q$7,'Marks Entry'!Z167*75%,IF(I165=$Q$8,'Marks Entry'!AA167*75%,IF(I165=$Q$9,'Marks Entry'!Z167*75%,IF(I165=$Q$10,'Marks Entry'!Y167*75%,""))))))</f>
        <v/>
      </c>
      <c r="M165" s="17" t="str">
        <f>IF(I165=$Q$5,'Marks Entry'!AC167*25%,IF(I165=$Q$6,'Marks Entry'!AB167*25%,IF(I165=$Q$7,'Marks Entry'!AB167*25%,IF(I165=$Q$8,'Marks Entry'!AB167*25%,IF(I165=$Q$9,'Marks Entry'!AB167*25%,IF(I165=$Q$10,'Marks Entry'!AC167*25%,""))))))</f>
        <v/>
      </c>
      <c r="N165" s="17" t="str">
        <f t="shared" si="15"/>
        <v/>
      </c>
    </row>
    <row r="166" spans="1:14" ht="30" customHeight="1">
      <c r="A166" s="10" t="str">
        <f t="shared" si="14"/>
        <v>_154__154</v>
      </c>
      <c r="B166" s="10" t="str">
        <f>K166&amp;"_"&amp;COUNTIF($K$5:K166,K166)</f>
        <v>_154</v>
      </c>
      <c r="C166" s="10" t="str">
        <f>I166&amp;"_"&amp;COUNTIF($I$5:I166,I166)</f>
        <v>_154</v>
      </c>
      <c r="D166" s="10">
        <f>IF('Marks Entry'!A168="","",'Marks Entry'!A168)</f>
        <v>162</v>
      </c>
      <c r="E166" s="8" t="str">
        <f>IF('Marks Entry'!B168="","",'Marks Entry'!B168)</f>
        <v/>
      </c>
      <c r="F166" s="8" t="str">
        <f>IF('Marks Entry'!C168="","",'Marks Entry'!C168)</f>
        <v/>
      </c>
      <c r="G166" s="9" t="str">
        <f>IF('Marks Entry'!D168="","",'Marks Entry'!D168)</f>
        <v/>
      </c>
      <c r="H166" s="10" t="str">
        <f>IF('Marks Entry'!E168="","",'Marks Entry'!E168)</f>
        <v/>
      </c>
      <c r="I166" s="10" t="str">
        <f>IF('Marks Entry'!F168="","",'Marks Entry'!F168)</f>
        <v/>
      </c>
      <c r="J166" s="10" t="str">
        <f>IF('Marks Entry'!G168="","",'Marks Entry'!G168)</f>
        <v/>
      </c>
      <c r="K166" s="10" t="str">
        <f>IF('Marks Entry'!H168="","",'Marks Entry'!H168)</f>
        <v/>
      </c>
      <c r="L166" s="17" t="str">
        <f>IF(I166=$Q$5,'Marks Entry'!Y168*75%,IF(I166=$Q$6,'Marks Entry'!Z168*75%,IF(I166=$Q$7,'Marks Entry'!Z168*75%,IF(I166=$Q$8,'Marks Entry'!AA168*75%,IF(I166=$Q$9,'Marks Entry'!Z168*75%,IF(I166=$Q$10,'Marks Entry'!Y168*75%,""))))))</f>
        <v/>
      </c>
      <c r="M166" s="17" t="str">
        <f>IF(I166=$Q$5,'Marks Entry'!AC168*25%,IF(I166=$Q$6,'Marks Entry'!AB168*25%,IF(I166=$Q$7,'Marks Entry'!AB168*25%,IF(I166=$Q$8,'Marks Entry'!AB168*25%,IF(I166=$Q$9,'Marks Entry'!AB168*25%,IF(I166=$Q$10,'Marks Entry'!AC168*25%,""))))))</f>
        <v/>
      </c>
      <c r="N166" s="17" t="str">
        <f t="shared" si="15"/>
        <v/>
      </c>
    </row>
    <row r="167" spans="1:14" ht="30" customHeight="1">
      <c r="A167" s="10" t="str">
        <f t="shared" si="14"/>
        <v>_155__155</v>
      </c>
      <c r="B167" s="10" t="str">
        <f>K167&amp;"_"&amp;COUNTIF($K$5:K167,K167)</f>
        <v>_155</v>
      </c>
      <c r="C167" s="10" t="str">
        <f>I167&amp;"_"&amp;COUNTIF($I$5:I167,I167)</f>
        <v>_155</v>
      </c>
      <c r="D167" s="10">
        <f>IF('Marks Entry'!A169="","",'Marks Entry'!A169)</f>
        <v>163</v>
      </c>
      <c r="E167" s="8" t="str">
        <f>IF('Marks Entry'!B169="","",'Marks Entry'!B169)</f>
        <v/>
      </c>
      <c r="F167" s="8" t="str">
        <f>IF('Marks Entry'!C169="","",'Marks Entry'!C169)</f>
        <v/>
      </c>
      <c r="G167" s="9" t="str">
        <f>IF('Marks Entry'!D169="","",'Marks Entry'!D169)</f>
        <v/>
      </c>
      <c r="H167" s="10" t="str">
        <f>IF('Marks Entry'!E169="","",'Marks Entry'!E169)</f>
        <v/>
      </c>
      <c r="I167" s="10" t="str">
        <f>IF('Marks Entry'!F169="","",'Marks Entry'!F169)</f>
        <v/>
      </c>
      <c r="J167" s="10" t="str">
        <f>IF('Marks Entry'!G169="","",'Marks Entry'!G169)</f>
        <v/>
      </c>
      <c r="K167" s="10" t="str">
        <f>IF('Marks Entry'!H169="","",'Marks Entry'!H169)</f>
        <v/>
      </c>
      <c r="L167" s="17" t="str">
        <f>IF(I167=$Q$5,'Marks Entry'!Y169*75%,IF(I167=$Q$6,'Marks Entry'!Z169*75%,IF(I167=$Q$7,'Marks Entry'!Z169*75%,IF(I167=$Q$8,'Marks Entry'!AA169*75%,IF(I167=$Q$9,'Marks Entry'!Z169*75%,IF(I167=$Q$10,'Marks Entry'!Y169*75%,""))))))</f>
        <v/>
      </c>
      <c r="M167" s="17" t="str">
        <f>IF(I167=$Q$5,'Marks Entry'!AC169*25%,IF(I167=$Q$6,'Marks Entry'!AB169*25%,IF(I167=$Q$7,'Marks Entry'!AB169*25%,IF(I167=$Q$8,'Marks Entry'!AB169*25%,IF(I167=$Q$9,'Marks Entry'!AB169*25%,IF(I167=$Q$10,'Marks Entry'!AC169*25%,""))))))</f>
        <v/>
      </c>
      <c r="N167" s="17" t="str">
        <f t="shared" si="15"/>
        <v/>
      </c>
    </row>
    <row r="168" spans="1:14" ht="30" customHeight="1">
      <c r="A168" s="10" t="str">
        <f t="shared" si="14"/>
        <v>_156__156</v>
      </c>
      <c r="B168" s="10" t="str">
        <f>K168&amp;"_"&amp;COUNTIF($K$5:K168,K168)</f>
        <v>_156</v>
      </c>
      <c r="C168" s="10" t="str">
        <f>I168&amp;"_"&amp;COUNTIF($I$5:I168,I168)</f>
        <v>_156</v>
      </c>
      <c r="D168" s="10">
        <f>IF('Marks Entry'!A170="","",'Marks Entry'!A170)</f>
        <v>164</v>
      </c>
      <c r="E168" s="8" t="str">
        <f>IF('Marks Entry'!B170="","",'Marks Entry'!B170)</f>
        <v/>
      </c>
      <c r="F168" s="8" t="str">
        <f>IF('Marks Entry'!C170="","",'Marks Entry'!C170)</f>
        <v/>
      </c>
      <c r="G168" s="9" t="str">
        <f>IF('Marks Entry'!D170="","",'Marks Entry'!D170)</f>
        <v/>
      </c>
      <c r="H168" s="10" t="str">
        <f>IF('Marks Entry'!E170="","",'Marks Entry'!E170)</f>
        <v/>
      </c>
      <c r="I168" s="10" t="str">
        <f>IF('Marks Entry'!F170="","",'Marks Entry'!F170)</f>
        <v/>
      </c>
      <c r="J168" s="10" t="str">
        <f>IF('Marks Entry'!G170="","",'Marks Entry'!G170)</f>
        <v/>
      </c>
      <c r="K168" s="10" t="str">
        <f>IF('Marks Entry'!H170="","",'Marks Entry'!H170)</f>
        <v/>
      </c>
      <c r="L168" s="17" t="str">
        <f>IF(I168=$Q$5,'Marks Entry'!Y170*75%,IF(I168=$Q$6,'Marks Entry'!Z170*75%,IF(I168=$Q$7,'Marks Entry'!Z170*75%,IF(I168=$Q$8,'Marks Entry'!AA170*75%,IF(I168=$Q$9,'Marks Entry'!Z170*75%,IF(I168=$Q$10,'Marks Entry'!Y170*75%,""))))))</f>
        <v/>
      </c>
      <c r="M168" s="17" t="str">
        <f>IF(I168=$Q$5,'Marks Entry'!AC170*25%,IF(I168=$Q$6,'Marks Entry'!AB170*25%,IF(I168=$Q$7,'Marks Entry'!AB170*25%,IF(I168=$Q$8,'Marks Entry'!AB170*25%,IF(I168=$Q$9,'Marks Entry'!AB170*25%,IF(I168=$Q$10,'Marks Entry'!AC170*25%,""))))))</f>
        <v/>
      </c>
      <c r="N168" s="17" t="str">
        <f t="shared" si="15"/>
        <v/>
      </c>
    </row>
    <row r="169" spans="1:14" ht="30" customHeight="1">
      <c r="A169" s="10" t="str">
        <f t="shared" si="14"/>
        <v>_157__157</v>
      </c>
      <c r="B169" s="10" t="str">
        <f>K169&amp;"_"&amp;COUNTIF($K$5:K169,K169)</f>
        <v>_157</v>
      </c>
      <c r="C169" s="10" t="str">
        <f>I169&amp;"_"&amp;COUNTIF($I$5:I169,I169)</f>
        <v>_157</v>
      </c>
      <c r="D169" s="10">
        <f>IF('Marks Entry'!A171="","",'Marks Entry'!A171)</f>
        <v>165</v>
      </c>
      <c r="E169" s="8" t="str">
        <f>IF('Marks Entry'!B171="","",'Marks Entry'!B171)</f>
        <v/>
      </c>
      <c r="F169" s="8" t="str">
        <f>IF('Marks Entry'!C171="","",'Marks Entry'!C171)</f>
        <v/>
      </c>
      <c r="G169" s="9" t="str">
        <f>IF('Marks Entry'!D171="","",'Marks Entry'!D171)</f>
        <v/>
      </c>
      <c r="H169" s="10" t="str">
        <f>IF('Marks Entry'!E171="","",'Marks Entry'!E171)</f>
        <v/>
      </c>
      <c r="I169" s="10" t="str">
        <f>IF('Marks Entry'!F171="","",'Marks Entry'!F171)</f>
        <v/>
      </c>
      <c r="J169" s="10" t="str">
        <f>IF('Marks Entry'!G171="","",'Marks Entry'!G171)</f>
        <v/>
      </c>
      <c r="K169" s="10" t="str">
        <f>IF('Marks Entry'!H171="","",'Marks Entry'!H171)</f>
        <v/>
      </c>
      <c r="L169" s="17" t="str">
        <f>IF(I169=$Q$5,'Marks Entry'!Y171*75%,IF(I169=$Q$6,'Marks Entry'!Z171*75%,IF(I169=$Q$7,'Marks Entry'!Z171*75%,IF(I169=$Q$8,'Marks Entry'!AA171*75%,IF(I169=$Q$9,'Marks Entry'!Z171*75%,IF(I169=$Q$10,'Marks Entry'!Y171*75%,""))))))</f>
        <v/>
      </c>
      <c r="M169" s="17" t="str">
        <f>IF(I169=$Q$5,'Marks Entry'!AC171*25%,IF(I169=$Q$6,'Marks Entry'!AB171*25%,IF(I169=$Q$7,'Marks Entry'!AB171*25%,IF(I169=$Q$8,'Marks Entry'!AB171*25%,IF(I169=$Q$9,'Marks Entry'!AB171*25%,IF(I169=$Q$10,'Marks Entry'!AC171*25%,""))))))</f>
        <v/>
      </c>
      <c r="N169" s="17" t="str">
        <f t="shared" si="15"/>
        <v/>
      </c>
    </row>
    <row r="170" spans="1:14" ht="30" customHeight="1">
      <c r="A170" s="10" t="str">
        <f t="shared" si="14"/>
        <v>_158__158</v>
      </c>
      <c r="B170" s="10" t="str">
        <f>K170&amp;"_"&amp;COUNTIF($K$5:K170,K170)</f>
        <v>_158</v>
      </c>
      <c r="C170" s="10" t="str">
        <f>I170&amp;"_"&amp;COUNTIF($I$5:I170,I170)</f>
        <v>_158</v>
      </c>
      <c r="D170" s="10">
        <f>IF('Marks Entry'!A172="","",'Marks Entry'!A172)</f>
        <v>166</v>
      </c>
      <c r="E170" s="8" t="str">
        <f>IF('Marks Entry'!B172="","",'Marks Entry'!B172)</f>
        <v/>
      </c>
      <c r="F170" s="8" t="str">
        <f>IF('Marks Entry'!C172="","",'Marks Entry'!C172)</f>
        <v/>
      </c>
      <c r="G170" s="9" t="str">
        <f>IF('Marks Entry'!D172="","",'Marks Entry'!D172)</f>
        <v/>
      </c>
      <c r="H170" s="10" t="str">
        <f>IF('Marks Entry'!E172="","",'Marks Entry'!E172)</f>
        <v/>
      </c>
      <c r="I170" s="10" t="str">
        <f>IF('Marks Entry'!F172="","",'Marks Entry'!F172)</f>
        <v/>
      </c>
      <c r="J170" s="10" t="str">
        <f>IF('Marks Entry'!G172="","",'Marks Entry'!G172)</f>
        <v/>
      </c>
      <c r="K170" s="10" t="str">
        <f>IF('Marks Entry'!H172="","",'Marks Entry'!H172)</f>
        <v/>
      </c>
      <c r="L170" s="17" t="str">
        <f>IF(I170=$Q$5,'Marks Entry'!Y172*75%,IF(I170=$Q$6,'Marks Entry'!Z172*75%,IF(I170=$Q$7,'Marks Entry'!Z172*75%,IF(I170=$Q$8,'Marks Entry'!AA172*75%,IF(I170=$Q$9,'Marks Entry'!Z172*75%,IF(I170=$Q$10,'Marks Entry'!Y172*75%,""))))))</f>
        <v/>
      </c>
      <c r="M170" s="17" t="str">
        <f>IF(I170=$Q$5,'Marks Entry'!AC172*25%,IF(I170=$Q$6,'Marks Entry'!AB172*25%,IF(I170=$Q$7,'Marks Entry'!AB172*25%,IF(I170=$Q$8,'Marks Entry'!AB172*25%,IF(I170=$Q$9,'Marks Entry'!AB172*25%,IF(I170=$Q$10,'Marks Entry'!AC172*25%,""))))))</f>
        <v/>
      </c>
      <c r="N170" s="17" t="str">
        <f t="shared" si="15"/>
        <v/>
      </c>
    </row>
    <row r="171" spans="1:14" ht="30" customHeight="1">
      <c r="A171" s="10" t="str">
        <f t="shared" si="14"/>
        <v>_159__159</v>
      </c>
      <c r="B171" s="10" t="str">
        <f>K171&amp;"_"&amp;COUNTIF($K$5:K171,K171)</f>
        <v>_159</v>
      </c>
      <c r="C171" s="10" t="str">
        <f>I171&amp;"_"&amp;COUNTIF($I$5:I171,I171)</f>
        <v>_159</v>
      </c>
      <c r="D171" s="10">
        <f>IF('Marks Entry'!A173="","",'Marks Entry'!A173)</f>
        <v>167</v>
      </c>
      <c r="E171" s="8" t="str">
        <f>IF('Marks Entry'!B173="","",'Marks Entry'!B173)</f>
        <v/>
      </c>
      <c r="F171" s="8" t="str">
        <f>IF('Marks Entry'!C173="","",'Marks Entry'!C173)</f>
        <v/>
      </c>
      <c r="G171" s="9" t="str">
        <f>IF('Marks Entry'!D173="","",'Marks Entry'!D173)</f>
        <v/>
      </c>
      <c r="H171" s="10" t="str">
        <f>IF('Marks Entry'!E173="","",'Marks Entry'!E173)</f>
        <v/>
      </c>
      <c r="I171" s="10" t="str">
        <f>IF('Marks Entry'!F173="","",'Marks Entry'!F173)</f>
        <v/>
      </c>
      <c r="J171" s="10" t="str">
        <f>IF('Marks Entry'!G173="","",'Marks Entry'!G173)</f>
        <v/>
      </c>
      <c r="K171" s="10" t="str">
        <f>IF('Marks Entry'!H173="","",'Marks Entry'!H173)</f>
        <v/>
      </c>
      <c r="L171" s="17" t="str">
        <f>IF(I171=$Q$5,'Marks Entry'!Y173*75%,IF(I171=$Q$6,'Marks Entry'!Z173*75%,IF(I171=$Q$7,'Marks Entry'!Z173*75%,IF(I171=$Q$8,'Marks Entry'!AA173*75%,IF(I171=$Q$9,'Marks Entry'!Z173*75%,IF(I171=$Q$10,'Marks Entry'!Y173*75%,""))))))</f>
        <v/>
      </c>
      <c r="M171" s="17" t="str">
        <f>IF(I171=$Q$5,'Marks Entry'!AC173*25%,IF(I171=$Q$6,'Marks Entry'!AB173*25%,IF(I171=$Q$7,'Marks Entry'!AB173*25%,IF(I171=$Q$8,'Marks Entry'!AB173*25%,IF(I171=$Q$9,'Marks Entry'!AB173*25%,IF(I171=$Q$10,'Marks Entry'!AC173*25%,""))))))</f>
        <v/>
      </c>
      <c r="N171" s="17" t="str">
        <f t="shared" si="15"/>
        <v/>
      </c>
    </row>
    <row r="172" spans="1:14" ht="30" customHeight="1">
      <c r="A172" s="10" t="str">
        <f t="shared" si="14"/>
        <v>_160__160</v>
      </c>
      <c r="B172" s="10" t="str">
        <f>K172&amp;"_"&amp;COUNTIF($K$5:K172,K172)</f>
        <v>_160</v>
      </c>
      <c r="C172" s="10" t="str">
        <f>I172&amp;"_"&amp;COUNTIF($I$5:I172,I172)</f>
        <v>_160</v>
      </c>
      <c r="D172" s="10">
        <f>IF('Marks Entry'!A174="","",'Marks Entry'!A174)</f>
        <v>168</v>
      </c>
      <c r="E172" s="8" t="str">
        <f>IF('Marks Entry'!B174="","",'Marks Entry'!B174)</f>
        <v/>
      </c>
      <c r="F172" s="8" t="str">
        <f>IF('Marks Entry'!C174="","",'Marks Entry'!C174)</f>
        <v/>
      </c>
      <c r="G172" s="9" t="str">
        <f>IF('Marks Entry'!D174="","",'Marks Entry'!D174)</f>
        <v/>
      </c>
      <c r="H172" s="10" t="str">
        <f>IF('Marks Entry'!E174="","",'Marks Entry'!E174)</f>
        <v/>
      </c>
      <c r="I172" s="10" t="str">
        <f>IF('Marks Entry'!F174="","",'Marks Entry'!F174)</f>
        <v/>
      </c>
      <c r="J172" s="10" t="str">
        <f>IF('Marks Entry'!G174="","",'Marks Entry'!G174)</f>
        <v/>
      </c>
      <c r="K172" s="10" t="str">
        <f>IF('Marks Entry'!H174="","",'Marks Entry'!H174)</f>
        <v/>
      </c>
      <c r="L172" s="17" t="str">
        <f>IF(I172=$Q$5,'Marks Entry'!Y174*75%,IF(I172=$Q$6,'Marks Entry'!Z174*75%,IF(I172=$Q$7,'Marks Entry'!Z174*75%,IF(I172=$Q$8,'Marks Entry'!AA174*75%,IF(I172=$Q$9,'Marks Entry'!Z174*75%,IF(I172=$Q$10,'Marks Entry'!Y174*75%,""))))))</f>
        <v/>
      </c>
      <c r="M172" s="17" t="str">
        <f>IF(I172=$Q$5,'Marks Entry'!AC174*25%,IF(I172=$Q$6,'Marks Entry'!AB174*25%,IF(I172=$Q$7,'Marks Entry'!AB174*25%,IF(I172=$Q$8,'Marks Entry'!AB174*25%,IF(I172=$Q$9,'Marks Entry'!AB174*25%,IF(I172=$Q$10,'Marks Entry'!AC174*25%,""))))))</f>
        <v/>
      </c>
      <c r="N172" s="17" t="str">
        <f t="shared" si="15"/>
        <v/>
      </c>
    </row>
    <row r="173" spans="1:14" ht="30" customHeight="1">
      <c r="A173" s="10" t="str">
        <f t="shared" si="14"/>
        <v>_161__161</v>
      </c>
      <c r="B173" s="10" t="str">
        <f>K173&amp;"_"&amp;COUNTIF($K$5:K173,K173)</f>
        <v>_161</v>
      </c>
      <c r="C173" s="10" t="str">
        <f>I173&amp;"_"&amp;COUNTIF($I$5:I173,I173)</f>
        <v>_161</v>
      </c>
      <c r="D173" s="10">
        <f>IF('Marks Entry'!A175="","",'Marks Entry'!A175)</f>
        <v>169</v>
      </c>
      <c r="E173" s="8" t="str">
        <f>IF('Marks Entry'!B175="","",'Marks Entry'!B175)</f>
        <v/>
      </c>
      <c r="F173" s="8" t="str">
        <f>IF('Marks Entry'!C175="","",'Marks Entry'!C175)</f>
        <v/>
      </c>
      <c r="G173" s="9" t="str">
        <f>IF('Marks Entry'!D175="","",'Marks Entry'!D175)</f>
        <v/>
      </c>
      <c r="H173" s="10" t="str">
        <f>IF('Marks Entry'!E175="","",'Marks Entry'!E175)</f>
        <v/>
      </c>
      <c r="I173" s="10" t="str">
        <f>IF('Marks Entry'!F175="","",'Marks Entry'!F175)</f>
        <v/>
      </c>
      <c r="J173" s="10" t="str">
        <f>IF('Marks Entry'!G175="","",'Marks Entry'!G175)</f>
        <v/>
      </c>
      <c r="K173" s="10" t="str">
        <f>IF('Marks Entry'!H175="","",'Marks Entry'!H175)</f>
        <v/>
      </c>
      <c r="L173" s="17" t="str">
        <f>IF(I173=$Q$5,'Marks Entry'!Y175*75%,IF(I173=$Q$6,'Marks Entry'!Z175*75%,IF(I173=$Q$7,'Marks Entry'!Z175*75%,IF(I173=$Q$8,'Marks Entry'!AA175*75%,IF(I173=$Q$9,'Marks Entry'!Z175*75%,IF(I173=$Q$10,'Marks Entry'!Y175*75%,""))))))</f>
        <v/>
      </c>
      <c r="M173" s="17" t="str">
        <f>IF(I173=$Q$5,'Marks Entry'!AC175*25%,IF(I173=$Q$6,'Marks Entry'!AB175*25%,IF(I173=$Q$7,'Marks Entry'!AB175*25%,IF(I173=$Q$8,'Marks Entry'!AB175*25%,IF(I173=$Q$9,'Marks Entry'!AB175*25%,IF(I173=$Q$10,'Marks Entry'!AC175*25%,""))))))</f>
        <v/>
      </c>
      <c r="N173" s="17" t="str">
        <f t="shared" si="15"/>
        <v/>
      </c>
    </row>
    <row r="174" spans="1:14" ht="30" customHeight="1">
      <c r="A174" s="10" t="str">
        <f t="shared" si="14"/>
        <v>_162__162</v>
      </c>
      <c r="B174" s="10" t="str">
        <f>K174&amp;"_"&amp;COUNTIF($K$5:K174,K174)</f>
        <v>_162</v>
      </c>
      <c r="C174" s="10" t="str">
        <f>I174&amp;"_"&amp;COUNTIF($I$5:I174,I174)</f>
        <v>_162</v>
      </c>
      <c r="D174" s="10">
        <f>IF('Marks Entry'!A176="","",'Marks Entry'!A176)</f>
        <v>170</v>
      </c>
      <c r="E174" s="8" t="str">
        <f>IF('Marks Entry'!B176="","",'Marks Entry'!B176)</f>
        <v/>
      </c>
      <c r="F174" s="8" t="str">
        <f>IF('Marks Entry'!C176="","",'Marks Entry'!C176)</f>
        <v/>
      </c>
      <c r="G174" s="9" t="str">
        <f>IF('Marks Entry'!D176="","",'Marks Entry'!D176)</f>
        <v/>
      </c>
      <c r="H174" s="10" t="str">
        <f>IF('Marks Entry'!E176="","",'Marks Entry'!E176)</f>
        <v/>
      </c>
      <c r="I174" s="10" t="str">
        <f>IF('Marks Entry'!F176="","",'Marks Entry'!F176)</f>
        <v/>
      </c>
      <c r="J174" s="10" t="str">
        <f>IF('Marks Entry'!G176="","",'Marks Entry'!G176)</f>
        <v/>
      </c>
      <c r="K174" s="10" t="str">
        <f>IF('Marks Entry'!H176="","",'Marks Entry'!H176)</f>
        <v/>
      </c>
      <c r="L174" s="17" t="str">
        <f>IF(I174=$Q$5,'Marks Entry'!Y176*75%,IF(I174=$Q$6,'Marks Entry'!Z176*75%,IF(I174=$Q$7,'Marks Entry'!Z176*75%,IF(I174=$Q$8,'Marks Entry'!AA176*75%,IF(I174=$Q$9,'Marks Entry'!Z176*75%,IF(I174=$Q$10,'Marks Entry'!Y176*75%,""))))))</f>
        <v/>
      </c>
      <c r="M174" s="17" t="str">
        <f>IF(I174=$Q$5,'Marks Entry'!AC176*25%,IF(I174=$Q$6,'Marks Entry'!AB176*25%,IF(I174=$Q$7,'Marks Entry'!AB176*25%,IF(I174=$Q$8,'Marks Entry'!AB176*25%,IF(I174=$Q$9,'Marks Entry'!AB176*25%,IF(I174=$Q$10,'Marks Entry'!AC176*25%,""))))))</f>
        <v/>
      </c>
      <c r="N174" s="17" t="str">
        <f t="shared" si="15"/>
        <v/>
      </c>
    </row>
    <row r="175" spans="1:14" ht="30" customHeight="1">
      <c r="A175" s="10" t="str">
        <f t="shared" si="14"/>
        <v>_163__163</v>
      </c>
      <c r="B175" s="10" t="str">
        <f>K175&amp;"_"&amp;COUNTIF($K$5:K175,K175)</f>
        <v>_163</v>
      </c>
      <c r="C175" s="10" t="str">
        <f>I175&amp;"_"&amp;COUNTIF($I$5:I175,I175)</f>
        <v>_163</v>
      </c>
      <c r="D175" s="10">
        <f>IF('Marks Entry'!A177="","",'Marks Entry'!A177)</f>
        <v>171</v>
      </c>
      <c r="E175" s="8" t="str">
        <f>IF('Marks Entry'!B177="","",'Marks Entry'!B177)</f>
        <v/>
      </c>
      <c r="F175" s="8" t="str">
        <f>IF('Marks Entry'!C177="","",'Marks Entry'!C177)</f>
        <v/>
      </c>
      <c r="G175" s="9" t="str">
        <f>IF('Marks Entry'!D177="","",'Marks Entry'!D177)</f>
        <v/>
      </c>
      <c r="H175" s="10" t="str">
        <f>IF('Marks Entry'!E177="","",'Marks Entry'!E177)</f>
        <v/>
      </c>
      <c r="I175" s="10" t="str">
        <f>IF('Marks Entry'!F177="","",'Marks Entry'!F177)</f>
        <v/>
      </c>
      <c r="J175" s="10" t="str">
        <f>IF('Marks Entry'!G177="","",'Marks Entry'!G177)</f>
        <v/>
      </c>
      <c r="K175" s="10" t="str">
        <f>IF('Marks Entry'!H177="","",'Marks Entry'!H177)</f>
        <v/>
      </c>
      <c r="L175" s="17" t="str">
        <f>IF(I175=$Q$5,'Marks Entry'!Y177*75%,IF(I175=$Q$6,'Marks Entry'!Z177*75%,IF(I175=$Q$7,'Marks Entry'!Z177*75%,IF(I175=$Q$8,'Marks Entry'!AA177*75%,IF(I175=$Q$9,'Marks Entry'!Z177*75%,IF(I175=$Q$10,'Marks Entry'!Y177*75%,""))))))</f>
        <v/>
      </c>
      <c r="M175" s="17" t="str">
        <f>IF(I175=$Q$5,'Marks Entry'!AC177*25%,IF(I175=$Q$6,'Marks Entry'!AB177*25%,IF(I175=$Q$7,'Marks Entry'!AB177*25%,IF(I175=$Q$8,'Marks Entry'!AB177*25%,IF(I175=$Q$9,'Marks Entry'!AB177*25%,IF(I175=$Q$10,'Marks Entry'!AC177*25%,""))))))</f>
        <v/>
      </c>
      <c r="N175" s="17" t="str">
        <f t="shared" si="15"/>
        <v/>
      </c>
    </row>
    <row r="176" spans="1:14" ht="30" customHeight="1">
      <c r="A176" s="10" t="str">
        <f t="shared" si="14"/>
        <v>_164__164</v>
      </c>
      <c r="B176" s="10" t="str">
        <f>K176&amp;"_"&amp;COUNTIF($K$5:K176,K176)</f>
        <v>_164</v>
      </c>
      <c r="C176" s="10" t="str">
        <f>I176&amp;"_"&amp;COUNTIF($I$5:I176,I176)</f>
        <v>_164</v>
      </c>
      <c r="D176" s="10">
        <f>IF('Marks Entry'!A178="","",'Marks Entry'!A178)</f>
        <v>172</v>
      </c>
      <c r="E176" s="8" t="str">
        <f>IF('Marks Entry'!B178="","",'Marks Entry'!B178)</f>
        <v/>
      </c>
      <c r="F176" s="8" t="str">
        <f>IF('Marks Entry'!C178="","",'Marks Entry'!C178)</f>
        <v/>
      </c>
      <c r="G176" s="9" t="str">
        <f>IF('Marks Entry'!D178="","",'Marks Entry'!D178)</f>
        <v/>
      </c>
      <c r="H176" s="10" t="str">
        <f>IF('Marks Entry'!E178="","",'Marks Entry'!E178)</f>
        <v/>
      </c>
      <c r="I176" s="10" t="str">
        <f>IF('Marks Entry'!F178="","",'Marks Entry'!F178)</f>
        <v/>
      </c>
      <c r="J176" s="10" t="str">
        <f>IF('Marks Entry'!G178="","",'Marks Entry'!G178)</f>
        <v/>
      </c>
      <c r="K176" s="10" t="str">
        <f>IF('Marks Entry'!H178="","",'Marks Entry'!H178)</f>
        <v/>
      </c>
      <c r="L176" s="17" t="str">
        <f>IF(I176=$Q$5,'Marks Entry'!Y178*75%,IF(I176=$Q$6,'Marks Entry'!Z178*75%,IF(I176=$Q$7,'Marks Entry'!Z178*75%,IF(I176=$Q$8,'Marks Entry'!AA178*75%,IF(I176=$Q$9,'Marks Entry'!Z178*75%,IF(I176=$Q$10,'Marks Entry'!Y178*75%,""))))))</f>
        <v/>
      </c>
      <c r="M176" s="17" t="str">
        <f>IF(I176=$Q$5,'Marks Entry'!AC178*25%,IF(I176=$Q$6,'Marks Entry'!AB178*25%,IF(I176=$Q$7,'Marks Entry'!AB178*25%,IF(I176=$Q$8,'Marks Entry'!AB178*25%,IF(I176=$Q$9,'Marks Entry'!AB178*25%,IF(I176=$Q$10,'Marks Entry'!AC178*25%,""))))))</f>
        <v/>
      </c>
      <c r="N176" s="17" t="str">
        <f t="shared" si="15"/>
        <v/>
      </c>
    </row>
    <row r="177" spans="1:14" ht="30" customHeight="1">
      <c r="A177" s="10" t="str">
        <f t="shared" si="14"/>
        <v>_165__165</v>
      </c>
      <c r="B177" s="10" t="str">
        <f>K177&amp;"_"&amp;COUNTIF($K$5:K177,K177)</f>
        <v>_165</v>
      </c>
      <c r="C177" s="10" t="str">
        <f>I177&amp;"_"&amp;COUNTIF($I$5:I177,I177)</f>
        <v>_165</v>
      </c>
      <c r="D177" s="10">
        <f>IF('Marks Entry'!A179="","",'Marks Entry'!A179)</f>
        <v>173</v>
      </c>
      <c r="E177" s="8" t="str">
        <f>IF('Marks Entry'!B179="","",'Marks Entry'!B179)</f>
        <v/>
      </c>
      <c r="F177" s="8" t="str">
        <f>IF('Marks Entry'!C179="","",'Marks Entry'!C179)</f>
        <v/>
      </c>
      <c r="G177" s="9" t="str">
        <f>IF('Marks Entry'!D179="","",'Marks Entry'!D179)</f>
        <v/>
      </c>
      <c r="H177" s="10" t="str">
        <f>IF('Marks Entry'!E179="","",'Marks Entry'!E179)</f>
        <v/>
      </c>
      <c r="I177" s="10" t="str">
        <f>IF('Marks Entry'!F179="","",'Marks Entry'!F179)</f>
        <v/>
      </c>
      <c r="J177" s="10" t="str">
        <f>IF('Marks Entry'!G179="","",'Marks Entry'!G179)</f>
        <v/>
      </c>
      <c r="K177" s="10" t="str">
        <f>IF('Marks Entry'!H179="","",'Marks Entry'!H179)</f>
        <v/>
      </c>
      <c r="L177" s="17" t="str">
        <f>IF(I177=$Q$5,'Marks Entry'!Y179*75%,IF(I177=$Q$6,'Marks Entry'!Z179*75%,IF(I177=$Q$7,'Marks Entry'!Z179*75%,IF(I177=$Q$8,'Marks Entry'!AA179*75%,IF(I177=$Q$9,'Marks Entry'!Z179*75%,IF(I177=$Q$10,'Marks Entry'!Y179*75%,""))))))</f>
        <v/>
      </c>
      <c r="M177" s="17" t="str">
        <f>IF(I177=$Q$5,'Marks Entry'!AC179*25%,IF(I177=$Q$6,'Marks Entry'!AB179*25%,IF(I177=$Q$7,'Marks Entry'!AB179*25%,IF(I177=$Q$8,'Marks Entry'!AB179*25%,IF(I177=$Q$9,'Marks Entry'!AB179*25%,IF(I177=$Q$10,'Marks Entry'!AC179*25%,""))))))</f>
        <v/>
      </c>
      <c r="N177" s="17" t="str">
        <f t="shared" si="15"/>
        <v/>
      </c>
    </row>
    <row r="178" spans="1:14" ht="30" customHeight="1">
      <c r="A178" s="10" t="str">
        <f t="shared" si="14"/>
        <v>_166__166</v>
      </c>
      <c r="B178" s="10" t="str">
        <f>K178&amp;"_"&amp;COUNTIF($K$5:K178,K178)</f>
        <v>_166</v>
      </c>
      <c r="C178" s="10" t="str">
        <f>I178&amp;"_"&amp;COUNTIF($I$5:I178,I178)</f>
        <v>_166</v>
      </c>
      <c r="D178" s="10">
        <f>IF('Marks Entry'!A180="","",'Marks Entry'!A180)</f>
        <v>174</v>
      </c>
      <c r="E178" s="8" t="str">
        <f>IF('Marks Entry'!B180="","",'Marks Entry'!B180)</f>
        <v/>
      </c>
      <c r="F178" s="8" t="str">
        <f>IF('Marks Entry'!C180="","",'Marks Entry'!C180)</f>
        <v/>
      </c>
      <c r="G178" s="9" t="str">
        <f>IF('Marks Entry'!D180="","",'Marks Entry'!D180)</f>
        <v/>
      </c>
      <c r="H178" s="10" t="str">
        <f>IF('Marks Entry'!E180="","",'Marks Entry'!E180)</f>
        <v/>
      </c>
      <c r="I178" s="10" t="str">
        <f>IF('Marks Entry'!F180="","",'Marks Entry'!F180)</f>
        <v/>
      </c>
      <c r="J178" s="10" t="str">
        <f>IF('Marks Entry'!G180="","",'Marks Entry'!G180)</f>
        <v/>
      </c>
      <c r="K178" s="10" t="str">
        <f>IF('Marks Entry'!H180="","",'Marks Entry'!H180)</f>
        <v/>
      </c>
      <c r="L178" s="17" t="str">
        <f>IF(I178=$Q$5,'Marks Entry'!Y180*75%,IF(I178=$Q$6,'Marks Entry'!Z180*75%,IF(I178=$Q$7,'Marks Entry'!Z180*75%,IF(I178=$Q$8,'Marks Entry'!AA180*75%,IF(I178=$Q$9,'Marks Entry'!Z180*75%,IF(I178=$Q$10,'Marks Entry'!Y180*75%,""))))))</f>
        <v/>
      </c>
      <c r="M178" s="17" t="str">
        <f>IF(I178=$Q$5,'Marks Entry'!AC180*25%,IF(I178=$Q$6,'Marks Entry'!AB180*25%,IF(I178=$Q$7,'Marks Entry'!AB180*25%,IF(I178=$Q$8,'Marks Entry'!AB180*25%,IF(I178=$Q$9,'Marks Entry'!AB180*25%,IF(I178=$Q$10,'Marks Entry'!AC180*25%,""))))))</f>
        <v/>
      </c>
      <c r="N178" s="17" t="str">
        <f t="shared" si="15"/>
        <v/>
      </c>
    </row>
    <row r="179" spans="1:14" ht="30" customHeight="1">
      <c r="A179" s="10" t="str">
        <f t="shared" si="14"/>
        <v>_167__167</v>
      </c>
      <c r="B179" s="10" t="str">
        <f>K179&amp;"_"&amp;COUNTIF($K$5:K179,K179)</f>
        <v>_167</v>
      </c>
      <c r="C179" s="10" t="str">
        <f>I179&amp;"_"&amp;COUNTIF($I$5:I179,I179)</f>
        <v>_167</v>
      </c>
      <c r="D179" s="10">
        <f>IF('Marks Entry'!A181="","",'Marks Entry'!A181)</f>
        <v>175</v>
      </c>
      <c r="E179" s="8" t="str">
        <f>IF('Marks Entry'!B181="","",'Marks Entry'!B181)</f>
        <v/>
      </c>
      <c r="F179" s="8" t="str">
        <f>IF('Marks Entry'!C181="","",'Marks Entry'!C181)</f>
        <v/>
      </c>
      <c r="G179" s="9" t="str">
        <f>IF('Marks Entry'!D181="","",'Marks Entry'!D181)</f>
        <v/>
      </c>
      <c r="H179" s="10" t="str">
        <f>IF('Marks Entry'!E181="","",'Marks Entry'!E181)</f>
        <v/>
      </c>
      <c r="I179" s="10" t="str">
        <f>IF('Marks Entry'!F181="","",'Marks Entry'!F181)</f>
        <v/>
      </c>
      <c r="J179" s="10" t="str">
        <f>IF('Marks Entry'!G181="","",'Marks Entry'!G181)</f>
        <v/>
      </c>
      <c r="K179" s="10" t="str">
        <f>IF('Marks Entry'!H181="","",'Marks Entry'!H181)</f>
        <v/>
      </c>
      <c r="L179" s="17" t="str">
        <f>IF(I179=$Q$5,'Marks Entry'!Y181*75%,IF(I179=$Q$6,'Marks Entry'!Z181*75%,IF(I179=$Q$7,'Marks Entry'!Z181*75%,IF(I179=$Q$8,'Marks Entry'!AA181*75%,IF(I179=$Q$9,'Marks Entry'!Z181*75%,IF(I179=$Q$10,'Marks Entry'!Y181*75%,""))))))</f>
        <v/>
      </c>
      <c r="M179" s="17" t="str">
        <f>IF(I179=$Q$5,'Marks Entry'!AC181*25%,IF(I179=$Q$6,'Marks Entry'!AB181*25%,IF(I179=$Q$7,'Marks Entry'!AB181*25%,IF(I179=$Q$8,'Marks Entry'!AB181*25%,IF(I179=$Q$9,'Marks Entry'!AB181*25%,IF(I179=$Q$10,'Marks Entry'!AC181*25%,""))))))</f>
        <v/>
      </c>
      <c r="N179" s="17" t="str">
        <f t="shared" si="15"/>
        <v/>
      </c>
    </row>
    <row r="180" spans="1:14" ht="30" customHeight="1">
      <c r="A180" s="10" t="str">
        <f t="shared" si="14"/>
        <v>_168__168</v>
      </c>
      <c r="B180" s="10" t="str">
        <f>K180&amp;"_"&amp;COUNTIF($K$5:K180,K180)</f>
        <v>_168</v>
      </c>
      <c r="C180" s="10" t="str">
        <f>I180&amp;"_"&amp;COUNTIF($I$5:I180,I180)</f>
        <v>_168</v>
      </c>
      <c r="D180" s="10">
        <f>IF('Marks Entry'!A182="","",'Marks Entry'!A182)</f>
        <v>176</v>
      </c>
      <c r="E180" s="8" t="str">
        <f>IF('Marks Entry'!B182="","",'Marks Entry'!B182)</f>
        <v/>
      </c>
      <c r="F180" s="8" t="str">
        <f>IF('Marks Entry'!C182="","",'Marks Entry'!C182)</f>
        <v/>
      </c>
      <c r="G180" s="9" t="str">
        <f>IF('Marks Entry'!D182="","",'Marks Entry'!D182)</f>
        <v/>
      </c>
      <c r="H180" s="10" t="str">
        <f>IF('Marks Entry'!E182="","",'Marks Entry'!E182)</f>
        <v/>
      </c>
      <c r="I180" s="10" t="str">
        <f>IF('Marks Entry'!F182="","",'Marks Entry'!F182)</f>
        <v/>
      </c>
      <c r="J180" s="10" t="str">
        <f>IF('Marks Entry'!G182="","",'Marks Entry'!G182)</f>
        <v/>
      </c>
      <c r="K180" s="10" t="str">
        <f>IF('Marks Entry'!H182="","",'Marks Entry'!H182)</f>
        <v/>
      </c>
      <c r="L180" s="17" t="str">
        <f>IF(I180=$Q$5,'Marks Entry'!Y182*75%,IF(I180=$Q$6,'Marks Entry'!Z182*75%,IF(I180=$Q$7,'Marks Entry'!Z182*75%,IF(I180=$Q$8,'Marks Entry'!AA182*75%,IF(I180=$Q$9,'Marks Entry'!Z182*75%,IF(I180=$Q$10,'Marks Entry'!Y182*75%,""))))))</f>
        <v/>
      </c>
      <c r="M180" s="17" t="str">
        <f>IF(I180=$Q$5,'Marks Entry'!AC182*25%,IF(I180=$Q$6,'Marks Entry'!AB182*25%,IF(I180=$Q$7,'Marks Entry'!AB182*25%,IF(I180=$Q$8,'Marks Entry'!AB182*25%,IF(I180=$Q$9,'Marks Entry'!AB182*25%,IF(I180=$Q$10,'Marks Entry'!AC182*25%,""))))))</f>
        <v/>
      </c>
      <c r="N180" s="17" t="str">
        <f t="shared" si="15"/>
        <v/>
      </c>
    </row>
    <row r="181" spans="1:14" ht="30" customHeight="1">
      <c r="A181" s="10" t="str">
        <f t="shared" si="14"/>
        <v>_169__169</v>
      </c>
      <c r="B181" s="10" t="str">
        <f>K181&amp;"_"&amp;COUNTIF($K$5:K181,K181)</f>
        <v>_169</v>
      </c>
      <c r="C181" s="10" t="str">
        <f>I181&amp;"_"&amp;COUNTIF($I$5:I181,I181)</f>
        <v>_169</v>
      </c>
      <c r="D181" s="10">
        <f>IF('Marks Entry'!A183="","",'Marks Entry'!A183)</f>
        <v>177</v>
      </c>
      <c r="E181" s="8" t="str">
        <f>IF('Marks Entry'!B183="","",'Marks Entry'!B183)</f>
        <v/>
      </c>
      <c r="F181" s="8" t="str">
        <f>IF('Marks Entry'!C183="","",'Marks Entry'!C183)</f>
        <v/>
      </c>
      <c r="G181" s="9" t="str">
        <f>IF('Marks Entry'!D183="","",'Marks Entry'!D183)</f>
        <v/>
      </c>
      <c r="H181" s="10" t="str">
        <f>IF('Marks Entry'!E183="","",'Marks Entry'!E183)</f>
        <v/>
      </c>
      <c r="I181" s="10" t="str">
        <f>IF('Marks Entry'!F183="","",'Marks Entry'!F183)</f>
        <v/>
      </c>
      <c r="J181" s="10" t="str">
        <f>IF('Marks Entry'!G183="","",'Marks Entry'!G183)</f>
        <v/>
      </c>
      <c r="K181" s="10" t="str">
        <f>IF('Marks Entry'!H183="","",'Marks Entry'!H183)</f>
        <v/>
      </c>
      <c r="L181" s="17" t="str">
        <f>IF(I181=$Q$5,'Marks Entry'!Y183*75%,IF(I181=$Q$6,'Marks Entry'!Z183*75%,IF(I181=$Q$7,'Marks Entry'!Z183*75%,IF(I181=$Q$8,'Marks Entry'!AA183*75%,IF(I181=$Q$9,'Marks Entry'!Z183*75%,IF(I181=$Q$10,'Marks Entry'!Y183*75%,""))))))</f>
        <v/>
      </c>
      <c r="M181" s="17" t="str">
        <f>IF(I181=$Q$5,'Marks Entry'!AC183*25%,IF(I181=$Q$6,'Marks Entry'!AB183*25%,IF(I181=$Q$7,'Marks Entry'!AB183*25%,IF(I181=$Q$8,'Marks Entry'!AB183*25%,IF(I181=$Q$9,'Marks Entry'!AB183*25%,IF(I181=$Q$10,'Marks Entry'!AC183*25%,""))))))</f>
        <v/>
      </c>
      <c r="N181" s="17" t="str">
        <f t="shared" si="15"/>
        <v/>
      </c>
    </row>
    <row r="182" spans="1:14" ht="30" customHeight="1">
      <c r="A182" s="10" t="str">
        <f t="shared" si="14"/>
        <v>_170__170</v>
      </c>
      <c r="B182" s="10" t="str">
        <f>K182&amp;"_"&amp;COUNTIF($K$5:K182,K182)</f>
        <v>_170</v>
      </c>
      <c r="C182" s="10" t="str">
        <f>I182&amp;"_"&amp;COUNTIF($I$5:I182,I182)</f>
        <v>_170</v>
      </c>
      <c r="D182" s="10">
        <f>IF('Marks Entry'!A184="","",'Marks Entry'!A184)</f>
        <v>178</v>
      </c>
      <c r="E182" s="8" t="str">
        <f>IF('Marks Entry'!B184="","",'Marks Entry'!B184)</f>
        <v/>
      </c>
      <c r="F182" s="8" t="str">
        <f>IF('Marks Entry'!C184="","",'Marks Entry'!C184)</f>
        <v/>
      </c>
      <c r="G182" s="9" t="str">
        <f>IF('Marks Entry'!D184="","",'Marks Entry'!D184)</f>
        <v/>
      </c>
      <c r="H182" s="10" t="str">
        <f>IF('Marks Entry'!E184="","",'Marks Entry'!E184)</f>
        <v/>
      </c>
      <c r="I182" s="10" t="str">
        <f>IF('Marks Entry'!F184="","",'Marks Entry'!F184)</f>
        <v/>
      </c>
      <c r="J182" s="10" t="str">
        <f>IF('Marks Entry'!G184="","",'Marks Entry'!G184)</f>
        <v/>
      </c>
      <c r="K182" s="10" t="str">
        <f>IF('Marks Entry'!H184="","",'Marks Entry'!H184)</f>
        <v/>
      </c>
      <c r="L182" s="17" t="str">
        <f>IF(I182=$Q$5,'Marks Entry'!Y184*75%,IF(I182=$Q$6,'Marks Entry'!Z184*75%,IF(I182=$Q$7,'Marks Entry'!Z184*75%,IF(I182=$Q$8,'Marks Entry'!AA184*75%,IF(I182=$Q$9,'Marks Entry'!Z184*75%,IF(I182=$Q$10,'Marks Entry'!Y184*75%,""))))))</f>
        <v/>
      </c>
      <c r="M182" s="17" t="str">
        <f>IF(I182=$Q$5,'Marks Entry'!AC184*25%,IF(I182=$Q$6,'Marks Entry'!AB184*25%,IF(I182=$Q$7,'Marks Entry'!AB184*25%,IF(I182=$Q$8,'Marks Entry'!AB184*25%,IF(I182=$Q$9,'Marks Entry'!AB184*25%,IF(I182=$Q$10,'Marks Entry'!AC184*25%,""))))))</f>
        <v/>
      </c>
      <c r="N182" s="17" t="str">
        <f t="shared" si="15"/>
        <v/>
      </c>
    </row>
    <row r="183" spans="1:14" ht="30" customHeight="1">
      <c r="A183" s="10" t="str">
        <f t="shared" si="14"/>
        <v>_171__171</v>
      </c>
      <c r="B183" s="10" t="str">
        <f>K183&amp;"_"&amp;COUNTIF($K$5:K183,K183)</f>
        <v>_171</v>
      </c>
      <c r="C183" s="10" t="str">
        <f>I183&amp;"_"&amp;COUNTIF($I$5:I183,I183)</f>
        <v>_171</v>
      </c>
      <c r="D183" s="10">
        <f>IF('Marks Entry'!A185="","",'Marks Entry'!A185)</f>
        <v>179</v>
      </c>
      <c r="E183" s="8" t="str">
        <f>IF('Marks Entry'!B185="","",'Marks Entry'!B185)</f>
        <v/>
      </c>
      <c r="F183" s="8" t="str">
        <f>IF('Marks Entry'!C185="","",'Marks Entry'!C185)</f>
        <v/>
      </c>
      <c r="G183" s="9" t="str">
        <f>IF('Marks Entry'!D185="","",'Marks Entry'!D185)</f>
        <v/>
      </c>
      <c r="H183" s="10" t="str">
        <f>IF('Marks Entry'!E185="","",'Marks Entry'!E185)</f>
        <v/>
      </c>
      <c r="I183" s="10" t="str">
        <f>IF('Marks Entry'!F185="","",'Marks Entry'!F185)</f>
        <v/>
      </c>
      <c r="J183" s="10" t="str">
        <f>IF('Marks Entry'!G185="","",'Marks Entry'!G185)</f>
        <v/>
      </c>
      <c r="K183" s="10" t="str">
        <f>IF('Marks Entry'!H185="","",'Marks Entry'!H185)</f>
        <v/>
      </c>
      <c r="L183" s="17" t="str">
        <f>IF(I183=$Q$5,'Marks Entry'!Y185*75%,IF(I183=$Q$6,'Marks Entry'!Z185*75%,IF(I183=$Q$7,'Marks Entry'!Z185*75%,IF(I183=$Q$8,'Marks Entry'!AA185*75%,IF(I183=$Q$9,'Marks Entry'!Z185*75%,IF(I183=$Q$10,'Marks Entry'!Y185*75%,""))))))</f>
        <v/>
      </c>
      <c r="M183" s="17" t="str">
        <f>IF(I183=$Q$5,'Marks Entry'!AC185*25%,IF(I183=$Q$6,'Marks Entry'!AB185*25%,IF(I183=$Q$7,'Marks Entry'!AB185*25%,IF(I183=$Q$8,'Marks Entry'!AB185*25%,IF(I183=$Q$9,'Marks Entry'!AB185*25%,IF(I183=$Q$10,'Marks Entry'!AC185*25%,""))))))</f>
        <v/>
      </c>
      <c r="N183" s="17" t="str">
        <f t="shared" si="15"/>
        <v/>
      </c>
    </row>
    <row r="184" spans="1:14" ht="30" customHeight="1">
      <c r="A184" s="10" t="str">
        <f t="shared" si="14"/>
        <v>_172__172</v>
      </c>
      <c r="B184" s="10" t="str">
        <f>K184&amp;"_"&amp;COUNTIF($K$5:K184,K184)</f>
        <v>_172</v>
      </c>
      <c r="C184" s="10" t="str">
        <f>I184&amp;"_"&amp;COUNTIF($I$5:I184,I184)</f>
        <v>_172</v>
      </c>
      <c r="D184" s="10">
        <f>IF('Marks Entry'!A186="","",'Marks Entry'!A186)</f>
        <v>180</v>
      </c>
      <c r="E184" s="8" t="str">
        <f>IF('Marks Entry'!B186="","",'Marks Entry'!B186)</f>
        <v/>
      </c>
      <c r="F184" s="8" t="str">
        <f>IF('Marks Entry'!C186="","",'Marks Entry'!C186)</f>
        <v/>
      </c>
      <c r="G184" s="9" t="str">
        <f>IF('Marks Entry'!D186="","",'Marks Entry'!D186)</f>
        <v/>
      </c>
      <c r="H184" s="10" t="str">
        <f>IF('Marks Entry'!E186="","",'Marks Entry'!E186)</f>
        <v/>
      </c>
      <c r="I184" s="10" t="str">
        <f>IF('Marks Entry'!F186="","",'Marks Entry'!F186)</f>
        <v/>
      </c>
      <c r="J184" s="10" t="str">
        <f>IF('Marks Entry'!G186="","",'Marks Entry'!G186)</f>
        <v/>
      </c>
      <c r="K184" s="10" t="str">
        <f>IF('Marks Entry'!H186="","",'Marks Entry'!H186)</f>
        <v/>
      </c>
      <c r="L184" s="17" t="str">
        <f>IF(I184=$Q$5,'Marks Entry'!Y186*75%,IF(I184=$Q$6,'Marks Entry'!Z186*75%,IF(I184=$Q$7,'Marks Entry'!Z186*75%,IF(I184=$Q$8,'Marks Entry'!AA186*75%,IF(I184=$Q$9,'Marks Entry'!Z186*75%,IF(I184=$Q$10,'Marks Entry'!Y186*75%,""))))))</f>
        <v/>
      </c>
      <c r="M184" s="17" t="str">
        <f>IF(I184=$Q$5,'Marks Entry'!AC186*25%,IF(I184=$Q$6,'Marks Entry'!AB186*25%,IF(I184=$Q$7,'Marks Entry'!AB186*25%,IF(I184=$Q$8,'Marks Entry'!AB186*25%,IF(I184=$Q$9,'Marks Entry'!AB186*25%,IF(I184=$Q$10,'Marks Entry'!AC186*25%,""))))))</f>
        <v/>
      </c>
      <c r="N184" s="17" t="str">
        <f t="shared" si="15"/>
        <v/>
      </c>
    </row>
    <row r="185" spans="1:14" ht="30" customHeight="1">
      <c r="A185" s="10" t="str">
        <f t="shared" si="14"/>
        <v>_173__173</v>
      </c>
      <c r="B185" s="10" t="str">
        <f>K185&amp;"_"&amp;COUNTIF($K$5:K185,K185)</f>
        <v>_173</v>
      </c>
      <c r="C185" s="10" t="str">
        <f>I185&amp;"_"&amp;COUNTIF($I$5:I185,I185)</f>
        <v>_173</v>
      </c>
      <c r="D185" s="10">
        <f>IF('Marks Entry'!A187="","",'Marks Entry'!A187)</f>
        <v>181</v>
      </c>
      <c r="E185" s="8" t="str">
        <f>IF('Marks Entry'!B187="","",'Marks Entry'!B187)</f>
        <v/>
      </c>
      <c r="F185" s="8" t="str">
        <f>IF('Marks Entry'!C187="","",'Marks Entry'!C187)</f>
        <v/>
      </c>
      <c r="G185" s="9" t="str">
        <f>IF('Marks Entry'!D187="","",'Marks Entry'!D187)</f>
        <v/>
      </c>
      <c r="H185" s="10" t="str">
        <f>IF('Marks Entry'!E187="","",'Marks Entry'!E187)</f>
        <v/>
      </c>
      <c r="I185" s="10" t="str">
        <f>IF('Marks Entry'!F187="","",'Marks Entry'!F187)</f>
        <v/>
      </c>
      <c r="J185" s="10" t="str">
        <f>IF('Marks Entry'!G187="","",'Marks Entry'!G187)</f>
        <v/>
      </c>
      <c r="K185" s="10" t="str">
        <f>IF('Marks Entry'!H187="","",'Marks Entry'!H187)</f>
        <v/>
      </c>
      <c r="L185" s="17" t="str">
        <f>IF(I185=$Q$5,'Marks Entry'!Y187*75%,IF(I185=$Q$6,'Marks Entry'!Z187*75%,IF(I185=$Q$7,'Marks Entry'!Z187*75%,IF(I185=$Q$8,'Marks Entry'!AA187*75%,IF(I185=$Q$9,'Marks Entry'!Z187*75%,IF(I185=$Q$10,'Marks Entry'!Y187*75%,""))))))</f>
        <v/>
      </c>
      <c r="M185" s="17" t="str">
        <f>IF(I185=$Q$5,'Marks Entry'!AC187*25%,IF(I185=$Q$6,'Marks Entry'!AB187*25%,IF(I185=$Q$7,'Marks Entry'!AB187*25%,IF(I185=$Q$8,'Marks Entry'!AB187*25%,IF(I185=$Q$9,'Marks Entry'!AB187*25%,IF(I185=$Q$10,'Marks Entry'!AC187*25%,""))))))</f>
        <v/>
      </c>
      <c r="N185" s="17" t="str">
        <f t="shared" si="15"/>
        <v/>
      </c>
    </row>
    <row r="186" spans="1:14" ht="30" customHeight="1">
      <c r="A186" s="10" t="str">
        <f t="shared" si="14"/>
        <v>_174__174</v>
      </c>
      <c r="B186" s="10" t="str">
        <f>K186&amp;"_"&amp;COUNTIF($K$5:K186,K186)</f>
        <v>_174</v>
      </c>
      <c r="C186" s="10" t="str">
        <f>I186&amp;"_"&amp;COUNTIF($I$5:I186,I186)</f>
        <v>_174</v>
      </c>
      <c r="D186" s="10">
        <f>IF('Marks Entry'!A188="","",'Marks Entry'!A188)</f>
        <v>182</v>
      </c>
      <c r="E186" s="8" t="str">
        <f>IF('Marks Entry'!B188="","",'Marks Entry'!B188)</f>
        <v/>
      </c>
      <c r="F186" s="8" t="str">
        <f>IF('Marks Entry'!C188="","",'Marks Entry'!C188)</f>
        <v/>
      </c>
      <c r="G186" s="9" t="str">
        <f>IF('Marks Entry'!D188="","",'Marks Entry'!D188)</f>
        <v/>
      </c>
      <c r="H186" s="10" t="str">
        <f>IF('Marks Entry'!E188="","",'Marks Entry'!E188)</f>
        <v/>
      </c>
      <c r="I186" s="10" t="str">
        <f>IF('Marks Entry'!F188="","",'Marks Entry'!F188)</f>
        <v/>
      </c>
      <c r="J186" s="10" t="str">
        <f>IF('Marks Entry'!G188="","",'Marks Entry'!G188)</f>
        <v/>
      </c>
      <c r="K186" s="10" t="str">
        <f>IF('Marks Entry'!H188="","",'Marks Entry'!H188)</f>
        <v/>
      </c>
      <c r="L186" s="17" t="str">
        <f>IF(I186=$Q$5,'Marks Entry'!Y188*75%,IF(I186=$Q$6,'Marks Entry'!Z188*75%,IF(I186=$Q$7,'Marks Entry'!Z188*75%,IF(I186=$Q$8,'Marks Entry'!AA188*75%,IF(I186=$Q$9,'Marks Entry'!Z188*75%,IF(I186=$Q$10,'Marks Entry'!Y188*75%,""))))))</f>
        <v/>
      </c>
      <c r="M186" s="17" t="str">
        <f>IF(I186=$Q$5,'Marks Entry'!AC188*25%,IF(I186=$Q$6,'Marks Entry'!AB188*25%,IF(I186=$Q$7,'Marks Entry'!AB188*25%,IF(I186=$Q$8,'Marks Entry'!AB188*25%,IF(I186=$Q$9,'Marks Entry'!AB188*25%,IF(I186=$Q$10,'Marks Entry'!AC188*25%,""))))))</f>
        <v/>
      </c>
      <c r="N186" s="17" t="str">
        <f t="shared" si="15"/>
        <v/>
      </c>
    </row>
    <row r="187" spans="1:14" ht="30" customHeight="1">
      <c r="A187" s="10" t="str">
        <f t="shared" si="14"/>
        <v>_175__175</v>
      </c>
      <c r="B187" s="10" t="str">
        <f>K187&amp;"_"&amp;COUNTIF($K$5:K187,K187)</f>
        <v>_175</v>
      </c>
      <c r="C187" s="10" t="str">
        <f>I187&amp;"_"&amp;COUNTIF($I$5:I187,I187)</f>
        <v>_175</v>
      </c>
      <c r="D187" s="10">
        <f>IF('Marks Entry'!A189="","",'Marks Entry'!A189)</f>
        <v>183</v>
      </c>
      <c r="E187" s="8" t="str">
        <f>IF('Marks Entry'!B189="","",'Marks Entry'!B189)</f>
        <v/>
      </c>
      <c r="F187" s="8" t="str">
        <f>IF('Marks Entry'!C189="","",'Marks Entry'!C189)</f>
        <v/>
      </c>
      <c r="G187" s="9" t="str">
        <f>IF('Marks Entry'!D189="","",'Marks Entry'!D189)</f>
        <v/>
      </c>
      <c r="H187" s="10" t="str">
        <f>IF('Marks Entry'!E189="","",'Marks Entry'!E189)</f>
        <v/>
      </c>
      <c r="I187" s="10" t="str">
        <f>IF('Marks Entry'!F189="","",'Marks Entry'!F189)</f>
        <v/>
      </c>
      <c r="J187" s="10" t="str">
        <f>IF('Marks Entry'!G189="","",'Marks Entry'!G189)</f>
        <v/>
      </c>
      <c r="K187" s="10" t="str">
        <f>IF('Marks Entry'!H189="","",'Marks Entry'!H189)</f>
        <v/>
      </c>
      <c r="L187" s="17" t="str">
        <f>IF(I187=$Q$5,'Marks Entry'!Y189*75%,IF(I187=$Q$6,'Marks Entry'!Z189*75%,IF(I187=$Q$7,'Marks Entry'!Z189*75%,IF(I187=$Q$8,'Marks Entry'!AA189*75%,IF(I187=$Q$9,'Marks Entry'!Z189*75%,IF(I187=$Q$10,'Marks Entry'!Y189*75%,""))))))</f>
        <v/>
      </c>
      <c r="M187" s="17" t="str">
        <f>IF(I187=$Q$5,'Marks Entry'!AC189*25%,IF(I187=$Q$6,'Marks Entry'!AB189*25%,IF(I187=$Q$7,'Marks Entry'!AB189*25%,IF(I187=$Q$8,'Marks Entry'!AB189*25%,IF(I187=$Q$9,'Marks Entry'!AB189*25%,IF(I187=$Q$10,'Marks Entry'!AC189*25%,""))))))</f>
        <v/>
      </c>
      <c r="N187" s="17" t="str">
        <f t="shared" si="15"/>
        <v/>
      </c>
    </row>
    <row r="188" spans="1:14" ht="30" customHeight="1">
      <c r="A188" s="10" t="str">
        <f t="shared" si="14"/>
        <v>_176__176</v>
      </c>
      <c r="B188" s="10" t="str">
        <f>K188&amp;"_"&amp;COUNTIF($K$5:K188,K188)</f>
        <v>_176</v>
      </c>
      <c r="C188" s="10" t="str">
        <f>I188&amp;"_"&amp;COUNTIF($I$5:I188,I188)</f>
        <v>_176</v>
      </c>
      <c r="D188" s="10">
        <f>IF('Marks Entry'!A190="","",'Marks Entry'!A190)</f>
        <v>184</v>
      </c>
      <c r="E188" s="8" t="str">
        <f>IF('Marks Entry'!B190="","",'Marks Entry'!B190)</f>
        <v/>
      </c>
      <c r="F188" s="8" t="str">
        <f>IF('Marks Entry'!C190="","",'Marks Entry'!C190)</f>
        <v/>
      </c>
      <c r="G188" s="9" t="str">
        <f>IF('Marks Entry'!D190="","",'Marks Entry'!D190)</f>
        <v/>
      </c>
      <c r="H188" s="10" t="str">
        <f>IF('Marks Entry'!E190="","",'Marks Entry'!E190)</f>
        <v/>
      </c>
      <c r="I188" s="10" t="str">
        <f>IF('Marks Entry'!F190="","",'Marks Entry'!F190)</f>
        <v/>
      </c>
      <c r="J188" s="10" t="str">
        <f>IF('Marks Entry'!G190="","",'Marks Entry'!G190)</f>
        <v/>
      </c>
      <c r="K188" s="10" t="str">
        <f>IF('Marks Entry'!H190="","",'Marks Entry'!H190)</f>
        <v/>
      </c>
      <c r="L188" s="17" t="str">
        <f>IF(I188=$Q$5,'Marks Entry'!Y190*75%,IF(I188=$Q$6,'Marks Entry'!Z190*75%,IF(I188=$Q$7,'Marks Entry'!Z190*75%,IF(I188=$Q$8,'Marks Entry'!AA190*75%,IF(I188=$Q$9,'Marks Entry'!Z190*75%,IF(I188=$Q$10,'Marks Entry'!Y190*75%,""))))))</f>
        <v/>
      </c>
      <c r="M188" s="17" t="str">
        <f>IF(I188=$Q$5,'Marks Entry'!AC190*25%,IF(I188=$Q$6,'Marks Entry'!AB190*25%,IF(I188=$Q$7,'Marks Entry'!AB190*25%,IF(I188=$Q$8,'Marks Entry'!AB190*25%,IF(I188=$Q$9,'Marks Entry'!AB190*25%,IF(I188=$Q$10,'Marks Entry'!AC190*25%,""))))))</f>
        <v/>
      </c>
      <c r="N188" s="17" t="str">
        <f t="shared" si="15"/>
        <v/>
      </c>
    </row>
    <row r="189" spans="1:14" ht="30" customHeight="1">
      <c r="A189" s="10" t="str">
        <f t="shared" si="14"/>
        <v>_177__177</v>
      </c>
      <c r="B189" s="10" t="str">
        <f>K189&amp;"_"&amp;COUNTIF($K$5:K189,K189)</f>
        <v>_177</v>
      </c>
      <c r="C189" s="10" t="str">
        <f>I189&amp;"_"&amp;COUNTIF($I$5:I189,I189)</f>
        <v>_177</v>
      </c>
      <c r="D189" s="10">
        <f>IF('Marks Entry'!A191="","",'Marks Entry'!A191)</f>
        <v>185</v>
      </c>
      <c r="E189" s="8" t="str">
        <f>IF('Marks Entry'!B191="","",'Marks Entry'!B191)</f>
        <v/>
      </c>
      <c r="F189" s="8" t="str">
        <f>IF('Marks Entry'!C191="","",'Marks Entry'!C191)</f>
        <v/>
      </c>
      <c r="G189" s="9" t="str">
        <f>IF('Marks Entry'!D191="","",'Marks Entry'!D191)</f>
        <v/>
      </c>
      <c r="H189" s="10" t="str">
        <f>IF('Marks Entry'!E191="","",'Marks Entry'!E191)</f>
        <v/>
      </c>
      <c r="I189" s="10" t="str">
        <f>IF('Marks Entry'!F191="","",'Marks Entry'!F191)</f>
        <v/>
      </c>
      <c r="J189" s="10" t="str">
        <f>IF('Marks Entry'!G191="","",'Marks Entry'!G191)</f>
        <v/>
      </c>
      <c r="K189" s="10" t="str">
        <f>IF('Marks Entry'!H191="","",'Marks Entry'!H191)</f>
        <v/>
      </c>
      <c r="L189" s="17" t="str">
        <f>IF(I189=$Q$5,'Marks Entry'!Y191*75%,IF(I189=$Q$6,'Marks Entry'!Z191*75%,IF(I189=$Q$7,'Marks Entry'!Z191*75%,IF(I189=$Q$8,'Marks Entry'!AA191*75%,IF(I189=$Q$9,'Marks Entry'!Z191*75%,IF(I189=$Q$10,'Marks Entry'!Y191*75%,""))))))</f>
        <v/>
      </c>
      <c r="M189" s="17" t="str">
        <f>IF(I189=$Q$5,'Marks Entry'!AC191*25%,IF(I189=$Q$6,'Marks Entry'!AB191*25%,IF(I189=$Q$7,'Marks Entry'!AB191*25%,IF(I189=$Q$8,'Marks Entry'!AB191*25%,IF(I189=$Q$9,'Marks Entry'!AB191*25%,IF(I189=$Q$10,'Marks Entry'!AC191*25%,""))))))</f>
        <v/>
      </c>
      <c r="N189" s="17" t="str">
        <f t="shared" si="15"/>
        <v/>
      </c>
    </row>
    <row r="190" spans="1:14" ht="30" customHeight="1">
      <c r="A190" s="10" t="str">
        <f t="shared" si="14"/>
        <v>_178__178</v>
      </c>
      <c r="B190" s="10" t="str">
        <f>K190&amp;"_"&amp;COUNTIF($K$5:K190,K190)</f>
        <v>_178</v>
      </c>
      <c r="C190" s="10" t="str">
        <f>I190&amp;"_"&amp;COUNTIF($I$5:I190,I190)</f>
        <v>_178</v>
      </c>
      <c r="D190" s="10">
        <f>IF('Marks Entry'!A192="","",'Marks Entry'!A192)</f>
        <v>186</v>
      </c>
      <c r="E190" s="8" t="str">
        <f>IF('Marks Entry'!B192="","",'Marks Entry'!B192)</f>
        <v/>
      </c>
      <c r="F190" s="8" t="str">
        <f>IF('Marks Entry'!C192="","",'Marks Entry'!C192)</f>
        <v/>
      </c>
      <c r="G190" s="9" t="str">
        <f>IF('Marks Entry'!D192="","",'Marks Entry'!D192)</f>
        <v/>
      </c>
      <c r="H190" s="10" t="str">
        <f>IF('Marks Entry'!E192="","",'Marks Entry'!E192)</f>
        <v/>
      </c>
      <c r="I190" s="10" t="str">
        <f>IF('Marks Entry'!F192="","",'Marks Entry'!F192)</f>
        <v/>
      </c>
      <c r="J190" s="10" t="str">
        <f>IF('Marks Entry'!G192="","",'Marks Entry'!G192)</f>
        <v/>
      </c>
      <c r="K190" s="10" t="str">
        <f>IF('Marks Entry'!H192="","",'Marks Entry'!H192)</f>
        <v/>
      </c>
      <c r="L190" s="17" t="str">
        <f>IF(I190=$Q$5,'Marks Entry'!Y192*75%,IF(I190=$Q$6,'Marks Entry'!Z192*75%,IF(I190=$Q$7,'Marks Entry'!Z192*75%,IF(I190=$Q$8,'Marks Entry'!AA192*75%,IF(I190=$Q$9,'Marks Entry'!Z192*75%,IF(I190=$Q$10,'Marks Entry'!Y192*75%,""))))))</f>
        <v/>
      </c>
      <c r="M190" s="17" t="str">
        <f>IF(I190=$Q$5,'Marks Entry'!AC192*25%,IF(I190=$Q$6,'Marks Entry'!AB192*25%,IF(I190=$Q$7,'Marks Entry'!AB192*25%,IF(I190=$Q$8,'Marks Entry'!AB192*25%,IF(I190=$Q$9,'Marks Entry'!AB192*25%,IF(I190=$Q$10,'Marks Entry'!AC192*25%,""))))))</f>
        <v/>
      </c>
      <c r="N190" s="17" t="str">
        <f t="shared" si="15"/>
        <v/>
      </c>
    </row>
    <row r="191" spans="1:14" ht="30" customHeight="1">
      <c r="A191" s="10" t="str">
        <f t="shared" si="14"/>
        <v>_179__179</v>
      </c>
      <c r="B191" s="10" t="str">
        <f>K191&amp;"_"&amp;COUNTIF($K$5:K191,K191)</f>
        <v>_179</v>
      </c>
      <c r="C191" s="10" t="str">
        <f>I191&amp;"_"&amp;COUNTIF($I$5:I191,I191)</f>
        <v>_179</v>
      </c>
      <c r="D191" s="10">
        <f>IF('Marks Entry'!A193="","",'Marks Entry'!A193)</f>
        <v>187</v>
      </c>
      <c r="E191" s="8" t="str">
        <f>IF('Marks Entry'!B193="","",'Marks Entry'!B193)</f>
        <v/>
      </c>
      <c r="F191" s="8" t="str">
        <f>IF('Marks Entry'!C193="","",'Marks Entry'!C193)</f>
        <v/>
      </c>
      <c r="G191" s="9" t="str">
        <f>IF('Marks Entry'!D193="","",'Marks Entry'!D193)</f>
        <v/>
      </c>
      <c r="H191" s="10" t="str">
        <f>IF('Marks Entry'!E193="","",'Marks Entry'!E193)</f>
        <v/>
      </c>
      <c r="I191" s="10" t="str">
        <f>IF('Marks Entry'!F193="","",'Marks Entry'!F193)</f>
        <v/>
      </c>
      <c r="J191" s="10" t="str">
        <f>IF('Marks Entry'!G193="","",'Marks Entry'!G193)</f>
        <v/>
      </c>
      <c r="K191" s="10" t="str">
        <f>IF('Marks Entry'!H193="","",'Marks Entry'!H193)</f>
        <v/>
      </c>
      <c r="L191" s="17" t="str">
        <f>IF(I191=$Q$5,'Marks Entry'!Y193*75%,IF(I191=$Q$6,'Marks Entry'!Z193*75%,IF(I191=$Q$7,'Marks Entry'!Z193*75%,IF(I191=$Q$8,'Marks Entry'!AA193*75%,IF(I191=$Q$9,'Marks Entry'!Z193*75%,IF(I191=$Q$10,'Marks Entry'!Y193*75%,""))))))</f>
        <v/>
      </c>
      <c r="M191" s="17" t="str">
        <f>IF(I191=$Q$5,'Marks Entry'!AC193*25%,IF(I191=$Q$6,'Marks Entry'!AB193*25%,IF(I191=$Q$7,'Marks Entry'!AB193*25%,IF(I191=$Q$8,'Marks Entry'!AB193*25%,IF(I191=$Q$9,'Marks Entry'!AB193*25%,IF(I191=$Q$10,'Marks Entry'!AC193*25%,""))))))</f>
        <v/>
      </c>
      <c r="N191" s="17" t="str">
        <f t="shared" si="15"/>
        <v/>
      </c>
    </row>
    <row r="192" spans="1:14" ht="30" customHeight="1">
      <c r="A192" s="10" t="str">
        <f t="shared" si="14"/>
        <v>_180__180</v>
      </c>
      <c r="B192" s="10" t="str">
        <f>K192&amp;"_"&amp;COUNTIF($K$5:K192,K192)</f>
        <v>_180</v>
      </c>
      <c r="C192" s="10" t="str">
        <f>I192&amp;"_"&amp;COUNTIF($I$5:I192,I192)</f>
        <v>_180</v>
      </c>
      <c r="D192" s="10">
        <f>IF('Marks Entry'!A194="","",'Marks Entry'!A194)</f>
        <v>188</v>
      </c>
      <c r="E192" s="8" t="str">
        <f>IF('Marks Entry'!B194="","",'Marks Entry'!B194)</f>
        <v/>
      </c>
      <c r="F192" s="8" t="str">
        <f>IF('Marks Entry'!C194="","",'Marks Entry'!C194)</f>
        <v/>
      </c>
      <c r="G192" s="9" t="str">
        <f>IF('Marks Entry'!D194="","",'Marks Entry'!D194)</f>
        <v/>
      </c>
      <c r="H192" s="10" t="str">
        <f>IF('Marks Entry'!E194="","",'Marks Entry'!E194)</f>
        <v/>
      </c>
      <c r="I192" s="10" t="str">
        <f>IF('Marks Entry'!F194="","",'Marks Entry'!F194)</f>
        <v/>
      </c>
      <c r="J192" s="10" t="str">
        <f>IF('Marks Entry'!G194="","",'Marks Entry'!G194)</f>
        <v/>
      </c>
      <c r="K192" s="10" t="str">
        <f>IF('Marks Entry'!H194="","",'Marks Entry'!H194)</f>
        <v/>
      </c>
      <c r="L192" s="17" t="str">
        <f>IF(I192=$Q$5,'Marks Entry'!Y194*75%,IF(I192=$Q$6,'Marks Entry'!Z194*75%,IF(I192=$Q$7,'Marks Entry'!Z194*75%,IF(I192=$Q$8,'Marks Entry'!AA194*75%,IF(I192=$Q$9,'Marks Entry'!Z194*75%,IF(I192=$Q$10,'Marks Entry'!Y194*75%,""))))))</f>
        <v/>
      </c>
      <c r="M192" s="17" t="str">
        <f>IF(I192=$Q$5,'Marks Entry'!AC194*25%,IF(I192=$Q$6,'Marks Entry'!AB194*25%,IF(I192=$Q$7,'Marks Entry'!AB194*25%,IF(I192=$Q$8,'Marks Entry'!AB194*25%,IF(I192=$Q$9,'Marks Entry'!AB194*25%,IF(I192=$Q$10,'Marks Entry'!AC194*25%,""))))))</f>
        <v/>
      </c>
      <c r="N192" s="17" t="str">
        <f t="shared" si="15"/>
        <v/>
      </c>
    </row>
    <row r="193" spans="1:14" ht="30" customHeight="1">
      <c r="A193" s="10" t="str">
        <f t="shared" si="14"/>
        <v>_181__181</v>
      </c>
      <c r="B193" s="10" t="str">
        <f>K193&amp;"_"&amp;COUNTIF($K$5:K193,K193)</f>
        <v>_181</v>
      </c>
      <c r="C193" s="10" t="str">
        <f>I193&amp;"_"&amp;COUNTIF($I$5:I193,I193)</f>
        <v>_181</v>
      </c>
      <c r="D193" s="10">
        <f>IF('Marks Entry'!A195="","",'Marks Entry'!A195)</f>
        <v>189</v>
      </c>
      <c r="E193" s="8" t="str">
        <f>IF('Marks Entry'!B195="","",'Marks Entry'!B195)</f>
        <v/>
      </c>
      <c r="F193" s="8" t="str">
        <f>IF('Marks Entry'!C195="","",'Marks Entry'!C195)</f>
        <v/>
      </c>
      <c r="G193" s="9" t="str">
        <f>IF('Marks Entry'!D195="","",'Marks Entry'!D195)</f>
        <v/>
      </c>
      <c r="H193" s="10" t="str">
        <f>IF('Marks Entry'!E195="","",'Marks Entry'!E195)</f>
        <v/>
      </c>
      <c r="I193" s="10" t="str">
        <f>IF('Marks Entry'!F195="","",'Marks Entry'!F195)</f>
        <v/>
      </c>
      <c r="J193" s="10" t="str">
        <f>IF('Marks Entry'!G195="","",'Marks Entry'!G195)</f>
        <v/>
      </c>
      <c r="K193" s="10" t="str">
        <f>IF('Marks Entry'!H195="","",'Marks Entry'!H195)</f>
        <v/>
      </c>
      <c r="L193" s="17" t="str">
        <f>IF(I193=$Q$5,'Marks Entry'!Y195*75%,IF(I193=$Q$6,'Marks Entry'!Z195*75%,IF(I193=$Q$7,'Marks Entry'!Z195*75%,IF(I193=$Q$8,'Marks Entry'!AA195*75%,IF(I193=$Q$9,'Marks Entry'!Z195*75%,IF(I193=$Q$10,'Marks Entry'!Y195*75%,""))))))</f>
        <v/>
      </c>
      <c r="M193" s="17" t="str">
        <f>IF(I193=$Q$5,'Marks Entry'!AC195*25%,IF(I193=$Q$6,'Marks Entry'!AB195*25%,IF(I193=$Q$7,'Marks Entry'!AB195*25%,IF(I193=$Q$8,'Marks Entry'!AB195*25%,IF(I193=$Q$9,'Marks Entry'!AB195*25%,IF(I193=$Q$10,'Marks Entry'!AC195*25%,""))))))</f>
        <v/>
      </c>
      <c r="N193" s="17" t="str">
        <f t="shared" si="15"/>
        <v/>
      </c>
    </row>
    <row r="194" spans="1:14" ht="30" customHeight="1">
      <c r="A194" s="10" t="str">
        <f t="shared" si="14"/>
        <v>_182__182</v>
      </c>
      <c r="B194" s="10" t="str">
        <f>K194&amp;"_"&amp;COUNTIF($K$5:K194,K194)</f>
        <v>_182</v>
      </c>
      <c r="C194" s="10" t="str">
        <f>I194&amp;"_"&amp;COUNTIF($I$5:I194,I194)</f>
        <v>_182</v>
      </c>
      <c r="D194" s="10">
        <f>IF('Marks Entry'!A196="","",'Marks Entry'!A196)</f>
        <v>190</v>
      </c>
      <c r="E194" s="8" t="str">
        <f>IF('Marks Entry'!B196="","",'Marks Entry'!B196)</f>
        <v/>
      </c>
      <c r="F194" s="8" t="str">
        <f>IF('Marks Entry'!C196="","",'Marks Entry'!C196)</f>
        <v/>
      </c>
      <c r="G194" s="9" t="str">
        <f>IF('Marks Entry'!D196="","",'Marks Entry'!D196)</f>
        <v/>
      </c>
      <c r="H194" s="10" t="str">
        <f>IF('Marks Entry'!E196="","",'Marks Entry'!E196)</f>
        <v/>
      </c>
      <c r="I194" s="10" t="str">
        <f>IF('Marks Entry'!F196="","",'Marks Entry'!F196)</f>
        <v/>
      </c>
      <c r="J194" s="10" t="str">
        <f>IF('Marks Entry'!G196="","",'Marks Entry'!G196)</f>
        <v/>
      </c>
      <c r="K194" s="10" t="str">
        <f>IF('Marks Entry'!H196="","",'Marks Entry'!H196)</f>
        <v/>
      </c>
      <c r="L194" s="17" t="str">
        <f>IF(I194=$Q$5,'Marks Entry'!Y196*75%,IF(I194=$Q$6,'Marks Entry'!Z196*75%,IF(I194=$Q$7,'Marks Entry'!Z196*75%,IF(I194=$Q$8,'Marks Entry'!AA196*75%,IF(I194=$Q$9,'Marks Entry'!Z196*75%,IF(I194=$Q$10,'Marks Entry'!Y196*75%,""))))))</f>
        <v/>
      </c>
      <c r="M194" s="17" t="str">
        <f>IF(I194=$Q$5,'Marks Entry'!AC196*25%,IF(I194=$Q$6,'Marks Entry'!AB196*25%,IF(I194=$Q$7,'Marks Entry'!AB196*25%,IF(I194=$Q$8,'Marks Entry'!AB196*25%,IF(I194=$Q$9,'Marks Entry'!AB196*25%,IF(I194=$Q$10,'Marks Entry'!AC196*25%,""))))))</f>
        <v/>
      </c>
      <c r="N194" s="17" t="str">
        <f t="shared" si="15"/>
        <v/>
      </c>
    </row>
    <row r="195" spans="1:14" ht="30" customHeight="1">
      <c r="A195" s="10" t="str">
        <f t="shared" si="14"/>
        <v>_183__183</v>
      </c>
      <c r="B195" s="10" t="str">
        <f>K195&amp;"_"&amp;COUNTIF($K$5:K195,K195)</f>
        <v>_183</v>
      </c>
      <c r="C195" s="10" t="str">
        <f>I195&amp;"_"&amp;COUNTIF($I$5:I195,I195)</f>
        <v>_183</v>
      </c>
      <c r="D195" s="10">
        <f>IF('Marks Entry'!A197="","",'Marks Entry'!A197)</f>
        <v>191</v>
      </c>
      <c r="E195" s="8" t="str">
        <f>IF('Marks Entry'!B197="","",'Marks Entry'!B197)</f>
        <v/>
      </c>
      <c r="F195" s="8" t="str">
        <f>IF('Marks Entry'!C197="","",'Marks Entry'!C197)</f>
        <v/>
      </c>
      <c r="G195" s="9" t="str">
        <f>IF('Marks Entry'!D197="","",'Marks Entry'!D197)</f>
        <v/>
      </c>
      <c r="H195" s="10" t="str">
        <f>IF('Marks Entry'!E197="","",'Marks Entry'!E197)</f>
        <v/>
      </c>
      <c r="I195" s="10" t="str">
        <f>IF('Marks Entry'!F197="","",'Marks Entry'!F197)</f>
        <v/>
      </c>
      <c r="J195" s="10" t="str">
        <f>IF('Marks Entry'!G197="","",'Marks Entry'!G197)</f>
        <v/>
      </c>
      <c r="K195" s="10" t="str">
        <f>IF('Marks Entry'!H197="","",'Marks Entry'!H197)</f>
        <v/>
      </c>
      <c r="L195" s="17" t="str">
        <f>IF(I195=$Q$5,'Marks Entry'!Y197*75%,IF(I195=$Q$6,'Marks Entry'!Z197*75%,IF(I195=$Q$7,'Marks Entry'!Z197*75%,IF(I195=$Q$8,'Marks Entry'!AA197*75%,IF(I195=$Q$9,'Marks Entry'!Z197*75%,IF(I195=$Q$10,'Marks Entry'!Y197*75%,""))))))</f>
        <v/>
      </c>
      <c r="M195" s="17" t="str">
        <f>IF(I195=$Q$5,'Marks Entry'!AC197*25%,IF(I195=$Q$6,'Marks Entry'!AB197*25%,IF(I195=$Q$7,'Marks Entry'!AB197*25%,IF(I195=$Q$8,'Marks Entry'!AB197*25%,IF(I195=$Q$9,'Marks Entry'!AB197*25%,IF(I195=$Q$10,'Marks Entry'!AC197*25%,""))))))</f>
        <v/>
      </c>
      <c r="N195" s="17" t="str">
        <f t="shared" si="15"/>
        <v/>
      </c>
    </row>
    <row r="196" spans="1:14" ht="30" customHeight="1">
      <c r="A196" s="10" t="str">
        <f t="shared" si="14"/>
        <v>_184__184</v>
      </c>
      <c r="B196" s="10" t="str">
        <f>K196&amp;"_"&amp;COUNTIF($K$5:K196,K196)</f>
        <v>_184</v>
      </c>
      <c r="C196" s="10" t="str">
        <f>I196&amp;"_"&amp;COUNTIF($I$5:I196,I196)</f>
        <v>_184</v>
      </c>
      <c r="D196" s="10">
        <f>IF('Marks Entry'!A198="","",'Marks Entry'!A198)</f>
        <v>192</v>
      </c>
      <c r="E196" s="8" t="str">
        <f>IF('Marks Entry'!B198="","",'Marks Entry'!B198)</f>
        <v/>
      </c>
      <c r="F196" s="8" t="str">
        <f>IF('Marks Entry'!C198="","",'Marks Entry'!C198)</f>
        <v/>
      </c>
      <c r="G196" s="9" t="str">
        <f>IF('Marks Entry'!D198="","",'Marks Entry'!D198)</f>
        <v/>
      </c>
      <c r="H196" s="10" t="str">
        <f>IF('Marks Entry'!E198="","",'Marks Entry'!E198)</f>
        <v/>
      </c>
      <c r="I196" s="10" t="str">
        <f>IF('Marks Entry'!F198="","",'Marks Entry'!F198)</f>
        <v/>
      </c>
      <c r="J196" s="10" t="str">
        <f>IF('Marks Entry'!G198="","",'Marks Entry'!G198)</f>
        <v/>
      </c>
      <c r="K196" s="10" t="str">
        <f>IF('Marks Entry'!H198="","",'Marks Entry'!H198)</f>
        <v/>
      </c>
      <c r="L196" s="17" t="str">
        <f>IF(I196=$Q$5,'Marks Entry'!Y198*75%,IF(I196=$Q$6,'Marks Entry'!Z198*75%,IF(I196=$Q$7,'Marks Entry'!Z198*75%,IF(I196=$Q$8,'Marks Entry'!AA198*75%,IF(I196=$Q$9,'Marks Entry'!Z198*75%,IF(I196=$Q$10,'Marks Entry'!Y198*75%,""))))))</f>
        <v/>
      </c>
      <c r="M196" s="17" t="str">
        <f>IF(I196=$Q$5,'Marks Entry'!AC198*25%,IF(I196=$Q$6,'Marks Entry'!AB198*25%,IF(I196=$Q$7,'Marks Entry'!AB198*25%,IF(I196=$Q$8,'Marks Entry'!AB198*25%,IF(I196=$Q$9,'Marks Entry'!AB198*25%,IF(I196=$Q$10,'Marks Entry'!AC198*25%,""))))))</f>
        <v/>
      </c>
      <c r="N196" s="17" t="str">
        <f t="shared" si="15"/>
        <v/>
      </c>
    </row>
    <row r="197" spans="1:14" ht="30" customHeight="1">
      <c r="A197" s="10" t="str">
        <f t="shared" si="14"/>
        <v>_185__185</v>
      </c>
      <c r="B197" s="10" t="str">
        <f>K197&amp;"_"&amp;COUNTIF($K$5:K197,K197)</f>
        <v>_185</v>
      </c>
      <c r="C197" s="10" t="str">
        <f>I197&amp;"_"&amp;COUNTIF($I$5:I197,I197)</f>
        <v>_185</v>
      </c>
      <c r="D197" s="10">
        <f>IF('Marks Entry'!A199="","",'Marks Entry'!A199)</f>
        <v>193</v>
      </c>
      <c r="E197" s="8" t="str">
        <f>IF('Marks Entry'!B199="","",'Marks Entry'!B199)</f>
        <v/>
      </c>
      <c r="F197" s="8" t="str">
        <f>IF('Marks Entry'!C199="","",'Marks Entry'!C199)</f>
        <v/>
      </c>
      <c r="G197" s="9" t="str">
        <f>IF('Marks Entry'!D199="","",'Marks Entry'!D199)</f>
        <v/>
      </c>
      <c r="H197" s="10" t="str">
        <f>IF('Marks Entry'!E199="","",'Marks Entry'!E199)</f>
        <v/>
      </c>
      <c r="I197" s="10" t="str">
        <f>IF('Marks Entry'!F199="","",'Marks Entry'!F199)</f>
        <v/>
      </c>
      <c r="J197" s="10" t="str">
        <f>IF('Marks Entry'!G199="","",'Marks Entry'!G199)</f>
        <v/>
      </c>
      <c r="K197" s="10" t="str">
        <f>IF('Marks Entry'!H199="","",'Marks Entry'!H199)</f>
        <v/>
      </c>
      <c r="L197" s="17" t="str">
        <f>IF(I197=$Q$5,'Marks Entry'!Y199*75%,IF(I197=$Q$6,'Marks Entry'!Z199*75%,IF(I197=$Q$7,'Marks Entry'!Z199*75%,IF(I197=$Q$8,'Marks Entry'!AA199*75%,IF(I197=$Q$9,'Marks Entry'!Z199*75%,IF(I197=$Q$10,'Marks Entry'!Y199*75%,""))))))</f>
        <v/>
      </c>
      <c r="M197" s="17" t="str">
        <f>IF(I197=$Q$5,'Marks Entry'!AC199*25%,IF(I197=$Q$6,'Marks Entry'!AB199*25%,IF(I197=$Q$7,'Marks Entry'!AB199*25%,IF(I197=$Q$8,'Marks Entry'!AB199*25%,IF(I197=$Q$9,'Marks Entry'!AB199*25%,IF(I197=$Q$10,'Marks Entry'!AC199*25%,""))))))</f>
        <v/>
      </c>
      <c r="N197" s="17" t="str">
        <f t="shared" si="15"/>
        <v/>
      </c>
    </row>
    <row r="198" spans="1:14" ht="30" customHeight="1">
      <c r="A198" s="10" t="str">
        <f t="shared" ref="A198:A204" si="16">B198&amp;"_"&amp;C198</f>
        <v>_186__186</v>
      </c>
      <c r="B198" s="10" t="str">
        <f>K198&amp;"_"&amp;COUNTIF($K$5:K198,K198)</f>
        <v>_186</v>
      </c>
      <c r="C198" s="10" t="str">
        <f>I198&amp;"_"&amp;COUNTIF($I$5:I198,I198)</f>
        <v>_186</v>
      </c>
      <c r="D198" s="10">
        <f>IF('Marks Entry'!A200="","",'Marks Entry'!A200)</f>
        <v>194</v>
      </c>
      <c r="E198" s="8" t="str">
        <f>IF('Marks Entry'!B200="","",'Marks Entry'!B200)</f>
        <v/>
      </c>
      <c r="F198" s="8" t="str">
        <f>IF('Marks Entry'!C200="","",'Marks Entry'!C200)</f>
        <v/>
      </c>
      <c r="G198" s="9" t="str">
        <f>IF('Marks Entry'!D200="","",'Marks Entry'!D200)</f>
        <v/>
      </c>
      <c r="H198" s="10" t="str">
        <f>IF('Marks Entry'!E200="","",'Marks Entry'!E200)</f>
        <v/>
      </c>
      <c r="I198" s="10" t="str">
        <f>IF('Marks Entry'!F200="","",'Marks Entry'!F200)</f>
        <v/>
      </c>
      <c r="J198" s="10" t="str">
        <f>IF('Marks Entry'!G200="","",'Marks Entry'!G200)</f>
        <v/>
      </c>
      <c r="K198" s="10" t="str">
        <f>IF('Marks Entry'!H200="","",'Marks Entry'!H200)</f>
        <v/>
      </c>
      <c r="L198" s="17" t="str">
        <f>IF(I198=$Q$5,'Marks Entry'!Y200*75%,IF(I198=$Q$6,'Marks Entry'!Z200*75%,IF(I198=$Q$7,'Marks Entry'!Z200*75%,IF(I198=$Q$8,'Marks Entry'!AA200*75%,IF(I198=$Q$9,'Marks Entry'!Z200*75%,IF(I198=$Q$10,'Marks Entry'!Y200*75%,""))))))</f>
        <v/>
      </c>
      <c r="M198" s="17" t="str">
        <f>IF(I198=$Q$5,'Marks Entry'!AC200*25%,IF(I198=$Q$6,'Marks Entry'!AB200*25%,IF(I198=$Q$7,'Marks Entry'!AB200*25%,IF(I198=$Q$8,'Marks Entry'!AB200*25%,IF(I198=$Q$9,'Marks Entry'!AB200*25%,IF(I198=$Q$10,'Marks Entry'!AC200*25%,""))))))</f>
        <v/>
      </c>
      <c r="N198" s="17" t="str">
        <f t="shared" si="15"/>
        <v/>
      </c>
    </row>
    <row r="199" spans="1:14" ht="30" customHeight="1">
      <c r="A199" s="10" t="str">
        <f t="shared" si="16"/>
        <v>_187__187</v>
      </c>
      <c r="B199" s="10" t="str">
        <f>K199&amp;"_"&amp;COUNTIF($K$5:K199,K199)</f>
        <v>_187</v>
      </c>
      <c r="C199" s="10" t="str">
        <f>I199&amp;"_"&amp;COUNTIF($I$5:I199,I199)</f>
        <v>_187</v>
      </c>
      <c r="D199" s="10">
        <f>IF('Marks Entry'!A201="","",'Marks Entry'!A201)</f>
        <v>195</v>
      </c>
      <c r="E199" s="8" t="str">
        <f>IF('Marks Entry'!B201="","",'Marks Entry'!B201)</f>
        <v/>
      </c>
      <c r="F199" s="8" t="str">
        <f>IF('Marks Entry'!C201="","",'Marks Entry'!C201)</f>
        <v/>
      </c>
      <c r="G199" s="9" t="str">
        <f>IF('Marks Entry'!D201="","",'Marks Entry'!D201)</f>
        <v/>
      </c>
      <c r="H199" s="10" t="str">
        <f>IF('Marks Entry'!E201="","",'Marks Entry'!E201)</f>
        <v/>
      </c>
      <c r="I199" s="10" t="str">
        <f>IF('Marks Entry'!F201="","",'Marks Entry'!F201)</f>
        <v/>
      </c>
      <c r="J199" s="10" t="str">
        <f>IF('Marks Entry'!G201="","",'Marks Entry'!G201)</f>
        <v/>
      </c>
      <c r="K199" s="10" t="str">
        <f>IF('Marks Entry'!H201="","",'Marks Entry'!H201)</f>
        <v/>
      </c>
      <c r="L199" s="17" t="str">
        <f>IF(I199=$Q$5,'Marks Entry'!Y201*75%,IF(I199=$Q$6,'Marks Entry'!Z201*75%,IF(I199=$Q$7,'Marks Entry'!Z201*75%,IF(I199=$Q$8,'Marks Entry'!AA201*75%,IF(I199=$Q$9,'Marks Entry'!Z201*75%,IF(I199=$Q$10,'Marks Entry'!Y201*75%,""))))))</f>
        <v/>
      </c>
      <c r="M199" s="17" t="str">
        <f>IF(I199=$Q$5,'Marks Entry'!AC201*25%,IF(I199=$Q$6,'Marks Entry'!AB201*25%,IF(I199=$Q$7,'Marks Entry'!AB201*25%,IF(I199=$Q$8,'Marks Entry'!AB201*25%,IF(I199=$Q$9,'Marks Entry'!AB201*25%,IF(I199=$Q$10,'Marks Entry'!AC201*25%,""))))))</f>
        <v/>
      </c>
      <c r="N199" s="17" t="str">
        <f t="shared" si="15"/>
        <v/>
      </c>
    </row>
    <row r="200" spans="1:14" ht="30" customHeight="1">
      <c r="A200" s="10" t="str">
        <f t="shared" si="16"/>
        <v>_188__188</v>
      </c>
      <c r="B200" s="10" t="str">
        <f>K200&amp;"_"&amp;COUNTIF($K$5:K200,K200)</f>
        <v>_188</v>
      </c>
      <c r="C200" s="10" t="str">
        <f>I200&amp;"_"&amp;COUNTIF($I$5:I200,I200)</f>
        <v>_188</v>
      </c>
      <c r="D200" s="10">
        <f>IF('Marks Entry'!A202="","",'Marks Entry'!A202)</f>
        <v>196</v>
      </c>
      <c r="E200" s="8" t="str">
        <f>IF('Marks Entry'!B202="","",'Marks Entry'!B202)</f>
        <v/>
      </c>
      <c r="F200" s="8" t="str">
        <f>IF('Marks Entry'!C202="","",'Marks Entry'!C202)</f>
        <v/>
      </c>
      <c r="G200" s="9" t="str">
        <f>IF('Marks Entry'!D202="","",'Marks Entry'!D202)</f>
        <v/>
      </c>
      <c r="H200" s="10" t="str">
        <f>IF('Marks Entry'!E202="","",'Marks Entry'!E202)</f>
        <v/>
      </c>
      <c r="I200" s="10" t="str">
        <f>IF('Marks Entry'!F202="","",'Marks Entry'!F202)</f>
        <v/>
      </c>
      <c r="J200" s="10" t="str">
        <f>IF('Marks Entry'!G202="","",'Marks Entry'!G202)</f>
        <v/>
      </c>
      <c r="K200" s="10" t="str">
        <f>IF('Marks Entry'!H202="","",'Marks Entry'!H202)</f>
        <v/>
      </c>
      <c r="L200" s="17" t="str">
        <f>IF(I200=$Q$5,'Marks Entry'!Y202*75%,IF(I200=$Q$6,'Marks Entry'!Z202*75%,IF(I200=$Q$7,'Marks Entry'!Z202*75%,IF(I200=$Q$8,'Marks Entry'!AA202*75%,IF(I200=$Q$9,'Marks Entry'!Z202*75%,IF(I200=$Q$10,'Marks Entry'!Y202*75%,""))))))</f>
        <v/>
      </c>
      <c r="M200" s="17" t="str">
        <f>IF(I200=$Q$5,'Marks Entry'!AC202*25%,IF(I200=$Q$6,'Marks Entry'!AB202*25%,IF(I200=$Q$7,'Marks Entry'!AB202*25%,IF(I200=$Q$8,'Marks Entry'!AB202*25%,IF(I200=$Q$9,'Marks Entry'!AB202*25%,IF(I200=$Q$10,'Marks Entry'!AC202*25%,""))))))</f>
        <v/>
      </c>
      <c r="N200" s="17" t="str">
        <f t="shared" si="15"/>
        <v/>
      </c>
    </row>
    <row r="201" spans="1:14" ht="30" customHeight="1">
      <c r="A201" s="10" t="str">
        <f t="shared" si="16"/>
        <v>_189__189</v>
      </c>
      <c r="B201" s="10" t="str">
        <f>K201&amp;"_"&amp;COUNTIF($K$5:K201,K201)</f>
        <v>_189</v>
      </c>
      <c r="C201" s="10" t="str">
        <f>I201&amp;"_"&amp;COUNTIF($I$5:I201,I201)</f>
        <v>_189</v>
      </c>
      <c r="D201" s="10">
        <f>IF('Marks Entry'!A203="","",'Marks Entry'!A203)</f>
        <v>197</v>
      </c>
      <c r="E201" s="8" t="str">
        <f>IF('Marks Entry'!B203="","",'Marks Entry'!B203)</f>
        <v/>
      </c>
      <c r="F201" s="8" t="str">
        <f>IF('Marks Entry'!C203="","",'Marks Entry'!C203)</f>
        <v/>
      </c>
      <c r="G201" s="9" t="str">
        <f>IF('Marks Entry'!D203="","",'Marks Entry'!D203)</f>
        <v/>
      </c>
      <c r="H201" s="10" t="str">
        <f>IF('Marks Entry'!E203="","",'Marks Entry'!E203)</f>
        <v/>
      </c>
      <c r="I201" s="10" t="str">
        <f>IF('Marks Entry'!F203="","",'Marks Entry'!F203)</f>
        <v/>
      </c>
      <c r="J201" s="10" t="str">
        <f>IF('Marks Entry'!G203="","",'Marks Entry'!G203)</f>
        <v/>
      </c>
      <c r="K201" s="10" t="str">
        <f>IF('Marks Entry'!H203="","",'Marks Entry'!H203)</f>
        <v/>
      </c>
      <c r="L201" s="17" t="str">
        <f>IF(I201=$Q$5,'Marks Entry'!Y203*75%,IF(I201=$Q$6,'Marks Entry'!Z203*75%,IF(I201=$Q$7,'Marks Entry'!Z203*75%,IF(I201=$Q$8,'Marks Entry'!AA203*75%,IF(I201=$Q$9,'Marks Entry'!Z203*75%,IF(I201=$Q$10,'Marks Entry'!Y203*75%,""))))))</f>
        <v/>
      </c>
      <c r="M201" s="17" t="str">
        <f>IF(I201=$Q$5,'Marks Entry'!AC203*25%,IF(I201=$Q$6,'Marks Entry'!AB203*25%,IF(I201=$Q$7,'Marks Entry'!AB203*25%,IF(I201=$Q$8,'Marks Entry'!AB203*25%,IF(I201=$Q$9,'Marks Entry'!AB203*25%,IF(I201=$Q$10,'Marks Entry'!AC203*25%,""))))))</f>
        <v/>
      </c>
      <c r="N201" s="17" t="str">
        <f t="shared" si="15"/>
        <v/>
      </c>
    </row>
    <row r="202" spans="1:14" ht="30" customHeight="1">
      <c r="A202" s="10" t="str">
        <f t="shared" si="16"/>
        <v>_190__190</v>
      </c>
      <c r="B202" s="10" t="str">
        <f>K202&amp;"_"&amp;COUNTIF($K$5:K202,K202)</f>
        <v>_190</v>
      </c>
      <c r="C202" s="10" t="str">
        <f>I202&amp;"_"&amp;COUNTIF($I$5:I202,I202)</f>
        <v>_190</v>
      </c>
      <c r="D202" s="10">
        <f>IF('Marks Entry'!A204="","",'Marks Entry'!A204)</f>
        <v>198</v>
      </c>
      <c r="E202" s="8" t="str">
        <f>IF('Marks Entry'!B204="","",'Marks Entry'!B204)</f>
        <v/>
      </c>
      <c r="F202" s="8" t="str">
        <f>IF('Marks Entry'!C204="","",'Marks Entry'!C204)</f>
        <v/>
      </c>
      <c r="G202" s="9" t="str">
        <f>IF('Marks Entry'!D204="","",'Marks Entry'!D204)</f>
        <v/>
      </c>
      <c r="H202" s="10" t="str">
        <f>IF('Marks Entry'!E204="","",'Marks Entry'!E204)</f>
        <v/>
      </c>
      <c r="I202" s="10" t="str">
        <f>IF('Marks Entry'!F204="","",'Marks Entry'!F204)</f>
        <v/>
      </c>
      <c r="J202" s="10" t="str">
        <f>IF('Marks Entry'!G204="","",'Marks Entry'!G204)</f>
        <v/>
      </c>
      <c r="K202" s="10" t="str">
        <f>IF('Marks Entry'!H204="","",'Marks Entry'!H204)</f>
        <v/>
      </c>
      <c r="L202" s="17" t="str">
        <f>IF(I202=$Q$5,'Marks Entry'!Y204*75%,IF(I202=$Q$6,'Marks Entry'!Z204*75%,IF(I202=$Q$7,'Marks Entry'!Z204*75%,IF(I202=$Q$8,'Marks Entry'!AA204*75%,IF(I202=$Q$9,'Marks Entry'!Z204*75%,IF(I202=$Q$10,'Marks Entry'!Y204*75%,""))))))</f>
        <v/>
      </c>
      <c r="M202" s="17" t="str">
        <f>IF(I202=$Q$5,'Marks Entry'!AC204*25%,IF(I202=$Q$6,'Marks Entry'!AB204*25%,IF(I202=$Q$7,'Marks Entry'!AB204*25%,IF(I202=$Q$8,'Marks Entry'!AB204*25%,IF(I202=$Q$9,'Marks Entry'!AB204*25%,IF(I202=$Q$10,'Marks Entry'!AC204*25%,""))))))</f>
        <v/>
      </c>
      <c r="N202" s="17" t="str">
        <f t="shared" si="15"/>
        <v/>
      </c>
    </row>
    <row r="203" spans="1:14" ht="30" customHeight="1">
      <c r="A203" s="10" t="str">
        <f t="shared" si="16"/>
        <v>_191__191</v>
      </c>
      <c r="B203" s="10" t="str">
        <f>K203&amp;"_"&amp;COUNTIF($K$5:K203,K203)</f>
        <v>_191</v>
      </c>
      <c r="C203" s="10" t="str">
        <f>I203&amp;"_"&amp;COUNTIF($I$5:I203,I203)</f>
        <v>_191</v>
      </c>
      <c r="D203" s="10">
        <f>IF('Marks Entry'!A205="","",'Marks Entry'!A205)</f>
        <v>199</v>
      </c>
      <c r="E203" s="8" t="str">
        <f>IF('Marks Entry'!B205="","",'Marks Entry'!B205)</f>
        <v/>
      </c>
      <c r="F203" s="8" t="str">
        <f>IF('Marks Entry'!C205="","",'Marks Entry'!C205)</f>
        <v/>
      </c>
      <c r="G203" s="9" t="str">
        <f>IF('Marks Entry'!D205="","",'Marks Entry'!D205)</f>
        <v/>
      </c>
      <c r="H203" s="10" t="str">
        <f>IF('Marks Entry'!E205="","",'Marks Entry'!E205)</f>
        <v/>
      </c>
      <c r="I203" s="10" t="str">
        <f>IF('Marks Entry'!F205="","",'Marks Entry'!F205)</f>
        <v/>
      </c>
      <c r="J203" s="10" t="str">
        <f>IF('Marks Entry'!G205="","",'Marks Entry'!G205)</f>
        <v/>
      </c>
      <c r="K203" s="10" t="str">
        <f>IF('Marks Entry'!H205="","",'Marks Entry'!H205)</f>
        <v/>
      </c>
      <c r="L203" s="17" t="str">
        <f>IF(I203=$Q$5,'Marks Entry'!Y205*75%,IF(I203=$Q$6,'Marks Entry'!Z205*75%,IF(I203=$Q$7,'Marks Entry'!Z205*75%,IF(I203=$Q$8,'Marks Entry'!AA205*75%,IF(I203=$Q$9,'Marks Entry'!Z205*75%,IF(I203=$Q$10,'Marks Entry'!Y205*75%,""))))))</f>
        <v/>
      </c>
      <c r="M203" s="17" t="str">
        <f>IF(I203=$Q$5,'Marks Entry'!AC205*25%,IF(I203=$Q$6,'Marks Entry'!AB205*25%,IF(I203=$Q$7,'Marks Entry'!AB205*25%,IF(I203=$Q$8,'Marks Entry'!AB205*25%,IF(I203=$Q$9,'Marks Entry'!AB205*25%,IF(I203=$Q$10,'Marks Entry'!AC205*25%,""))))))</f>
        <v/>
      </c>
      <c r="N203" s="17" t="str">
        <f t="shared" si="15"/>
        <v/>
      </c>
    </row>
    <row r="204" spans="1:14" ht="30" customHeight="1">
      <c r="A204" s="10" t="str">
        <f t="shared" si="16"/>
        <v>GUPS 140_1_शारीरिक शिक्षक_2</v>
      </c>
      <c r="B204" s="10" t="str">
        <f>K204&amp;"_"&amp;COUNTIF($K$5:K204,K204)</f>
        <v>GUPS 140_1</v>
      </c>
      <c r="C204" s="10" t="str">
        <f>I204&amp;"_"&amp;COUNTIF($I$5:I204,I204)</f>
        <v>शारीरिक शिक्षक_2</v>
      </c>
      <c r="D204" s="10">
        <f>IF('Marks Entry'!A206="","",'Marks Entry'!A206)</f>
        <v>200</v>
      </c>
      <c r="E204" s="8" t="str">
        <f>IF('Marks Entry'!B206="","",'Marks Entry'!B206)</f>
        <v>Ashwini Kumar 123</v>
      </c>
      <c r="F204" s="8" t="str">
        <f>IF('Marks Entry'!C206="","",'Marks Entry'!C206)</f>
        <v>M R Shastri 123</v>
      </c>
      <c r="G204" s="9">
        <f>IF('Marks Entry'!D206="","",'Marks Entry'!D206)</f>
        <v>32143</v>
      </c>
      <c r="H204" s="10" t="str">
        <f>IF('Marks Entry'!E206="","",'Marks Entry'!E206)</f>
        <v>GEN</v>
      </c>
      <c r="I204" s="10" t="str">
        <f>IF('Marks Entry'!F206="","",'Marks Entry'!F206)</f>
        <v>शारीरिक शिक्षक</v>
      </c>
      <c r="J204" s="10" t="str">
        <f>IF('Marks Entry'!G206="","",'Marks Entry'!G206)</f>
        <v/>
      </c>
      <c r="K204" s="10" t="str">
        <f>IF('Marks Entry'!H206="","",'Marks Entry'!H206)</f>
        <v>GUPS 140</v>
      </c>
      <c r="L204" s="17">
        <f>IF(I204=$Q$5,'Marks Entry'!Y206*75%,IF(I204=$Q$6,'Marks Entry'!Z206*75%,IF(I204=$Q$7,'Marks Entry'!Z206*75%,IF(I204=$Q$8,'Marks Entry'!AA206*75%,IF(I204=$Q$9,'Marks Entry'!Z206*75%,IF(I204=$Q$10,'Marks Entry'!Y206*75%,""))))))</f>
        <v>66.666666666666657</v>
      </c>
      <c r="M204" s="17">
        <f>IF(I204=$Q$5,'Marks Entry'!AC206*25%,IF(I204=$Q$6,'Marks Entry'!AB206*25%,IF(I204=$Q$7,'Marks Entry'!AB206*25%,IF(I204=$Q$8,'Marks Entry'!AB206*25%,IF(I204=$Q$9,'Marks Entry'!AB206*25%,IF(I204=$Q$10,'Marks Entry'!AC206*25%,""))))))</f>
        <v>20</v>
      </c>
      <c r="N204" s="17">
        <f t="shared" si="15"/>
        <v>86.666666666666657</v>
      </c>
    </row>
  </sheetData>
  <sheetProtection password="C796" sheet="1" objects="1" scenarios="1" formatCells="0" formatColumns="0" formatRows="0"/>
  <mergeCells count="2">
    <mergeCell ref="D1:N1"/>
    <mergeCell ref="D2:N2"/>
  </mergeCells>
  <printOptions horizontalCentered="1"/>
  <pageMargins left="0.5" right="0.5" top="0.5" bottom="0.5" header="0" footer="0"/>
  <pageSetup paperSize="9" scale="92" orientation="landscape" r:id="rId1"/>
  <headerFooter>
    <oddFooter>&amp;Lwww.ashwinisharma.com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N204"/>
  <sheetViews>
    <sheetView view="pageBreakPreview" zoomScaleSheetLayoutView="100" workbookViewId="0">
      <pane ySplit="4" topLeftCell="A5" activePane="bottomLeft" state="frozen"/>
      <selection pane="bottomLeft" activeCell="A4" sqref="A4:K4"/>
    </sheetView>
  </sheetViews>
  <sheetFormatPr defaultRowHeight="30" customHeight="1"/>
  <cols>
    <col min="1" max="1" width="5.5703125" style="2" customWidth="1"/>
    <col min="2" max="3" width="20.7109375" style="2" customWidth="1"/>
    <col min="4" max="4" width="11.85546875" style="2" customWidth="1"/>
    <col min="5" max="5" width="9.140625" style="2"/>
    <col min="6" max="6" width="12.42578125" style="2" customWidth="1"/>
    <col min="7" max="7" width="13" style="2" customWidth="1"/>
    <col min="8" max="9" width="11.7109375" style="2" customWidth="1"/>
    <col min="10" max="10" width="10.7109375" style="2" customWidth="1"/>
    <col min="11" max="11" width="8.42578125" style="2" bestFit="1" customWidth="1"/>
    <col min="12" max="12" width="9.140625" style="2"/>
    <col min="13" max="13" width="29.7109375" style="2" customWidth="1"/>
    <col min="14" max="14" width="10.5703125" style="2" hidden="1" customWidth="1"/>
    <col min="15" max="16384" width="9.140625" style="2"/>
  </cols>
  <sheetData>
    <row r="1" spans="1:14" s="1" customFormat="1" ht="30" customHeight="1" thickBot="1">
      <c r="A1" s="56" t="str">
        <f>'Forms Entry'!A1</f>
        <v>कार्यालय --------------------------------------------------------------------------------------------------------------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13"/>
    </row>
    <row r="2" spans="1:14" s="1" customFormat="1" ht="30" customHeight="1" thickBot="1">
      <c r="A2" s="57" t="s">
        <v>29</v>
      </c>
      <c r="B2" s="57"/>
      <c r="C2" s="57"/>
      <c r="D2" s="57"/>
      <c r="E2" s="57"/>
      <c r="F2" s="57"/>
      <c r="G2" s="58" t="s">
        <v>73</v>
      </c>
      <c r="H2" s="59"/>
      <c r="I2" s="60" t="s">
        <v>78</v>
      </c>
      <c r="J2" s="60"/>
      <c r="K2" s="61"/>
      <c r="L2" s="19"/>
    </row>
    <row r="3" spans="1:14" s="1" customFormat="1" ht="15"/>
    <row r="4" spans="1:14" s="1" customFormat="1" ht="60">
      <c r="A4" s="41" t="s">
        <v>2</v>
      </c>
      <c r="B4" s="41" t="s">
        <v>3</v>
      </c>
      <c r="C4" s="41" t="s">
        <v>4</v>
      </c>
      <c r="D4" s="41" t="s">
        <v>5</v>
      </c>
      <c r="E4" s="41" t="s">
        <v>6</v>
      </c>
      <c r="F4" s="41" t="s">
        <v>7</v>
      </c>
      <c r="G4" s="41" t="s">
        <v>8</v>
      </c>
      <c r="H4" s="41" t="s">
        <v>39</v>
      </c>
      <c r="I4" s="41" t="s">
        <v>40</v>
      </c>
      <c r="J4" s="41" t="s">
        <v>31</v>
      </c>
      <c r="K4" s="41" t="s">
        <v>30</v>
      </c>
      <c r="L4" s="14"/>
      <c r="N4" s="1" t="s">
        <v>10</v>
      </c>
    </row>
    <row r="5" spans="1:14" ht="30" customHeight="1">
      <c r="A5" s="12">
        <f>Table1[[#This Row],[क्र.सं.]]</f>
        <v>1</v>
      </c>
      <c r="B5" s="12" t="str">
        <f>IFERROR(VLOOKUP($I$2&amp;"_"&amp;$A5,'Total Forms with Marks'!$B$5:$N$204,4,0),"")</f>
        <v>Ashwini Kumar 2</v>
      </c>
      <c r="C5" s="12" t="str">
        <f>IFERROR(VLOOKUP($I$2&amp;"_"&amp;$A5,'Total Forms with Marks'!$B$5:$N$204,5,0),"")</f>
        <v>Sh M.R.Shastri 2</v>
      </c>
      <c r="D5" s="18">
        <f>IFERROR(VLOOKUP($I$2&amp;"_"&amp;$A5,'Total Forms with Marks'!$B$5:$N$204,6,0),"")</f>
        <v>32180</v>
      </c>
      <c r="E5" s="12" t="str">
        <f>IFERROR(VLOOKUP($I$2&amp;"_"&amp;$A5,'Total Forms with Marks'!$B$5:$N$204,7,0),"")</f>
        <v>SC</v>
      </c>
      <c r="F5" s="10" t="str">
        <f>IFERROR(VLOOKUP($I$2&amp;"_"&amp;$A5,'Total Forms with Marks'!$B$5:$N$204,8,0),"")</f>
        <v>अध्यापक लेवल 1</v>
      </c>
      <c r="G5" s="12" t="str">
        <f>IFERROR(VLOOKUP($I$2&amp;"_"&amp;$A5,'Total Forms with Marks'!$B$5:$N$204,9,0),"")</f>
        <v/>
      </c>
      <c r="H5" s="11">
        <f>IFERROR(VLOOKUP($I$2&amp;"_"&amp;$A5,'Total Forms with Marks'!$B$5:$N$204,11,0),"")</f>
        <v>54.545454545454547</v>
      </c>
      <c r="I5" s="11">
        <f>IFERROR(VLOOKUP($I$2&amp;"_"&amp;$A5,'Total Forms with Marks'!$B$5:$N$204,12,0),"")</f>
        <v>20.833333333333336</v>
      </c>
      <c r="J5" s="11">
        <f>IFERROR(VLOOKUP($I$2&amp;"_"&amp;$A5,'Total Forms with Marks'!$B$5:$N$204,13,0),"")</f>
        <v>75.378787878787875</v>
      </c>
      <c r="K5" s="12">
        <f>IF(J5="","",RANK(J5,$J$5:J204,0))</f>
        <v>1</v>
      </c>
      <c r="L5" s="15"/>
      <c r="N5" s="16" t="str">
        <f>Table3[[#This Row],[Post Name]]</f>
        <v>अध्यापक लेवल 1</v>
      </c>
    </row>
    <row r="6" spans="1:14" ht="30" customHeight="1">
      <c r="A6" s="12">
        <f>Table1[[#This Row],[क्र.सं.]]</f>
        <v>2</v>
      </c>
      <c r="B6" s="12" t="str">
        <f>IFERROR(VLOOKUP($I$2&amp;"_"&amp;$A6,'Total Forms with Marks'!$B$5:$N$204,4,0),"")</f>
        <v/>
      </c>
      <c r="C6" s="12" t="str">
        <f>IFERROR(VLOOKUP($I$2&amp;"_"&amp;$A6,'Total Forms with Marks'!$B$5:$N$204,5,0),"")</f>
        <v/>
      </c>
      <c r="D6" s="18" t="str">
        <f>IFERROR(VLOOKUP($I$2&amp;"_"&amp;$A6,'Total Forms with Marks'!$B$5:$N$204,6,0),"")</f>
        <v/>
      </c>
      <c r="E6" s="12" t="str">
        <f>IFERROR(VLOOKUP($I$2&amp;"_"&amp;$A6,'Total Forms with Marks'!$B$5:$N$204,7,0),"")</f>
        <v/>
      </c>
      <c r="F6" s="10" t="str">
        <f>IFERROR(VLOOKUP($I$2&amp;"_"&amp;$A6,'Total Forms with Marks'!$B$5:$N$204,8,0),"")</f>
        <v/>
      </c>
      <c r="G6" s="12" t="str">
        <f>IFERROR(VLOOKUP($I$2&amp;"_"&amp;$A6,'Total Forms with Marks'!$B$5:$N$204,9,0),"")</f>
        <v/>
      </c>
      <c r="H6" s="11" t="str">
        <f>IFERROR(VLOOKUP($I$2&amp;"_"&amp;$A6,'Total Forms with Marks'!$B$5:$N$204,11,0),"")</f>
        <v/>
      </c>
      <c r="I6" s="11" t="str">
        <f>IFERROR(VLOOKUP($I$2&amp;"_"&amp;$A6,'Total Forms with Marks'!$B$5:$N$204,12,0),"")</f>
        <v/>
      </c>
      <c r="J6" s="11" t="str">
        <f>IFERROR(VLOOKUP($I$2&amp;"_"&amp;$A6,'Total Forms with Marks'!$B$5:$N$204,13,0),"")</f>
        <v/>
      </c>
      <c r="K6" s="12" t="str">
        <f>IF(J6="","",RANK(J6,$J$5:J205,0))</f>
        <v/>
      </c>
      <c r="L6" s="15"/>
      <c r="N6" s="16" t="str">
        <f>Table3[[#This Row],[Post Name]]</f>
        <v>अध्यापक लेवल 2</v>
      </c>
    </row>
    <row r="7" spans="1:14" ht="30" customHeight="1">
      <c r="A7" s="12">
        <f>Table1[[#This Row],[क्र.सं.]]</f>
        <v>3</v>
      </c>
      <c r="B7" s="12" t="str">
        <f>IFERROR(VLOOKUP($I$2&amp;"_"&amp;$A7,'Total Forms with Marks'!$B$5:$N$204,4,0),"")</f>
        <v/>
      </c>
      <c r="C7" s="12" t="str">
        <f>IFERROR(VLOOKUP($I$2&amp;"_"&amp;$A7,'Total Forms with Marks'!$B$5:$N$204,5,0),"")</f>
        <v/>
      </c>
      <c r="D7" s="18" t="str">
        <f>IFERROR(VLOOKUP($I$2&amp;"_"&amp;$A7,'Total Forms with Marks'!$B$5:$N$204,6,0),"")</f>
        <v/>
      </c>
      <c r="E7" s="12" t="str">
        <f>IFERROR(VLOOKUP($I$2&amp;"_"&amp;$A7,'Total Forms with Marks'!$B$5:$N$204,7,0),"")</f>
        <v/>
      </c>
      <c r="F7" s="10" t="str">
        <f>IFERROR(VLOOKUP($I$2&amp;"_"&amp;$A7,'Total Forms with Marks'!$B$5:$N$204,8,0),"")</f>
        <v/>
      </c>
      <c r="G7" s="12" t="str">
        <f>IFERROR(VLOOKUP($I$2&amp;"_"&amp;$A7,'Total Forms with Marks'!$B$5:$N$204,9,0),"")</f>
        <v/>
      </c>
      <c r="H7" s="11" t="str">
        <f>IFERROR(VLOOKUP($I$2&amp;"_"&amp;$A7,'Total Forms with Marks'!$B$5:$N$204,11,0),"")</f>
        <v/>
      </c>
      <c r="I7" s="11" t="str">
        <f>IFERROR(VLOOKUP($I$2&amp;"_"&amp;$A7,'Total Forms with Marks'!$B$5:$N$204,12,0),"")</f>
        <v/>
      </c>
      <c r="J7" s="11" t="str">
        <f>IFERROR(VLOOKUP($I$2&amp;"_"&amp;$A7,'Total Forms with Marks'!$B$5:$N$204,13,0),"")</f>
        <v/>
      </c>
      <c r="K7" s="12" t="str">
        <f>IF(J7="","",RANK(J7,$J$5:J206,0))</f>
        <v/>
      </c>
      <c r="L7" s="15"/>
      <c r="N7" s="16" t="str">
        <f>Table3[[#This Row],[Post Name]]</f>
        <v>वरिष्ठ अध्यापक</v>
      </c>
    </row>
    <row r="8" spans="1:14" ht="30" customHeight="1">
      <c r="A8" s="12">
        <f>Table1[[#This Row],[क्र.सं.]]</f>
        <v>4</v>
      </c>
      <c r="B8" s="12" t="str">
        <f>IFERROR(VLOOKUP($I$2&amp;"_"&amp;$A8,'Total Forms with Marks'!$B$5:$N$204,4,0),"")</f>
        <v/>
      </c>
      <c r="C8" s="12" t="str">
        <f>IFERROR(VLOOKUP($I$2&amp;"_"&amp;$A8,'Total Forms with Marks'!$B$5:$N$204,5,0),"")</f>
        <v/>
      </c>
      <c r="D8" s="18" t="str">
        <f>IFERROR(VLOOKUP($I$2&amp;"_"&amp;$A8,'Total Forms with Marks'!$B$5:$N$204,6,0),"")</f>
        <v/>
      </c>
      <c r="E8" s="12" t="str">
        <f>IFERROR(VLOOKUP($I$2&amp;"_"&amp;$A8,'Total Forms with Marks'!$B$5:$N$204,7,0),"")</f>
        <v/>
      </c>
      <c r="F8" s="10" t="str">
        <f>IFERROR(VLOOKUP($I$2&amp;"_"&amp;$A8,'Total Forms with Marks'!$B$5:$N$204,8,0),"")</f>
        <v/>
      </c>
      <c r="G8" s="12" t="str">
        <f>IFERROR(VLOOKUP($I$2&amp;"_"&amp;$A8,'Total Forms with Marks'!$B$5:$N$204,9,0),"")</f>
        <v/>
      </c>
      <c r="H8" s="11" t="str">
        <f>IFERROR(VLOOKUP($I$2&amp;"_"&amp;$A8,'Total Forms with Marks'!$B$5:$N$204,11,0),"")</f>
        <v/>
      </c>
      <c r="I8" s="11" t="str">
        <f>IFERROR(VLOOKUP($I$2&amp;"_"&amp;$A8,'Total Forms with Marks'!$B$5:$N$204,12,0),"")</f>
        <v/>
      </c>
      <c r="J8" s="11" t="str">
        <f>IFERROR(VLOOKUP($I$2&amp;"_"&amp;$A8,'Total Forms with Marks'!$B$5:$N$204,13,0),"")</f>
        <v/>
      </c>
      <c r="K8" s="12" t="str">
        <f>IF(J8="","",RANK(J8,$J$5:J207,0))</f>
        <v/>
      </c>
      <c r="L8" s="15"/>
      <c r="N8" s="16" t="str">
        <f>Table3[[#This Row],[Post Name]]</f>
        <v>प्राध्यापक</v>
      </c>
    </row>
    <row r="9" spans="1:14" ht="30" customHeight="1">
      <c r="A9" s="12">
        <f>Table1[[#This Row],[क्र.सं.]]</f>
        <v>5</v>
      </c>
      <c r="B9" s="12" t="str">
        <f>IFERROR(VLOOKUP($I$2&amp;"_"&amp;$A9,'Total Forms with Marks'!$B$5:$N$204,4,0),"")</f>
        <v/>
      </c>
      <c r="C9" s="12" t="str">
        <f>IFERROR(VLOOKUP($I$2&amp;"_"&amp;$A9,'Total Forms with Marks'!$B$5:$N$204,5,0),"")</f>
        <v/>
      </c>
      <c r="D9" s="18" t="str">
        <f>IFERROR(VLOOKUP($I$2&amp;"_"&amp;$A9,'Total Forms with Marks'!$B$5:$N$204,6,0),"")</f>
        <v/>
      </c>
      <c r="E9" s="12" t="str">
        <f>IFERROR(VLOOKUP($I$2&amp;"_"&amp;$A9,'Total Forms with Marks'!$B$5:$N$204,7,0),"")</f>
        <v/>
      </c>
      <c r="F9" s="10" t="str">
        <f>IFERROR(VLOOKUP($I$2&amp;"_"&amp;$A9,'Total Forms with Marks'!$B$5:$N$204,8,0),"")</f>
        <v/>
      </c>
      <c r="G9" s="12" t="str">
        <f>IFERROR(VLOOKUP($I$2&amp;"_"&amp;$A9,'Total Forms with Marks'!$B$5:$N$204,9,0),"")</f>
        <v/>
      </c>
      <c r="H9" s="11" t="str">
        <f>IFERROR(VLOOKUP($I$2&amp;"_"&amp;$A9,'Total Forms with Marks'!$B$5:$N$204,11,0),"")</f>
        <v/>
      </c>
      <c r="I9" s="11" t="str">
        <f>IFERROR(VLOOKUP($I$2&amp;"_"&amp;$A9,'Total Forms with Marks'!$B$5:$N$204,12,0),"")</f>
        <v/>
      </c>
      <c r="J9" s="11" t="str">
        <f>IFERROR(VLOOKUP($I$2&amp;"_"&amp;$A9,'Total Forms with Marks'!$B$5:$N$204,13,0),"")</f>
        <v/>
      </c>
      <c r="K9" s="12" t="str">
        <f>IF(J9="","",RANK(J9,$J$5:J208,0))</f>
        <v/>
      </c>
      <c r="L9" s="15"/>
      <c r="N9" s="16" t="str">
        <f>Table3[[#This Row],[Post Name]]</f>
        <v>शारीरिक शिक्षक</v>
      </c>
    </row>
    <row r="10" spans="1:14" ht="30" customHeight="1">
      <c r="A10" s="12">
        <f>Table1[[#This Row],[क्र.सं.]]</f>
        <v>6</v>
      </c>
      <c r="B10" s="12" t="str">
        <f>IFERROR(VLOOKUP($I$2&amp;"_"&amp;$A10,'Total Forms with Marks'!$B$5:$N$204,4,0),"")</f>
        <v/>
      </c>
      <c r="C10" s="12" t="str">
        <f>IFERROR(VLOOKUP($I$2&amp;"_"&amp;$A10,'Total Forms with Marks'!$B$5:$N$204,5,0),"")</f>
        <v/>
      </c>
      <c r="D10" s="18" t="str">
        <f>IFERROR(VLOOKUP($I$2&amp;"_"&amp;$A10,'Total Forms with Marks'!$B$5:$N$204,6,0),"")</f>
        <v/>
      </c>
      <c r="E10" s="12" t="str">
        <f>IFERROR(VLOOKUP($I$2&amp;"_"&amp;$A10,'Total Forms with Marks'!$B$5:$N$204,7,0),"")</f>
        <v/>
      </c>
      <c r="F10" s="10" t="str">
        <f>IFERROR(VLOOKUP($I$2&amp;"_"&amp;$A10,'Total Forms with Marks'!$B$5:$N$204,8,0),"")</f>
        <v/>
      </c>
      <c r="G10" s="12" t="str">
        <f>IFERROR(VLOOKUP($I$2&amp;"_"&amp;$A10,'Total Forms with Marks'!$B$5:$N$204,9,0),"")</f>
        <v/>
      </c>
      <c r="H10" s="11" t="str">
        <f>IFERROR(VLOOKUP($I$2&amp;"_"&amp;$A10,'Total Forms with Marks'!$B$5:$N$204,11,0),"")</f>
        <v/>
      </c>
      <c r="I10" s="11" t="str">
        <f>IFERROR(VLOOKUP($I$2&amp;"_"&amp;$A10,'Total Forms with Marks'!$B$5:$N$204,12,0),"")</f>
        <v/>
      </c>
      <c r="J10" s="11" t="str">
        <f>IFERROR(VLOOKUP($I$2&amp;"_"&amp;$A10,'Total Forms with Marks'!$B$5:$N$204,13,0),"")</f>
        <v/>
      </c>
      <c r="K10" s="12" t="str">
        <f>IF(J10="","",RANK(J10,$J$5:J209,0))</f>
        <v/>
      </c>
      <c r="L10" s="15"/>
      <c r="N10" s="16" t="str">
        <f>Table3[[#This Row],[Post Name]]</f>
        <v>प्रयोगशाला सहायक</v>
      </c>
    </row>
    <row r="11" spans="1:14" ht="30" customHeight="1">
      <c r="A11" s="12">
        <f>Table1[[#This Row],[क्र.सं.]]</f>
        <v>7</v>
      </c>
      <c r="B11" s="12" t="str">
        <f>IFERROR(VLOOKUP($I$2&amp;"_"&amp;$A11,'Total Forms with Marks'!$B$5:$N$204,4,0),"")</f>
        <v/>
      </c>
      <c r="C11" s="12" t="str">
        <f>IFERROR(VLOOKUP($I$2&amp;"_"&amp;$A11,'Total Forms with Marks'!$B$5:$N$204,5,0),"")</f>
        <v/>
      </c>
      <c r="D11" s="18" t="str">
        <f>IFERROR(VLOOKUP($I$2&amp;"_"&amp;$A11,'Total Forms with Marks'!$B$5:$N$204,6,0),"")</f>
        <v/>
      </c>
      <c r="E11" s="12" t="str">
        <f>IFERROR(VLOOKUP($I$2&amp;"_"&amp;$A11,'Total Forms with Marks'!$B$5:$N$204,7,0),"")</f>
        <v/>
      </c>
      <c r="F11" s="10" t="str">
        <f>IFERROR(VLOOKUP($I$2&amp;"_"&amp;$A11,'Total Forms with Marks'!$B$5:$N$204,8,0),"")</f>
        <v/>
      </c>
      <c r="G11" s="12" t="str">
        <f>IFERROR(VLOOKUP($I$2&amp;"_"&amp;$A11,'Total Forms with Marks'!$B$5:$N$204,9,0),"")</f>
        <v/>
      </c>
      <c r="H11" s="11" t="str">
        <f>IFERROR(VLOOKUP($I$2&amp;"_"&amp;$A11,'Total Forms with Marks'!$B$5:$N$204,11,0),"")</f>
        <v/>
      </c>
      <c r="I11" s="11" t="str">
        <f>IFERROR(VLOOKUP($I$2&amp;"_"&amp;$A11,'Total Forms with Marks'!$B$5:$N$204,12,0),"")</f>
        <v/>
      </c>
      <c r="J11" s="11" t="str">
        <f>IFERROR(VLOOKUP($I$2&amp;"_"&amp;$A11,'Total Forms with Marks'!$B$5:$N$204,13,0),"")</f>
        <v/>
      </c>
      <c r="K11" s="12" t="str">
        <f>IF(J11="","",RANK(J11,$J$5:J210,0))</f>
        <v/>
      </c>
      <c r="L11" s="15"/>
      <c r="N11" s="16" t="str">
        <f>Table3[[#This Row],[Post Name]]</f>
        <v>अन्य 1</v>
      </c>
    </row>
    <row r="12" spans="1:14" ht="30" customHeight="1">
      <c r="A12" s="12">
        <f>Table1[[#This Row],[क्र.सं.]]</f>
        <v>8</v>
      </c>
      <c r="B12" s="12" t="str">
        <f>IFERROR(VLOOKUP($I$2&amp;"_"&amp;$A12,'Total Forms with Marks'!$B$5:$N$204,4,0),"")</f>
        <v/>
      </c>
      <c r="C12" s="12" t="str">
        <f>IFERROR(VLOOKUP($I$2&amp;"_"&amp;$A12,'Total Forms with Marks'!$B$5:$N$204,5,0),"")</f>
        <v/>
      </c>
      <c r="D12" s="18" t="str">
        <f>IFERROR(VLOOKUP($I$2&amp;"_"&amp;$A12,'Total Forms with Marks'!$B$5:$N$204,6,0),"")</f>
        <v/>
      </c>
      <c r="E12" s="12" t="str">
        <f>IFERROR(VLOOKUP($I$2&amp;"_"&amp;$A12,'Total Forms with Marks'!$B$5:$N$204,7,0),"")</f>
        <v/>
      </c>
      <c r="F12" s="10" t="str">
        <f>IFERROR(VLOOKUP($I$2&amp;"_"&amp;$A12,'Total Forms with Marks'!$B$5:$N$204,8,0),"")</f>
        <v/>
      </c>
      <c r="G12" s="12" t="str">
        <f>IFERROR(VLOOKUP($I$2&amp;"_"&amp;$A12,'Total Forms with Marks'!$B$5:$N$204,9,0),"")</f>
        <v/>
      </c>
      <c r="H12" s="11" t="str">
        <f>IFERROR(VLOOKUP($I$2&amp;"_"&amp;$A12,'Total Forms with Marks'!$B$5:$N$204,11,0),"")</f>
        <v/>
      </c>
      <c r="I12" s="11" t="str">
        <f>IFERROR(VLOOKUP($I$2&amp;"_"&amp;$A12,'Total Forms with Marks'!$B$5:$N$204,12,0),"")</f>
        <v/>
      </c>
      <c r="J12" s="11" t="str">
        <f>IFERROR(VLOOKUP($I$2&amp;"_"&amp;$A12,'Total Forms with Marks'!$B$5:$N$204,13,0),"")</f>
        <v/>
      </c>
      <c r="K12" s="12" t="str">
        <f>IF(J12="","",RANK(J12,$J$5:J211,0))</f>
        <v/>
      </c>
      <c r="L12" s="15"/>
    </row>
    <row r="13" spans="1:14" ht="30" customHeight="1">
      <c r="A13" s="12">
        <f>Table1[[#This Row],[क्र.सं.]]</f>
        <v>9</v>
      </c>
      <c r="B13" s="12" t="str">
        <f>IFERROR(VLOOKUP($I$2&amp;"_"&amp;$A13,'Total Forms with Marks'!$B$5:$N$204,4,0),"")</f>
        <v/>
      </c>
      <c r="C13" s="12" t="str">
        <f>IFERROR(VLOOKUP($I$2&amp;"_"&amp;$A13,'Total Forms with Marks'!$B$5:$N$204,5,0),"")</f>
        <v/>
      </c>
      <c r="D13" s="18" t="str">
        <f>IFERROR(VLOOKUP($I$2&amp;"_"&amp;$A13,'Total Forms with Marks'!$B$5:$N$204,6,0),"")</f>
        <v/>
      </c>
      <c r="E13" s="12" t="str">
        <f>IFERROR(VLOOKUP($I$2&amp;"_"&amp;$A13,'Total Forms with Marks'!$B$5:$N$204,7,0),"")</f>
        <v/>
      </c>
      <c r="F13" s="10" t="str">
        <f>IFERROR(VLOOKUP($I$2&amp;"_"&amp;$A13,'Total Forms with Marks'!$B$5:$N$204,8,0),"")</f>
        <v/>
      </c>
      <c r="G13" s="12" t="str">
        <f>IFERROR(VLOOKUP($I$2&amp;"_"&amp;$A13,'Total Forms with Marks'!$B$5:$N$204,9,0),"")</f>
        <v/>
      </c>
      <c r="H13" s="11" t="str">
        <f>IFERROR(VLOOKUP($I$2&amp;"_"&amp;$A13,'Total Forms with Marks'!$B$5:$N$204,11,0),"")</f>
        <v/>
      </c>
      <c r="I13" s="11" t="str">
        <f>IFERROR(VLOOKUP($I$2&amp;"_"&amp;$A13,'Total Forms with Marks'!$B$5:$N$204,12,0),"")</f>
        <v/>
      </c>
      <c r="J13" s="11" t="str">
        <f>IFERROR(VLOOKUP($I$2&amp;"_"&amp;$A13,'Total Forms with Marks'!$B$5:$N$204,13,0),"")</f>
        <v/>
      </c>
      <c r="K13" s="12" t="str">
        <f>IF(J13="","",RANK(J13,$J$5:J212,0))</f>
        <v/>
      </c>
      <c r="L13" s="15"/>
    </row>
    <row r="14" spans="1:14" ht="30" customHeight="1">
      <c r="A14" s="12">
        <f>Table1[[#This Row],[क्र.सं.]]</f>
        <v>10</v>
      </c>
      <c r="B14" s="12" t="str">
        <f>IFERROR(VLOOKUP($I$2&amp;"_"&amp;$A14,'Total Forms with Marks'!$B$5:$N$204,4,0),"")</f>
        <v/>
      </c>
      <c r="C14" s="12" t="str">
        <f>IFERROR(VLOOKUP($I$2&amp;"_"&amp;$A14,'Total Forms with Marks'!$B$5:$N$204,5,0),"")</f>
        <v/>
      </c>
      <c r="D14" s="18" t="str">
        <f>IFERROR(VLOOKUP($I$2&amp;"_"&amp;$A14,'Total Forms with Marks'!$B$5:$N$204,6,0),"")</f>
        <v/>
      </c>
      <c r="E14" s="12" t="str">
        <f>IFERROR(VLOOKUP($I$2&amp;"_"&amp;$A14,'Total Forms with Marks'!$B$5:$N$204,7,0),"")</f>
        <v/>
      </c>
      <c r="F14" s="10" t="str">
        <f>IFERROR(VLOOKUP($I$2&amp;"_"&amp;$A14,'Total Forms with Marks'!$B$5:$N$204,8,0),"")</f>
        <v/>
      </c>
      <c r="G14" s="12" t="str">
        <f>IFERROR(VLOOKUP($I$2&amp;"_"&amp;$A14,'Total Forms with Marks'!$B$5:$N$204,9,0),"")</f>
        <v/>
      </c>
      <c r="H14" s="11" t="str">
        <f>IFERROR(VLOOKUP($I$2&amp;"_"&amp;$A14,'Total Forms with Marks'!$B$5:$N$204,11,0),"")</f>
        <v/>
      </c>
      <c r="I14" s="11" t="str">
        <f>IFERROR(VLOOKUP($I$2&amp;"_"&amp;$A14,'Total Forms with Marks'!$B$5:$N$204,12,0),"")</f>
        <v/>
      </c>
      <c r="J14" s="11" t="str">
        <f>IFERROR(VLOOKUP($I$2&amp;"_"&amp;$A14,'Total Forms with Marks'!$B$5:$N$204,13,0),"")</f>
        <v/>
      </c>
      <c r="K14" s="12" t="str">
        <f>IF(J14="","",RANK(J14,$J$5:J213,0))</f>
        <v/>
      </c>
      <c r="L14" s="15"/>
    </row>
    <row r="15" spans="1:14" ht="30" customHeight="1">
      <c r="A15" s="12">
        <f>Table1[[#This Row],[क्र.सं.]]</f>
        <v>11</v>
      </c>
      <c r="B15" s="12" t="str">
        <f>IFERROR(VLOOKUP($I$2&amp;"_"&amp;$A15,'Total Forms with Marks'!$B$5:$N$204,4,0),"")</f>
        <v/>
      </c>
      <c r="C15" s="12" t="str">
        <f>IFERROR(VLOOKUP($I$2&amp;"_"&amp;$A15,'Total Forms with Marks'!$B$5:$N$204,5,0),"")</f>
        <v/>
      </c>
      <c r="D15" s="18" t="str">
        <f>IFERROR(VLOOKUP($I$2&amp;"_"&amp;$A15,'Total Forms with Marks'!$B$5:$N$204,6,0),"")</f>
        <v/>
      </c>
      <c r="E15" s="12" t="str">
        <f>IFERROR(VLOOKUP($I$2&amp;"_"&amp;$A15,'Total Forms with Marks'!$B$5:$N$204,7,0),"")</f>
        <v/>
      </c>
      <c r="F15" s="10" t="str">
        <f>IFERROR(VLOOKUP($I$2&amp;"_"&amp;$A15,'Total Forms with Marks'!$B$5:$N$204,8,0),"")</f>
        <v/>
      </c>
      <c r="G15" s="12" t="str">
        <f>IFERROR(VLOOKUP($I$2&amp;"_"&amp;$A15,'Total Forms with Marks'!$B$5:$N$204,9,0),"")</f>
        <v/>
      </c>
      <c r="H15" s="11" t="str">
        <f>IFERROR(VLOOKUP($I$2&amp;"_"&amp;$A15,'Total Forms with Marks'!$B$5:$N$204,11,0),"")</f>
        <v/>
      </c>
      <c r="I15" s="11" t="str">
        <f>IFERROR(VLOOKUP($I$2&amp;"_"&amp;$A15,'Total Forms with Marks'!$B$5:$N$204,12,0),"")</f>
        <v/>
      </c>
      <c r="J15" s="11" t="str">
        <f>IFERROR(VLOOKUP($I$2&amp;"_"&amp;$A15,'Total Forms with Marks'!$B$5:$N$204,13,0),"")</f>
        <v/>
      </c>
      <c r="K15" s="12" t="str">
        <f>IF(J15="","",RANK(J15,$J$5:J214,0))</f>
        <v/>
      </c>
      <c r="L15" s="15"/>
    </row>
    <row r="16" spans="1:14" ht="30" customHeight="1">
      <c r="A16" s="12">
        <f>Table1[[#This Row],[क्र.सं.]]</f>
        <v>12</v>
      </c>
      <c r="B16" s="12" t="str">
        <f>IFERROR(VLOOKUP($I$2&amp;"_"&amp;$A16,'Total Forms with Marks'!$B$5:$N$204,4,0),"")</f>
        <v/>
      </c>
      <c r="C16" s="12" t="str">
        <f>IFERROR(VLOOKUP($I$2&amp;"_"&amp;$A16,'Total Forms with Marks'!$B$5:$N$204,5,0),"")</f>
        <v/>
      </c>
      <c r="D16" s="18" t="str">
        <f>IFERROR(VLOOKUP($I$2&amp;"_"&amp;$A16,'Total Forms with Marks'!$B$5:$N$204,6,0),"")</f>
        <v/>
      </c>
      <c r="E16" s="12" t="str">
        <f>IFERROR(VLOOKUP($I$2&amp;"_"&amp;$A16,'Total Forms with Marks'!$B$5:$N$204,7,0),"")</f>
        <v/>
      </c>
      <c r="F16" s="10" t="str">
        <f>IFERROR(VLOOKUP($I$2&amp;"_"&amp;$A16,'Total Forms with Marks'!$B$5:$N$204,8,0),"")</f>
        <v/>
      </c>
      <c r="G16" s="12" t="str">
        <f>IFERROR(VLOOKUP($I$2&amp;"_"&amp;$A16,'Total Forms with Marks'!$B$5:$N$204,9,0),"")</f>
        <v/>
      </c>
      <c r="H16" s="11" t="str">
        <f>IFERROR(VLOOKUP($I$2&amp;"_"&amp;$A16,'Total Forms with Marks'!$B$5:$N$204,11,0),"")</f>
        <v/>
      </c>
      <c r="I16" s="11" t="str">
        <f>IFERROR(VLOOKUP($I$2&amp;"_"&amp;$A16,'Total Forms with Marks'!$B$5:$N$204,12,0),"")</f>
        <v/>
      </c>
      <c r="J16" s="11" t="str">
        <f>IFERROR(VLOOKUP($I$2&amp;"_"&amp;$A16,'Total Forms with Marks'!$B$5:$N$204,13,0),"")</f>
        <v/>
      </c>
      <c r="K16" s="12" t="str">
        <f>IF(J16="","",RANK(J16,$J$5:J215,0))</f>
        <v/>
      </c>
      <c r="L16" s="15"/>
    </row>
    <row r="17" spans="1:12" ht="30" customHeight="1">
      <c r="A17" s="12">
        <f>Table1[[#This Row],[क्र.सं.]]</f>
        <v>13</v>
      </c>
      <c r="B17" s="12" t="str">
        <f>IFERROR(VLOOKUP($I$2&amp;"_"&amp;$A17,'Total Forms with Marks'!$B$5:$N$204,4,0),"")</f>
        <v/>
      </c>
      <c r="C17" s="12" t="str">
        <f>IFERROR(VLOOKUP($I$2&amp;"_"&amp;$A17,'Total Forms with Marks'!$B$5:$N$204,5,0),"")</f>
        <v/>
      </c>
      <c r="D17" s="18" t="str">
        <f>IFERROR(VLOOKUP($I$2&amp;"_"&amp;$A17,'Total Forms with Marks'!$B$5:$N$204,6,0),"")</f>
        <v/>
      </c>
      <c r="E17" s="12" t="str">
        <f>IFERROR(VLOOKUP($I$2&amp;"_"&amp;$A17,'Total Forms with Marks'!$B$5:$N$204,7,0),"")</f>
        <v/>
      </c>
      <c r="F17" s="10" t="str">
        <f>IFERROR(VLOOKUP($I$2&amp;"_"&amp;$A17,'Total Forms with Marks'!$B$5:$N$204,8,0),"")</f>
        <v/>
      </c>
      <c r="G17" s="12" t="str">
        <f>IFERROR(VLOOKUP($I$2&amp;"_"&amp;$A17,'Total Forms with Marks'!$B$5:$N$204,9,0),"")</f>
        <v/>
      </c>
      <c r="H17" s="11" t="str">
        <f>IFERROR(VLOOKUP($I$2&amp;"_"&amp;$A17,'Total Forms with Marks'!$B$5:$N$204,11,0),"")</f>
        <v/>
      </c>
      <c r="I17" s="11" t="str">
        <f>IFERROR(VLOOKUP($I$2&amp;"_"&amp;$A17,'Total Forms with Marks'!$B$5:$N$204,12,0),"")</f>
        <v/>
      </c>
      <c r="J17" s="11" t="str">
        <f>IFERROR(VLOOKUP($I$2&amp;"_"&amp;$A17,'Total Forms with Marks'!$B$5:$N$204,13,0),"")</f>
        <v/>
      </c>
      <c r="K17" s="12" t="str">
        <f>IF(J17="","",RANK(J17,$J$5:J216,0))</f>
        <v/>
      </c>
      <c r="L17" s="15"/>
    </row>
    <row r="18" spans="1:12" ht="30" customHeight="1">
      <c r="A18" s="12">
        <f>Table1[[#This Row],[क्र.सं.]]</f>
        <v>14</v>
      </c>
      <c r="B18" s="12" t="str">
        <f>IFERROR(VLOOKUP($I$2&amp;"_"&amp;$A18,'Total Forms with Marks'!$B$5:$N$204,4,0),"")</f>
        <v/>
      </c>
      <c r="C18" s="12" t="str">
        <f>IFERROR(VLOOKUP($I$2&amp;"_"&amp;$A18,'Total Forms with Marks'!$B$5:$N$204,5,0),"")</f>
        <v/>
      </c>
      <c r="D18" s="18" t="str">
        <f>IFERROR(VLOOKUP($I$2&amp;"_"&amp;$A18,'Total Forms with Marks'!$B$5:$N$204,6,0),"")</f>
        <v/>
      </c>
      <c r="E18" s="12" t="str">
        <f>IFERROR(VLOOKUP($I$2&amp;"_"&amp;$A18,'Total Forms with Marks'!$B$5:$N$204,7,0),"")</f>
        <v/>
      </c>
      <c r="F18" s="10" t="str">
        <f>IFERROR(VLOOKUP($I$2&amp;"_"&amp;$A18,'Total Forms with Marks'!$B$5:$N$204,8,0),"")</f>
        <v/>
      </c>
      <c r="G18" s="12" t="str">
        <f>IFERROR(VLOOKUP($I$2&amp;"_"&amp;$A18,'Total Forms with Marks'!$B$5:$N$204,9,0),"")</f>
        <v/>
      </c>
      <c r="H18" s="11" t="str">
        <f>IFERROR(VLOOKUP($I$2&amp;"_"&amp;$A18,'Total Forms with Marks'!$B$5:$N$204,11,0),"")</f>
        <v/>
      </c>
      <c r="I18" s="11" t="str">
        <f>IFERROR(VLOOKUP($I$2&amp;"_"&amp;$A18,'Total Forms with Marks'!$B$5:$N$204,12,0),"")</f>
        <v/>
      </c>
      <c r="J18" s="11" t="str">
        <f>IFERROR(VLOOKUP($I$2&amp;"_"&amp;$A18,'Total Forms with Marks'!$B$5:$N$204,13,0),"")</f>
        <v/>
      </c>
      <c r="K18" s="12" t="str">
        <f>IF(J18="","",RANK(J18,$J$5:J217,0))</f>
        <v/>
      </c>
      <c r="L18" s="15"/>
    </row>
    <row r="19" spans="1:12" ht="30" customHeight="1">
      <c r="A19" s="12">
        <f>Table1[[#This Row],[क्र.सं.]]</f>
        <v>15</v>
      </c>
      <c r="B19" s="12" t="str">
        <f>IFERROR(VLOOKUP($I$2&amp;"_"&amp;$A19,'Total Forms with Marks'!$B$5:$N$204,4,0),"")</f>
        <v/>
      </c>
      <c r="C19" s="12" t="str">
        <f>IFERROR(VLOOKUP($I$2&amp;"_"&amp;$A19,'Total Forms with Marks'!$B$5:$N$204,5,0),"")</f>
        <v/>
      </c>
      <c r="D19" s="18" t="str">
        <f>IFERROR(VLOOKUP($I$2&amp;"_"&amp;$A19,'Total Forms with Marks'!$B$5:$N$204,6,0),"")</f>
        <v/>
      </c>
      <c r="E19" s="12" t="str">
        <f>IFERROR(VLOOKUP($I$2&amp;"_"&amp;$A19,'Total Forms with Marks'!$B$5:$N$204,7,0),"")</f>
        <v/>
      </c>
      <c r="F19" s="10" t="str">
        <f>IFERROR(VLOOKUP($I$2&amp;"_"&amp;$A19,'Total Forms with Marks'!$B$5:$N$204,8,0),"")</f>
        <v/>
      </c>
      <c r="G19" s="12" t="str">
        <f>IFERROR(VLOOKUP($I$2&amp;"_"&amp;$A19,'Total Forms with Marks'!$B$5:$N$204,9,0),"")</f>
        <v/>
      </c>
      <c r="H19" s="11" t="str">
        <f>IFERROR(VLOOKUP($I$2&amp;"_"&amp;$A19,'Total Forms with Marks'!$B$5:$N$204,11,0),"")</f>
        <v/>
      </c>
      <c r="I19" s="11" t="str">
        <f>IFERROR(VLOOKUP($I$2&amp;"_"&amp;$A19,'Total Forms with Marks'!$B$5:$N$204,12,0),"")</f>
        <v/>
      </c>
      <c r="J19" s="11" t="str">
        <f>IFERROR(VLOOKUP($I$2&amp;"_"&amp;$A19,'Total Forms with Marks'!$B$5:$N$204,13,0),"")</f>
        <v/>
      </c>
      <c r="K19" s="12" t="str">
        <f>IF(J19="","",RANK(J19,$J$5:J218,0))</f>
        <v/>
      </c>
      <c r="L19" s="15"/>
    </row>
    <row r="20" spans="1:12" ht="30" customHeight="1">
      <c r="A20" s="12">
        <f>Table1[[#This Row],[क्र.सं.]]</f>
        <v>16</v>
      </c>
      <c r="B20" s="12" t="str">
        <f>IFERROR(VLOOKUP($I$2&amp;"_"&amp;$A20,'Total Forms with Marks'!$B$5:$N$204,4,0),"")</f>
        <v/>
      </c>
      <c r="C20" s="12" t="str">
        <f>IFERROR(VLOOKUP($I$2&amp;"_"&amp;$A20,'Total Forms with Marks'!$B$5:$N$204,5,0),"")</f>
        <v/>
      </c>
      <c r="D20" s="18" t="str">
        <f>IFERROR(VLOOKUP($I$2&amp;"_"&amp;$A20,'Total Forms with Marks'!$B$5:$N$204,6,0),"")</f>
        <v/>
      </c>
      <c r="E20" s="12" t="str">
        <f>IFERROR(VLOOKUP($I$2&amp;"_"&amp;$A20,'Total Forms with Marks'!$B$5:$N$204,7,0),"")</f>
        <v/>
      </c>
      <c r="F20" s="10" t="str">
        <f>IFERROR(VLOOKUP($I$2&amp;"_"&amp;$A20,'Total Forms with Marks'!$B$5:$N$204,8,0),"")</f>
        <v/>
      </c>
      <c r="G20" s="12" t="str">
        <f>IFERROR(VLOOKUP($I$2&amp;"_"&amp;$A20,'Total Forms with Marks'!$B$5:$N$204,9,0),"")</f>
        <v/>
      </c>
      <c r="H20" s="11" t="str">
        <f>IFERROR(VLOOKUP($I$2&amp;"_"&amp;$A20,'Total Forms with Marks'!$B$5:$N$204,11,0),"")</f>
        <v/>
      </c>
      <c r="I20" s="11" t="str">
        <f>IFERROR(VLOOKUP($I$2&amp;"_"&amp;$A20,'Total Forms with Marks'!$B$5:$N$204,12,0),"")</f>
        <v/>
      </c>
      <c r="J20" s="11" t="str">
        <f>IFERROR(VLOOKUP($I$2&amp;"_"&amp;$A20,'Total Forms with Marks'!$B$5:$N$204,13,0),"")</f>
        <v/>
      </c>
      <c r="K20" s="12" t="str">
        <f>IF(J20="","",RANK(J20,$J$5:J219,0))</f>
        <v/>
      </c>
      <c r="L20" s="15"/>
    </row>
    <row r="21" spans="1:12" ht="30" customHeight="1">
      <c r="A21" s="12">
        <f>Table1[[#This Row],[क्र.सं.]]</f>
        <v>17</v>
      </c>
      <c r="B21" s="12" t="str">
        <f>IFERROR(VLOOKUP($I$2&amp;"_"&amp;$A21,'Total Forms with Marks'!$B$5:$N$204,4,0),"")</f>
        <v/>
      </c>
      <c r="C21" s="12" t="str">
        <f>IFERROR(VLOOKUP($I$2&amp;"_"&amp;$A21,'Total Forms with Marks'!$B$5:$N$204,5,0),"")</f>
        <v/>
      </c>
      <c r="D21" s="18" t="str">
        <f>IFERROR(VLOOKUP($I$2&amp;"_"&amp;$A21,'Total Forms with Marks'!$B$5:$N$204,6,0),"")</f>
        <v/>
      </c>
      <c r="E21" s="12" t="str">
        <f>IFERROR(VLOOKUP($I$2&amp;"_"&amp;$A21,'Total Forms with Marks'!$B$5:$N$204,7,0),"")</f>
        <v/>
      </c>
      <c r="F21" s="10" t="str">
        <f>IFERROR(VLOOKUP($I$2&amp;"_"&amp;$A21,'Total Forms with Marks'!$B$5:$N$204,8,0),"")</f>
        <v/>
      </c>
      <c r="G21" s="12" t="str">
        <f>IFERROR(VLOOKUP($I$2&amp;"_"&amp;$A21,'Total Forms with Marks'!$B$5:$N$204,9,0),"")</f>
        <v/>
      </c>
      <c r="H21" s="11" t="str">
        <f>IFERROR(VLOOKUP($I$2&amp;"_"&amp;$A21,'Total Forms with Marks'!$B$5:$N$204,11,0),"")</f>
        <v/>
      </c>
      <c r="I21" s="11" t="str">
        <f>IFERROR(VLOOKUP($I$2&amp;"_"&amp;$A21,'Total Forms with Marks'!$B$5:$N$204,12,0),"")</f>
        <v/>
      </c>
      <c r="J21" s="11" t="str">
        <f>IFERROR(VLOOKUP($I$2&amp;"_"&amp;$A21,'Total Forms with Marks'!$B$5:$N$204,13,0),"")</f>
        <v/>
      </c>
      <c r="K21" s="12" t="str">
        <f>IF(J21="","",RANK(J21,$J$5:J220,0))</f>
        <v/>
      </c>
      <c r="L21" s="15"/>
    </row>
    <row r="22" spans="1:12" ht="30" customHeight="1">
      <c r="A22" s="12">
        <f>Table1[[#This Row],[क्र.सं.]]</f>
        <v>18</v>
      </c>
      <c r="B22" s="12" t="str">
        <f>IFERROR(VLOOKUP($I$2&amp;"_"&amp;$A22,'Total Forms with Marks'!$B$5:$N$204,4,0),"")</f>
        <v/>
      </c>
      <c r="C22" s="12" t="str">
        <f>IFERROR(VLOOKUP($I$2&amp;"_"&amp;$A22,'Total Forms with Marks'!$B$5:$N$204,5,0),"")</f>
        <v/>
      </c>
      <c r="D22" s="18" t="str">
        <f>IFERROR(VLOOKUP($I$2&amp;"_"&amp;$A22,'Total Forms with Marks'!$B$5:$N$204,6,0),"")</f>
        <v/>
      </c>
      <c r="E22" s="12" t="str">
        <f>IFERROR(VLOOKUP($I$2&amp;"_"&amp;$A22,'Total Forms with Marks'!$B$5:$N$204,7,0),"")</f>
        <v/>
      </c>
      <c r="F22" s="10" t="str">
        <f>IFERROR(VLOOKUP($I$2&amp;"_"&amp;$A22,'Total Forms with Marks'!$B$5:$N$204,8,0),"")</f>
        <v/>
      </c>
      <c r="G22" s="12" t="str">
        <f>IFERROR(VLOOKUP($I$2&amp;"_"&amp;$A22,'Total Forms with Marks'!$B$5:$N$204,9,0),"")</f>
        <v/>
      </c>
      <c r="H22" s="11" t="str">
        <f>IFERROR(VLOOKUP($I$2&amp;"_"&amp;$A22,'Total Forms with Marks'!$B$5:$N$204,11,0),"")</f>
        <v/>
      </c>
      <c r="I22" s="11" t="str">
        <f>IFERROR(VLOOKUP($I$2&amp;"_"&amp;$A22,'Total Forms with Marks'!$B$5:$N$204,12,0),"")</f>
        <v/>
      </c>
      <c r="J22" s="11" t="str">
        <f>IFERROR(VLOOKUP($I$2&amp;"_"&amp;$A22,'Total Forms with Marks'!$B$5:$N$204,13,0),"")</f>
        <v/>
      </c>
      <c r="K22" s="12" t="str">
        <f>IF(J22="","",RANK(J22,$J$5:J221,0))</f>
        <v/>
      </c>
      <c r="L22" s="15"/>
    </row>
    <row r="23" spans="1:12" ht="30" customHeight="1">
      <c r="A23" s="12">
        <f>Table1[[#This Row],[क्र.सं.]]</f>
        <v>19</v>
      </c>
      <c r="B23" s="12" t="str">
        <f>IFERROR(VLOOKUP($I$2&amp;"_"&amp;$A23,'Total Forms with Marks'!$B$5:$N$204,4,0),"")</f>
        <v/>
      </c>
      <c r="C23" s="12" t="str">
        <f>IFERROR(VLOOKUP($I$2&amp;"_"&amp;$A23,'Total Forms with Marks'!$B$5:$N$204,5,0),"")</f>
        <v/>
      </c>
      <c r="D23" s="18" t="str">
        <f>IFERROR(VLOOKUP($I$2&amp;"_"&amp;$A23,'Total Forms with Marks'!$B$5:$N$204,6,0),"")</f>
        <v/>
      </c>
      <c r="E23" s="12" t="str">
        <f>IFERROR(VLOOKUP($I$2&amp;"_"&amp;$A23,'Total Forms with Marks'!$B$5:$N$204,7,0),"")</f>
        <v/>
      </c>
      <c r="F23" s="10" t="str">
        <f>IFERROR(VLOOKUP($I$2&amp;"_"&amp;$A23,'Total Forms with Marks'!$B$5:$N$204,8,0),"")</f>
        <v/>
      </c>
      <c r="G23" s="12" t="str">
        <f>IFERROR(VLOOKUP($I$2&amp;"_"&amp;$A23,'Total Forms with Marks'!$B$5:$N$204,9,0),"")</f>
        <v/>
      </c>
      <c r="H23" s="11" t="str">
        <f>IFERROR(VLOOKUP($I$2&amp;"_"&amp;$A23,'Total Forms with Marks'!$B$5:$N$204,11,0),"")</f>
        <v/>
      </c>
      <c r="I23" s="11" t="str">
        <f>IFERROR(VLOOKUP($I$2&amp;"_"&amp;$A23,'Total Forms with Marks'!$B$5:$N$204,12,0),"")</f>
        <v/>
      </c>
      <c r="J23" s="11" t="str">
        <f>IFERROR(VLOOKUP($I$2&amp;"_"&amp;$A23,'Total Forms with Marks'!$B$5:$N$204,13,0),"")</f>
        <v/>
      </c>
      <c r="K23" s="12" t="str">
        <f>IF(J23="","",RANK(J23,$J$5:J222,0))</f>
        <v/>
      </c>
      <c r="L23" s="15"/>
    </row>
    <row r="24" spans="1:12" ht="30" customHeight="1">
      <c r="A24" s="12">
        <f>Table1[[#This Row],[क्र.सं.]]</f>
        <v>20</v>
      </c>
      <c r="B24" s="12" t="str">
        <f>IFERROR(VLOOKUP($I$2&amp;"_"&amp;$A24,'Total Forms with Marks'!$B$5:$N$204,4,0),"")</f>
        <v/>
      </c>
      <c r="C24" s="12" t="str">
        <f>IFERROR(VLOOKUP($I$2&amp;"_"&amp;$A24,'Total Forms with Marks'!$B$5:$N$204,5,0),"")</f>
        <v/>
      </c>
      <c r="D24" s="18" t="str">
        <f>IFERROR(VLOOKUP($I$2&amp;"_"&amp;$A24,'Total Forms with Marks'!$B$5:$N$204,6,0),"")</f>
        <v/>
      </c>
      <c r="E24" s="12" t="str">
        <f>IFERROR(VLOOKUP($I$2&amp;"_"&amp;$A24,'Total Forms with Marks'!$B$5:$N$204,7,0),"")</f>
        <v/>
      </c>
      <c r="F24" s="10" t="str">
        <f>IFERROR(VLOOKUP($I$2&amp;"_"&amp;$A24,'Total Forms with Marks'!$B$5:$N$204,8,0),"")</f>
        <v/>
      </c>
      <c r="G24" s="12" t="str">
        <f>IFERROR(VLOOKUP($I$2&amp;"_"&amp;$A24,'Total Forms with Marks'!$B$5:$N$204,9,0),"")</f>
        <v/>
      </c>
      <c r="H24" s="11" t="str">
        <f>IFERROR(VLOOKUP($I$2&amp;"_"&amp;$A24,'Total Forms with Marks'!$B$5:$N$204,11,0),"")</f>
        <v/>
      </c>
      <c r="I24" s="11" t="str">
        <f>IFERROR(VLOOKUP($I$2&amp;"_"&amp;$A24,'Total Forms with Marks'!$B$5:$N$204,12,0),"")</f>
        <v/>
      </c>
      <c r="J24" s="11" t="str">
        <f>IFERROR(VLOOKUP($I$2&amp;"_"&amp;$A24,'Total Forms with Marks'!$B$5:$N$204,13,0),"")</f>
        <v/>
      </c>
      <c r="K24" s="12" t="str">
        <f>IF(J24="","",RANK(J24,$J$5:J223,0))</f>
        <v/>
      </c>
      <c r="L24" s="15"/>
    </row>
    <row r="25" spans="1:12" ht="30" customHeight="1">
      <c r="A25" s="12">
        <f>Table1[[#This Row],[क्र.सं.]]</f>
        <v>21</v>
      </c>
      <c r="B25" s="12" t="str">
        <f>IFERROR(VLOOKUP($I$2&amp;"_"&amp;$A25,'Total Forms with Marks'!$B$5:$N$204,4,0),"")</f>
        <v/>
      </c>
      <c r="C25" s="12" t="str">
        <f>IFERROR(VLOOKUP($I$2&amp;"_"&amp;$A25,'Total Forms with Marks'!$B$5:$N$204,5,0),"")</f>
        <v/>
      </c>
      <c r="D25" s="18" t="str">
        <f>IFERROR(VLOOKUP($I$2&amp;"_"&amp;$A25,'Total Forms with Marks'!$B$5:$N$204,6,0),"")</f>
        <v/>
      </c>
      <c r="E25" s="12" t="str">
        <f>IFERROR(VLOOKUP($I$2&amp;"_"&amp;$A25,'Total Forms with Marks'!$B$5:$N$204,7,0),"")</f>
        <v/>
      </c>
      <c r="F25" s="10" t="str">
        <f>IFERROR(VLOOKUP($I$2&amp;"_"&amp;$A25,'Total Forms with Marks'!$B$5:$N$204,8,0),"")</f>
        <v/>
      </c>
      <c r="G25" s="12" t="str">
        <f>IFERROR(VLOOKUP($I$2&amp;"_"&amp;$A25,'Total Forms with Marks'!$B$5:$N$204,9,0),"")</f>
        <v/>
      </c>
      <c r="H25" s="11" t="str">
        <f>IFERROR(VLOOKUP($I$2&amp;"_"&amp;$A25,'Total Forms with Marks'!$B$5:$N$204,11,0),"")</f>
        <v/>
      </c>
      <c r="I25" s="11" t="str">
        <f>IFERROR(VLOOKUP($I$2&amp;"_"&amp;$A25,'Total Forms with Marks'!$B$5:$N$204,12,0),"")</f>
        <v/>
      </c>
      <c r="J25" s="11" t="str">
        <f>IFERROR(VLOOKUP($I$2&amp;"_"&amp;$A25,'Total Forms with Marks'!$B$5:$N$204,13,0),"")</f>
        <v/>
      </c>
      <c r="K25" s="12" t="str">
        <f>IF(J25="","",RANK(J25,$J$5:J224,0))</f>
        <v/>
      </c>
      <c r="L25" s="15"/>
    </row>
    <row r="26" spans="1:12" ht="30" customHeight="1">
      <c r="A26" s="12">
        <f>Table1[[#This Row],[क्र.सं.]]</f>
        <v>22</v>
      </c>
      <c r="B26" s="12" t="str">
        <f>IFERROR(VLOOKUP($I$2&amp;"_"&amp;$A26,'Total Forms with Marks'!$B$5:$N$204,4,0),"")</f>
        <v/>
      </c>
      <c r="C26" s="12" t="str">
        <f>IFERROR(VLOOKUP($I$2&amp;"_"&amp;$A26,'Total Forms with Marks'!$B$5:$N$204,5,0),"")</f>
        <v/>
      </c>
      <c r="D26" s="18" t="str">
        <f>IFERROR(VLOOKUP($I$2&amp;"_"&amp;$A26,'Total Forms with Marks'!$B$5:$N$204,6,0),"")</f>
        <v/>
      </c>
      <c r="E26" s="12" t="str">
        <f>IFERROR(VLOOKUP($I$2&amp;"_"&amp;$A26,'Total Forms with Marks'!$B$5:$N$204,7,0),"")</f>
        <v/>
      </c>
      <c r="F26" s="10" t="str">
        <f>IFERROR(VLOOKUP($I$2&amp;"_"&amp;$A26,'Total Forms with Marks'!$B$5:$N$204,8,0),"")</f>
        <v/>
      </c>
      <c r="G26" s="12" t="str">
        <f>IFERROR(VLOOKUP($I$2&amp;"_"&amp;$A26,'Total Forms with Marks'!$B$5:$N$204,9,0),"")</f>
        <v/>
      </c>
      <c r="H26" s="11" t="str">
        <f>IFERROR(VLOOKUP($I$2&amp;"_"&amp;$A26,'Total Forms with Marks'!$B$5:$N$204,11,0),"")</f>
        <v/>
      </c>
      <c r="I26" s="11" t="str">
        <f>IFERROR(VLOOKUP($I$2&amp;"_"&amp;$A26,'Total Forms with Marks'!$B$5:$N$204,12,0),"")</f>
        <v/>
      </c>
      <c r="J26" s="11" t="str">
        <f>IFERROR(VLOOKUP($I$2&amp;"_"&amp;$A26,'Total Forms with Marks'!$B$5:$N$204,13,0),"")</f>
        <v/>
      </c>
      <c r="K26" s="12" t="str">
        <f>IF(J26="","",RANK(J26,$J$5:J225,0))</f>
        <v/>
      </c>
      <c r="L26" s="15"/>
    </row>
    <row r="27" spans="1:12" ht="30" customHeight="1">
      <c r="A27" s="12">
        <f>Table1[[#This Row],[क्र.सं.]]</f>
        <v>23</v>
      </c>
      <c r="B27" s="12" t="str">
        <f>IFERROR(VLOOKUP($I$2&amp;"_"&amp;$A27,'Total Forms with Marks'!$B$5:$N$204,4,0),"")</f>
        <v/>
      </c>
      <c r="C27" s="12" t="str">
        <f>IFERROR(VLOOKUP($I$2&amp;"_"&amp;$A27,'Total Forms with Marks'!$B$5:$N$204,5,0),"")</f>
        <v/>
      </c>
      <c r="D27" s="18" t="str">
        <f>IFERROR(VLOOKUP($I$2&amp;"_"&amp;$A27,'Total Forms with Marks'!$B$5:$N$204,6,0),"")</f>
        <v/>
      </c>
      <c r="E27" s="12" t="str">
        <f>IFERROR(VLOOKUP($I$2&amp;"_"&amp;$A27,'Total Forms with Marks'!$B$5:$N$204,7,0),"")</f>
        <v/>
      </c>
      <c r="F27" s="10" t="str">
        <f>IFERROR(VLOOKUP($I$2&amp;"_"&amp;$A27,'Total Forms with Marks'!$B$5:$N$204,8,0),"")</f>
        <v/>
      </c>
      <c r="G27" s="12" t="str">
        <f>IFERROR(VLOOKUP($I$2&amp;"_"&amp;$A27,'Total Forms with Marks'!$B$5:$N$204,9,0),"")</f>
        <v/>
      </c>
      <c r="H27" s="11" t="str">
        <f>IFERROR(VLOOKUP($I$2&amp;"_"&amp;$A27,'Total Forms with Marks'!$B$5:$N$204,11,0),"")</f>
        <v/>
      </c>
      <c r="I27" s="11" t="str">
        <f>IFERROR(VLOOKUP($I$2&amp;"_"&amp;$A27,'Total Forms with Marks'!$B$5:$N$204,12,0),"")</f>
        <v/>
      </c>
      <c r="J27" s="11" t="str">
        <f>IFERROR(VLOOKUP($I$2&amp;"_"&amp;$A27,'Total Forms with Marks'!$B$5:$N$204,13,0),"")</f>
        <v/>
      </c>
      <c r="K27" s="12" t="str">
        <f>IF(J27="","",RANK(J27,$J$5:J226,0))</f>
        <v/>
      </c>
      <c r="L27" s="15"/>
    </row>
    <row r="28" spans="1:12" ht="30" customHeight="1">
      <c r="A28" s="12">
        <f>Table1[[#This Row],[क्र.सं.]]</f>
        <v>24</v>
      </c>
      <c r="B28" s="12" t="str">
        <f>IFERROR(VLOOKUP($I$2&amp;"_"&amp;$A28,'Total Forms with Marks'!$B$5:$N$204,4,0),"")</f>
        <v/>
      </c>
      <c r="C28" s="12" t="str">
        <f>IFERROR(VLOOKUP($I$2&amp;"_"&amp;$A28,'Total Forms with Marks'!$B$5:$N$204,5,0),"")</f>
        <v/>
      </c>
      <c r="D28" s="18" t="str">
        <f>IFERROR(VLOOKUP($I$2&amp;"_"&amp;$A28,'Total Forms with Marks'!$B$5:$N$204,6,0),"")</f>
        <v/>
      </c>
      <c r="E28" s="12" t="str">
        <f>IFERROR(VLOOKUP($I$2&amp;"_"&amp;$A28,'Total Forms with Marks'!$B$5:$N$204,7,0),"")</f>
        <v/>
      </c>
      <c r="F28" s="10" t="str">
        <f>IFERROR(VLOOKUP($I$2&amp;"_"&amp;$A28,'Total Forms with Marks'!$B$5:$N$204,8,0),"")</f>
        <v/>
      </c>
      <c r="G28" s="12" t="str">
        <f>IFERROR(VLOOKUP($I$2&amp;"_"&amp;$A28,'Total Forms with Marks'!$B$5:$N$204,9,0),"")</f>
        <v/>
      </c>
      <c r="H28" s="11" t="str">
        <f>IFERROR(VLOOKUP($I$2&amp;"_"&amp;$A28,'Total Forms with Marks'!$B$5:$N$204,11,0),"")</f>
        <v/>
      </c>
      <c r="I28" s="11" t="str">
        <f>IFERROR(VLOOKUP($I$2&amp;"_"&amp;$A28,'Total Forms with Marks'!$B$5:$N$204,12,0),"")</f>
        <v/>
      </c>
      <c r="J28" s="11" t="str">
        <f>IFERROR(VLOOKUP($I$2&amp;"_"&amp;$A28,'Total Forms with Marks'!$B$5:$N$204,13,0),"")</f>
        <v/>
      </c>
      <c r="K28" s="12" t="str">
        <f>IF(J28="","",RANK(J28,$J$5:J227,0))</f>
        <v/>
      </c>
      <c r="L28" s="15"/>
    </row>
    <row r="29" spans="1:12" ht="30" customHeight="1">
      <c r="A29" s="12">
        <f>Table1[[#This Row],[क्र.सं.]]</f>
        <v>25</v>
      </c>
      <c r="B29" s="12" t="str">
        <f>IFERROR(VLOOKUP($I$2&amp;"_"&amp;$A29,'Total Forms with Marks'!$B$5:$N$204,4,0),"")</f>
        <v/>
      </c>
      <c r="C29" s="12" t="str">
        <f>IFERROR(VLOOKUP($I$2&amp;"_"&amp;$A29,'Total Forms with Marks'!$B$5:$N$204,5,0),"")</f>
        <v/>
      </c>
      <c r="D29" s="18" t="str">
        <f>IFERROR(VLOOKUP($I$2&amp;"_"&amp;$A29,'Total Forms with Marks'!$B$5:$N$204,6,0),"")</f>
        <v/>
      </c>
      <c r="E29" s="12" t="str">
        <f>IFERROR(VLOOKUP($I$2&amp;"_"&amp;$A29,'Total Forms with Marks'!$B$5:$N$204,7,0),"")</f>
        <v/>
      </c>
      <c r="F29" s="10" t="str">
        <f>IFERROR(VLOOKUP($I$2&amp;"_"&amp;$A29,'Total Forms with Marks'!$B$5:$N$204,8,0),"")</f>
        <v/>
      </c>
      <c r="G29" s="12" t="str">
        <f>IFERROR(VLOOKUP($I$2&amp;"_"&amp;$A29,'Total Forms with Marks'!$B$5:$N$204,9,0),"")</f>
        <v/>
      </c>
      <c r="H29" s="11" t="str">
        <f>IFERROR(VLOOKUP($I$2&amp;"_"&amp;$A29,'Total Forms with Marks'!$B$5:$N$204,11,0),"")</f>
        <v/>
      </c>
      <c r="I29" s="11" t="str">
        <f>IFERROR(VLOOKUP($I$2&amp;"_"&amp;$A29,'Total Forms with Marks'!$B$5:$N$204,12,0),"")</f>
        <v/>
      </c>
      <c r="J29" s="11" t="str">
        <f>IFERROR(VLOOKUP($I$2&amp;"_"&amp;$A29,'Total Forms with Marks'!$B$5:$N$204,13,0),"")</f>
        <v/>
      </c>
      <c r="K29" s="12" t="str">
        <f>IF(J29="","",RANK(J29,$J$5:J228,0))</f>
        <v/>
      </c>
    </row>
    <row r="30" spans="1:12" ht="30" customHeight="1">
      <c r="A30" s="12">
        <f>Table1[[#This Row],[क्र.सं.]]</f>
        <v>26</v>
      </c>
      <c r="B30" s="12" t="str">
        <f>IFERROR(VLOOKUP($I$2&amp;"_"&amp;$A30,'Total Forms with Marks'!$B$5:$N$204,4,0),"")</f>
        <v/>
      </c>
      <c r="C30" s="12" t="str">
        <f>IFERROR(VLOOKUP($I$2&amp;"_"&amp;$A30,'Total Forms with Marks'!$B$5:$N$204,5,0),"")</f>
        <v/>
      </c>
      <c r="D30" s="18" t="str">
        <f>IFERROR(VLOOKUP($I$2&amp;"_"&amp;$A30,'Total Forms with Marks'!$B$5:$N$204,6,0),"")</f>
        <v/>
      </c>
      <c r="E30" s="12" t="str">
        <f>IFERROR(VLOOKUP($I$2&amp;"_"&amp;$A30,'Total Forms with Marks'!$B$5:$N$204,7,0),"")</f>
        <v/>
      </c>
      <c r="F30" s="10" t="str">
        <f>IFERROR(VLOOKUP($I$2&amp;"_"&amp;$A30,'Total Forms with Marks'!$B$5:$N$204,8,0),"")</f>
        <v/>
      </c>
      <c r="G30" s="12" t="str">
        <f>IFERROR(VLOOKUP($I$2&amp;"_"&amp;$A30,'Total Forms with Marks'!$B$5:$N$204,9,0),"")</f>
        <v/>
      </c>
      <c r="H30" s="11" t="str">
        <f>IFERROR(VLOOKUP($I$2&amp;"_"&amp;$A30,'Total Forms with Marks'!$B$5:$N$204,11,0),"")</f>
        <v/>
      </c>
      <c r="I30" s="11" t="str">
        <f>IFERROR(VLOOKUP($I$2&amp;"_"&amp;$A30,'Total Forms with Marks'!$B$5:$N$204,12,0),"")</f>
        <v/>
      </c>
      <c r="J30" s="11" t="str">
        <f>IFERROR(VLOOKUP($I$2&amp;"_"&amp;$A30,'Total Forms with Marks'!$B$5:$N$204,13,0),"")</f>
        <v/>
      </c>
      <c r="K30" s="12" t="str">
        <f>IF(J30="","",RANK(J30,$J$5:J229,0))</f>
        <v/>
      </c>
    </row>
    <row r="31" spans="1:12" ht="30" customHeight="1">
      <c r="A31" s="12">
        <f>Table1[[#This Row],[क्र.सं.]]</f>
        <v>27</v>
      </c>
      <c r="B31" s="12" t="str">
        <f>IFERROR(VLOOKUP($I$2&amp;"_"&amp;$A31,'Total Forms with Marks'!$B$5:$N$204,4,0),"")</f>
        <v/>
      </c>
      <c r="C31" s="12" t="str">
        <f>IFERROR(VLOOKUP($I$2&amp;"_"&amp;$A31,'Total Forms with Marks'!$B$5:$N$204,5,0),"")</f>
        <v/>
      </c>
      <c r="D31" s="18" t="str">
        <f>IFERROR(VLOOKUP($I$2&amp;"_"&amp;$A31,'Total Forms with Marks'!$B$5:$N$204,6,0),"")</f>
        <v/>
      </c>
      <c r="E31" s="12" t="str">
        <f>IFERROR(VLOOKUP($I$2&amp;"_"&amp;$A31,'Total Forms with Marks'!$B$5:$N$204,7,0),"")</f>
        <v/>
      </c>
      <c r="F31" s="10" t="str">
        <f>IFERROR(VLOOKUP($I$2&amp;"_"&amp;$A31,'Total Forms with Marks'!$B$5:$N$204,8,0),"")</f>
        <v/>
      </c>
      <c r="G31" s="12" t="str">
        <f>IFERROR(VLOOKUP($I$2&amp;"_"&amp;$A31,'Total Forms with Marks'!$B$5:$N$204,9,0),"")</f>
        <v/>
      </c>
      <c r="H31" s="11" t="str">
        <f>IFERROR(VLOOKUP($I$2&amp;"_"&amp;$A31,'Total Forms with Marks'!$B$5:$N$204,11,0),"")</f>
        <v/>
      </c>
      <c r="I31" s="11" t="str">
        <f>IFERROR(VLOOKUP($I$2&amp;"_"&amp;$A31,'Total Forms with Marks'!$B$5:$N$204,12,0),"")</f>
        <v/>
      </c>
      <c r="J31" s="11" t="str">
        <f>IFERROR(VLOOKUP($I$2&amp;"_"&amp;$A31,'Total Forms with Marks'!$B$5:$N$204,13,0),"")</f>
        <v/>
      </c>
      <c r="K31" s="12" t="str">
        <f>IF(J31="","",RANK(J31,$J$5:J230,0))</f>
        <v/>
      </c>
    </row>
    <row r="32" spans="1:12" ht="30" customHeight="1">
      <c r="A32" s="12">
        <f>Table1[[#This Row],[क्र.सं.]]</f>
        <v>28</v>
      </c>
      <c r="B32" s="12" t="str">
        <f>IFERROR(VLOOKUP($I$2&amp;"_"&amp;$A32,'Total Forms with Marks'!$B$5:$N$204,4,0),"")</f>
        <v/>
      </c>
      <c r="C32" s="12" t="str">
        <f>IFERROR(VLOOKUP($I$2&amp;"_"&amp;$A32,'Total Forms with Marks'!$B$5:$N$204,5,0),"")</f>
        <v/>
      </c>
      <c r="D32" s="18" t="str">
        <f>IFERROR(VLOOKUP($I$2&amp;"_"&amp;$A32,'Total Forms with Marks'!$B$5:$N$204,6,0),"")</f>
        <v/>
      </c>
      <c r="E32" s="12" t="str">
        <f>IFERROR(VLOOKUP($I$2&amp;"_"&amp;$A32,'Total Forms with Marks'!$B$5:$N$204,7,0),"")</f>
        <v/>
      </c>
      <c r="F32" s="10" t="str">
        <f>IFERROR(VLOOKUP($I$2&amp;"_"&amp;$A32,'Total Forms with Marks'!$B$5:$N$204,8,0),"")</f>
        <v/>
      </c>
      <c r="G32" s="12" t="str">
        <f>IFERROR(VLOOKUP($I$2&amp;"_"&amp;$A32,'Total Forms with Marks'!$B$5:$N$204,9,0),"")</f>
        <v/>
      </c>
      <c r="H32" s="11" t="str">
        <f>IFERROR(VLOOKUP($I$2&amp;"_"&amp;$A32,'Total Forms with Marks'!$B$5:$N$204,11,0),"")</f>
        <v/>
      </c>
      <c r="I32" s="11" t="str">
        <f>IFERROR(VLOOKUP($I$2&amp;"_"&amp;$A32,'Total Forms with Marks'!$B$5:$N$204,12,0),"")</f>
        <v/>
      </c>
      <c r="J32" s="11" t="str">
        <f>IFERROR(VLOOKUP($I$2&amp;"_"&amp;$A32,'Total Forms with Marks'!$B$5:$N$204,13,0),"")</f>
        <v/>
      </c>
      <c r="K32" s="12" t="str">
        <f>IF(J32="","",RANK(J32,$J$5:J231,0))</f>
        <v/>
      </c>
    </row>
    <row r="33" spans="1:11" ht="30" customHeight="1">
      <c r="A33" s="12">
        <f>Table1[[#This Row],[क्र.सं.]]</f>
        <v>29</v>
      </c>
      <c r="B33" s="12" t="str">
        <f>IFERROR(VLOOKUP($I$2&amp;"_"&amp;$A33,'Total Forms with Marks'!$B$5:$N$204,4,0),"")</f>
        <v/>
      </c>
      <c r="C33" s="12" t="str">
        <f>IFERROR(VLOOKUP($I$2&amp;"_"&amp;$A33,'Total Forms with Marks'!$B$5:$N$204,5,0),"")</f>
        <v/>
      </c>
      <c r="D33" s="18" t="str">
        <f>IFERROR(VLOOKUP($I$2&amp;"_"&amp;$A33,'Total Forms with Marks'!$B$5:$N$204,6,0),"")</f>
        <v/>
      </c>
      <c r="E33" s="12" t="str">
        <f>IFERROR(VLOOKUP($I$2&amp;"_"&amp;$A33,'Total Forms with Marks'!$B$5:$N$204,7,0),"")</f>
        <v/>
      </c>
      <c r="F33" s="10" t="str">
        <f>IFERROR(VLOOKUP($I$2&amp;"_"&amp;$A33,'Total Forms with Marks'!$B$5:$N$204,8,0),"")</f>
        <v/>
      </c>
      <c r="G33" s="12" t="str">
        <f>IFERROR(VLOOKUP($I$2&amp;"_"&amp;$A33,'Total Forms with Marks'!$B$5:$N$204,9,0),"")</f>
        <v/>
      </c>
      <c r="H33" s="11" t="str">
        <f>IFERROR(VLOOKUP($I$2&amp;"_"&amp;$A33,'Total Forms with Marks'!$B$5:$N$204,11,0),"")</f>
        <v/>
      </c>
      <c r="I33" s="11" t="str">
        <f>IFERROR(VLOOKUP($I$2&amp;"_"&amp;$A33,'Total Forms with Marks'!$B$5:$N$204,12,0),"")</f>
        <v/>
      </c>
      <c r="J33" s="11" t="str">
        <f>IFERROR(VLOOKUP($I$2&amp;"_"&amp;$A33,'Total Forms with Marks'!$B$5:$N$204,13,0),"")</f>
        <v/>
      </c>
      <c r="K33" s="12" t="str">
        <f>IF(J33="","",RANK(J33,$J$5:J232,0))</f>
        <v/>
      </c>
    </row>
    <row r="34" spans="1:11" ht="30" customHeight="1">
      <c r="A34" s="12">
        <f>Table1[[#This Row],[क्र.सं.]]</f>
        <v>30</v>
      </c>
      <c r="B34" s="12" t="str">
        <f>IFERROR(VLOOKUP($I$2&amp;"_"&amp;$A34,'Total Forms with Marks'!$B$5:$N$204,4,0),"")</f>
        <v/>
      </c>
      <c r="C34" s="12" t="str">
        <f>IFERROR(VLOOKUP($I$2&amp;"_"&amp;$A34,'Total Forms with Marks'!$B$5:$N$204,5,0),"")</f>
        <v/>
      </c>
      <c r="D34" s="18" t="str">
        <f>IFERROR(VLOOKUP($I$2&amp;"_"&amp;$A34,'Total Forms with Marks'!$B$5:$N$204,6,0),"")</f>
        <v/>
      </c>
      <c r="E34" s="12" t="str">
        <f>IFERROR(VLOOKUP($I$2&amp;"_"&amp;$A34,'Total Forms with Marks'!$B$5:$N$204,7,0),"")</f>
        <v/>
      </c>
      <c r="F34" s="10" t="str">
        <f>IFERROR(VLOOKUP($I$2&amp;"_"&amp;$A34,'Total Forms with Marks'!$B$5:$N$204,8,0),"")</f>
        <v/>
      </c>
      <c r="G34" s="12" t="str">
        <f>IFERROR(VLOOKUP($I$2&amp;"_"&amp;$A34,'Total Forms with Marks'!$B$5:$N$204,9,0),"")</f>
        <v/>
      </c>
      <c r="H34" s="11" t="str">
        <f>IFERROR(VLOOKUP($I$2&amp;"_"&amp;$A34,'Total Forms with Marks'!$B$5:$N$204,11,0),"")</f>
        <v/>
      </c>
      <c r="I34" s="11" t="str">
        <f>IFERROR(VLOOKUP($I$2&amp;"_"&amp;$A34,'Total Forms with Marks'!$B$5:$N$204,12,0),"")</f>
        <v/>
      </c>
      <c r="J34" s="11" t="str">
        <f>IFERROR(VLOOKUP($I$2&amp;"_"&amp;$A34,'Total Forms with Marks'!$B$5:$N$204,13,0),"")</f>
        <v/>
      </c>
      <c r="K34" s="12" t="str">
        <f>IF(J34="","",RANK(J34,$J$5:J233,0))</f>
        <v/>
      </c>
    </row>
    <row r="35" spans="1:11" ht="30" customHeight="1">
      <c r="A35" s="12">
        <f>Table1[[#This Row],[क्र.सं.]]</f>
        <v>31</v>
      </c>
      <c r="B35" s="12" t="str">
        <f>IFERROR(VLOOKUP($I$2&amp;"_"&amp;$A35,'Total Forms with Marks'!$B$5:$N$204,4,0),"")</f>
        <v/>
      </c>
      <c r="C35" s="12" t="str">
        <f>IFERROR(VLOOKUP($I$2&amp;"_"&amp;$A35,'Total Forms with Marks'!$B$5:$N$204,5,0),"")</f>
        <v/>
      </c>
      <c r="D35" s="18" t="str">
        <f>IFERROR(VLOOKUP($I$2&amp;"_"&amp;$A35,'Total Forms with Marks'!$B$5:$N$204,6,0),"")</f>
        <v/>
      </c>
      <c r="E35" s="12" t="str">
        <f>IFERROR(VLOOKUP($I$2&amp;"_"&amp;$A35,'Total Forms with Marks'!$B$5:$N$204,7,0),"")</f>
        <v/>
      </c>
      <c r="F35" s="10" t="str">
        <f>IFERROR(VLOOKUP($I$2&amp;"_"&amp;$A35,'Total Forms with Marks'!$B$5:$N$204,8,0),"")</f>
        <v/>
      </c>
      <c r="G35" s="12" t="str">
        <f>IFERROR(VLOOKUP($I$2&amp;"_"&amp;$A35,'Total Forms with Marks'!$B$5:$N$204,9,0),"")</f>
        <v/>
      </c>
      <c r="H35" s="11" t="str">
        <f>IFERROR(VLOOKUP($I$2&amp;"_"&amp;$A35,'Total Forms with Marks'!$B$5:$N$204,11,0),"")</f>
        <v/>
      </c>
      <c r="I35" s="11" t="str">
        <f>IFERROR(VLOOKUP($I$2&amp;"_"&amp;$A35,'Total Forms with Marks'!$B$5:$N$204,12,0),"")</f>
        <v/>
      </c>
      <c r="J35" s="11" t="str">
        <f>IFERROR(VLOOKUP($I$2&amp;"_"&amp;$A35,'Total Forms with Marks'!$B$5:$N$204,13,0),"")</f>
        <v/>
      </c>
      <c r="K35" s="12" t="str">
        <f>IF(J35="","",RANK(J35,$J$5:J234,0))</f>
        <v/>
      </c>
    </row>
    <row r="36" spans="1:11" ht="30" customHeight="1">
      <c r="A36" s="12">
        <f>Table1[[#This Row],[क्र.सं.]]</f>
        <v>32</v>
      </c>
      <c r="B36" s="12" t="str">
        <f>IFERROR(VLOOKUP($I$2&amp;"_"&amp;$A36,'Total Forms with Marks'!$B$5:$N$204,4,0),"")</f>
        <v/>
      </c>
      <c r="C36" s="12" t="str">
        <f>IFERROR(VLOOKUP($I$2&amp;"_"&amp;$A36,'Total Forms with Marks'!$B$5:$N$204,5,0),"")</f>
        <v/>
      </c>
      <c r="D36" s="18" t="str">
        <f>IFERROR(VLOOKUP($I$2&amp;"_"&amp;$A36,'Total Forms with Marks'!$B$5:$N$204,6,0),"")</f>
        <v/>
      </c>
      <c r="E36" s="12" t="str">
        <f>IFERROR(VLOOKUP($I$2&amp;"_"&amp;$A36,'Total Forms with Marks'!$B$5:$N$204,7,0),"")</f>
        <v/>
      </c>
      <c r="F36" s="10" t="str">
        <f>IFERROR(VLOOKUP($I$2&amp;"_"&amp;$A36,'Total Forms with Marks'!$B$5:$N$204,8,0),"")</f>
        <v/>
      </c>
      <c r="G36" s="12" t="str">
        <f>IFERROR(VLOOKUP($I$2&amp;"_"&amp;$A36,'Total Forms with Marks'!$B$5:$N$204,9,0),"")</f>
        <v/>
      </c>
      <c r="H36" s="11" t="str">
        <f>IFERROR(VLOOKUP($I$2&amp;"_"&amp;$A36,'Total Forms with Marks'!$B$5:$N$204,11,0),"")</f>
        <v/>
      </c>
      <c r="I36" s="11" t="str">
        <f>IFERROR(VLOOKUP($I$2&amp;"_"&amp;$A36,'Total Forms with Marks'!$B$5:$N$204,12,0),"")</f>
        <v/>
      </c>
      <c r="J36" s="11" t="str">
        <f>IFERROR(VLOOKUP($I$2&amp;"_"&amp;$A36,'Total Forms with Marks'!$B$5:$N$204,13,0),"")</f>
        <v/>
      </c>
      <c r="K36" s="12" t="str">
        <f>IF(J36="","",RANK(J36,$J$5:J235,0))</f>
        <v/>
      </c>
    </row>
    <row r="37" spans="1:11" ht="30" customHeight="1">
      <c r="A37" s="12">
        <f>Table1[[#This Row],[क्र.सं.]]</f>
        <v>33</v>
      </c>
      <c r="B37" s="12" t="str">
        <f>IFERROR(VLOOKUP($I$2&amp;"_"&amp;$A37,'Total Forms with Marks'!$B$5:$N$204,4,0),"")</f>
        <v/>
      </c>
      <c r="C37" s="12" t="str">
        <f>IFERROR(VLOOKUP($I$2&amp;"_"&amp;$A37,'Total Forms with Marks'!$B$5:$N$204,5,0),"")</f>
        <v/>
      </c>
      <c r="D37" s="18" t="str">
        <f>IFERROR(VLOOKUP($I$2&amp;"_"&amp;$A37,'Total Forms with Marks'!$B$5:$N$204,6,0),"")</f>
        <v/>
      </c>
      <c r="E37" s="12" t="str">
        <f>IFERROR(VLOOKUP($I$2&amp;"_"&amp;$A37,'Total Forms with Marks'!$B$5:$N$204,7,0),"")</f>
        <v/>
      </c>
      <c r="F37" s="10" t="str">
        <f>IFERROR(VLOOKUP($I$2&amp;"_"&amp;$A37,'Total Forms with Marks'!$B$5:$N$204,8,0),"")</f>
        <v/>
      </c>
      <c r="G37" s="12" t="str">
        <f>IFERROR(VLOOKUP($I$2&amp;"_"&amp;$A37,'Total Forms with Marks'!$B$5:$N$204,9,0),"")</f>
        <v/>
      </c>
      <c r="H37" s="11" t="str">
        <f>IFERROR(VLOOKUP($I$2&amp;"_"&amp;$A37,'Total Forms with Marks'!$B$5:$N$204,11,0),"")</f>
        <v/>
      </c>
      <c r="I37" s="11" t="str">
        <f>IFERROR(VLOOKUP($I$2&amp;"_"&amp;$A37,'Total Forms with Marks'!$B$5:$N$204,12,0),"")</f>
        <v/>
      </c>
      <c r="J37" s="11" t="str">
        <f>IFERROR(VLOOKUP($I$2&amp;"_"&amp;$A37,'Total Forms with Marks'!$B$5:$N$204,13,0),"")</f>
        <v/>
      </c>
      <c r="K37" s="12" t="str">
        <f>IF(J37="","",RANK(J37,$J$5:J236,0))</f>
        <v/>
      </c>
    </row>
    <row r="38" spans="1:11" ht="30" customHeight="1">
      <c r="A38" s="12">
        <f>Table1[[#This Row],[क्र.सं.]]</f>
        <v>34</v>
      </c>
      <c r="B38" s="12" t="str">
        <f>IFERROR(VLOOKUP($I$2&amp;"_"&amp;$A38,'Total Forms with Marks'!$B$5:$N$204,4,0),"")</f>
        <v/>
      </c>
      <c r="C38" s="12" t="str">
        <f>IFERROR(VLOOKUP($I$2&amp;"_"&amp;$A38,'Total Forms with Marks'!$B$5:$N$204,5,0),"")</f>
        <v/>
      </c>
      <c r="D38" s="18" t="str">
        <f>IFERROR(VLOOKUP($I$2&amp;"_"&amp;$A38,'Total Forms with Marks'!$B$5:$N$204,6,0),"")</f>
        <v/>
      </c>
      <c r="E38" s="12" t="str">
        <f>IFERROR(VLOOKUP($I$2&amp;"_"&amp;$A38,'Total Forms with Marks'!$B$5:$N$204,7,0),"")</f>
        <v/>
      </c>
      <c r="F38" s="10" t="str">
        <f>IFERROR(VLOOKUP($I$2&amp;"_"&amp;$A38,'Total Forms with Marks'!$B$5:$N$204,8,0),"")</f>
        <v/>
      </c>
      <c r="G38" s="12" t="str">
        <f>IFERROR(VLOOKUP($I$2&amp;"_"&amp;$A38,'Total Forms with Marks'!$B$5:$N$204,9,0),"")</f>
        <v/>
      </c>
      <c r="H38" s="11" t="str">
        <f>IFERROR(VLOOKUP($I$2&amp;"_"&amp;$A38,'Total Forms with Marks'!$B$5:$N$204,11,0),"")</f>
        <v/>
      </c>
      <c r="I38" s="11" t="str">
        <f>IFERROR(VLOOKUP($I$2&amp;"_"&amp;$A38,'Total Forms with Marks'!$B$5:$N$204,12,0),"")</f>
        <v/>
      </c>
      <c r="J38" s="11" t="str">
        <f>IFERROR(VLOOKUP($I$2&amp;"_"&amp;$A38,'Total Forms with Marks'!$B$5:$N$204,13,0),"")</f>
        <v/>
      </c>
      <c r="K38" s="12" t="str">
        <f>IF(J38="","",RANK(J38,$J$5:J237,0))</f>
        <v/>
      </c>
    </row>
    <row r="39" spans="1:11" ht="30" customHeight="1">
      <c r="A39" s="12">
        <f>Table1[[#This Row],[क्र.सं.]]</f>
        <v>35</v>
      </c>
      <c r="B39" s="12" t="str">
        <f>IFERROR(VLOOKUP($I$2&amp;"_"&amp;$A39,'Total Forms with Marks'!$B$5:$N$204,4,0),"")</f>
        <v/>
      </c>
      <c r="C39" s="12" t="str">
        <f>IFERROR(VLOOKUP($I$2&amp;"_"&amp;$A39,'Total Forms with Marks'!$B$5:$N$204,5,0),"")</f>
        <v/>
      </c>
      <c r="D39" s="18" t="str">
        <f>IFERROR(VLOOKUP($I$2&amp;"_"&amp;$A39,'Total Forms with Marks'!$B$5:$N$204,6,0),"")</f>
        <v/>
      </c>
      <c r="E39" s="12" t="str">
        <f>IFERROR(VLOOKUP($I$2&amp;"_"&amp;$A39,'Total Forms with Marks'!$B$5:$N$204,7,0),"")</f>
        <v/>
      </c>
      <c r="F39" s="10" t="str">
        <f>IFERROR(VLOOKUP($I$2&amp;"_"&amp;$A39,'Total Forms with Marks'!$B$5:$N$204,8,0),"")</f>
        <v/>
      </c>
      <c r="G39" s="12" t="str">
        <f>IFERROR(VLOOKUP($I$2&amp;"_"&amp;$A39,'Total Forms with Marks'!$B$5:$N$204,9,0),"")</f>
        <v/>
      </c>
      <c r="H39" s="11" t="str">
        <f>IFERROR(VLOOKUP($I$2&amp;"_"&amp;$A39,'Total Forms with Marks'!$B$5:$N$204,11,0),"")</f>
        <v/>
      </c>
      <c r="I39" s="11" t="str">
        <f>IFERROR(VLOOKUP($I$2&amp;"_"&amp;$A39,'Total Forms with Marks'!$B$5:$N$204,12,0),"")</f>
        <v/>
      </c>
      <c r="J39" s="11" t="str">
        <f>IFERROR(VLOOKUP($I$2&amp;"_"&amp;$A39,'Total Forms with Marks'!$B$5:$N$204,13,0),"")</f>
        <v/>
      </c>
      <c r="K39" s="12" t="str">
        <f>IF(J39="","",RANK(J39,$J$5:J238,0))</f>
        <v/>
      </c>
    </row>
    <row r="40" spans="1:11" ht="30" customHeight="1">
      <c r="A40" s="12">
        <f>Table1[[#This Row],[क्र.सं.]]</f>
        <v>36</v>
      </c>
      <c r="B40" s="12" t="str">
        <f>IFERROR(VLOOKUP($I$2&amp;"_"&amp;$A40,'Total Forms with Marks'!$B$5:$N$204,4,0),"")</f>
        <v/>
      </c>
      <c r="C40" s="12" t="str">
        <f>IFERROR(VLOOKUP($I$2&amp;"_"&amp;$A40,'Total Forms with Marks'!$B$5:$N$204,5,0),"")</f>
        <v/>
      </c>
      <c r="D40" s="18" t="str">
        <f>IFERROR(VLOOKUP($I$2&amp;"_"&amp;$A40,'Total Forms with Marks'!$B$5:$N$204,6,0),"")</f>
        <v/>
      </c>
      <c r="E40" s="12" t="str">
        <f>IFERROR(VLOOKUP($I$2&amp;"_"&amp;$A40,'Total Forms with Marks'!$B$5:$N$204,7,0),"")</f>
        <v/>
      </c>
      <c r="F40" s="10" t="str">
        <f>IFERROR(VLOOKUP($I$2&amp;"_"&amp;$A40,'Total Forms with Marks'!$B$5:$N$204,8,0),"")</f>
        <v/>
      </c>
      <c r="G40" s="12" t="str">
        <f>IFERROR(VLOOKUP($I$2&amp;"_"&amp;$A40,'Total Forms with Marks'!$B$5:$N$204,9,0),"")</f>
        <v/>
      </c>
      <c r="H40" s="11" t="str">
        <f>IFERROR(VLOOKUP($I$2&amp;"_"&amp;$A40,'Total Forms with Marks'!$B$5:$N$204,11,0),"")</f>
        <v/>
      </c>
      <c r="I40" s="11" t="str">
        <f>IFERROR(VLOOKUP($I$2&amp;"_"&amp;$A40,'Total Forms with Marks'!$B$5:$N$204,12,0),"")</f>
        <v/>
      </c>
      <c r="J40" s="11" t="str">
        <f>IFERROR(VLOOKUP($I$2&amp;"_"&amp;$A40,'Total Forms with Marks'!$B$5:$N$204,13,0),"")</f>
        <v/>
      </c>
      <c r="K40" s="12" t="str">
        <f>IF(J40="","",RANK(J40,$J$5:J239,0))</f>
        <v/>
      </c>
    </row>
    <row r="41" spans="1:11" ht="30" customHeight="1">
      <c r="A41" s="12">
        <f>Table1[[#This Row],[क्र.सं.]]</f>
        <v>37</v>
      </c>
      <c r="B41" s="12" t="str">
        <f>IFERROR(VLOOKUP($I$2&amp;"_"&amp;$A41,'Total Forms with Marks'!$B$5:$N$204,4,0),"")</f>
        <v/>
      </c>
      <c r="C41" s="12" t="str">
        <f>IFERROR(VLOOKUP($I$2&amp;"_"&amp;$A41,'Total Forms with Marks'!$B$5:$N$204,5,0),"")</f>
        <v/>
      </c>
      <c r="D41" s="18" t="str">
        <f>IFERROR(VLOOKUP($I$2&amp;"_"&amp;$A41,'Total Forms with Marks'!$B$5:$N$204,6,0),"")</f>
        <v/>
      </c>
      <c r="E41" s="12" t="str">
        <f>IFERROR(VLOOKUP($I$2&amp;"_"&amp;$A41,'Total Forms with Marks'!$B$5:$N$204,7,0),"")</f>
        <v/>
      </c>
      <c r="F41" s="10" t="str">
        <f>IFERROR(VLOOKUP($I$2&amp;"_"&amp;$A41,'Total Forms with Marks'!$B$5:$N$204,8,0),"")</f>
        <v/>
      </c>
      <c r="G41" s="12" t="str">
        <f>IFERROR(VLOOKUP($I$2&amp;"_"&amp;$A41,'Total Forms with Marks'!$B$5:$N$204,9,0),"")</f>
        <v/>
      </c>
      <c r="H41" s="11" t="str">
        <f>IFERROR(VLOOKUP($I$2&amp;"_"&amp;$A41,'Total Forms with Marks'!$B$5:$N$204,11,0),"")</f>
        <v/>
      </c>
      <c r="I41" s="11" t="str">
        <f>IFERROR(VLOOKUP($I$2&amp;"_"&amp;$A41,'Total Forms with Marks'!$B$5:$N$204,12,0),"")</f>
        <v/>
      </c>
      <c r="J41" s="11" t="str">
        <f>IFERROR(VLOOKUP($I$2&amp;"_"&amp;$A41,'Total Forms with Marks'!$B$5:$N$204,13,0),"")</f>
        <v/>
      </c>
      <c r="K41" s="12" t="str">
        <f>IF(J41="","",RANK(J41,$J$5:J240,0))</f>
        <v/>
      </c>
    </row>
    <row r="42" spans="1:11" ht="30" customHeight="1">
      <c r="A42" s="12">
        <f>Table1[[#This Row],[क्र.सं.]]</f>
        <v>38</v>
      </c>
      <c r="B42" s="12" t="str">
        <f>IFERROR(VLOOKUP($I$2&amp;"_"&amp;$A42,'Total Forms with Marks'!$B$5:$N$204,4,0),"")</f>
        <v/>
      </c>
      <c r="C42" s="12" t="str">
        <f>IFERROR(VLOOKUP($I$2&amp;"_"&amp;$A42,'Total Forms with Marks'!$B$5:$N$204,5,0),"")</f>
        <v/>
      </c>
      <c r="D42" s="18" t="str">
        <f>IFERROR(VLOOKUP($I$2&amp;"_"&amp;$A42,'Total Forms with Marks'!$B$5:$N$204,6,0),"")</f>
        <v/>
      </c>
      <c r="E42" s="12" t="str">
        <f>IFERROR(VLOOKUP($I$2&amp;"_"&amp;$A42,'Total Forms with Marks'!$B$5:$N$204,7,0),"")</f>
        <v/>
      </c>
      <c r="F42" s="10" t="str">
        <f>IFERROR(VLOOKUP($I$2&amp;"_"&amp;$A42,'Total Forms with Marks'!$B$5:$N$204,8,0),"")</f>
        <v/>
      </c>
      <c r="G42" s="12" t="str">
        <f>IFERROR(VLOOKUP($I$2&amp;"_"&amp;$A42,'Total Forms with Marks'!$B$5:$N$204,9,0),"")</f>
        <v/>
      </c>
      <c r="H42" s="11" t="str">
        <f>IFERROR(VLOOKUP($I$2&amp;"_"&amp;$A42,'Total Forms with Marks'!$B$5:$N$204,11,0),"")</f>
        <v/>
      </c>
      <c r="I42" s="11" t="str">
        <f>IFERROR(VLOOKUP($I$2&amp;"_"&amp;$A42,'Total Forms with Marks'!$B$5:$N$204,12,0),"")</f>
        <v/>
      </c>
      <c r="J42" s="11" t="str">
        <f>IFERROR(VLOOKUP($I$2&amp;"_"&amp;$A42,'Total Forms with Marks'!$B$5:$N$204,13,0),"")</f>
        <v/>
      </c>
      <c r="K42" s="12" t="str">
        <f>IF(J42="","",RANK(J42,$J$5:J241,0))</f>
        <v/>
      </c>
    </row>
    <row r="43" spans="1:11" ht="30" customHeight="1">
      <c r="A43" s="12">
        <f>Table1[[#This Row],[क्र.सं.]]</f>
        <v>39</v>
      </c>
      <c r="B43" s="12" t="str">
        <f>IFERROR(VLOOKUP($I$2&amp;"_"&amp;$A43,'Total Forms with Marks'!$B$5:$N$204,4,0),"")</f>
        <v/>
      </c>
      <c r="C43" s="12" t="str">
        <f>IFERROR(VLOOKUP($I$2&amp;"_"&amp;$A43,'Total Forms with Marks'!$B$5:$N$204,5,0),"")</f>
        <v/>
      </c>
      <c r="D43" s="18" t="str">
        <f>IFERROR(VLOOKUP($I$2&amp;"_"&amp;$A43,'Total Forms with Marks'!$B$5:$N$204,6,0),"")</f>
        <v/>
      </c>
      <c r="E43" s="12" t="str">
        <f>IFERROR(VLOOKUP($I$2&amp;"_"&amp;$A43,'Total Forms with Marks'!$B$5:$N$204,7,0),"")</f>
        <v/>
      </c>
      <c r="F43" s="10" t="str">
        <f>IFERROR(VLOOKUP($I$2&amp;"_"&amp;$A43,'Total Forms with Marks'!$B$5:$N$204,8,0),"")</f>
        <v/>
      </c>
      <c r="G43" s="12" t="str">
        <f>IFERROR(VLOOKUP($I$2&amp;"_"&amp;$A43,'Total Forms with Marks'!$B$5:$N$204,9,0),"")</f>
        <v/>
      </c>
      <c r="H43" s="11" t="str">
        <f>IFERROR(VLOOKUP($I$2&amp;"_"&amp;$A43,'Total Forms with Marks'!$B$5:$N$204,11,0),"")</f>
        <v/>
      </c>
      <c r="I43" s="11" t="str">
        <f>IFERROR(VLOOKUP($I$2&amp;"_"&amp;$A43,'Total Forms with Marks'!$B$5:$N$204,12,0),"")</f>
        <v/>
      </c>
      <c r="J43" s="11" t="str">
        <f>IFERROR(VLOOKUP($I$2&amp;"_"&amp;$A43,'Total Forms with Marks'!$B$5:$N$204,13,0),"")</f>
        <v/>
      </c>
      <c r="K43" s="12" t="str">
        <f>IF(J43="","",RANK(J43,$J$5:J242,0))</f>
        <v/>
      </c>
    </row>
    <row r="44" spans="1:11" ht="30" customHeight="1">
      <c r="A44" s="12">
        <f>Table1[[#This Row],[क्र.सं.]]</f>
        <v>40</v>
      </c>
      <c r="B44" s="12" t="str">
        <f>IFERROR(VLOOKUP($I$2&amp;"_"&amp;$A44,'Total Forms with Marks'!$B$5:$N$204,4,0),"")</f>
        <v/>
      </c>
      <c r="C44" s="12" t="str">
        <f>IFERROR(VLOOKUP($I$2&amp;"_"&amp;$A44,'Total Forms with Marks'!$B$5:$N$204,5,0),"")</f>
        <v/>
      </c>
      <c r="D44" s="18" t="str">
        <f>IFERROR(VLOOKUP($I$2&amp;"_"&amp;$A44,'Total Forms with Marks'!$B$5:$N$204,6,0),"")</f>
        <v/>
      </c>
      <c r="E44" s="12" t="str">
        <f>IFERROR(VLOOKUP($I$2&amp;"_"&amp;$A44,'Total Forms with Marks'!$B$5:$N$204,7,0),"")</f>
        <v/>
      </c>
      <c r="F44" s="10" t="str">
        <f>IFERROR(VLOOKUP($I$2&amp;"_"&amp;$A44,'Total Forms with Marks'!$B$5:$N$204,8,0),"")</f>
        <v/>
      </c>
      <c r="G44" s="12" t="str">
        <f>IFERROR(VLOOKUP($I$2&amp;"_"&amp;$A44,'Total Forms with Marks'!$B$5:$N$204,9,0),"")</f>
        <v/>
      </c>
      <c r="H44" s="11" t="str">
        <f>IFERROR(VLOOKUP($I$2&amp;"_"&amp;$A44,'Total Forms with Marks'!$B$5:$N$204,11,0),"")</f>
        <v/>
      </c>
      <c r="I44" s="11" t="str">
        <f>IFERROR(VLOOKUP($I$2&amp;"_"&amp;$A44,'Total Forms with Marks'!$B$5:$N$204,12,0),"")</f>
        <v/>
      </c>
      <c r="J44" s="11" t="str">
        <f>IFERROR(VLOOKUP($I$2&amp;"_"&amp;$A44,'Total Forms with Marks'!$B$5:$N$204,13,0),"")</f>
        <v/>
      </c>
      <c r="K44" s="12" t="str">
        <f>IF(J44="","",RANK(J44,$J$5:J243,0))</f>
        <v/>
      </c>
    </row>
    <row r="45" spans="1:11" ht="30" customHeight="1">
      <c r="A45" s="12">
        <f>Table1[[#This Row],[क्र.सं.]]</f>
        <v>41</v>
      </c>
      <c r="B45" s="12" t="str">
        <f>IFERROR(VLOOKUP($I$2&amp;"_"&amp;$A45,'Total Forms with Marks'!$B$5:$N$204,4,0),"")</f>
        <v/>
      </c>
      <c r="C45" s="12" t="str">
        <f>IFERROR(VLOOKUP($I$2&amp;"_"&amp;$A45,'Total Forms with Marks'!$B$5:$N$204,5,0),"")</f>
        <v/>
      </c>
      <c r="D45" s="18" t="str">
        <f>IFERROR(VLOOKUP($I$2&amp;"_"&amp;$A45,'Total Forms with Marks'!$B$5:$N$204,6,0),"")</f>
        <v/>
      </c>
      <c r="E45" s="12" t="str">
        <f>IFERROR(VLOOKUP($I$2&amp;"_"&amp;$A45,'Total Forms with Marks'!$B$5:$N$204,7,0),"")</f>
        <v/>
      </c>
      <c r="F45" s="10" t="str">
        <f>IFERROR(VLOOKUP($I$2&amp;"_"&amp;$A45,'Total Forms with Marks'!$B$5:$N$204,8,0),"")</f>
        <v/>
      </c>
      <c r="G45" s="12" t="str">
        <f>IFERROR(VLOOKUP($I$2&amp;"_"&amp;$A45,'Total Forms with Marks'!$B$5:$N$204,9,0),"")</f>
        <v/>
      </c>
      <c r="H45" s="11" t="str">
        <f>IFERROR(VLOOKUP($I$2&amp;"_"&amp;$A45,'Total Forms with Marks'!$B$5:$N$204,11,0),"")</f>
        <v/>
      </c>
      <c r="I45" s="11" t="str">
        <f>IFERROR(VLOOKUP($I$2&amp;"_"&amp;$A45,'Total Forms with Marks'!$B$5:$N$204,12,0),"")</f>
        <v/>
      </c>
      <c r="J45" s="11" t="str">
        <f>IFERROR(VLOOKUP($I$2&amp;"_"&amp;$A45,'Total Forms with Marks'!$B$5:$N$204,13,0),"")</f>
        <v/>
      </c>
      <c r="K45" s="12" t="str">
        <f>IF(J45="","",RANK(J45,$J$5:J244,0))</f>
        <v/>
      </c>
    </row>
    <row r="46" spans="1:11" ht="30" customHeight="1">
      <c r="A46" s="12">
        <f>Table1[[#This Row],[क्र.सं.]]</f>
        <v>42</v>
      </c>
      <c r="B46" s="12" t="str">
        <f>IFERROR(VLOOKUP($I$2&amp;"_"&amp;$A46,'Total Forms with Marks'!$B$5:$N$204,4,0),"")</f>
        <v/>
      </c>
      <c r="C46" s="12" t="str">
        <f>IFERROR(VLOOKUP($I$2&amp;"_"&amp;$A46,'Total Forms with Marks'!$B$5:$N$204,5,0),"")</f>
        <v/>
      </c>
      <c r="D46" s="18" t="str">
        <f>IFERROR(VLOOKUP($I$2&amp;"_"&amp;$A46,'Total Forms with Marks'!$B$5:$N$204,6,0),"")</f>
        <v/>
      </c>
      <c r="E46" s="12" t="str">
        <f>IFERROR(VLOOKUP($I$2&amp;"_"&amp;$A46,'Total Forms with Marks'!$B$5:$N$204,7,0),"")</f>
        <v/>
      </c>
      <c r="F46" s="10" t="str">
        <f>IFERROR(VLOOKUP($I$2&amp;"_"&amp;$A46,'Total Forms with Marks'!$B$5:$N$204,8,0),"")</f>
        <v/>
      </c>
      <c r="G46" s="12" t="str">
        <f>IFERROR(VLOOKUP($I$2&amp;"_"&amp;$A46,'Total Forms with Marks'!$B$5:$N$204,9,0),"")</f>
        <v/>
      </c>
      <c r="H46" s="11" t="str">
        <f>IFERROR(VLOOKUP($I$2&amp;"_"&amp;$A46,'Total Forms with Marks'!$B$5:$N$204,11,0),"")</f>
        <v/>
      </c>
      <c r="I46" s="11" t="str">
        <f>IFERROR(VLOOKUP($I$2&amp;"_"&amp;$A46,'Total Forms with Marks'!$B$5:$N$204,12,0),"")</f>
        <v/>
      </c>
      <c r="J46" s="11" t="str">
        <f>IFERROR(VLOOKUP($I$2&amp;"_"&amp;$A46,'Total Forms with Marks'!$B$5:$N$204,13,0),"")</f>
        <v/>
      </c>
      <c r="K46" s="12" t="str">
        <f>IF(J46="","",RANK(J46,$J$5:J245,0))</f>
        <v/>
      </c>
    </row>
    <row r="47" spans="1:11" ht="30" customHeight="1">
      <c r="A47" s="12">
        <f>Table1[[#This Row],[क्र.सं.]]</f>
        <v>43</v>
      </c>
      <c r="B47" s="12" t="str">
        <f>IFERROR(VLOOKUP($I$2&amp;"_"&amp;$A47,'Total Forms with Marks'!$B$5:$N$204,4,0),"")</f>
        <v/>
      </c>
      <c r="C47" s="12" t="str">
        <f>IFERROR(VLOOKUP($I$2&amp;"_"&amp;$A47,'Total Forms with Marks'!$B$5:$N$204,5,0),"")</f>
        <v/>
      </c>
      <c r="D47" s="18" t="str">
        <f>IFERROR(VLOOKUP($I$2&amp;"_"&amp;$A47,'Total Forms with Marks'!$B$5:$N$204,6,0),"")</f>
        <v/>
      </c>
      <c r="E47" s="12" t="str">
        <f>IFERROR(VLOOKUP($I$2&amp;"_"&amp;$A47,'Total Forms with Marks'!$B$5:$N$204,7,0),"")</f>
        <v/>
      </c>
      <c r="F47" s="10" t="str">
        <f>IFERROR(VLOOKUP($I$2&amp;"_"&amp;$A47,'Total Forms with Marks'!$B$5:$N$204,8,0),"")</f>
        <v/>
      </c>
      <c r="G47" s="12" t="str">
        <f>IFERROR(VLOOKUP($I$2&amp;"_"&amp;$A47,'Total Forms with Marks'!$B$5:$N$204,9,0),"")</f>
        <v/>
      </c>
      <c r="H47" s="11" t="str">
        <f>IFERROR(VLOOKUP($I$2&amp;"_"&amp;$A47,'Total Forms with Marks'!$B$5:$N$204,11,0),"")</f>
        <v/>
      </c>
      <c r="I47" s="11" t="str">
        <f>IFERROR(VLOOKUP($I$2&amp;"_"&amp;$A47,'Total Forms with Marks'!$B$5:$N$204,12,0),"")</f>
        <v/>
      </c>
      <c r="J47" s="11" t="str">
        <f>IFERROR(VLOOKUP($I$2&amp;"_"&amp;$A47,'Total Forms with Marks'!$B$5:$N$204,13,0),"")</f>
        <v/>
      </c>
      <c r="K47" s="12" t="str">
        <f>IF(J47="","",RANK(J47,$J$5:J246,0))</f>
        <v/>
      </c>
    </row>
    <row r="48" spans="1:11" ht="30" customHeight="1">
      <c r="A48" s="12">
        <f>Table1[[#This Row],[क्र.सं.]]</f>
        <v>44</v>
      </c>
      <c r="B48" s="12" t="str">
        <f>IFERROR(VLOOKUP($I$2&amp;"_"&amp;$A48,'Total Forms with Marks'!$B$5:$N$204,4,0),"")</f>
        <v/>
      </c>
      <c r="C48" s="12" t="str">
        <f>IFERROR(VLOOKUP($I$2&amp;"_"&amp;$A48,'Total Forms with Marks'!$B$5:$N$204,5,0),"")</f>
        <v/>
      </c>
      <c r="D48" s="18" t="str">
        <f>IFERROR(VLOOKUP($I$2&amp;"_"&amp;$A48,'Total Forms with Marks'!$B$5:$N$204,6,0),"")</f>
        <v/>
      </c>
      <c r="E48" s="12" t="str">
        <f>IFERROR(VLOOKUP($I$2&amp;"_"&amp;$A48,'Total Forms with Marks'!$B$5:$N$204,7,0),"")</f>
        <v/>
      </c>
      <c r="F48" s="10" t="str">
        <f>IFERROR(VLOOKUP($I$2&amp;"_"&amp;$A48,'Total Forms with Marks'!$B$5:$N$204,8,0),"")</f>
        <v/>
      </c>
      <c r="G48" s="12" t="str">
        <f>IFERROR(VLOOKUP($I$2&amp;"_"&amp;$A48,'Total Forms with Marks'!$B$5:$N$204,9,0),"")</f>
        <v/>
      </c>
      <c r="H48" s="11" t="str">
        <f>IFERROR(VLOOKUP($I$2&amp;"_"&amp;$A48,'Total Forms with Marks'!$B$5:$N$204,11,0),"")</f>
        <v/>
      </c>
      <c r="I48" s="11" t="str">
        <f>IFERROR(VLOOKUP($I$2&amp;"_"&amp;$A48,'Total Forms with Marks'!$B$5:$N$204,12,0),"")</f>
        <v/>
      </c>
      <c r="J48" s="11" t="str">
        <f>IFERROR(VLOOKUP($I$2&amp;"_"&amp;$A48,'Total Forms with Marks'!$B$5:$N$204,13,0),"")</f>
        <v/>
      </c>
      <c r="K48" s="12" t="str">
        <f>IF(J48="","",RANK(J48,$J$5:J247,0))</f>
        <v/>
      </c>
    </row>
    <row r="49" spans="1:11" ht="30" customHeight="1">
      <c r="A49" s="12">
        <f>Table1[[#This Row],[क्र.सं.]]</f>
        <v>45</v>
      </c>
      <c r="B49" s="12" t="str">
        <f>IFERROR(VLOOKUP($I$2&amp;"_"&amp;$A49,'Total Forms with Marks'!$B$5:$N$204,4,0),"")</f>
        <v/>
      </c>
      <c r="C49" s="12" t="str">
        <f>IFERROR(VLOOKUP($I$2&amp;"_"&amp;$A49,'Total Forms with Marks'!$B$5:$N$204,5,0),"")</f>
        <v/>
      </c>
      <c r="D49" s="18" t="str">
        <f>IFERROR(VLOOKUP($I$2&amp;"_"&amp;$A49,'Total Forms with Marks'!$B$5:$N$204,6,0),"")</f>
        <v/>
      </c>
      <c r="E49" s="12" t="str">
        <f>IFERROR(VLOOKUP($I$2&amp;"_"&amp;$A49,'Total Forms with Marks'!$B$5:$N$204,7,0),"")</f>
        <v/>
      </c>
      <c r="F49" s="10" t="str">
        <f>IFERROR(VLOOKUP($I$2&amp;"_"&amp;$A49,'Total Forms with Marks'!$B$5:$N$204,8,0),"")</f>
        <v/>
      </c>
      <c r="G49" s="12" t="str">
        <f>IFERROR(VLOOKUP($I$2&amp;"_"&amp;$A49,'Total Forms with Marks'!$B$5:$N$204,9,0),"")</f>
        <v/>
      </c>
      <c r="H49" s="11" t="str">
        <f>IFERROR(VLOOKUP($I$2&amp;"_"&amp;$A49,'Total Forms with Marks'!$B$5:$N$204,11,0),"")</f>
        <v/>
      </c>
      <c r="I49" s="11" t="str">
        <f>IFERROR(VLOOKUP($I$2&amp;"_"&amp;$A49,'Total Forms with Marks'!$B$5:$N$204,12,0),"")</f>
        <v/>
      </c>
      <c r="J49" s="11" t="str">
        <f>IFERROR(VLOOKUP($I$2&amp;"_"&amp;$A49,'Total Forms with Marks'!$B$5:$N$204,13,0),"")</f>
        <v/>
      </c>
      <c r="K49" s="12" t="str">
        <f>IF(J49="","",RANK(J49,$J$5:J248,0))</f>
        <v/>
      </c>
    </row>
    <row r="50" spans="1:11" ht="30" customHeight="1">
      <c r="A50" s="12">
        <f>Table1[[#This Row],[क्र.सं.]]</f>
        <v>46</v>
      </c>
      <c r="B50" s="12" t="str">
        <f>IFERROR(VLOOKUP($I$2&amp;"_"&amp;$A50,'Total Forms with Marks'!$B$5:$N$204,4,0),"")</f>
        <v/>
      </c>
      <c r="C50" s="12" t="str">
        <f>IFERROR(VLOOKUP($I$2&amp;"_"&amp;$A50,'Total Forms with Marks'!$B$5:$N$204,5,0),"")</f>
        <v/>
      </c>
      <c r="D50" s="18" t="str">
        <f>IFERROR(VLOOKUP($I$2&amp;"_"&amp;$A50,'Total Forms with Marks'!$B$5:$N$204,6,0),"")</f>
        <v/>
      </c>
      <c r="E50" s="12" t="str">
        <f>IFERROR(VLOOKUP($I$2&amp;"_"&amp;$A50,'Total Forms with Marks'!$B$5:$N$204,7,0),"")</f>
        <v/>
      </c>
      <c r="F50" s="10" t="str">
        <f>IFERROR(VLOOKUP($I$2&amp;"_"&amp;$A50,'Total Forms with Marks'!$B$5:$N$204,8,0),"")</f>
        <v/>
      </c>
      <c r="G50" s="12" t="str">
        <f>IFERROR(VLOOKUP($I$2&amp;"_"&amp;$A50,'Total Forms with Marks'!$B$5:$N$204,9,0),"")</f>
        <v/>
      </c>
      <c r="H50" s="11" t="str">
        <f>IFERROR(VLOOKUP($I$2&amp;"_"&amp;$A50,'Total Forms with Marks'!$B$5:$N$204,11,0),"")</f>
        <v/>
      </c>
      <c r="I50" s="11" t="str">
        <f>IFERROR(VLOOKUP($I$2&amp;"_"&amp;$A50,'Total Forms with Marks'!$B$5:$N$204,12,0),"")</f>
        <v/>
      </c>
      <c r="J50" s="11" t="str">
        <f>IFERROR(VLOOKUP($I$2&amp;"_"&amp;$A50,'Total Forms with Marks'!$B$5:$N$204,13,0),"")</f>
        <v/>
      </c>
      <c r="K50" s="12" t="str">
        <f>IF(J50="","",RANK(J50,$J$5:J249,0))</f>
        <v/>
      </c>
    </row>
    <row r="51" spans="1:11" ht="30" customHeight="1">
      <c r="A51" s="12">
        <f>Table1[[#This Row],[क्र.सं.]]</f>
        <v>47</v>
      </c>
      <c r="B51" s="12" t="str">
        <f>IFERROR(VLOOKUP($I$2&amp;"_"&amp;$A51,'Total Forms with Marks'!$B$5:$N$204,4,0),"")</f>
        <v/>
      </c>
      <c r="C51" s="12" t="str">
        <f>IFERROR(VLOOKUP($I$2&amp;"_"&amp;$A51,'Total Forms with Marks'!$B$5:$N$204,5,0),"")</f>
        <v/>
      </c>
      <c r="D51" s="18" t="str">
        <f>IFERROR(VLOOKUP($I$2&amp;"_"&amp;$A51,'Total Forms with Marks'!$B$5:$N$204,6,0),"")</f>
        <v/>
      </c>
      <c r="E51" s="12" t="str">
        <f>IFERROR(VLOOKUP($I$2&amp;"_"&amp;$A51,'Total Forms with Marks'!$B$5:$N$204,7,0),"")</f>
        <v/>
      </c>
      <c r="F51" s="10" t="str">
        <f>IFERROR(VLOOKUP($I$2&amp;"_"&amp;$A51,'Total Forms with Marks'!$B$5:$N$204,8,0),"")</f>
        <v/>
      </c>
      <c r="G51" s="12" t="str">
        <f>IFERROR(VLOOKUP($I$2&amp;"_"&amp;$A51,'Total Forms with Marks'!$B$5:$N$204,9,0),"")</f>
        <v/>
      </c>
      <c r="H51" s="11" t="str">
        <f>IFERROR(VLOOKUP($I$2&amp;"_"&amp;$A51,'Total Forms with Marks'!$B$5:$N$204,11,0),"")</f>
        <v/>
      </c>
      <c r="I51" s="11" t="str">
        <f>IFERROR(VLOOKUP($I$2&amp;"_"&amp;$A51,'Total Forms with Marks'!$B$5:$N$204,12,0),"")</f>
        <v/>
      </c>
      <c r="J51" s="11" t="str">
        <f>IFERROR(VLOOKUP($I$2&amp;"_"&amp;$A51,'Total Forms with Marks'!$B$5:$N$204,13,0),"")</f>
        <v/>
      </c>
      <c r="K51" s="12" t="str">
        <f>IF(J51="","",RANK(J51,$J$5:J250,0))</f>
        <v/>
      </c>
    </row>
    <row r="52" spans="1:11" ht="30" customHeight="1">
      <c r="A52" s="12">
        <f>Table1[[#This Row],[क्र.सं.]]</f>
        <v>48</v>
      </c>
      <c r="B52" s="12" t="str">
        <f>IFERROR(VLOOKUP($I$2&amp;"_"&amp;$A52,'Total Forms with Marks'!$B$5:$N$204,4,0),"")</f>
        <v/>
      </c>
      <c r="C52" s="12" t="str">
        <f>IFERROR(VLOOKUP($I$2&amp;"_"&amp;$A52,'Total Forms with Marks'!$B$5:$N$204,5,0),"")</f>
        <v/>
      </c>
      <c r="D52" s="18" t="str">
        <f>IFERROR(VLOOKUP($I$2&amp;"_"&amp;$A52,'Total Forms with Marks'!$B$5:$N$204,6,0),"")</f>
        <v/>
      </c>
      <c r="E52" s="12" t="str">
        <f>IFERROR(VLOOKUP($I$2&amp;"_"&amp;$A52,'Total Forms with Marks'!$B$5:$N$204,7,0),"")</f>
        <v/>
      </c>
      <c r="F52" s="10" t="str">
        <f>IFERROR(VLOOKUP($I$2&amp;"_"&amp;$A52,'Total Forms with Marks'!$B$5:$N$204,8,0),"")</f>
        <v/>
      </c>
      <c r="G52" s="12" t="str">
        <f>IFERROR(VLOOKUP($I$2&amp;"_"&amp;$A52,'Total Forms with Marks'!$B$5:$N$204,9,0),"")</f>
        <v/>
      </c>
      <c r="H52" s="11" t="str">
        <f>IFERROR(VLOOKUP($I$2&amp;"_"&amp;$A52,'Total Forms with Marks'!$B$5:$N$204,11,0),"")</f>
        <v/>
      </c>
      <c r="I52" s="11" t="str">
        <f>IFERROR(VLOOKUP($I$2&amp;"_"&amp;$A52,'Total Forms with Marks'!$B$5:$N$204,12,0),"")</f>
        <v/>
      </c>
      <c r="J52" s="11" t="str">
        <f>IFERROR(VLOOKUP($I$2&amp;"_"&amp;$A52,'Total Forms with Marks'!$B$5:$N$204,13,0),"")</f>
        <v/>
      </c>
      <c r="K52" s="12" t="str">
        <f>IF(J52="","",RANK(J52,$J$5:J251,0))</f>
        <v/>
      </c>
    </row>
    <row r="53" spans="1:11" ht="30" customHeight="1">
      <c r="A53" s="12">
        <f>Table1[[#This Row],[क्र.सं.]]</f>
        <v>49</v>
      </c>
      <c r="B53" s="12" t="str">
        <f>IFERROR(VLOOKUP($I$2&amp;"_"&amp;$A53,'Total Forms with Marks'!$B$5:$N$204,4,0),"")</f>
        <v/>
      </c>
      <c r="C53" s="12" t="str">
        <f>IFERROR(VLOOKUP($I$2&amp;"_"&amp;$A53,'Total Forms with Marks'!$B$5:$N$204,5,0),"")</f>
        <v/>
      </c>
      <c r="D53" s="18" t="str">
        <f>IFERROR(VLOOKUP($I$2&amp;"_"&amp;$A53,'Total Forms with Marks'!$B$5:$N$204,6,0),"")</f>
        <v/>
      </c>
      <c r="E53" s="12" t="str">
        <f>IFERROR(VLOOKUP($I$2&amp;"_"&amp;$A53,'Total Forms with Marks'!$B$5:$N$204,7,0),"")</f>
        <v/>
      </c>
      <c r="F53" s="10" t="str">
        <f>IFERROR(VLOOKUP($I$2&amp;"_"&amp;$A53,'Total Forms with Marks'!$B$5:$N$204,8,0),"")</f>
        <v/>
      </c>
      <c r="G53" s="12" t="str">
        <f>IFERROR(VLOOKUP($I$2&amp;"_"&amp;$A53,'Total Forms with Marks'!$B$5:$N$204,9,0),"")</f>
        <v/>
      </c>
      <c r="H53" s="11" t="str">
        <f>IFERROR(VLOOKUP($I$2&amp;"_"&amp;$A53,'Total Forms with Marks'!$B$5:$N$204,11,0),"")</f>
        <v/>
      </c>
      <c r="I53" s="11" t="str">
        <f>IFERROR(VLOOKUP($I$2&amp;"_"&amp;$A53,'Total Forms with Marks'!$B$5:$N$204,12,0),"")</f>
        <v/>
      </c>
      <c r="J53" s="11" t="str">
        <f>IFERROR(VLOOKUP($I$2&amp;"_"&amp;$A53,'Total Forms with Marks'!$B$5:$N$204,13,0),"")</f>
        <v/>
      </c>
      <c r="K53" s="12" t="str">
        <f>IF(J53="","",RANK(J53,$J$5:J252,0))</f>
        <v/>
      </c>
    </row>
    <row r="54" spans="1:11" ht="30" customHeight="1">
      <c r="A54" s="12">
        <f>Table1[[#This Row],[क्र.सं.]]</f>
        <v>50</v>
      </c>
      <c r="B54" s="12" t="str">
        <f>IFERROR(VLOOKUP($I$2&amp;"_"&amp;$A54,'Total Forms with Marks'!$B$5:$N$204,4,0),"")</f>
        <v/>
      </c>
      <c r="C54" s="12" t="str">
        <f>IFERROR(VLOOKUP($I$2&amp;"_"&amp;$A54,'Total Forms with Marks'!$B$5:$N$204,5,0),"")</f>
        <v/>
      </c>
      <c r="D54" s="18" t="str">
        <f>IFERROR(VLOOKUP($I$2&amp;"_"&amp;$A54,'Total Forms with Marks'!$B$5:$N$204,6,0),"")</f>
        <v/>
      </c>
      <c r="E54" s="12" t="str">
        <f>IFERROR(VLOOKUP($I$2&amp;"_"&amp;$A54,'Total Forms with Marks'!$B$5:$N$204,7,0),"")</f>
        <v/>
      </c>
      <c r="F54" s="10" t="str">
        <f>IFERROR(VLOOKUP($I$2&amp;"_"&amp;$A54,'Total Forms with Marks'!$B$5:$N$204,8,0),"")</f>
        <v/>
      </c>
      <c r="G54" s="12" t="str">
        <f>IFERROR(VLOOKUP($I$2&amp;"_"&amp;$A54,'Total Forms with Marks'!$B$5:$N$204,9,0),"")</f>
        <v/>
      </c>
      <c r="H54" s="11" t="str">
        <f>IFERROR(VLOOKUP($I$2&amp;"_"&amp;$A54,'Total Forms with Marks'!$B$5:$N$204,11,0),"")</f>
        <v/>
      </c>
      <c r="I54" s="11" t="str">
        <f>IFERROR(VLOOKUP($I$2&amp;"_"&amp;$A54,'Total Forms with Marks'!$B$5:$N$204,12,0),"")</f>
        <v/>
      </c>
      <c r="J54" s="11" t="str">
        <f>IFERROR(VLOOKUP($I$2&amp;"_"&amp;$A54,'Total Forms with Marks'!$B$5:$N$204,13,0),"")</f>
        <v/>
      </c>
      <c r="K54" s="12" t="str">
        <f>IF(J54="","",RANK(J54,$J$5:J253,0))</f>
        <v/>
      </c>
    </row>
    <row r="55" spans="1:11" ht="30" customHeight="1">
      <c r="A55" s="12">
        <f>Table1[[#This Row],[क्र.सं.]]</f>
        <v>51</v>
      </c>
      <c r="B55" s="12" t="str">
        <f>IFERROR(VLOOKUP($I$2&amp;"_"&amp;$A55,'Total Forms with Marks'!$B$5:$N$204,4,0),"")</f>
        <v/>
      </c>
      <c r="C55" s="12" t="str">
        <f>IFERROR(VLOOKUP($I$2&amp;"_"&amp;$A55,'Total Forms with Marks'!$B$5:$N$204,5,0),"")</f>
        <v/>
      </c>
      <c r="D55" s="18" t="str">
        <f>IFERROR(VLOOKUP($I$2&amp;"_"&amp;$A55,'Total Forms with Marks'!$B$5:$N$204,6,0),"")</f>
        <v/>
      </c>
      <c r="E55" s="12" t="str">
        <f>IFERROR(VLOOKUP($I$2&amp;"_"&amp;$A55,'Total Forms with Marks'!$B$5:$N$204,7,0),"")</f>
        <v/>
      </c>
      <c r="F55" s="10" t="str">
        <f>IFERROR(VLOOKUP($I$2&amp;"_"&amp;$A55,'Total Forms with Marks'!$B$5:$N$204,8,0),"")</f>
        <v/>
      </c>
      <c r="G55" s="12" t="str">
        <f>IFERROR(VLOOKUP($I$2&amp;"_"&amp;$A55,'Total Forms with Marks'!$B$5:$N$204,9,0),"")</f>
        <v/>
      </c>
      <c r="H55" s="11" t="str">
        <f>IFERROR(VLOOKUP($I$2&amp;"_"&amp;$A55,'Total Forms with Marks'!$B$5:$N$204,11,0),"")</f>
        <v/>
      </c>
      <c r="I55" s="11" t="str">
        <f>IFERROR(VLOOKUP($I$2&amp;"_"&amp;$A55,'Total Forms with Marks'!$B$5:$N$204,12,0),"")</f>
        <v/>
      </c>
      <c r="J55" s="11" t="str">
        <f>IFERROR(VLOOKUP($I$2&amp;"_"&amp;$A55,'Total Forms with Marks'!$B$5:$N$204,13,0),"")</f>
        <v/>
      </c>
      <c r="K55" s="12" t="str">
        <f>IF(J55="","",RANK(J55,$J$5:J254,0))</f>
        <v/>
      </c>
    </row>
    <row r="56" spans="1:11" ht="30" customHeight="1">
      <c r="A56" s="12">
        <f>Table1[[#This Row],[क्र.सं.]]</f>
        <v>52</v>
      </c>
      <c r="B56" s="12" t="str">
        <f>IFERROR(VLOOKUP($I$2&amp;"_"&amp;$A56,'Total Forms with Marks'!$B$5:$N$204,4,0),"")</f>
        <v/>
      </c>
      <c r="C56" s="12" t="str">
        <f>IFERROR(VLOOKUP($I$2&amp;"_"&amp;$A56,'Total Forms with Marks'!$B$5:$N$204,5,0),"")</f>
        <v/>
      </c>
      <c r="D56" s="18" t="str">
        <f>IFERROR(VLOOKUP($I$2&amp;"_"&amp;$A56,'Total Forms with Marks'!$B$5:$N$204,6,0),"")</f>
        <v/>
      </c>
      <c r="E56" s="12" t="str">
        <f>IFERROR(VLOOKUP($I$2&amp;"_"&amp;$A56,'Total Forms with Marks'!$B$5:$N$204,7,0),"")</f>
        <v/>
      </c>
      <c r="F56" s="10" t="str">
        <f>IFERROR(VLOOKUP($I$2&amp;"_"&amp;$A56,'Total Forms with Marks'!$B$5:$N$204,8,0),"")</f>
        <v/>
      </c>
      <c r="G56" s="12" t="str">
        <f>IFERROR(VLOOKUP($I$2&amp;"_"&amp;$A56,'Total Forms with Marks'!$B$5:$N$204,9,0),"")</f>
        <v/>
      </c>
      <c r="H56" s="11" t="str">
        <f>IFERROR(VLOOKUP($I$2&amp;"_"&amp;$A56,'Total Forms with Marks'!$B$5:$N$204,11,0),"")</f>
        <v/>
      </c>
      <c r="I56" s="11" t="str">
        <f>IFERROR(VLOOKUP($I$2&amp;"_"&amp;$A56,'Total Forms with Marks'!$B$5:$N$204,12,0),"")</f>
        <v/>
      </c>
      <c r="J56" s="11" t="str">
        <f>IFERROR(VLOOKUP($I$2&amp;"_"&amp;$A56,'Total Forms with Marks'!$B$5:$N$204,13,0),"")</f>
        <v/>
      </c>
      <c r="K56" s="12" t="str">
        <f>IF(J56="","",RANK(J56,$J$5:J255,0))</f>
        <v/>
      </c>
    </row>
    <row r="57" spans="1:11" ht="30" customHeight="1">
      <c r="A57" s="12">
        <f>Table1[[#This Row],[क्र.सं.]]</f>
        <v>53</v>
      </c>
      <c r="B57" s="12" t="str">
        <f>IFERROR(VLOOKUP($I$2&amp;"_"&amp;$A57,'Total Forms with Marks'!$B$5:$N$204,4,0),"")</f>
        <v/>
      </c>
      <c r="C57" s="12" t="str">
        <f>IFERROR(VLOOKUP($I$2&amp;"_"&amp;$A57,'Total Forms with Marks'!$B$5:$N$204,5,0),"")</f>
        <v/>
      </c>
      <c r="D57" s="18" t="str">
        <f>IFERROR(VLOOKUP($I$2&amp;"_"&amp;$A57,'Total Forms with Marks'!$B$5:$N$204,6,0),"")</f>
        <v/>
      </c>
      <c r="E57" s="12" t="str">
        <f>IFERROR(VLOOKUP($I$2&amp;"_"&amp;$A57,'Total Forms with Marks'!$B$5:$N$204,7,0),"")</f>
        <v/>
      </c>
      <c r="F57" s="10" t="str">
        <f>IFERROR(VLOOKUP($I$2&amp;"_"&amp;$A57,'Total Forms with Marks'!$B$5:$N$204,8,0),"")</f>
        <v/>
      </c>
      <c r="G57" s="12" t="str">
        <f>IFERROR(VLOOKUP($I$2&amp;"_"&amp;$A57,'Total Forms with Marks'!$B$5:$N$204,9,0),"")</f>
        <v/>
      </c>
      <c r="H57" s="11" t="str">
        <f>IFERROR(VLOOKUP($I$2&amp;"_"&amp;$A57,'Total Forms with Marks'!$B$5:$N$204,11,0),"")</f>
        <v/>
      </c>
      <c r="I57" s="11" t="str">
        <f>IFERROR(VLOOKUP($I$2&amp;"_"&amp;$A57,'Total Forms with Marks'!$B$5:$N$204,12,0),"")</f>
        <v/>
      </c>
      <c r="J57" s="11" t="str">
        <f>IFERROR(VLOOKUP($I$2&amp;"_"&amp;$A57,'Total Forms with Marks'!$B$5:$N$204,13,0),"")</f>
        <v/>
      </c>
      <c r="K57" s="12" t="str">
        <f>IF(J57="","",RANK(J57,$J$5:J256,0))</f>
        <v/>
      </c>
    </row>
    <row r="58" spans="1:11" ht="30" customHeight="1">
      <c r="A58" s="12">
        <f>Table1[[#This Row],[क्र.सं.]]</f>
        <v>54</v>
      </c>
      <c r="B58" s="12" t="str">
        <f>IFERROR(VLOOKUP($I$2&amp;"_"&amp;$A58,'Total Forms with Marks'!$B$5:$N$204,4,0),"")</f>
        <v/>
      </c>
      <c r="C58" s="12" t="str">
        <f>IFERROR(VLOOKUP($I$2&amp;"_"&amp;$A58,'Total Forms with Marks'!$B$5:$N$204,5,0),"")</f>
        <v/>
      </c>
      <c r="D58" s="18" t="str">
        <f>IFERROR(VLOOKUP($I$2&amp;"_"&amp;$A58,'Total Forms with Marks'!$B$5:$N$204,6,0),"")</f>
        <v/>
      </c>
      <c r="E58" s="12" t="str">
        <f>IFERROR(VLOOKUP($I$2&amp;"_"&amp;$A58,'Total Forms with Marks'!$B$5:$N$204,7,0),"")</f>
        <v/>
      </c>
      <c r="F58" s="10" t="str">
        <f>IFERROR(VLOOKUP($I$2&amp;"_"&amp;$A58,'Total Forms with Marks'!$B$5:$N$204,8,0),"")</f>
        <v/>
      </c>
      <c r="G58" s="12" t="str">
        <f>IFERROR(VLOOKUP($I$2&amp;"_"&amp;$A58,'Total Forms with Marks'!$B$5:$N$204,9,0),"")</f>
        <v/>
      </c>
      <c r="H58" s="11" t="str">
        <f>IFERROR(VLOOKUP($I$2&amp;"_"&amp;$A58,'Total Forms with Marks'!$B$5:$N$204,11,0),"")</f>
        <v/>
      </c>
      <c r="I58" s="11" t="str">
        <f>IFERROR(VLOOKUP($I$2&amp;"_"&amp;$A58,'Total Forms with Marks'!$B$5:$N$204,12,0),"")</f>
        <v/>
      </c>
      <c r="J58" s="11" t="str">
        <f>IFERROR(VLOOKUP($I$2&amp;"_"&amp;$A58,'Total Forms with Marks'!$B$5:$N$204,13,0),"")</f>
        <v/>
      </c>
      <c r="K58" s="12" t="str">
        <f>IF(J58="","",RANK(J58,$J$5:J257,0))</f>
        <v/>
      </c>
    </row>
    <row r="59" spans="1:11" ht="30" customHeight="1">
      <c r="A59" s="12">
        <f>Table1[[#This Row],[क्र.सं.]]</f>
        <v>55</v>
      </c>
      <c r="B59" s="12" t="str">
        <f>IFERROR(VLOOKUP($I$2&amp;"_"&amp;$A59,'Total Forms with Marks'!$B$5:$N$204,4,0),"")</f>
        <v/>
      </c>
      <c r="C59" s="12" t="str">
        <f>IFERROR(VLOOKUP($I$2&amp;"_"&amp;$A59,'Total Forms with Marks'!$B$5:$N$204,5,0),"")</f>
        <v/>
      </c>
      <c r="D59" s="18" t="str">
        <f>IFERROR(VLOOKUP($I$2&amp;"_"&amp;$A59,'Total Forms with Marks'!$B$5:$N$204,6,0),"")</f>
        <v/>
      </c>
      <c r="E59" s="12" t="str">
        <f>IFERROR(VLOOKUP($I$2&amp;"_"&amp;$A59,'Total Forms with Marks'!$B$5:$N$204,7,0),"")</f>
        <v/>
      </c>
      <c r="F59" s="10" t="str">
        <f>IFERROR(VLOOKUP($I$2&amp;"_"&amp;$A59,'Total Forms with Marks'!$B$5:$N$204,8,0),"")</f>
        <v/>
      </c>
      <c r="G59" s="12" t="str">
        <f>IFERROR(VLOOKUP($I$2&amp;"_"&amp;$A59,'Total Forms with Marks'!$B$5:$N$204,9,0),"")</f>
        <v/>
      </c>
      <c r="H59" s="11" t="str">
        <f>IFERROR(VLOOKUP($I$2&amp;"_"&amp;$A59,'Total Forms with Marks'!$B$5:$N$204,11,0),"")</f>
        <v/>
      </c>
      <c r="I59" s="11" t="str">
        <f>IFERROR(VLOOKUP($I$2&amp;"_"&amp;$A59,'Total Forms with Marks'!$B$5:$N$204,12,0),"")</f>
        <v/>
      </c>
      <c r="J59" s="11" t="str">
        <f>IFERROR(VLOOKUP($I$2&amp;"_"&amp;$A59,'Total Forms with Marks'!$B$5:$N$204,13,0),"")</f>
        <v/>
      </c>
      <c r="K59" s="12" t="str">
        <f>IF(J59="","",RANK(J59,$J$5:J258,0))</f>
        <v/>
      </c>
    </row>
    <row r="60" spans="1:11" ht="30" customHeight="1">
      <c r="A60" s="12">
        <f>Table1[[#This Row],[क्र.सं.]]</f>
        <v>56</v>
      </c>
      <c r="B60" s="12" t="str">
        <f>IFERROR(VLOOKUP($I$2&amp;"_"&amp;$A60,'Total Forms with Marks'!$B$5:$N$204,4,0),"")</f>
        <v/>
      </c>
      <c r="C60" s="12" t="str">
        <f>IFERROR(VLOOKUP($I$2&amp;"_"&amp;$A60,'Total Forms with Marks'!$B$5:$N$204,5,0),"")</f>
        <v/>
      </c>
      <c r="D60" s="18" t="str">
        <f>IFERROR(VLOOKUP($I$2&amp;"_"&amp;$A60,'Total Forms with Marks'!$B$5:$N$204,6,0),"")</f>
        <v/>
      </c>
      <c r="E60" s="12" t="str">
        <f>IFERROR(VLOOKUP($I$2&amp;"_"&amp;$A60,'Total Forms with Marks'!$B$5:$N$204,7,0),"")</f>
        <v/>
      </c>
      <c r="F60" s="10" t="str">
        <f>IFERROR(VLOOKUP($I$2&amp;"_"&amp;$A60,'Total Forms with Marks'!$B$5:$N$204,8,0),"")</f>
        <v/>
      </c>
      <c r="G60" s="12" t="str">
        <f>IFERROR(VLOOKUP($I$2&amp;"_"&amp;$A60,'Total Forms with Marks'!$B$5:$N$204,9,0),"")</f>
        <v/>
      </c>
      <c r="H60" s="11" t="str">
        <f>IFERROR(VLOOKUP($I$2&amp;"_"&amp;$A60,'Total Forms with Marks'!$B$5:$N$204,11,0),"")</f>
        <v/>
      </c>
      <c r="I60" s="11" t="str">
        <f>IFERROR(VLOOKUP($I$2&amp;"_"&amp;$A60,'Total Forms with Marks'!$B$5:$N$204,12,0),"")</f>
        <v/>
      </c>
      <c r="J60" s="11" t="str">
        <f>IFERROR(VLOOKUP($I$2&amp;"_"&amp;$A60,'Total Forms with Marks'!$B$5:$N$204,13,0),"")</f>
        <v/>
      </c>
      <c r="K60" s="12" t="str">
        <f>IF(J60="","",RANK(J60,$J$5:J259,0))</f>
        <v/>
      </c>
    </row>
    <row r="61" spans="1:11" ht="30" customHeight="1">
      <c r="A61" s="12">
        <f>Table1[[#This Row],[क्र.सं.]]</f>
        <v>57</v>
      </c>
      <c r="B61" s="12" t="str">
        <f>IFERROR(VLOOKUP($I$2&amp;"_"&amp;$A61,'Total Forms with Marks'!$B$5:$N$204,4,0),"")</f>
        <v/>
      </c>
      <c r="C61" s="12" t="str">
        <f>IFERROR(VLOOKUP($I$2&amp;"_"&amp;$A61,'Total Forms with Marks'!$B$5:$N$204,5,0),"")</f>
        <v/>
      </c>
      <c r="D61" s="18" t="str">
        <f>IFERROR(VLOOKUP($I$2&amp;"_"&amp;$A61,'Total Forms with Marks'!$B$5:$N$204,6,0),"")</f>
        <v/>
      </c>
      <c r="E61" s="12" t="str">
        <f>IFERROR(VLOOKUP($I$2&amp;"_"&amp;$A61,'Total Forms with Marks'!$B$5:$N$204,7,0),"")</f>
        <v/>
      </c>
      <c r="F61" s="10" t="str">
        <f>IFERROR(VLOOKUP($I$2&amp;"_"&amp;$A61,'Total Forms with Marks'!$B$5:$N$204,8,0),"")</f>
        <v/>
      </c>
      <c r="G61" s="12" t="str">
        <f>IFERROR(VLOOKUP($I$2&amp;"_"&amp;$A61,'Total Forms with Marks'!$B$5:$N$204,9,0),"")</f>
        <v/>
      </c>
      <c r="H61" s="11" t="str">
        <f>IFERROR(VLOOKUP($I$2&amp;"_"&amp;$A61,'Total Forms with Marks'!$B$5:$N$204,11,0),"")</f>
        <v/>
      </c>
      <c r="I61" s="11" t="str">
        <f>IFERROR(VLOOKUP($I$2&amp;"_"&amp;$A61,'Total Forms with Marks'!$B$5:$N$204,12,0),"")</f>
        <v/>
      </c>
      <c r="J61" s="11" t="str">
        <f>IFERROR(VLOOKUP($I$2&amp;"_"&amp;$A61,'Total Forms with Marks'!$B$5:$N$204,13,0),"")</f>
        <v/>
      </c>
      <c r="K61" s="12" t="str">
        <f>IF(J61="","",RANK(J61,$J$5:J260,0))</f>
        <v/>
      </c>
    </row>
    <row r="62" spans="1:11" ht="30" customHeight="1">
      <c r="A62" s="12">
        <f>Table1[[#This Row],[क्र.सं.]]</f>
        <v>58</v>
      </c>
      <c r="B62" s="12" t="str">
        <f>IFERROR(VLOOKUP($I$2&amp;"_"&amp;$A62,'Total Forms with Marks'!$B$5:$N$204,4,0),"")</f>
        <v/>
      </c>
      <c r="C62" s="12" t="str">
        <f>IFERROR(VLOOKUP($I$2&amp;"_"&amp;$A62,'Total Forms with Marks'!$B$5:$N$204,5,0),"")</f>
        <v/>
      </c>
      <c r="D62" s="18" t="str">
        <f>IFERROR(VLOOKUP($I$2&amp;"_"&amp;$A62,'Total Forms with Marks'!$B$5:$N$204,6,0),"")</f>
        <v/>
      </c>
      <c r="E62" s="12" t="str">
        <f>IFERROR(VLOOKUP($I$2&amp;"_"&amp;$A62,'Total Forms with Marks'!$B$5:$N$204,7,0),"")</f>
        <v/>
      </c>
      <c r="F62" s="10" t="str">
        <f>IFERROR(VLOOKUP($I$2&amp;"_"&amp;$A62,'Total Forms with Marks'!$B$5:$N$204,8,0),"")</f>
        <v/>
      </c>
      <c r="G62" s="12" t="str">
        <f>IFERROR(VLOOKUP($I$2&amp;"_"&amp;$A62,'Total Forms with Marks'!$B$5:$N$204,9,0),"")</f>
        <v/>
      </c>
      <c r="H62" s="11" t="str">
        <f>IFERROR(VLOOKUP($I$2&amp;"_"&amp;$A62,'Total Forms with Marks'!$B$5:$N$204,11,0),"")</f>
        <v/>
      </c>
      <c r="I62" s="11" t="str">
        <f>IFERROR(VLOOKUP($I$2&amp;"_"&amp;$A62,'Total Forms with Marks'!$B$5:$N$204,12,0),"")</f>
        <v/>
      </c>
      <c r="J62" s="11" t="str">
        <f>IFERROR(VLOOKUP($I$2&amp;"_"&amp;$A62,'Total Forms with Marks'!$B$5:$N$204,13,0),"")</f>
        <v/>
      </c>
      <c r="K62" s="12" t="str">
        <f>IF(J62="","",RANK(J62,$J$5:J261,0))</f>
        <v/>
      </c>
    </row>
    <row r="63" spans="1:11" ht="30" customHeight="1">
      <c r="A63" s="12">
        <f>Table1[[#This Row],[क्र.सं.]]</f>
        <v>59</v>
      </c>
      <c r="B63" s="12" t="str">
        <f>IFERROR(VLOOKUP($I$2&amp;"_"&amp;$A63,'Total Forms with Marks'!$B$5:$N$204,4,0),"")</f>
        <v/>
      </c>
      <c r="C63" s="12" t="str">
        <f>IFERROR(VLOOKUP($I$2&amp;"_"&amp;$A63,'Total Forms with Marks'!$B$5:$N$204,5,0),"")</f>
        <v/>
      </c>
      <c r="D63" s="18" t="str">
        <f>IFERROR(VLOOKUP($I$2&amp;"_"&amp;$A63,'Total Forms with Marks'!$B$5:$N$204,6,0),"")</f>
        <v/>
      </c>
      <c r="E63" s="12" t="str">
        <f>IFERROR(VLOOKUP($I$2&amp;"_"&amp;$A63,'Total Forms with Marks'!$B$5:$N$204,7,0),"")</f>
        <v/>
      </c>
      <c r="F63" s="10" t="str">
        <f>IFERROR(VLOOKUP($I$2&amp;"_"&amp;$A63,'Total Forms with Marks'!$B$5:$N$204,8,0),"")</f>
        <v/>
      </c>
      <c r="G63" s="12" t="str">
        <f>IFERROR(VLOOKUP($I$2&amp;"_"&amp;$A63,'Total Forms with Marks'!$B$5:$N$204,9,0),"")</f>
        <v/>
      </c>
      <c r="H63" s="11" t="str">
        <f>IFERROR(VLOOKUP($I$2&amp;"_"&amp;$A63,'Total Forms with Marks'!$B$5:$N$204,11,0),"")</f>
        <v/>
      </c>
      <c r="I63" s="11" t="str">
        <f>IFERROR(VLOOKUP($I$2&amp;"_"&amp;$A63,'Total Forms with Marks'!$B$5:$N$204,12,0),"")</f>
        <v/>
      </c>
      <c r="J63" s="11" t="str">
        <f>IFERROR(VLOOKUP($I$2&amp;"_"&amp;$A63,'Total Forms with Marks'!$B$5:$N$204,13,0),"")</f>
        <v/>
      </c>
      <c r="K63" s="12" t="str">
        <f>IF(J63="","",RANK(J63,$J$5:J262,0))</f>
        <v/>
      </c>
    </row>
    <row r="64" spans="1:11" ht="30" customHeight="1">
      <c r="A64" s="12">
        <f>Table1[[#This Row],[क्र.सं.]]</f>
        <v>60</v>
      </c>
      <c r="B64" s="12" t="str">
        <f>IFERROR(VLOOKUP($I$2&amp;"_"&amp;$A64,'Total Forms with Marks'!$B$5:$N$204,4,0),"")</f>
        <v/>
      </c>
      <c r="C64" s="12" t="str">
        <f>IFERROR(VLOOKUP($I$2&amp;"_"&amp;$A64,'Total Forms with Marks'!$B$5:$N$204,5,0),"")</f>
        <v/>
      </c>
      <c r="D64" s="18" t="str">
        <f>IFERROR(VLOOKUP($I$2&amp;"_"&amp;$A64,'Total Forms with Marks'!$B$5:$N$204,6,0),"")</f>
        <v/>
      </c>
      <c r="E64" s="12" t="str">
        <f>IFERROR(VLOOKUP($I$2&amp;"_"&amp;$A64,'Total Forms with Marks'!$B$5:$N$204,7,0),"")</f>
        <v/>
      </c>
      <c r="F64" s="10" t="str">
        <f>IFERROR(VLOOKUP($I$2&amp;"_"&amp;$A64,'Total Forms with Marks'!$B$5:$N$204,8,0),"")</f>
        <v/>
      </c>
      <c r="G64" s="12" t="str">
        <f>IFERROR(VLOOKUP($I$2&amp;"_"&amp;$A64,'Total Forms with Marks'!$B$5:$N$204,9,0),"")</f>
        <v/>
      </c>
      <c r="H64" s="11" t="str">
        <f>IFERROR(VLOOKUP($I$2&amp;"_"&amp;$A64,'Total Forms with Marks'!$B$5:$N$204,11,0),"")</f>
        <v/>
      </c>
      <c r="I64" s="11" t="str">
        <f>IFERROR(VLOOKUP($I$2&amp;"_"&amp;$A64,'Total Forms with Marks'!$B$5:$N$204,12,0),"")</f>
        <v/>
      </c>
      <c r="J64" s="11" t="str">
        <f>IFERROR(VLOOKUP($I$2&amp;"_"&amp;$A64,'Total Forms with Marks'!$B$5:$N$204,13,0),"")</f>
        <v/>
      </c>
      <c r="K64" s="12" t="str">
        <f>IF(J64="","",RANK(J64,$J$5:J263,0))</f>
        <v/>
      </c>
    </row>
    <row r="65" spans="1:11" ht="30" customHeight="1">
      <c r="A65" s="12">
        <f>Table1[[#This Row],[क्र.सं.]]</f>
        <v>61</v>
      </c>
      <c r="B65" s="12" t="str">
        <f>IFERROR(VLOOKUP($I$2&amp;"_"&amp;$A65,'Total Forms with Marks'!$B$5:$N$204,4,0),"")</f>
        <v/>
      </c>
      <c r="C65" s="12" t="str">
        <f>IFERROR(VLOOKUP($I$2&amp;"_"&amp;$A65,'Total Forms with Marks'!$B$5:$N$204,5,0),"")</f>
        <v/>
      </c>
      <c r="D65" s="18" t="str">
        <f>IFERROR(VLOOKUP($I$2&amp;"_"&amp;$A65,'Total Forms with Marks'!$B$5:$N$204,6,0),"")</f>
        <v/>
      </c>
      <c r="E65" s="12" t="str">
        <f>IFERROR(VLOOKUP($I$2&amp;"_"&amp;$A65,'Total Forms with Marks'!$B$5:$N$204,7,0),"")</f>
        <v/>
      </c>
      <c r="F65" s="10" t="str">
        <f>IFERROR(VLOOKUP($I$2&amp;"_"&amp;$A65,'Total Forms with Marks'!$B$5:$N$204,8,0),"")</f>
        <v/>
      </c>
      <c r="G65" s="12" t="str">
        <f>IFERROR(VLOOKUP($I$2&amp;"_"&amp;$A65,'Total Forms with Marks'!$B$5:$N$204,9,0),"")</f>
        <v/>
      </c>
      <c r="H65" s="11" t="str">
        <f>IFERROR(VLOOKUP($I$2&amp;"_"&amp;$A65,'Total Forms with Marks'!$B$5:$N$204,11,0),"")</f>
        <v/>
      </c>
      <c r="I65" s="11" t="str">
        <f>IFERROR(VLOOKUP($I$2&amp;"_"&amp;$A65,'Total Forms with Marks'!$B$5:$N$204,12,0),"")</f>
        <v/>
      </c>
      <c r="J65" s="11" t="str">
        <f>IFERROR(VLOOKUP($I$2&amp;"_"&amp;$A65,'Total Forms with Marks'!$B$5:$N$204,13,0),"")</f>
        <v/>
      </c>
      <c r="K65" s="12" t="str">
        <f>IF(J65="","",RANK(J65,$J$5:J264,0))</f>
        <v/>
      </c>
    </row>
    <row r="66" spans="1:11" ht="30" customHeight="1">
      <c r="A66" s="12">
        <f>Table1[[#This Row],[क्र.सं.]]</f>
        <v>62</v>
      </c>
      <c r="B66" s="12" t="str">
        <f>IFERROR(VLOOKUP($I$2&amp;"_"&amp;$A66,'Total Forms with Marks'!$B$5:$N$204,4,0),"")</f>
        <v/>
      </c>
      <c r="C66" s="12" t="str">
        <f>IFERROR(VLOOKUP($I$2&amp;"_"&amp;$A66,'Total Forms with Marks'!$B$5:$N$204,5,0),"")</f>
        <v/>
      </c>
      <c r="D66" s="18" t="str">
        <f>IFERROR(VLOOKUP($I$2&amp;"_"&amp;$A66,'Total Forms with Marks'!$B$5:$N$204,6,0),"")</f>
        <v/>
      </c>
      <c r="E66" s="12" t="str">
        <f>IFERROR(VLOOKUP($I$2&amp;"_"&amp;$A66,'Total Forms with Marks'!$B$5:$N$204,7,0),"")</f>
        <v/>
      </c>
      <c r="F66" s="10" t="str">
        <f>IFERROR(VLOOKUP($I$2&amp;"_"&amp;$A66,'Total Forms with Marks'!$B$5:$N$204,8,0),"")</f>
        <v/>
      </c>
      <c r="G66" s="12" t="str">
        <f>IFERROR(VLOOKUP($I$2&amp;"_"&amp;$A66,'Total Forms with Marks'!$B$5:$N$204,9,0),"")</f>
        <v/>
      </c>
      <c r="H66" s="11" t="str">
        <f>IFERROR(VLOOKUP($I$2&amp;"_"&amp;$A66,'Total Forms with Marks'!$B$5:$N$204,11,0),"")</f>
        <v/>
      </c>
      <c r="I66" s="11" t="str">
        <f>IFERROR(VLOOKUP($I$2&amp;"_"&amp;$A66,'Total Forms with Marks'!$B$5:$N$204,12,0),"")</f>
        <v/>
      </c>
      <c r="J66" s="11" t="str">
        <f>IFERROR(VLOOKUP($I$2&amp;"_"&amp;$A66,'Total Forms with Marks'!$B$5:$N$204,13,0),"")</f>
        <v/>
      </c>
      <c r="K66" s="12" t="str">
        <f>IF(J66="","",RANK(J66,$J$5:J265,0))</f>
        <v/>
      </c>
    </row>
    <row r="67" spans="1:11" ht="30" customHeight="1">
      <c r="A67" s="12">
        <f>Table1[[#This Row],[क्र.सं.]]</f>
        <v>63</v>
      </c>
      <c r="B67" s="12" t="str">
        <f>IFERROR(VLOOKUP($I$2&amp;"_"&amp;$A67,'Total Forms with Marks'!$B$5:$N$204,4,0),"")</f>
        <v/>
      </c>
      <c r="C67" s="12" t="str">
        <f>IFERROR(VLOOKUP($I$2&amp;"_"&amp;$A67,'Total Forms with Marks'!$B$5:$N$204,5,0),"")</f>
        <v/>
      </c>
      <c r="D67" s="18" t="str">
        <f>IFERROR(VLOOKUP($I$2&amp;"_"&amp;$A67,'Total Forms with Marks'!$B$5:$N$204,6,0),"")</f>
        <v/>
      </c>
      <c r="E67" s="12" t="str">
        <f>IFERROR(VLOOKUP($I$2&amp;"_"&amp;$A67,'Total Forms with Marks'!$B$5:$N$204,7,0),"")</f>
        <v/>
      </c>
      <c r="F67" s="10" t="str">
        <f>IFERROR(VLOOKUP($I$2&amp;"_"&amp;$A67,'Total Forms with Marks'!$B$5:$N$204,8,0),"")</f>
        <v/>
      </c>
      <c r="G67" s="12" t="str">
        <f>IFERROR(VLOOKUP($I$2&amp;"_"&amp;$A67,'Total Forms with Marks'!$B$5:$N$204,9,0),"")</f>
        <v/>
      </c>
      <c r="H67" s="11" t="str">
        <f>IFERROR(VLOOKUP($I$2&amp;"_"&amp;$A67,'Total Forms with Marks'!$B$5:$N$204,11,0),"")</f>
        <v/>
      </c>
      <c r="I67" s="11" t="str">
        <f>IFERROR(VLOOKUP($I$2&amp;"_"&amp;$A67,'Total Forms with Marks'!$B$5:$N$204,12,0),"")</f>
        <v/>
      </c>
      <c r="J67" s="11" t="str">
        <f>IFERROR(VLOOKUP($I$2&amp;"_"&amp;$A67,'Total Forms with Marks'!$B$5:$N$204,13,0),"")</f>
        <v/>
      </c>
      <c r="K67" s="12" t="str">
        <f>IF(J67="","",RANK(J67,$J$5:J266,0))</f>
        <v/>
      </c>
    </row>
    <row r="68" spans="1:11" ht="30" customHeight="1">
      <c r="A68" s="12">
        <f>Table1[[#This Row],[क्र.सं.]]</f>
        <v>64</v>
      </c>
      <c r="B68" s="12" t="str">
        <f>IFERROR(VLOOKUP($I$2&amp;"_"&amp;$A68,'Total Forms with Marks'!$B$5:$N$204,4,0),"")</f>
        <v/>
      </c>
      <c r="C68" s="12" t="str">
        <f>IFERROR(VLOOKUP($I$2&amp;"_"&amp;$A68,'Total Forms with Marks'!$B$5:$N$204,5,0),"")</f>
        <v/>
      </c>
      <c r="D68" s="18" t="str">
        <f>IFERROR(VLOOKUP($I$2&amp;"_"&amp;$A68,'Total Forms with Marks'!$B$5:$N$204,6,0),"")</f>
        <v/>
      </c>
      <c r="E68" s="12" t="str">
        <f>IFERROR(VLOOKUP($I$2&amp;"_"&amp;$A68,'Total Forms with Marks'!$B$5:$N$204,7,0),"")</f>
        <v/>
      </c>
      <c r="F68" s="10" t="str">
        <f>IFERROR(VLOOKUP($I$2&amp;"_"&amp;$A68,'Total Forms with Marks'!$B$5:$N$204,8,0),"")</f>
        <v/>
      </c>
      <c r="G68" s="12" t="str">
        <f>IFERROR(VLOOKUP($I$2&amp;"_"&amp;$A68,'Total Forms with Marks'!$B$5:$N$204,9,0),"")</f>
        <v/>
      </c>
      <c r="H68" s="11" t="str">
        <f>IFERROR(VLOOKUP($I$2&amp;"_"&amp;$A68,'Total Forms with Marks'!$B$5:$N$204,11,0),"")</f>
        <v/>
      </c>
      <c r="I68" s="11" t="str">
        <f>IFERROR(VLOOKUP($I$2&amp;"_"&amp;$A68,'Total Forms with Marks'!$B$5:$N$204,12,0),"")</f>
        <v/>
      </c>
      <c r="J68" s="11" t="str">
        <f>IFERROR(VLOOKUP($I$2&amp;"_"&amp;$A68,'Total Forms with Marks'!$B$5:$N$204,13,0),"")</f>
        <v/>
      </c>
      <c r="K68" s="12" t="str">
        <f>IF(J68="","",RANK(J68,$J$5:J267,0))</f>
        <v/>
      </c>
    </row>
    <row r="69" spans="1:11" ht="30" customHeight="1">
      <c r="A69" s="12">
        <f>Table1[[#This Row],[क्र.सं.]]</f>
        <v>65</v>
      </c>
      <c r="B69" s="12" t="str">
        <f>IFERROR(VLOOKUP($I$2&amp;"_"&amp;$A69,'Total Forms with Marks'!$B$5:$N$204,4,0),"")</f>
        <v/>
      </c>
      <c r="C69" s="12" t="str">
        <f>IFERROR(VLOOKUP($I$2&amp;"_"&amp;$A69,'Total Forms with Marks'!$B$5:$N$204,5,0),"")</f>
        <v/>
      </c>
      <c r="D69" s="18" t="str">
        <f>IFERROR(VLOOKUP($I$2&amp;"_"&amp;$A69,'Total Forms with Marks'!$B$5:$N$204,6,0),"")</f>
        <v/>
      </c>
      <c r="E69" s="12" t="str">
        <f>IFERROR(VLOOKUP($I$2&amp;"_"&amp;$A69,'Total Forms with Marks'!$B$5:$N$204,7,0),"")</f>
        <v/>
      </c>
      <c r="F69" s="10" t="str">
        <f>IFERROR(VLOOKUP($I$2&amp;"_"&amp;$A69,'Total Forms with Marks'!$B$5:$N$204,8,0),"")</f>
        <v/>
      </c>
      <c r="G69" s="12" t="str">
        <f>IFERROR(VLOOKUP($I$2&amp;"_"&amp;$A69,'Total Forms with Marks'!$B$5:$N$204,9,0),"")</f>
        <v/>
      </c>
      <c r="H69" s="11" t="str">
        <f>IFERROR(VLOOKUP($I$2&amp;"_"&amp;$A69,'Total Forms with Marks'!$B$5:$N$204,11,0),"")</f>
        <v/>
      </c>
      <c r="I69" s="11" t="str">
        <f>IFERROR(VLOOKUP($I$2&amp;"_"&amp;$A69,'Total Forms with Marks'!$B$5:$N$204,12,0),"")</f>
        <v/>
      </c>
      <c r="J69" s="11" t="str">
        <f>IFERROR(VLOOKUP($I$2&amp;"_"&amp;$A69,'Total Forms with Marks'!$B$5:$N$204,13,0),"")</f>
        <v/>
      </c>
      <c r="K69" s="12" t="str">
        <f>IF(J69="","",RANK(J69,$J$5:J268,0))</f>
        <v/>
      </c>
    </row>
    <row r="70" spans="1:11" ht="30" customHeight="1">
      <c r="A70" s="12">
        <f>Table1[[#This Row],[क्र.सं.]]</f>
        <v>66</v>
      </c>
      <c r="B70" s="12" t="str">
        <f>IFERROR(VLOOKUP($I$2&amp;"_"&amp;$A70,'Total Forms with Marks'!$B$5:$N$204,4,0),"")</f>
        <v/>
      </c>
      <c r="C70" s="12" t="str">
        <f>IFERROR(VLOOKUP($I$2&amp;"_"&amp;$A70,'Total Forms with Marks'!$B$5:$N$204,5,0),"")</f>
        <v/>
      </c>
      <c r="D70" s="18" t="str">
        <f>IFERROR(VLOOKUP($I$2&amp;"_"&amp;$A70,'Total Forms with Marks'!$B$5:$N$204,6,0),"")</f>
        <v/>
      </c>
      <c r="E70" s="12" t="str">
        <f>IFERROR(VLOOKUP($I$2&amp;"_"&amp;$A70,'Total Forms with Marks'!$B$5:$N$204,7,0),"")</f>
        <v/>
      </c>
      <c r="F70" s="10" t="str">
        <f>IFERROR(VLOOKUP($I$2&amp;"_"&amp;$A70,'Total Forms with Marks'!$B$5:$N$204,8,0),"")</f>
        <v/>
      </c>
      <c r="G70" s="12" t="str">
        <f>IFERROR(VLOOKUP($I$2&amp;"_"&amp;$A70,'Total Forms with Marks'!$B$5:$N$204,9,0),"")</f>
        <v/>
      </c>
      <c r="H70" s="11" t="str">
        <f>IFERROR(VLOOKUP($I$2&amp;"_"&amp;$A70,'Total Forms with Marks'!$B$5:$N$204,11,0),"")</f>
        <v/>
      </c>
      <c r="I70" s="11" t="str">
        <f>IFERROR(VLOOKUP($I$2&amp;"_"&amp;$A70,'Total Forms with Marks'!$B$5:$N$204,12,0),"")</f>
        <v/>
      </c>
      <c r="J70" s="11" t="str">
        <f>IFERROR(VLOOKUP($I$2&amp;"_"&amp;$A70,'Total Forms with Marks'!$B$5:$N$204,13,0),"")</f>
        <v/>
      </c>
      <c r="K70" s="12" t="str">
        <f>IF(J70="","",RANK(J70,$J$5:J269,0))</f>
        <v/>
      </c>
    </row>
    <row r="71" spans="1:11" ht="30" customHeight="1">
      <c r="A71" s="12">
        <f>Table1[[#This Row],[क्र.सं.]]</f>
        <v>67</v>
      </c>
      <c r="B71" s="12" t="str">
        <f>IFERROR(VLOOKUP($I$2&amp;"_"&amp;$A71,'Total Forms with Marks'!$B$5:$N$204,4,0),"")</f>
        <v/>
      </c>
      <c r="C71" s="12" t="str">
        <f>IFERROR(VLOOKUP($I$2&amp;"_"&amp;$A71,'Total Forms with Marks'!$B$5:$N$204,5,0),"")</f>
        <v/>
      </c>
      <c r="D71" s="18" t="str">
        <f>IFERROR(VLOOKUP($I$2&amp;"_"&amp;$A71,'Total Forms with Marks'!$B$5:$N$204,6,0),"")</f>
        <v/>
      </c>
      <c r="E71" s="12" t="str">
        <f>IFERROR(VLOOKUP($I$2&amp;"_"&amp;$A71,'Total Forms with Marks'!$B$5:$N$204,7,0),"")</f>
        <v/>
      </c>
      <c r="F71" s="10" t="str">
        <f>IFERROR(VLOOKUP($I$2&amp;"_"&amp;$A71,'Total Forms with Marks'!$B$5:$N$204,8,0),"")</f>
        <v/>
      </c>
      <c r="G71" s="12" t="str">
        <f>IFERROR(VLOOKUP($I$2&amp;"_"&amp;$A71,'Total Forms with Marks'!$B$5:$N$204,9,0),"")</f>
        <v/>
      </c>
      <c r="H71" s="11" t="str">
        <f>IFERROR(VLOOKUP($I$2&amp;"_"&amp;$A71,'Total Forms with Marks'!$B$5:$N$204,11,0),"")</f>
        <v/>
      </c>
      <c r="I71" s="11" t="str">
        <f>IFERROR(VLOOKUP($I$2&amp;"_"&amp;$A71,'Total Forms with Marks'!$B$5:$N$204,12,0),"")</f>
        <v/>
      </c>
      <c r="J71" s="11" t="str">
        <f>IFERROR(VLOOKUP($I$2&amp;"_"&amp;$A71,'Total Forms with Marks'!$B$5:$N$204,13,0),"")</f>
        <v/>
      </c>
      <c r="K71" s="12" t="str">
        <f>IF(J71="","",RANK(J71,$J$5:J270,0))</f>
        <v/>
      </c>
    </row>
    <row r="72" spans="1:11" ht="30" customHeight="1">
      <c r="A72" s="12">
        <f>Table1[[#This Row],[क्र.सं.]]</f>
        <v>68</v>
      </c>
      <c r="B72" s="12" t="str">
        <f>IFERROR(VLOOKUP($I$2&amp;"_"&amp;$A72,'Total Forms with Marks'!$B$5:$N$204,4,0),"")</f>
        <v/>
      </c>
      <c r="C72" s="12" t="str">
        <f>IFERROR(VLOOKUP($I$2&amp;"_"&amp;$A72,'Total Forms with Marks'!$B$5:$N$204,5,0),"")</f>
        <v/>
      </c>
      <c r="D72" s="18" t="str">
        <f>IFERROR(VLOOKUP($I$2&amp;"_"&amp;$A72,'Total Forms with Marks'!$B$5:$N$204,6,0),"")</f>
        <v/>
      </c>
      <c r="E72" s="12" t="str">
        <f>IFERROR(VLOOKUP($I$2&amp;"_"&amp;$A72,'Total Forms with Marks'!$B$5:$N$204,7,0),"")</f>
        <v/>
      </c>
      <c r="F72" s="10" t="str">
        <f>IFERROR(VLOOKUP($I$2&amp;"_"&amp;$A72,'Total Forms with Marks'!$B$5:$N$204,8,0),"")</f>
        <v/>
      </c>
      <c r="G72" s="12" t="str">
        <f>IFERROR(VLOOKUP($I$2&amp;"_"&amp;$A72,'Total Forms with Marks'!$B$5:$N$204,9,0),"")</f>
        <v/>
      </c>
      <c r="H72" s="11" t="str">
        <f>IFERROR(VLOOKUP($I$2&amp;"_"&amp;$A72,'Total Forms with Marks'!$B$5:$N$204,11,0),"")</f>
        <v/>
      </c>
      <c r="I72" s="11" t="str">
        <f>IFERROR(VLOOKUP($I$2&amp;"_"&amp;$A72,'Total Forms with Marks'!$B$5:$N$204,12,0),"")</f>
        <v/>
      </c>
      <c r="J72" s="11" t="str">
        <f>IFERROR(VLOOKUP($I$2&amp;"_"&amp;$A72,'Total Forms with Marks'!$B$5:$N$204,13,0),"")</f>
        <v/>
      </c>
      <c r="K72" s="12" t="str">
        <f>IF(J72="","",RANK(J72,$J$5:J271,0))</f>
        <v/>
      </c>
    </row>
    <row r="73" spans="1:11" ht="30" customHeight="1">
      <c r="A73" s="12">
        <f>Table1[[#This Row],[क्र.सं.]]</f>
        <v>69</v>
      </c>
      <c r="B73" s="12" t="str">
        <f>IFERROR(VLOOKUP($I$2&amp;"_"&amp;$A73,'Total Forms with Marks'!$B$5:$N$204,4,0),"")</f>
        <v/>
      </c>
      <c r="C73" s="12" t="str">
        <f>IFERROR(VLOOKUP($I$2&amp;"_"&amp;$A73,'Total Forms with Marks'!$B$5:$N$204,5,0),"")</f>
        <v/>
      </c>
      <c r="D73" s="18" t="str">
        <f>IFERROR(VLOOKUP($I$2&amp;"_"&amp;$A73,'Total Forms with Marks'!$B$5:$N$204,6,0),"")</f>
        <v/>
      </c>
      <c r="E73" s="12" t="str">
        <f>IFERROR(VLOOKUP($I$2&amp;"_"&amp;$A73,'Total Forms with Marks'!$B$5:$N$204,7,0),"")</f>
        <v/>
      </c>
      <c r="F73" s="10" t="str">
        <f>IFERROR(VLOOKUP($I$2&amp;"_"&amp;$A73,'Total Forms with Marks'!$B$5:$N$204,8,0),"")</f>
        <v/>
      </c>
      <c r="G73" s="12" t="str">
        <f>IFERROR(VLOOKUP($I$2&amp;"_"&amp;$A73,'Total Forms with Marks'!$B$5:$N$204,9,0),"")</f>
        <v/>
      </c>
      <c r="H73" s="11" t="str">
        <f>IFERROR(VLOOKUP($I$2&amp;"_"&amp;$A73,'Total Forms with Marks'!$B$5:$N$204,11,0),"")</f>
        <v/>
      </c>
      <c r="I73" s="11" t="str">
        <f>IFERROR(VLOOKUP($I$2&amp;"_"&amp;$A73,'Total Forms with Marks'!$B$5:$N$204,12,0),"")</f>
        <v/>
      </c>
      <c r="J73" s="11" t="str">
        <f>IFERROR(VLOOKUP($I$2&amp;"_"&amp;$A73,'Total Forms with Marks'!$B$5:$N$204,13,0),"")</f>
        <v/>
      </c>
      <c r="K73" s="12" t="str">
        <f>IF(J73="","",RANK(J73,$J$5:J272,0))</f>
        <v/>
      </c>
    </row>
    <row r="74" spans="1:11" ht="30" customHeight="1">
      <c r="A74" s="12">
        <f>Table1[[#This Row],[क्र.सं.]]</f>
        <v>70</v>
      </c>
      <c r="B74" s="12" t="str">
        <f>IFERROR(VLOOKUP($I$2&amp;"_"&amp;$A74,'Total Forms with Marks'!$B$5:$N$204,4,0),"")</f>
        <v/>
      </c>
      <c r="C74" s="12" t="str">
        <f>IFERROR(VLOOKUP($I$2&amp;"_"&amp;$A74,'Total Forms with Marks'!$B$5:$N$204,5,0),"")</f>
        <v/>
      </c>
      <c r="D74" s="18" t="str">
        <f>IFERROR(VLOOKUP($I$2&amp;"_"&amp;$A74,'Total Forms with Marks'!$B$5:$N$204,6,0),"")</f>
        <v/>
      </c>
      <c r="E74" s="12" t="str">
        <f>IFERROR(VLOOKUP($I$2&amp;"_"&amp;$A74,'Total Forms with Marks'!$B$5:$N$204,7,0),"")</f>
        <v/>
      </c>
      <c r="F74" s="10" t="str">
        <f>IFERROR(VLOOKUP($I$2&amp;"_"&amp;$A74,'Total Forms with Marks'!$B$5:$N$204,8,0),"")</f>
        <v/>
      </c>
      <c r="G74" s="12" t="str">
        <f>IFERROR(VLOOKUP($I$2&amp;"_"&amp;$A74,'Total Forms with Marks'!$B$5:$N$204,9,0),"")</f>
        <v/>
      </c>
      <c r="H74" s="11" t="str">
        <f>IFERROR(VLOOKUP($I$2&amp;"_"&amp;$A74,'Total Forms with Marks'!$B$5:$N$204,11,0),"")</f>
        <v/>
      </c>
      <c r="I74" s="11" t="str">
        <f>IFERROR(VLOOKUP($I$2&amp;"_"&amp;$A74,'Total Forms with Marks'!$B$5:$N$204,12,0),"")</f>
        <v/>
      </c>
      <c r="J74" s="11" t="str">
        <f>IFERROR(VLOOKUP($I$2&amp;"_"&amp;$A74,'Total Forms with Marks'!$B$5:$N$204,13,0),"")</f>
        <v/>
      </c>
      <c r="K74" s="12" t="str">
        <f>IF(J74="","",RANK(J74,$J$5:J273,0))</f>
        <v/>
      </c>
    </row>
    <row r="75" spans="1:11" ht="30" customHeight="1">
      <c r="A75" s="12">
        <f>Table1[[#This Row],[क्र.सं.]]</f>
        <v>71</v>
      </c>
      <c r="B75" s="12" t="str">
        <f>IFERROR(VLOOKUP($I$2&amp;"_"&amp;$A75,'Total Forms with Marks'!$B$5:$N$204,4,0),"")</f>
        <v/>
      </c>
      <c r="C75" s="12" t="str">
        <f>IFERROR(VLOOKUP($I$2&amp;"_"&amp;$A75,'Total Forms with Marks'!$B$5:$N$204,5,0),"")</f>
        <v/>
      </c>
      <c r="D75" s="18" t="str">
        <f>IFERROR(VLOOKUP($I$2&amp;"_"&amp;$A75,'Total Forms with Marks'!$B$5:$N$204,6,0),"")</f>
        <v/>
      </c>
      <c r="E75" s="12" t="str">
        <f>IFERROR(VLOOKUP($I$2&amp;"_"&amp;$A75,'Total Forms with Marks'!$B$5:$N$204,7,0),"")</f>
        <v/>
      </c>
      <c r="F75" s="10" t="str">
        <f>IFERROR(VLOOKUP($I$2&amp;"_"&amp;$A75,'Total Forms with Marks'!$B$5:$N$204,8,0),"")</f>
        <v/>
      </c>
      <c r="G75" s="12" t="str">
        <f>IFERROR(VLOOKUP($I$2&amp;"_"&amp;$A75,'Total Forms with Marks'!$B$5:$N$204,9,0),"")</f>
        <v/>
      </c>
      <c r="H75" s="11" t="str">
        <f>IFERROR(VLOOKUP($I$2&amp;"_"&amp;$A75,'Total Forms with Marks'!$B$5:$N$204,11,0),"")</f>
        <v/>
      </c>
      <c r="I75" s="11" t="str">
        <f>IFERROR(VLOOKUP($I$2&amp;"_"&amp;$A75,'Total Forms with Marks'!$B$5:$N$204,12,0),"")</f>
        <v/>
      </c>
      <c r="J75" s="11" t="str">
        <f>IFERROR(VLOOKUP($I$2&amp;"_"&amp;$A75,'Total Forms with Marks'!$B$5:$N$204,13,0),"")</f>
        <v/>
      </c>
      <c r="K75" s="12" t="str">
        <f>IF(J75="","",RANK(J75,$J$5:J274,0))</f>
        <v/>
      </c>
    </row>
    <row r="76" spans="1:11" ht="30" customHeight="1">
      <c r="A76" s="12">
        <f>Table1[[#This Row],[क्र.सं.]]</f>
        <v>72</v>
      </c>
      <c r="B76" s="12" t="str">
        <f>IFERROR(VLOOKUP($I$2&amp;"_"&amp;$A76,'Total Forms with Marks'!$B$5:$N$204,4,0),"")</f>
        <v/>
      </c>
      <c r="C76" s="12" t="str">
        <f>IFERROR(VLOOKUP($I$2&amp;"_"&amp;$A76,'Total Forms with Marks'!$B$5:$N$204,5,0),"")</f>
        <v/>
      </c>
      <c r="D76" s="18" t="str">
        <f>IFERROR(VLOOKUP($I$2&amp;"_"&amp;$A76,'Total Forms with Marks'!$B$5:$N$204,6,0),"")</f>
        <v/>
      </c>
      <c r="E76" s="12" t="str">
        <f>IFERROR(VLOOKUP($I$2&amp;"_"&amp;$A76,'Total Forms with Marks'!$B$5:$N$204,7,0),"")</f>
        <v/>
      </c>
      <c r="F76" s="10" t="str">
        <f>IFERROR(VLOOKUP($I$2&amp;"_"&amp;$A76,'Total Forms with Marks'!$B$5:$N$204,8,0),"")</f>
        <v/>
      </c>
      <c r="G76" s="12" t="str">
        <f>IFERROR(VLOOKUP($I$2&amp;"_"&amp;$A76,'Total Forms with Marks'!$B$5:$N$204,9,0),"")</f>
        <v/>
      </c>
      <c r="H76" s="11" t="str">
        <f>IFERROR(VLOOKUP($I$2&amp;"_"&amp;$A76,'Total Forms with Marks'!$B$5:$N$204,11,0),"")</f>
        <v/>
      </c>
      <c r="I76" s="11" t="str">
        <f>IFERROR(VLOOKUP($I$2&amp;"_"&amp;$A76,'Total Forms with Marks'!$B$5:$N$204,12,0),"")</f>
        <v/>
      </c>
      <c r="J76" s="11" t="str">
        <f>IFERROR(VLOOKUP($I$2&amp;"_"&amp;$A76,'Total Forms with Marks'!$B$5:$N$204,13,0),"")</f>
        <v/>
      </c>
      <c r="K76" s="12" t="str">
        <f>IF(J76="","",RANK(J76,$J$5:J275,0))</f>
        <v/>
      </c>
    </row>
    <row r="77" spans="1:11" ht="30" customHeight="1">
      <c r="A77" s="12">
        <f>Table1[[#This Row],[क्र.सं.]]</f>
        <v>73</v>
      </c>
      <c r="B77" s="12" t="str">
        <f>IFERROR(VLOOKUP($I$2&amp;"_"&amp;$A77,'Total Forms with Marks'!$B$5:$N$204,4,0),"")</f>
        <v/>
      </c>
      <c r="C77" s="12" t="str">
        <f>IFERROR(VLOOKUP($I$2&amp;"_"&amp;$A77,'Total Forms with Marks'!$B$5:$N$204,5,0),"")</f>
        <v/>
      </c>
      <c r="D77" s="18" t="str">
        <f>IFERROR(VLOOKUP($I$2&amp;"_"&amp;$A77,'Total Forms with Marks'!$B$5:$N$204,6,0),"")</f>
        <v/>
      </c>
      <c r="E77" s="12" t="str">
        <f>IFERROR(VLOOKUP($I$2&amp;"_"&amp;$A77,'Total Forms with Marks'!$B$5:$N$204,7,0),"")</f>
        <v/>
      </c>
      <c r="F77" s="10" t="str">
        <f>IFERROR(VLOOKUP($I$2&amp;"_"&amp;$A77,'Total Forms with Marks'!$B$5:$N$204,8,0),"")</f>
        <v/>
      </c>
      <c r="G77" s="12" t="str">
        <f>IFERROR(VLOOKUP($I$2&amp;"_"&amp;$A77,'Total Forms with Marks'!$B$5:$N$204,9,0),"")</f>
        <v/>
      </c>
      <c r="H77" s="11" t="str">
        <f>IFERROR(VLOOKUP($I$2&amp;"_"&amp;$A77,'Total Forms with Marks'!$B$5:$N$204,11,0),"")</f>
        <v/>
      </c>
      <c r="I77" s="11" t="str">
        <f>IFERROR(VLOOKUP($I$2&amp;"_"&amp;$A77,'Total Forms with Marks'!$B$5:$N$204,12,0),"")</f>
        <v/>
      </c>
      <c r="J77" s="11" t="str">
        <f>IFERROR(VLOOKUP($I$2&amp;"_"&amp;$A77,'Total Forms with Marks'!$B$5:$N$204,13,0),"")</f>
        <v/>
      </c>
      <c r="K77" s="12" t="str">
        <f>IF(J77="","",RANK(J77,$J$5:J276,0))</f>
        <v/>
      </c>
    </row>
    <row r="78" spans="1:11" ht="30" customHeight="1">
      <c r="A78" s="12">
        <f>Table1[[#This Row],[क्र.सं.]]</f>
        <v>74</v>
      </c>
      <c r="B78" s="12" t="str">
        <f>IFERROR(VLOOKUP($I$2&amp;"_"&amp;$A78,'Total Forms with Marks'!$B$5:$N$204,4,0),"")</f>
        <v/>
      </c>
      <c r="C78" s="12" t="str">
        <f>IFERROR(VLOOKUP($I$2&amp;"_"&amp;$A78,'Total Forms with Marks'!$B$5:$N$204,5,0),"")</f>
        <v/>
      </c>
      <c r="D78" s="18" t="str">
        <f>IFERROR(VLOOKUP($I$2&amp;"_"&amp;$A78,'Total Forms with Marks'!$B$5:$N$204,6,0),"")</f>
        <v/>
      </c>
      <c r="E78" s="12" t="str">
        <f>IFERROR(VLOOKUP($I$2&amp;"_"&amp;$A78,'Total Forms with Marks'!$B$5:$N$204,7,0),"")</f>
        <v/>
      </c>
      <c r="F78" s="10" t="str">
        <f>IFERROR(VLOOKUP($I$2&amp;"_"&amp;$A78,'Total Forms with Marks'!$B$5:$N$204,8,0),"")</f>
        <v/>
      </c>
      <c r="G78" s="12" t="str">
        <f>IFERROR(VLOOKUP($I$2&amp;"_"&amp;$A78,'Total Forms with Marks'!$B$5:$N$204,9,0),"")</f>
        <v/>
      </c>
      <c r="H78" s="11" t="str">
        <f>IFERROR(VLOOKUP($I$2&amp;"_"&amp;$A78,'Total Forms with Marks'!$B$5:$N$204,11,0),"")</f>
        <v/>
      </c>
      <c r="I78" s="11" t="str">
        <f>IFERROR(VLOOKUP($I$2&amp;"_"&amp;$A78,'Total Forms with Marks'!$B$5:$N$204,12,0),"")</f>
        <v/>
      </c>
      <c r="J78" s="11" t="str">
        <f>IFERROR(VLOOKUP($I$2&amp;"_"&amp;$A78,'Total Forms with Marks'!$B$5:$N$204,13,0),"")</f>
        <v/>
      </c>
      <c r="K78" s="12" t="str">
        <f>IF(J78="","",RANK(J78,$J$5:J277,0))</f>
        <v/>
      </c>
    </row>
    <row r="79" spans="1:11" ht="30" customHeight="1">
      <c r="A79" s="12">
        <f>Table1[[#This Row],[क्र.सं.]]</f>
        <v>75</v>
      </c>
      <c r="B79" s="12" t="str">
        <f>IFERROR(VLOOKUP($I$2&amp;"_"&amp;$A79,'Total Forms with Marks'!$B$5:$N$204,4,0),"")</f>
        <v/>
      </c>
      <c r="C79" s="12" t="str">
        <f>IFERROR(VLOOKUP($I$2&amp;"_"&amp;$A79,'Total Forms with Marks'!$B$5:$N$204,5,0),"")</f>
        <v/>
      </c>
      <c r="D79" s="18" t="str">
        <f>IFERROR(VLOOKUP($I$2&amp;"_"&amp;$A79,'Total Forms with Marks'!$B$5:$N$204,6,0),"")</f>
        <v/>
      </c>
      <c r="E79" s="12" t="str">
        <f>IFERROR(VLOOKUP($I$2&amp;"_"&amp;$A79,'Total Forms with Marks'!$B$5:$N$204,7,0),"")</f>
        <v/>
      </c>
      <c r="F79" s="10" t="str">
        <f>IFERROR(VLOOKUP($I$2&amp;"_"&amp;$A79,'Total Forms with Marks'!$B$5:$N$204,8,0),"")</f>
        <v/>
      </c>
      <c r="G79" s="12" t="str">
        <f>IFERROR(VLOOKUP($I$2&amp;"_"&amp;$A79,'Total Forms with Marks'!$B$5:$N$204,9,0),"")</f>
        <v/>
      </c>
      <c r="H79" s="11" t="str">
        <f>IFERROR(VLOOKUP($I$2&amp;"_"&amp;$A79,'Total Forms with Marks'!$B$5:$N$204,11,0),"")</f>
        <v/>
      </c>
      <c r="I79" s="11" t="str">
        <f>IFERROR(VLOOKUP($I$2&amp;"_"&amp;$A79,'Total Forms with Marks'!$B$5:$N$204,12,0),"")</f>
        <v/>
      </c>
      <c r="J79" s="11" t="str">
        <f>IFERROR(VLOOKUP($I$2&amp;"_"&amp;$A79,'Total Forms with Marks'!$B$5:$N$204,13,0),"")</f>
        <v/>
      </c>
      <c r="K79" s="12" t="str">
        <f>IF(J79="","",RANK(J79,$J$5:J278,0))</f>
        <v/>
      </c>
    </row>
    <row r="80" spans="1:11" ht="30" customHeight="1">
      <c r="A80" s="12">
        <f>Table1[[#This Row],[क्र.सं.]]</f>
        <v>76</v>
      </c>
      <c r="B80" s="12" t="str">
        <f>IFERROR(VLOOKUP($I$2&amp;"_"&amp;$A80,'Total Forms with Marks'!$B$5:$N$204,4,0),"")</f>
        <v/>
      </c>
      <c r="C80" s="12" t="str">
        <f>IFERROR(VLOOKUP($I$2&amp;"_"&amp;$A80,'Total Forms with Marks'!$B$5:$N$204,5,0),"")</f>
        <v/>
      </c>
      <c r="D80" s="18" t="str">
        <f>IFERROR(VLOOKUP($I$2&amp;"_"&amp;$A80,'Total Forms with Marks'!$B$5:$N$204,6,0),"")</f>
        <v/>
      </c>
      <c r="E80" s="12" t="str">
        <f>IFERROR(VLOOKUP($I$2&amp;"_"&amp;$A80,'Total Forms with Marks'!$B$5:$N$204,7,0),"")</f>
        <v/>
      </c>
      <c r="F80" s="10" t="str">
        <f>IFERROR(VLOOKUP($I$2&amp;"_"&amp;$A80,'Total Forms with Marks'!$B$5:$N$204,8,0),"")</f>
        <v/>
      </c>
      <c r="G80" s="12" t="str">
        <f>IFERROR(VLOOKUP($I$2&amp;"_"&amp;$A80,'Total Forms with Marks'!$B$5:$N$204,9,0),"")</f>
        <v/>
      </c>
      <c r="H80" s="11" t="str">
        <f>IFERROR(VLOOKUP($I$2&amp;"_"&amp;$A80,'Total Forms with Marks'!$B$5:$N$204,11,0),"")</f>
        <v/>
      </c>
      <c r="I80" s="11" t="str">
        <f>IFERROR(VLOOKUP($I$2&amp;"_"&amp;$A80,'Total Forms with Marks'!$B$5:$N$204,12,0),"")</f>
        <v/>
      </c>
      <c r="J80" s="11" t="str">
        <f>IFERROR(VLOOKUP($I$2&amp;"_"&amp;$A80,'Total Forms with Marks'!$B$5:$N$204,13,0),"")</f>
        <v/>
      </c>
      <c r="K80" s="12" t="str">
        <f>IF(J80="","",RANK(J80,$J$5:J279,0))</f>
        <v/>
      </c>
    </row>
    <row r="81" spans="1:11" ht="30" customHeight="1">
      <c r="A81" s="12">
        <f>Table1[[#This Row],[क्र.सं.]]</f>
        <v>77</v>
      </c>
      <c r="B81" s="12" t="str">
        <f>IFERROR(VLOOKUP($I$2&amp;"_"&amp;$A81,'Total Forms with Marks'!$B$5:$N$204,4,0),"")</f>
        <v/>
      </c>
      <c r="C81" s="12" t="str">
        <f>IFERROR(VLOOKUP($I$2&amp;"_"&amp;$A81,'Total Forms with Marks'!$B$5:$N$204,5,0),"")</f>
        <v/>
      </c>
      <c r="D81" s="18" t="str">
        <f>IFERROR(VLOOKUP($I$2&amp;"_"&amp;$A81,'Total Forms with Marks'!$B$5:$N$204,6,0),"")</f>
        <v/>
      </c>
      <c r="E81" s="12" t="str">
        <f>IFERROR(VLOOKUP($I$2&amp;"_"&amp;$A81,'Total Forms with Marks'!$B$5:$N$204,7,0),"")</f>
        <v/>
      </c>
      <c r="F81" s="10" t="str">
        <f>IFERROR(VLOOKUP($I$2&amp;"_"&amp;$A81,'Total Forms with Marks'!$B$5:$N$204,8,0),"")</f>
        <v/>
      </c>
      <c r="G81" s="12" t="str">
        <f>IFERROR(VLOOKUP($I$2&amp;"_"&amp;$A81,'Total Forms with Marks'!$B$5:$N$204,9,0),"")</f>
        <v/>
      </c>
      <c r="H81" s="11" t="str">
        <f>IFERROR(VLOOKUP($I$2&amp;"_"&amp;$A81,'Total Forms with Marks'!$B$5:$N$204,11,0),"")</f>
        <v/>
      </c>
      <c r="I81" s="11" t="str">
        <f>IFERROR(VLOOKUP($I$2&amp;"_"&amp;$A81,'Total Forms with Marks'!$B$5:$N$204,12,0),"")</f>
        <v/>
      </c>
      <c r="J81" s="11" t="str">
        <f>IFERROR(VLOOKUP($I$2&amp;"_"&amp;$A81,'Total Forms with Marks'!$B$5:$N$204,13,0),"")</f>
        <v/>
      </c>
      <c r="K81" s="12" t="str">
        <f>IF(J81="","",RANK(J81,$J$5:J280,0))</f>
        <v/>
      </c>
    </row>
    <row r="82" spans="1:11" ht="30" customHeight="1">
      <c r="A82" s="12">
        <f>Table1[[#This Row],[क्र.सं.]]</f>
        <v>78</v>
      </c>
      <c r="B82" s="12" t="str">
        <f>IFERROR(VLOOKUP($I$2&amp;"_"&amp;$A82,'Total Forms with Marks'!$B$5:$N$204,4,0),"")</f>
        <v/>
      </c>
      <c r="C82" s="12" t="str">
        <f>IFERROR(VLOOKUP($I$2&amp;"_"&amp;$A82,'Total Forms with Marks'!$B$5:$N$204,5,0),"")</f>
        <v/>
      </c>
      <c r="D82" s="18" t="str">
        <f>IFERROR(VLOOKUP($I$2&amp;"_"&amp;$A82,'Total Forms with Marks'!$B$5:$N$204,6,0),"")</f>
        <v/>
      </c>
      <c r="E82" s="12" t="str">
        <f>IFERROR(VLOOKUP($I$2&amp;"_"&amp;$A82,'Total Forms with Marks'!$B$5:$N$204,7,0),"")</f>
        <v/>
      </c>
      <c r="F82" s="10" t="str">
        <f>IFERROR(VLOOKUP($I$2&amp;"_"&amp;$A82,'Total Forms with Marks'!$B$5:$N$204,8,0),"")</f>
        <v/>
      </c>
      <c r="G82" s="12" t="str">
        <f>IFERROR(VLOOKUP($I$2&amp;"_"&amp;$A82,'Total Forms with Marks'!$B$5:$N$204,9,0),"")</f>
        <v/>
      </c>
      <c r="H82" s="11" t="str">
        <f>IFERROR(VLOOKUP($I$2&amp;"_"&amp;$A82,'Total Forms with Marks'!$B$5:$N$204,11,0),"")</f>
        <v/>
      </c>
      <c r="I82" s="11" t="str">
        <f>IFERROR(VLOOKUP($I$2&amp;"_"&amp;$A82,'Total Forms with Marks'!$B$5:$N$204,12,0),"")</f>
        <v/>
      </c>
      <c r="J82" s="11" t="str">
        <f>IFERROR(VLOOKUP($I$2&amp;"_"&amp;$A82,'Total Forms with Marks'!$B$5:$N$204,13,0),"")</f>
        <v/>
      </c>
      <c r="K82" s="12" t="str">
        <f>IF(J82="","",RANK(J82,$J$5:J281,0))</f>
        <v/>
      </c>
    </row>
    <row r="83" spans="1:11" ht="30" customHeight="1">
      <c r="A83" s="12">
        <f>Table1[[#This Row],[क्र.सं.]]</f>
        <v>79</v>
      </c>
      <c r="B83" s="12" t="str">
        <f>IFERROR(VLOOKUP($I$2&amp;"_"&amp;$A83,'Total Forms with Marks'!$B$5:$N$204,4,0),"")</f>
        <v/>
      </c>
      <c r="C83" s="12" t="str">
        <f>IFERROR(VLOOKUP($I$2&amp;"_"&amp;$A83,'Total Forms with Marks'!$B$5:$N$204,5,0),"")</f>
        <v/>
      </c>
      <c r="D83" s="18" t="str">
        <f>IFERROR(VLOOKUP($I$2&amp;"_"&amp;$A83,'Total Forms with Marks'!$B$5:$N$204,6,0),"")</f>
        <v/>
      </c>
      <c r="E83" s="12" t="str">
        <f>IFERROR(VLOOKUP($I$2&amp;"_"&amp;$A83,'Total Forms with Marks'!$B$5:$N$204,7,0),"")</f>
        <v/>
      </c>
      <c r="F83" s="10" t="str">
        <f>IFERROR(VLOOKUP($I$2&amp;"_"&amp;$A83,'Total Forms with Marks'!$B$5:$N$204,8,0),"")</f>
        <v/>
      </c>
      <c r="G83" s="12" t="str">
        <f>IFERROR(VLOOKUP($I$2&amp;"_"&amp;$A83,'Total Forms with Marks'!$B$5:$N$204,9,0),"")</f>
        <v/>
      </c>
      <c r="H83" s="11" t="str">
        <f>IFERROR(VLOOKUP($I$2&amp;"_"&amp;$A83,'Total Forms with Marks'!$B$5:$N$204,11,0),"")</f>
        <v/>
      </c>
      <c r="I83" s="11" t="str">
        <f>IFERROR(VLOOKUP($I$2&amp;"_"&amp;$A83,'Total Forms with Marks'!$B$5:$N$204,12,0),"")</f>
        <v/>
      </c>
      <c r="J83" s="11" t="str">
        <f>IFERROR(VLOOKUP($I$2&amp;"_"&amp;$A83,'Total Forms with Marks'!$B$5:$N$204,13,0),"")</f>
        <v/>
      </c>
      <c r="K83" s="12" t="str">
        <f>IF(J83="","",RANK(J83,$J$5:J282,0))</f>
        <v/>
      </c>
    </row>
    <row r="84" spans="1:11" ht="30" customHeight="1">
      <c r="A84" s="12">
        <f>Table1[[#This Row],[क्र.सं.]]</f>
        <v>80</v>
      </c>
      <c r="B84" s="12" t="str">
        <f>IFERROR(VLOOKUP($I$2&amp;"_"&amp;$A84,'Total Forms with Marks'!$B$5:$N$204,4,0),"")</f>
        <v/>
      </c>
      <c r="C84" s="12" t="str">
        <f>IFERROR(VLOOKUP($I$2&amp;"_"&amp;$A84,'Total Forms with Marks'!$B$5:$N$204,5,0),"")</f>
        <v/>
      </c>
      <c r="D84" s="18" t="str">
        <f>IFERROR(VLOOKUP($I$2&amp;"_"&amp;$A84,'Total Forms with Marks'!$B$5:$N$204,6,0),"")</f>
        <v/>
      </c>
      <c r="E84" s="12" t="str">
        <f>IFERROR(VLOOKUP($I$2&amp;"_"&amp;$A84,'Total Forms with Marks'!$B$5:$N$204,7,0),"")</f>
        <v/>
      </c>
      <c r="F84" s="10" t="str">
        <f>IFERROR(VLOOKUP($I$2&amp;"_"&amp;$A84,'Total Forms with Marks'!$B$5:$N$204,8,0),"")</f>
        <v/>
      </c>
      <c r="G84" s="12" t="str">
        <f>IFERROR(VLOOKUP($I$2&amp;"_"&amp;$A84,'Total Forms with Marks'!$B$5:$N$204,9,0),"")</f>
        <v/>
      </c>
      <c r="H84" s="11" t="str">
        <f>IFERROR(VLOOKUP($I$2&amp;"_"&amp;$A84,'Total Forms with Marks'!$B$5:$N$204,11,0),"")</f>
        <v/>
      </c>
      <c r="I84" s="11" t="str">
        <f>IFERROR(VLOOKUP($I$2&amp;"_"&amp;$A84,'Total Forms with Marks'!$B$5:$N$204,12,0),"")</f>
        <v/>
      </c>
      <c r="J84" s="11" t="str">
        <f>IFERROR(VLOOKUP($I$2&amp;"_"&amp;$A84,'Total Forms with Marks'!$B$5:$N$204,13,0),"")</f>
        <v/>
      </c>
      <c r="K84" s="12" t="str">
        <f>IF(J84="","",RANK(J84,$J$5:J283,0))</f>
        <v/>
      </c>
    </row>
    <row r="85" spans="1:11" ht="30" customHeight="1">
      <c r="A85" s="12">
        <f>Table1[[#This Row],[क्र.सं.]]</f>
        <v>81</v>
      </c>
      <c r="B85" s="12" t="str">
        <f>IFERROR(VLOOKUP($I$2&amp;"_"&amp;$A85,'Total Forms with Marks'!$B$5:$N$204,4,0),"")</f>
        <v/>
      </c>
      <c r="C85" s="12" t="str">
        <f>IFERROR(VLOOKUP($I$2&amp;"_"&amp;$A85,'Total Forms with Marks'!$B$5:$N$204,5,0),"")</f>
        <v/>
      </c>
      <c r="D85" s="18" t="str">
        <f>IFERROR(VLOOKUP($I$2&amp;"_"&amp;$A85,'Total Forms with Marks'!$B$5:$N$204,6,0),"")</f>
        <v/>
      </c>
      <c r="E85" s="12" t="str">
        <f>IFERROR(VLOOKUP($I$2&amp;"_"&amp;$A85,'Total Forms with Marks'!$B$5:$N$204,7,0),"")</f>
        <v/>
      </c>
      <c r="F85" s="10" t="str">
        <f>IFERROR(VLOOKUP($I$2&amp;"_"&amp;$A85,'Total Forms with Marks'!$B$5:$N$204,8,0),"")</f>
        <v/>
      </c>
      <c r="G85" s="12" t="str">
        <f>IFERROR(VLOOKUP($I$2&amp;"_"&amp;$A85,'Total Forms with Marks'!$B$5:$N$204,9,0),"")</f>
        <v/>
      </c>
      <c r="H85" s="11" t="str">
        <f>IFERROR(VLOOKUP($I$2&amp;"_"&amp;$A85,'Total Forms with Marks'!$B$5:$N$204,11,0),"")</f>
        <v/>
      </c>
      <c r="I85" s="11" t="str">
        <f>IFERROR(VLOOKUP($I$2&amp;"_"&amp;$A85,'Total Forms with Marks'!$B$5:$N$204,12,0),"")</f>
        <v/>
      </c>
      <c r="J85" s="11" t="str">
        <f>IFERROR(VLOOKUP($I$2&amp;"_"&amp;$A85,'Total Forms with Marks'!$B$5:$N$204,13,0),"")</f>
        <v/>
      </c>
      <c r="K85" s="12" t="str">
        <f>IF(J85="","",RANK(J85,$J$5:J284,0))</f>
        <v/>
      </c>
    </row>
    <row r="86" spans="1:11" ht="30" customHeight="1">
      <c r="A86" s="12">
        <f>Table1[[#This Row],[क्र.सं.]]</f>
        <v>82</v>
      </c>
      <c r="B86" s="12" t="str">
        <f>IFERROR(VLOOKUP($I$2&amp;"_"&amp;$A86,'Total Forms with Marks'!$B$5:$N$204,4,0),"")</f>
        <v/>
      </c>
      <c r="C86" s="12" t="str">
        <f>IFERROR(VLOOKUP($I$2&amp;"_"&amp;$A86,'Total Forms with Marks'!$B$5:$N$204,5,0),"")</f>
        <v/>
      </c>
      <c r="D86" s="18" t="str">
        <f>IFERROR(VLOOKUP($I$2&amp;"_"&amp;$A86,'Total Forms with Marks'!$B$5:$N$204,6,0),"")</f>
        <v/>
      </c>
      <c r="E86" s="12" t="str">
        <f>IFERROR(VLOOKUP($I$2&amp;"_"&amp;$A86,'Total Forms with Marks'!$B$5:$N$204,7,0),"")</f>
        <v/>
      </c>
      <c r="F86" s="10" t="str">
        <f>IFERROR(VLOOKUP($I$2&amp;"_"&amp;$A86,'Total Forms with Marks'!$B$5:$N$204,8,0),"")</f>
        <v/>
      </c>
      <c r="G86" s="12" t="str">
        <f>IFERROR(VLOOKUP($I$2&amp;"_"&amp;$A86,'Total Forms with Marks'!$B$5:$N$204,9,0),"")</f>
        <v/>
      </c>
      <c r="H86" s="11" t="str">
        <f>IFERROR(VLOOKUP($I$2&amp;"_"&amp;$A86,'Total Forms with Marks'!$B$5:$N$204,11,0),"")</f>
        <v/>
      </c>
      <c r="I86" s="11" t="str">
        <f>IFERROR(VLOOKUP($I$2&amp;"_"&amp;$A86,'Total Forms with Marks'!$B$5:$N$204,12,0),"")</f>
        <v/>
      </c>
      <c r="J86" s="11" t="str">
        <f>IFERROR(VLOOKUP($I$2&amp;"_"&amp;$A86,'Total Forms with Marks'!$B$5:$N$204,13,0),"")</f>
        <v/>
      </c>
      <c r="K86" s="12" t="str">
        <f>IF(J86="","",RANK(J86,$J$5:J285,0))</f>
        <v/>
      </c>
    </row>
    <row r="87" spans="1:11" ht="30" customHeight="1">
      <c r="A87" s="12">
        <f>Table1[[#This Row],[क्र.सं.]]</f>
        <v>83</v>
      </c>
      <c r="B87" s="12" t="str">
        <f>IFERROR(VLOOKUP($I$2&amp;"_"&amp;$A87,'Total Forms with Marks'!$B$5:$N$204,4,0),"")</f>
        <v/>
      </c>
      <c r="C87" s="12" t="str">
        <f>IFERROR(VLOOKUP($I$2&amp;"_"&amp;$A87,'Total Forms with Marks'!$B$5:$N$204,5,0),"")</f>
        <v/>
      </c>
      <c r="D87" s="18" t="str">
        <f>IFERROR(VLOOKUP($I$2&amp;"_"&amp;$A87,'Total Forms with Marks'!$B$5:$N$204,6,0),"")</f>
        <v/>
      </c>
      <c r="E87" s="12" t="str">
        <f>IFERROR(VLOOKUP($I$2&amp;"_"&amp;$A87,'Total Forms with Marks'!$B$5:$N$204,7,0),"")</f>
        <v/>
      </c>
      <c r="F87" s="10" t="str">
        <f>IFERROR(VLOOKUP($I$2&amp;"_"&amp;$A87,'Total Forms with Marks'!$B$5:$N$204,8,0),"")</f>
        <v/>
      </c>
      <c r="G87" s="12" t="str">
        <f>IFERROR(VLOOKUP($I$2&amp;"_"&amp;$A87,'Total Forms with Marks'!$B$5:$N$204,9,0),"")</f>
        <v/>
      </c>
      <c r="H87" s="11" t="str">
        <f>IFERROR(VLOOKUP($I$2&amp;"_"&amp;$A87,'Total Forms with Marks'!$B$5:$N$204,11,0),"")</f>
        <v/>
      </c>
      <c r="I87" s="11" t="str">
        <f>IFERROR(VLOOKUP($I$2&amp;"_"&amp;$A87,'Total Forms with Marks'!$B$5:$N$204,12,0),"")</f>
        <v/>
      </c>
      <c r="J87" s="11" t="str">
        <f>IFERROR(VLOOKUP($I$2&amp;"_"&amp;$A87,'Total Forms with Marks'!$B$5:$N$204,13,0),"")</f>
        <v/>
      </c>
      <c r="K87" s="12" t="str">
        <f>IF(J87="","",RANK(J87,$J$5:J286,0))</f>
        <v/>
      </c>
    </row>
    <row r="88" spans="1:11" ht="30" customHeight="1">
      <c r="A88" s="12">
        <f>Table1[[#This Row],[क्र.सं.]]</f>
        <v>84</v>
      </c>
      <c r="B88" s="12" t="str">
        <f>IFERROR(VLOOKUP($I$2&amp;"_"&amp;$A88,'Total Forms with Marks'!$B$5:$N$204,4,0),"")</f>
        <v/>
      </c>
      <c r="C88" s="12" t="str">
        <f>IFERROR(VLOOKUP($I$2&amp;"_"&amp;$A88,'Total Forms with Marks'!$B$5:$N$204,5,0),"")</f>
        <v/>
      </c>
      <c r="D88" s="18" t="str">
        <f>IFERROR(VLOOKUP($I$2&amp;"_"&amp;$A88,'Total Forms with Marks'!$B$5:$N$204,6,0),"")</f>
        <v/>
      </c>
      <c r="E88" s="12" t="str">
        <f>IFERROR(VLOOKUP($I$2&amp;"_"&amp;$A88,'Total Forms with Marks'!$B$5:$N$204,7,0),"")</f>
        <v/>
      </c>
      <c r="F88" s="10" t="str">
        <f>IFERROR(VLOOKUP($I$2&amp;"_"&amp;$A88,'Total Forms with Marks'!$B$5:$N$204,8,0),"")</f>
        <v/>
      </c>
      <c r="G88" s="12" t="str">
        <f>IFERROR(VLOOKUP($I$2&amp;"_"&amp;$A88,'Total Forms with Marks'!$B$5:$N$204,9,0),"")</f>
        <v/>
      </c>
      <c r="H88" s="11" t="str">
        <f>IFERROR(VLOOKUP($I$2&amp;"_"&amp;$A88,'Total Forms with Marks'!$B$5:$N$204,11,0),"")</f>
        <v/>
      </c>
      <c r="I88" s="11" t="str">
        <f>IFERROR(VLOOKUP($I$2&amp;"_"&amp;$A88,'Total Forms with Marks'!$B$5:$N$204,12,0),"")</f>
        <v/>
      </c>
      <c r="J88" s="11" t="str">
        <f>IFERROR(VLOOKUP($I$2&amp;"_"&amp;$A88,'Total Forms with Marks'!$B$5:$N$204,13,0),"")</f>
        <v/>
      </c>
      <c r="K88" s="12" t="str">
        <f>IF(J88="","",RANK(J88,$J$5:J287,0))</f>
        <v/>
      </c>
    </row>
    <row r="89" spans="1:11" ht="30" customHeight="1">
      <c r="A89" s="12">
        <f>Table1[[#This Row],[क्र.सं.]]</f>
        <v>85</v>
      </c>
      <c r="B89" s="12" t="str">
        <f>IFERROR(VLOOKUP($I$2&amp;"_"&amp;$A89,'Total Forms with Marks'!$B$5:$N$204,4,0),"")</f>
        <v/>
      </c>
      <c r="C89" s="12" t="str">
        <f>IFERROR(VLOOKUP($I$2&amp;"_"&amp;$A89,'Total Forms with Marks'!$B$5:$N$204,5,0),"")</f>
        <v/>
      </c>
      <c r="D89" s="18" t="str">
        <f>IFERROR(VLOOKUP($I$2&amp;"_"&amp;$A89,'Total Forms with Marks'!$B$5:$N$204,6,0),"")</f>
        <v/>
      </c>
      <c r="E89" s="12" t="str">
        <f>IFERROR(VLOOKUP($I$2&amp;"_"&amp;$A89,'Total Forms with Marks'!$B$5:$N$204,7,0),"")</f>
        <v/>
      </c>
      <c r="F89" s="10" t="str">
        <f>IFERROR(VLOOKUP($I$2&amp;"_"&amp;$A89,'Total Forms with Marks'!$B$5:$N$204,8,0),"")</f>
        <v/>
      </c>
      <c r="G89" s="12" t="str">
        <f>IFERROR(VLOOKUP($I$2&amp;"_"&amp;$A89,'Total Forms with Marks'!$B$5:$N$204,9,0),"")</f>
        <v/>
      </c>
      <c r="H89" s="11" t="str">
        <f>IFERROR(VLOOKUP($I$2&amp;"_"&amp;$A89,'Total Forms with Marks'!$B$5:$N$204,11,0),"")</f>
        <v/>
      </c>
      <c r="I89" s="11" t="str">
        <f>IFERROR(VLOOKUP($I$2&amp;"_"&amp;$A89,'Total Forms with Marks'!$B$5:$N$204,12,0),"")</f>
        <v/>
      </c>
      <c r="J89" s="11" t="str">
        <f>IFERROR(VLOOKUP($I$2&amp;"_"&amp;$A89,'Total Forms with Marks'!$B$5:$N$204,13,0),"")</f>
        <v/>
      </c>
      <c r="K89" s="12" t="str">
        <f>IF(J89="","",RANK(J89,$J$5:J288,0))</f>
        <v/>
      </c>
    </row>
    <row r="90" spans="1:11" ht="30" customHeight="1">
      <c r="A90" s="12">
        <f>Table1[[#This Row],[क्र.सं.]]</f>
        <v>86</v>
      </c>
      <c r="B90" s="12" t="str">
        <f>IFERROR(VLOOKUP($I$2&amp;"_"&amp;$A90,'Total Forms with Marks'!$B$5:$N$204,4,0),"")</f>
        <v/>
      </c>
      <c r="C90" s="12" t="str">
        <f>IFERROR(VLOOKUP($I$2&amp;"_"&amp;$A90,'Total Forms with Marks'!$B$5:$N$204,5,0),"")</f>
        <v/>
      </c>
      <c r="D90" s="18" t="str">
        <f>IFERROR(VLOOKUP($I$2&amp;"_"&amp;$A90,'Total Forms with Marks'!$B$5:$N$204,6,0),"")</f>
        <v/>
      </c>
      <c r="E90" s="12" t="str">
        <f>IFERROR(VLOOKUP($I$2&amp;"_"&amp;$A90,'Total Forms with Marks'!$B$5:$N$204,7,0),"")</f>
        <v/>
      </c>
      <c r="F90" s="10" t="str">
        <f>IFERROR(VLOOKUP($I$2&amp;"_"&amp;$A90,'Total Forms with Marks'!$B$5:$N$204,8,0),"")</f>
        <v/>
      </c>
      <c r="G90" s="12" t="str">
        <f>IFERROR(VLOOKUP($I$2&amp;"_"&amp;$A90,'Total Forms with Marks'!$B$5:$N$204,9,0),"")</f>
        <v/>
      </c>
      <c r="H90" s="11" t="str">
        <f>IFERROR(VLOOKUP($I$2&amp;"_"&amp;$A90,'Total Forms with Marks'!$B$5:$N$204,11,0),"")</f>
        <v/>
      </c>
      <c r="I90" s="11" t="str">
        <f>IFERROR(VLOOKUP($I$2&amp;"_"&amp;$A90,'Total Forms with Marks'!$B$5:$N$204,12,0),"")</f>
        <v/>
      </c>
      <c r="J90" s="11" t="str">
        <f>IFERROR(VLOOKUP($I$2&amp;"_"&amp;$A90,'Total Forms with Marks'!$B$5:$N$204,13,0),"")</f>
        <v/>
      </c>
      <c r="K90" s="12" t="str">
        <f>IF(J90="","",RANK(J90,$J$5:J289,0))</f>
        <v/>
      </c>
    </row>
    <row r="91" spans="1:11" ht="30" customHeight="1">
      <c r="A91" s="12">
        <f>Table1[[#This Row],[क्र.सं.]]</f>
        <v>87</v>
      </c>
      <c r="B91" s="12" t="str">
        <f>IFERROR(VLOOKUP($I$2&amp;"_"&amp;$A91,'Total Forms with Marks'!$B$5:$N$204,4,0),"")</f>
        <v/>
      </c>
      <c r="C91" s="12" t="str">
        <f>IFERROR(VLOOKUP($I$2&amp;"_"&amp;$A91,'Total Forms with Marks'!$B$5:$N$204,5,0),"")</f>
        <v/>
      </c>
      <c r="D91" s="18" t="str">
        <f>IFERROR(VLOOKUP($I$2&amp;"_"&amp;$A91,'Total Forms with Marks'!$B$5:$N$204,6,0),"")</f>
        <v/>
      </c>
      <c r="E91" s="12" t="str">
        <f>IFERROR(VLOOKUP($I$2&amp;"_"&amp;$A91,'Total Forms with Marks'!$B$5:$N$204,7,0),"")</f>
        <v/>
      </c>
      <c r="F91" s="10" t="str">
        <f>IFERROR(VLOOKUP($I$2&amp;"_"&amp;$A91,'Total Forms with Marks'!$B$5:$N$204,8,0),"")</f>
        <v/>
      </c>
      <c r="G91" s="12" t="str">
        <f>IFERROR(VLOOKUP($I$2&amp;"_"&amp;$A91,'Total Forms with Marks'!$B$5:$N$204,9,0),"")</f>
        <v/>
      </c>
      <c r="H91" s="11" t="str">
        <f>IFERROR(VLOOKUP($I$2&amp;"_"&amp;$A91,'Total Forms with Marks'!$B$5:$N$204,11,0),"")</f>
        <v/>
      </c>
      <c r="I91" s="11" t="str">
        <f>IFERROR(VLOOKUP($I$2&amp;"_"&amp;$A91,'Total Forms with Marks'!$B$5:$N$204,12,0),"")</f>
        <v/>
      </c>
      <c r="J91" s="11" t="str">
        <f>IFERROR(VLOOKUP($I$2&amp;"_"&amp;$A91,'Total Forms with Marks'!$B$5:$N$204,13,0),"")</f>
        <v/>
      </c>
      <c r="K91" s="12" t="str">
        <f>IF(J91="","",RANK(J91,$J$5:J290,0))</f>
        <v/>
      </c>
    </row>
    <row r="92" spans="1:11" ht="30" customHeight="1">
      <c r="A92" s="12">
        <f>Table1[[#This Row],[क्र.सं.]]</f>
        <v>88</v>
      </c>
      <c r="B92" s="12" t="str">
        <f>IFERROR(VLOOKUP($I$2&amp;"_"&amp;$A92,'Total Forms with Marks'!$B$5:$N$204,4,0),"")</f>
        <v/>
      </c>
      <c r="C92" s="12" t="str">
        <f>IFERROR(VLOOKUP($I$2&amp;"_"&amp;$A92,'Total Forms with Marks'!$B$5:$N$204,5,0),"")</f>
        <v/>
      </c>
      <c r="D92" s="18" t="str">
        <f>IFERROR(VLOOKUP($I$2&amp;"_"&amp;$A92,'Total Forms with Marks'!$B$5:$N$204,6,0),"")</f>
        <v/>
      </c>
      <c r="E92" s="12" t="str">
        <f>IFERROR(VLOOKUP($I$2&amp;"_"&amp;$A92,'Total Forms with Marks'!$B$5:$N$204,7,0),"")</f>
        <v/>
      </c>
      <c r="F92" s="10" t="str">
        <f>IFERROR(VLOOKUP($I$2&amp;"_"&amp;$A92,'Total Forms with Marks'!$B$5:$N$204,8,0),"")</f>
        <v/>
      </c>
      <c r="G92" s="12" t="str">
        <f>IFERROR(VLOOKUP($I$2&amp;"_"&amp;$A92,'Total Forms with Marks'!$B$5:$N$204,9,0),"")</f>
        <v/>
      </c>
      <c r="H92" s="11" t="str">
        <f>IFERROR(VLOOKUP($I$2&amp;"_"&amp;$A92,'Total Forms with Marks'!$B$5:$N$204,11,0),"")</f>
        <v/>
      </c>
      <c r="I92" s="11" t="str">
        <f>IFERROR(VLOOKUP($I$2&amp;"_"&amp;$A92,'Total Forms with Marks'!$B$5:$N$204,12,0),"")</f>
        <v/>
      </c>
      <c r="J92" s="11" t="str">
        <f>IFERROR(VLOOKUP($I$2&amp;"_"&amp;$A92,'Total Forms with Marks'!$B$5:$N$204,13,0),"")</f>
        <v/>
      </c>
      <c r="K92" s="12" t="str">
        <f>IF(J92="","",RANK(J92,$J$5:J291,0))</f>
        <v/>
      </c>
    </row>
    <row r="93" spans="1:11" ht="30" customHeight="1">
      <c r="A93" s="12">
        <f>Table1[[#This Row],[क्र.सं.]]</f>
        <v>89</v>
      </c>
      <c r="B93" s="12" t="str">
        <f>IFERROR(VLOOKUP($I$2&amp;"_"&amp;$A93,'Total Forms with Marks'!$B$5:$N$204,4,0),"")</f>
        <v/>
      </c>
      <c r="C93" s="12" t="str">
        <f>IFERROR(VLOOKUP($I$2&amp;"_"&amp;$A93,'Total Forms with Marks'!$B$5:$N$204,5,0),"")</f>
        <v/>
      </c>
      <c r="D93" s="18" t="str">
        <f>IFERROR(VLOOKUP($I$2&amp;"_"&amp;$A93,'Total Forms with Marks'!$B$5:$N$204,6,0),"")</f>
        <v/>
      </c>
      <c r="E93" s="12" t="str">
        <f>IFERROR(VLOOKUP($I$2&amp;"_"&amp;$A93,'Total Forms with Marks'!$B$5:$N$204,7,0),"")</f>
        <v/>
      </c>
      <c r="F93" s="10" t="str">
        <f>IFERROR(VLOOKUP($I$2&amp;"_"&amp;$A93,'Total Forms with Marks'!$B$5:$N$204,8,0),"")</f>
        <v/>
      </c>
      <c r="G93" s="12" t="str">
        <f>IFERROR(VLOOKUP($I$2&amp;"_"&amp;$A93,'Total Forms with Marks'!$B$5:$N$204,9,0),"")</f>
        <v/>
      </c>
      <c r="H93" s="11" t="str">
        <f>IFERROR(VLOOKUP($I$2&amp;"_"&amp;$A93,'Total Forms with Marks'!$B$5:$N$204,11,0),"")</f>
        <v/>
      </c>
      <c r="I93" s="11" t="str">
        <f>IFERROR(VLOOKUP($I$2&amp;"_"&amp;$A93,'Total Forms with Marks'!$B$5:$N$204,12,0),"")</f>
        <v/>
      </c>
      <c r="J93" s="11" t="str">
        <f>IFERROR(VLOOKUP($I$2&amp;"_"&amp;$A93,'Total Forms with Marks'!$B$5:$N$204,13,0),"")</f>
        <v/>
      </c>
      <c r="K93" s="12" t="str">
        <f>IF(J93="","",RANK(J93,$J$5:J292,0))</f>
        <v/>
      </c>
    </row>
    <row r="94" spans="1:11" ht="30" customHeight="1">
      <c r="A94" s="12">
        <f>Table1[[#This Row],[क्र.सं.]]</f>
        <v>90</v>
      </c>
      <c r="B94" s="12" t="str">
        <f>IFERROR(VLOOKUP($I$2&amp;"_"&amp;$A94,'Total Forms with Marks'!$B$5:$N$204,4,0),"")</f>
        <v/>
      </c>
      <c r="C94" s="12" t="str">
        <f>IFERROR(VLOOKUP($I$2&amp;"_"&amp;$A94,'Total Forms with Marks'!$B$5:$N$204,5,0),"")</f>
        <v/>
      </c>
      <c r="D94" s="18" t="str">
        <f>IFERROR(VLOOKUP($I$2&amp;"_"&amp;$A94,'Total Forms with Marks'!$B$5:$N$204,6,0),"")</f>
        <v/>
      </c>
      <c r="E94" s="12" t="str">
        <f>IFERROR(VLOOKUP($I$2&amp;"_"&amp;$A94,'Total Forms with Marks'!$B$5:$N$204,7,0),"")</f>
        <v/>
      </c>
      <c r="F94" s="10" t="str">
        <f>IFERROR(VLOOKUP($I$2&amp;"_"&amp;$A94,'Total Forms with Marks'!$B$5:$N$204,8,0),"")</f>
        <v/>
      </c>
      <c r="G94" s="12" t="str">
        <f>IFERROR(VLOOKUP($I$2&amp;"_"&amp;$A94,'Total Forms with Marks'!$B$5:$N$204,9,0),"")</f>
        <v/>
      </c>
      <c r="H94" s="11" t="str">
        <f>IFERROR(VLOOKUP($I$2&amp;"_"&amp;$A94,'Total Forms with Marks'!$B$5:$N$204,11,0),"")</f>
        <v/>
      </c>
      <c r="I94" s="11" t="str">
        <f>IFERROR(VLOOKUP($I$2&amp;"_"&amp;$A94,'Total Forms with Marks'!$B$5:$N$204,12,0),"")</f>
        <v/>
      </c>
      <c r="J94" s="11" t="str">
        <f>IFERROR(VLOOKUP($I$2&amp;"_"&amp;$A94,'Total Forms with Marks'!$B$5:$N$204,13,0),"")</f>
        <v/>
      </c>
      <c r="K94" s="12" t="str">
        <f>IF(J94="","",RANK(J94,$J$5:J293,0))</f>
        <v/>
      </c>
    </row>
    <row r="95" spans="1:11" ht="30" customHeight="1">
      <c r="A95" s="12">
        <f>Table1[[#This Row],[क्र.सं.]]</f>
        <v>91</v>
      </c>
      <c r="B95" s="12" t="str">
        <f>IFERROR(VLOOKUP($I$2&amp;"_"&amp;$A95,'Total Forms with Marks'!$B$5:$N$204,4,0),"")</f>
        <v/>
      </c>
      <c r="C95" s="12" t="str">
        <f>IFERROR(VLOOKUP($I$2&amp;"_"&amp;$A95,'Total Forms with Marks'!$B$5:$N$204,5,0),"")</f>
        <v/>
      </c>
      <c r="D95" s="18" t="str">
        <f>IFERROR(VLOOKUP($I$2&amp;"_"&amp;$A95,'Total Forms with Marks'!$B$5:$N$204,6,0),"")</f>
        <v/>
      </c>
      <c r="E95" s="12" t="str">
        <f>IFERROR(VLOOKUP($I$2&amp;"_"&amp;$A95,'Total Forms with Marks'!$B$5:$N$204,7,0),"")</f>
        <v/>
      </c>
      <c r="F95" s="10" t="str">
        <f>IFERROR(VLOOKUP($I$2&amp;"_"&amp;$A95,'Total Forms with Marks'!$B$5:$N$204,8,0),"")</f>
        <v/>
      </c>
      <c r="G95" s="12" t="str">
        <f>IFERROR(VLOOKUP($I$2&amp;"_"&amp;$A95,'Total Forms with Marks'!$B$5:$N$204,9,0),"")</f>
        <v/>
      </c>
      <c r="H95" s="11" t="str">
        <f>IFERROR(VLOOKUP($I$2&amp;"_"&amp;$A95,'Total Forms with Marks'!$B$5:$N$204,11,0),"")</f>
        <v/>
      </c>
      <c r="I95" s="11" t="str">
        <f>IFERROR(VLOOKUP($I$2&amp;"_"&amp;$A95,'Total Forms with Marks'!$B$5:$N$204,12,0),"")</f>
        <v/>
      </c>
      <c r="J95" s="11" t="str">
        <f>IFERROR(VLOOKUP($I$2&amp;"_"&amp;$A95,'Total Forms with Marks'!$B$5:$N$204,13,0),"")</f>
        <v/>
      </c>
      <c r="K95" s="12" t="str">
        <f>IF(J95="","",RANK(J95,$J$5:J294,0))</f>
        <v/>
      </c>
    </row>
    <row r="96" spans="1:11" ht="30" customHeight="1">
      <c r="A96" s="12">
        <f>Table1[[#This Row],[क्र.सं.]]</f>
        <v>92</v>
      </c>
      <c r="B96" s="12" t="str">
        <f>IFERROR(VLOOKUP($I$2&amp;"_"&amp;$A96,'Total Forms with Marks'!$B$5:$N$204,4,0),"")</f>
        <v/>
      </c>
      <c r="C96" s="12" t="str">
        <f>IFERROR(VLOOKUP($I$2&amp;"_"&amp;$A96,'Total Forms with Marks'!$B$5:$N$204,5,0),"")</f>
        <v/>
      </c>
      <c r="D96" s="18" t="str">
        <f>IFERROR(VLOOKUP($I$2&amp;"_"&amp;$A96,'Total Forms with Marks'!$B$5:$N$204,6,0),"")</f>
        <v/>
      </c>
      <c r="E96" s="12" t="str">
        <f>IFERROR(VLOOKUP($I$2&amp;"_"&amp;$A96,'Total Forms with Marks'!$B$5:$N$204,7,0),"")</f>
        <v/>
      </c>
      <c r="F96" s="10" t="str">
        <f>IFERROR(VLOOKUP($I$2&amp;"_"&amp;$A96,'Total Forms with Marks'!$B$5:$N$204,8,0),"")</f>
        <v/>
      </c>
      <c r="G96" s="12" t="str">
        <f>IFERROR(VLOOKUP($I$2&amp;"_"&amp;$A96,'Total Forms with Marks'!$B$5:$N$204,9,0),"")</f>
        <v/>
      </c>
      <c r="H96" s="11" t="str">
        <f>IFERROR(VLOOKUP($I$2&amp;"_"&amp;$A96,'Total Forms with Marks'!$B$5:$N$204,11,0),"")</f>
        <v/>
      </c>
      <c r="I96" s="11" t="str">
        <f>IFERROR(VLOOKUP($I$2&amp;"_"&amp;$A96,'Total Forms with Marks'!$B$5:$N$204,12,0),"")</f>
        <v/>
      </c>
      <c r="J96" s="11" t="str">
        <f>IFERROR(VLOOKUP($I$2&amp;"_"&amp;$A96,'Total Forms with Marks'!$B$5:$N$204,13,0),"")</f>
        <v/>
      </c>
      <c r="K96" s="12" t="str">
        <f>IF(J96="","",RANK(J96,$J$5:J295,0))</f>
        <v/>
      </c>
    </row>
    <row r="97" spans="1:11" ht="30" customHeight="1">
      <c r="A97" s="12">
        <f>Table1[[#This Row],[क्र.सं.]]</f>
        <v>93</v>
      </c>
      <c r="B97" s="12" t="str">
        <f>IFERROR(VLOOKUP($I$2&amp;"_"&amp;$A97,'Total Forms with Marks'!$B$5:$N$204,4,0),"")</f>
        <v/>
      </c>
      <c r="C97" s="12" t="str">
        <f>IFERROR(VLOOKUP($I$2&amp;"_"&amp;$A97,'Total Forms with Marks'!$B$5:$N$204,5,0),"")</f>
        <v/>
      </c>
      <c r="D97" s="18" t="str">
        <f>IFERROR(VLOOKUP($I$2&amp;"_"&amp;$A97,'Total Forms with Marks'!$B$5:$N$204,6,0),"")</f>
        <v/>
      </c>
      <c r="E97" s="12" t="str">
        <f>IFERROR(VLOOKUP($I$2&amp;"_"&amp;$A97,'Total Forms with Marks'!$B$5:$N$204,7,0),"")</f>
        <v/>
      </c>
      <c r="F97" s="10" t="str">
        <f>IFERROR(VLOOKUP($I$2&amp;"_"&amp;$A97,'Total Forms with Marks'!$B$5:$N$204,8,0),"")</f>
        <v/>
      </c>
      <c r="G97" s="12" t="str">
        <f>IFERROR(VLOOKUP($I$2&amp;"_"&amp;$A97,'Total Forms with Marks'!$B$5:$N$204,9,0),"")</f>
        <v/>
      </c>
      <c r="H97" s="11" t="str">
        <f>IFERROR(VLOOKUP($I$2&amp;"_"&amp;$A97,'Total Forms with Marks'!$B$5:$N$204,11,0),"")</f>
        <v/>
      </c>
      <c r="I97" s="11" t="str">
        <f>IFERROR(VLOOKUP($I$2&amp;"_"&amp;$A97,'Total Forms with Marks'!$B$5:$N$204,12,0),"")</f>
        <v/>
      </c>
      <c r="J97" s="11" t="str">
        <f>IFERROR(VLOOKUP($I$2&amp;"_"&amp;$A97,'Total Forms with Marks'!$B$5:$N$204,13,0),"")</f>
        <v/>
      </c>
      <c r="K97" s="12" t="str">
        <f>IF(J97="","",RANK(J97,$J$5:J296,0))</f>
        <v/>
      </c>
    </row>
    <row r="98" spans="1:11" ht="30" customHeight="1">
      <c r="A98" s="12">
        <f>Table1[[#This Row],[क्र.सं.]]</f>
        <v>94</v>
      </c>
      <c r="B98" s="12" t="str">
        <f>IFERROR(VLOOKUP($I$2&amp;"_"&amp;$A98,'Total Forms with Marks'!$B$5:$N$204,4,0),"")</f>
        <v/>
      </c>
      <c r="C98" s="12" t="str">
        <f>IFERROR(VLOOKUP($I$2&amp;"_"&amp;$A98,'Total Forms with Marks'!$B$5:$N$204,5,0),"")</f>
        <v/>
      </c>
      <c r="D98" s="18" t="str">
        <f>IFERROR(VLOOKUP($I$2&amp;"_"&amp;$A98,'Total Forms with Marks'!$B$5:$N$204,6,0),"")</f>
        <v/>
      </c>
      <c r="E98" s="12" t="str">
        <f>IFERROR(VLOOKUP($I$2&amp;"_"&amp;$A98,'Total Forms with Marks'!$B$5:$N$204,7,0),"")</f>
        <v/>
      </c>
      <c r="F98" s="10" t="str">
        <f>IFERROR(VLOOKUP($I$2&amp;"_"&amp;$A98,'Total Forms with Marks'!$B$5:$N$204,8,0),"")</f>
        <v/>
      </c>
      <c r="G98" s="12" t="str">
        <f>IFERROR(VLOOKUP($I$2&amp;"_"&amp;$A98,'Total Forms with Marks'!$B$5:$N$204,9,0),"")</f>
        <v/>
      </c>
      <c r="H98" s="11" t="str">
        <f>IFERROR(VLOOKUP($I$2&amp;"_"&amp;$A98,'Total Forms with Marks'!$B$5:$N$204,11,0),"")</f>
        <v/>
      </c>
      <c r="I98" s="11" t="str">
        <f>IFERROR(VLOOKUP($I$2&amp;"_"&amp;$A98,'Total Forms with Marks'!$B$5:$N$204,12,0),"")</f>
        <v/>
      </c>
      <c r="J98" s="11" t="str">
        <f>IFERROR(VLOOKUP($I$2&amp;"_"&amp;$A98,'Total Forms with Marks'!$B$5:$N$204,13,0),"")</f>
        <v/>
      </c>
      <c r="K98" s="12" t="str">
        <f>IF(J98="","",RANK(J98,$J$5:J297,0))</f>
        <v/>
      </c>
    </row>
    <row r="99" spans="1:11" ht="30" customHeight="1">
      <c r="A99" s="12">
        <f>Table1[[#This Row],[क्र.सं.]]</f>
        <v>95</v>
      </c>
      <c r="B99" s="12" t="str">
        <f>IFERROR(VLOOKUP($I$2&amp;"_"&amp;$A99,'Total Forms with Marks'!$B$5:$N$204,4,0),"")</f>
        <v/>
      </c>
      <c r="C99" s="12" t="str">
        <f>IFERROR(VLOOKUP($I$2&amp;"_"&amp;$A99,'Total Forms with Marks'!$B$5:$N$204,5,0),"")</f>
        <v/>
      </c>
      <c r="D99" s="18" t="str">
        <f>IFERROR(VLOOKUP($I$2&amp;"_"&amp;$A99,'Total Forms with Marks'!$B$5:$N$204,6,0),"")</f>
        <v/>
      </c>
      <c r="E99" s="12" t="str">
        <f>IFERROR(VLOOKUP($I$2&amp;"_"&amp;$A99,'Total Forms with Marks'!$B$5:$N$204,7,0),"")</f>
        <v/>
      </c>
      <c r="F99" s="10" t="str">
        <f>IFERROR(VLOOKUP($I$2&amp;"_"&amp;$A99,'Total Forms with Marks'!$B$5:$N$204,8,0),"")</f>
        <v/>
      </c>
      <c r="G99" s="12" t="str">
        <f>IFERROR(VLOOKUP($I$2&amp;"_"&amp;$A99,'Total Forms with Marks'!$B$5:$N$204,9,0),"")</f>
        <v/>
      </c>
      <c r="H99" s="11" t="str">
        <f>IFERROR(VLOOKUP($I$2&amp;"_"&amp;$A99,'Total Forms with Marks'!$B$5:$N$204,11,0),"")</f>
        <v/>
      </c>
      <c r="I99" s="11" t="str">
        <f>IFERROR(VLOOKUP($I$2&amp;"_"&amp;$A99,'Total Forms with Marks'!$B$5:$N$204,12,0),"")</f>
        <v/>
      </c>
      <c r="J99" s="11" t="str">
        <f>IFERROR(VLOOKUP($I$2&amp;"_"&amp;$A99,'Total Forms with Marks'!$B$5:$N$204,13,0),"")</f>
        <v/>
      </c>
      <c r="K99" s="12" t="str">
        <f>IF(J99="","",RANK(J99,$J$5:J298,0))</f>
        <v/>
      </c>
    </row>
    <row r="100" spans="1:11" ht="30" customHeight="1">
      <c r="A100" s="12">
        <f>Table1[[#This Row],[क्र.सं.]]</f>
        <v>96</v>
      </c>
      <c r="B100" s="12" t="str">
        <f>IFERROR(VLOOKUP($I$2&amp;"_"&amp;$A100,'Total Forms with Marks'!$B$5:$N$204,4,0),"")</f>
        <v/>
      </c>
      <c r="C100" s="12" t="str">
        <f>IFERROR(VLOOKUP($I$2&amp;"_"&amp;$A100,'Total Forms with Marks'!$B$5:$N$204,5,0),"")</f>
        <v/>
      </c>
      <c r="D100" s="18" t="str">
        <f>IFERROR(VLOOKUP($I$2&amp;"_"&amp;$A100,'Total Forms with Marks'!$B$5:$N$204,6,0),"")</f>
        <v/>
      </c>
      <c r="E100" s="12" t="str">
        <f>IFERROR(VLOOKUP($I$2&amp;"_"&amp;$A100,'Total Forms with Marks'!$B$5:$N$204,7,0),"")</f>
        <v/>
      </c>
      <c r="F100" s="10" t="str">
        <f>IFERROR(VLOOKUP($I$2&amp;"_"&amp;$A100,'Total Forms with Marks'!$B$5:$N$204,8,0),"")</f>
        <v/>
      </c>
      <c r="G100" s="12" t="str">
        <f>IFERROR(VLOOKUP($I$2&amp;"_"&amp;$A100,'Total Forms with Marks'!$B$5:$N$204,9,0),"")</f>
        <v/>
      </c>
      <c r="H100" s="11" t="str">
        <f>IFERROR(VLOOKUP($I$2&amp;"_"&amp;$A100,'Total Forms with Marks'!$B$5:$N$204,11,0),"")</f>
        <v/>
      </c>
      <c r="I100" s="11" t="str">
        <f>IFERROR(VLOOKUP($I$2&amp;"_"&amp;$A100,'Total Forms with Marks'!$B$5:$N$204,12,0),"")</f>
        <v/>
      </c>
      <c r="J100" s="11" t="str">
        <f>IFERROR(VLOOKUP($I$2&amp;"_"&amp;$A100,'Total Forms with Marks'!$B$5:$N$204,13,0),"")</f>
        <v/>
      </c>
      <c r="K100" s="12" t="str">
        <f>IF(J100="","",RANK(J100,$J$5:J299,0))</f>
        <v/>
      </c>
    </row>
    <row r="101" spans="1:11" ht="30" customHeight="1">
      <c r="A101" s="12">
        <f>Table1[[#This Row],[क्र.सं.]]</f>
        <v>97</v>
      </c>
      <c r="B101" s="12" t="str">
        <f>IFERROR(VLOOKUP($I$2&amp;"_"&amp;$A101,'Total Forms with Marks'!$B$5:$N$204,4,0),"")</f>
        <v/>
      </c>
      <c r="C101" s="12" t="str">
        <f>IFERROR(VLOOKUP($I$2&amp;"_"&amp;$A101,'Total Forms with Marks'!$B$5:$N$204,5,0),"")</f>
        <v/>
      </c>
      <c r="D101" s="18" t="str">
        <f>IFERROR(VLOOKUP($I$2&amp;"_"&amp;$A101,'Total Forms with Marks'!$B$5:$N$204,6,0),"")</f>
        <v/>
      </c>
      <c r="E101" s="12" t="str">
        <f>IFERROR(VLOOKUP($I$2&amp;"_"&amp;$A101,'Total Forms with Marks'!$B$5:$N$204,7,0),"")</f>
        <v/>
      </c>
      <c r="F101" s="10" t="str">
        <f>IFERROR(VLOOKUP($I$2&amp;"_"&amp;$A101,'Total Forms with Marks'!$B$5:$N$204,8,0),"")</f>
        <v/>
      </c>
      <c r="G101" s="12" t="str">
        <f>IFERROR(VLOOKUP($I$2&amp;"_"&amp;$A101,'Total Forms with Marks'!$B$5:$N$204,9,0),"")</f>
        <v/>
      </c>
      <c r="H101" s="11" t="str">
        <f>IFERROR(VLOOKUP($I$2&amp;"_"&amp;$A101,'Total Forms with Marks'!$B$5:$N$204,11,0),"")</f>
        <v/>
      </c>
      <c r="I101" s="11" t="str">
        <f>IFERROR(VLOOKUP($I$2&amp;"_"&amp;$A101,'Total Forms with Marks'!$B$5:$N$204,12,0),"")</f>
        <v/>
      </c>
      <c r="J101" s="11" t="str">
        <f>IFERROR(VLOOKUP($I$2&amp;"_"&amp;$A101,'Total Forms with Marks'!$B$5:$N$204,13,0),"")</f>
        <v/>
      </c>
      <c r="K101" s="12" t="str">
        <f>IF(J101="","",RANK(J101,$J$5:J300,0))</f>
        <v/>
      </c>
    </row>
    <row r="102" spans="1:11" ht="30" customHeight="1">
      <c r="A102" s="12">
        <f>Table1[[#This Row],[क्र.सं.]]</f>
        <v>98</v>
      </c>
      <c r="B102" s="12" t="str">
        <f>IFERROR(VLOOKUP($I$2&amp;"_"&amp;$A102,'Total Forms with Marks'!$B$5:$N$204,4,0),"")</f>
        <v/>
      </c>
      <c r="C102" s="12" t="str">
        <f>IFERROR(VLOOKUP($I$2&amp;"_"&amp;$A102,'Total Forms with Marks'!$B$5:$N$204,5,0),"")</f>
        <v/>
      </c>
      <c r="D102" s="18" t="str">
        <f>IFERROR(VLOOKUP($I$2&amp;"_"&amp;$A102,'Total Forms with Marks'!$B$5:$N$204,6,0),"")</f>
        <v/>
      </c>
      <c r="E102" s="12" t="str">
        <f>IFERROR(VLOOKUP($I$2&amp;"_"&amp;$A102,'Total Forms with Marks'!$B$5:$N$204,7,0),"")</f>
        <v/>
      </c>
      <c r="F102" s="10" t="str">
        <f>IFERROR(VLOOKUP($I$2&amp;"_"&amp;$A102,'Total Forms with Marks'!$B$5:$N$204,8,0),"")</f>
        <v/>
      </c>
      <c r="G102" s="12" t="str">
        <f>IFERROR(VLOOKUP($I$2&amp;"_"&amp;$A102,'Total Forms with Marks'!$B$5:$N$204,9,0),"")</f>
        <v/>
      </c>
      <c r="H102" s="11" t="str">
        <f>IFERROR(VLOOKUP($I$2&amp;"_"&amp;$A102,'Total Forms with Marks'!$B$5:$N$204,11,0),"")</f>
        <v/>
      </c>
      <c r="I102" s="11" t="str">
        <f>IFERROR(VLOOKUP($I$2&amp;"_"&amp;$A102,'Total Forms with Marks'!$B$5:$N$204,12,0),"")</f>
        <v/>
      </c>
      <c r="J102" s="11" t="str">
        <f>IFERROR(VLOOKUP($I$2&amp;"_"&amp;$A102,'Total Forms with Marks'!$B$5:$N$204,13,0),"")</f>
        <v/>
      </c>
      <c r="K102" s="12" t="str">
        <f>IF(J102="","",RANK(J102,$J$5:J301,0))</f>
        <v/>
      </c>
    </row>
    <row r="103" spans="1:11" ht="30" customHeight="1">
      <c r="A103" s="12">
        <f>Table1[[#This Row],[क्र.सं.]]</f>
        <v>99</v>
      </c>
      <c r="B103" s="12" t="str">
        <f>IFERROR(VLOOKUP($I$2&amp;"_"&amp;$A103,'Total Forms with Marks'!$B$5:$N$204,4,0),"")</f>
        <v/>
      </c>
      <c r="C103" s="12" t="str">
        <f>IFERROR(VLOOKUP($I$2&amp;"_"&amp;$A103,'Total Forms with Marks'!$B$5:$N$204,5,0),"")</f>
        <v/>
      </c>
      <c r="D103" s="18" t="str">
        <f>IFERROR(VLOOKUP($I$2&amp;"_"&amp;$A103,'Total Forms with Marks'!$B$5:$N$204,6,0),"")</f>
        <v/>
      </c>
      <c r="E103" s="12" t="str">
        <f>IFERROR(VLOOKUP($I$2&amp;"_"&amp;$A103,'Total Forms with Marks'!$B$5:$N$204,7,0),"")</f>
        <v/>
      </c>
      <c r="F103" s="10" t="str">
        <f>IFERROR(VLOOKUP($I$2&amp;"_"&amp;$A103,'Total Forms with Marks'!$B$5:$N$204,8,0),"")</f>
        <v/>
      </c>
      <c r="G103" s="12" t="str">
        <f>IFERROR(VLOOKUP($I$2&amp;"_"&amp;$A103,'Total Forms with Marks'!$B$5:$N$204,9,0),"")</f>
        <v/>
      </c>
      <c r="H103" s="11" t="str">
        <f>IFERROR(VLOOKUP($I$2&amp;"_"&amp;$A103,'Total Forms with Marks'!$B$5:$N$204,11,0),"")</f>
        <v/>
      </c>
      <c r="I103" s="11" t="str">
        <f>IFERROR(VLOOKUP($I$2&amp;"_"&amp;$A103,'Total Forms with Marks'!$B$5:$N$204,12,0),"")</f>
        <v/>
      </c>
      <c r="J103" s="11" t="str">
        <f>IFERROR(VLOOKUP($I$2&amp;"_"&amp;$A103,'Total Forms with Marks'!$B$5:$N$204,13,0),"")</f>
        <v/>
      </c>
      <c r="K103" s="12" t="str">
        <f>IF(J103="","",RANK(J103,$J$5:J302,0))</f>
        <v/>
      </c>
    </row>
    <row r="104" spans="1:11" ht="30" customHeight="1">
      <c r="A104" s="12">
        <f>Table1[[#This Row],[क्र.सं.]]</f>
        <v>100</v>
      </c>
      <c r="B104" s="12" t="str">
        <f>IFERROR(VLOOKUP($I$2&amp;"_"&amp;$A104,'Total Forms with Marks'!$B$5:$N$204,4,0),"")</f>
        <v/>
      </c>
      <c r="C104" s="12" t="str">
        <f>IFERROR(VLOOKUP($I$2&amp;"_"&amp;$A104,'Total Forms with Marks'!$B$5:$N$204,5,0),"")</f>
        <v/>
      </c>
      <c r="D104" s="18" t="str">
        <f>IFERROR(VLOOKUP($I$2&amp;"_"&amp;$A104,'Total Forms with Marks'!$B$5:$N$204,6,0),"")</f>
        <v/>
      </c>
      <c r="E104" s="12" t="str">
        <f>IFERROR(VLOOKUP($I$2&amp;"_"&amp;$A104,'Total Forms with Marks'!$B$5:$N$204,7,0),"")</f>
        <v/>
      </c>
      <c r="F104" s="10" t="str">
        <f>IFERROR(VLOOKUP($I$2&amp;"_"&amp;$A104,'Total Forms with Marks'!$B$5:$N$204,8,0),"")</f>
        <v/>
      </c>
      <c r="G104" s="12" t="str">
        <f>IFERROR(VLOOKUP($I$2&amp;"_"&amp;$A104,'Total Forms with Marks'!$B$5:$N$204,9,0),"")</f>
        <v/>
      </c>
      <c r="H104" s="11" t="str">
        <f>IFERROR(VLOOKUP($I$2&amp;"_"&amp;$A104,'Total Forms with Marks'!$B$5:$N$204,11,0),"")</f>
        <v/>
      </c>
      <c r="I104" s="11" t="str">
        <f>IFERROR(VLOOKUP($I$2&amp;"_"&amp;$A104,'Total Forms with Marks'!$B$5:$N$204,12,0),"")</f>
        <v/>
      </c>
      <c r="J104" s="11" t="str">
        <f>IFERROR(VLOOKUP($I$2&amp;"_"&amp;$A104,'Total Forms with Marks'!$B$5:$N$204,13,0),"")</f>
        <v/>
      </c>
      <c r="K104" s="12" t="str">
        <f>IF(J104="","",RANK(J104,$J$5:J303,0))</f>
        <v/>
      </c>
    </row>
    <row r="105" spans="1:11" ht="30" customHeight="1">
      <c r="A105" s="12">
        <f>Table1[[#This Row],[क्र.सं.]]</f>
        <v>101</v>
      </c>
      <c r="B105" s="12" t="str">
        <f>IFERROR(VLOOKUP($I$2&amp;"_"&amp;$A105,'Total Forms with Marks'!$B$5:$N$204,4,0),"")</f>
        <v/>
      </c>
      <c r="C105" s="12" t="str">
        <f>IFERROR(VLOOKUP($I$2&amp;"_"&amp;$A105,'Total Forms with Marks'!$B$5:$N$204,5,0),"")</f>
        <v/>
      </c>
      <c r="D105" s="18" t="str">
        <f>IFERROR(VLOOKUP($I$2&amp;"_"&amp;$A105,'Total Forms with Marks'!$B$5:$N$204,6,0),"")</f>
        <v/>
      </c>
      <c r="E105" s="12" t="str">
        <f>IFERROR(VLOOKUP($I$2&amp;"_"&amp;$A105,'Total Forms with Marks'!$B$5:$N$204,7,0),"")</f>
        <v/>
      </c>
      <c r="F105" s="10" t="str">
        <f>IFERROR(VLOOKUP($I$2&amp;"_"&amp;$A105,'Total Forms with Marks'!$B$5:$N$204,8,0),"")</f>
        <v/>
      </c>
      <c r="G105" s="12" t="str">
        <f>IFERROR(VLOOKUP($I$2&amp;"_"&amp;$A105,'Total Forms with Marks'!$B$5:$N$204,9,0),"")</f>
        <v/>
      </c>
      <c r="H105" s="11" t="str">
        <f>IFERROR(VLOOKUP($I$2&amp;"_"&amp;$A105,'Total Forms with Marks'!$B$5:$N$204,11,0),"")</f>
        <v/>
      </c>
      <c r="I105" s="11" t="str">
        <f>IFERROR(VLOOKUP($I$2&amp;"_"&amp;$A105,'Total Forms with Marks'!$B$5:$N$204,12,0),"")</f>
        <v/>
      </c>
      <c r="J105" s="11" t="str">
        <f>IFERROR(VLOOKUP($I$2&amp;"_"&amp;$A105,'Total Forms with Marks'!$B$5:$N$204,13,0),"")</f>
        <v/>
      </c>
      <c r="K105" s="12" t="str">
        <f>IF(J105="","",RANK(J105,$J$5:J304,0))</f>
        <v/>
      </c>
    </row>
    <row r="106" spans="1:11" ht="30" customHeight="1">
      <c r="A106" s="12">
        <f>Table1[[#This Row],[क्र.सं.]]</f>
        <v>102</v>
      </c>
      <c r="B106" s="12" t="str">
        <f>IFERROR(VLOOKUP($I$2&amp;"_"&amp;$A106,'Total Forms with Marks'!$B$5:$N$204,4,0),"")</f>
        <v/>
      </c>
      <c r="C106" s="12" t="str">
        <f>IFERROR(VLOOKUP($I$2&amp;"_"&amp;$A106,'Total Forms with Marks'!$B$5:$N$204,5,0),"")</f>
        <v/>
      </c>
      <c r="D106" s="18" t="str">
        <f>IFERROR(VLOOKUP($I$2&amp;"_"&amp;$A106,'Total Forms with Marks'!$B$5:$N$204,6,0),"")</f>
        <v/>
      </c>
      <c r="E106" s="12" t="str">
        <f>IFERROR(VLOOKUP($I$2&amp;"_"&amp;$A106,'Total Forms with Marks'!$B$5:$N$204,7,0),"")</f>
        <v/>
      </c>
      <c r="F106" s="10" t="str">
        <f>IFERROR(VLOOKUP($I$2&amp;"_"&amp;$A106,'Total Forms with Marks'!$B$5:$N$204,8,0),"")</f>
        <v/>
      </c>
      <c r="G106" s="12" t="str">
        <f>IFERROR(VLOOKUP($I$2&amp;"_"&amp;$A106,'Total Forms with Marks'!$B$5:$N$204,9,0),"")</f>
        <v/>
      </c>
      <c r="H106" s="11" t="str">
        <f>IFERROR(VLOOKUP($I$2&amp;"_"&amp;$A106,'Total Forms with Marks'!$B$5:$N$204,11,0),"")</f>
        <v/>
      </c>
      <c r="I106" s="11" t="str">
        <f>IFERROR(VLOOKUP($I$2&amp;"_"&amp;$A106,'Total Forms with Marks'!$B$5:$N$204,12,0),"")</f>
        <v/>
      </c>
      <c r="J106" s="11" t="str">
        <f>IFERROR(VLOOKUP($I$2&amp;"_"&amp;$A106,'Total Forms with Marks'!$B$5:$N$204,13,0),"")</f>
        <v/>
      </c>
      <c r="K106" s="12" t="str">
        <f>IF(J106="","",RANK(J106,$J$5:J305,0))</f>
        <v/>
      </c>
    </row>
    <row r="107" spans="1:11" ht="30" customHeight="1">
      <c r="A107" s="12">
        <f>Table1[[#This Row],[क्र.सं.]]</f>
        <v>103</v>
      </c>
      <c r="B107" s="12" t="str">
        <f>IFERROR(VLOOKUP($I$2&amp;"_"&amp;$A107,'Total Forms with Marks'!$B$5:$N$204,4,0),"")</f>
        <v/>
      </c>
      <c r="C107" s="12" t="str">
        <f>IFERROR(VLOOKUP($I$2&amp;"_"&amp;$A107,'Total Forms with Marks'!$B$5:$N$204,5,0),"")</f>
        <v/>
      </c>
      <c r="D107" s="18" t="str">
        <f>IFERROR(VLOOKUP($I$2&amp;"_"&amp;$A107,'Total Forms with Marks'!$B$5:$N$204,6,0),"")</f>
        <v/>
      </c>
      <c r="E107" s="12" t="str">
        <f>IFERROR(VLOOKUP($I$2&amp;"_"&amp;$A107,'Total Forms with Marks'!$B$5:$N$204,7,0),"")</f>
        <v/>
      </c>
      <c r="F107" s="10" t="str">
        <f>IFERROR(VLOOKUP($I$2&amp;"_"&amp;$A107,'Total Forms with Marks'!$B$5:$N$204,8,0),"")</f>
        <v/>
      </c>
      <c r="G107" s="12" t="str">
        <f>IFERROR(VLOOKUP($I$2&amp;"_"&amp;$A107,'Total Forms with Marks'!$B$5:$N$204,9,0),"")</f>
        <v/>
      </c>
      <c r="H107" s="11" t="str">
        <f>IFERROR(VLOOKUP($I$2&amp;"_"&amp;$A107,'Total Forms with Marks'!$B$5:$N$204,11,0),"")</f>
        <v/>
      </c>
      <c r="I107" s="11" t="str">
        <f>IFERROR(VLOOKUP($I$2&amp;"_"&amp;$A107,'Total Forms with Marks'!$B$5:$N$204,12,0),"")</f>
        <v/>
      </c>
      <c r="J107" s="11" t="str">
        <f>IFERROR(VLOOKUP($I$2&amp;"_"&amp;$A107,'Total Forms with Marks'!$B$5:$N$204,13,0),"")</f>
        <v/>
      </c>
      <c r="K107" s="12" t="str">
        <f>IF(J107="","",RANK(J107,$J$5:J306,0))</f>
        <v/>
      </c>
    </row>
    <row r="108" spans="1:11" ht="30" customHeight="1">
      <c r="A108" s="12">
        <f>Table1[[#This Row],[क्र.सं.]]</f>
        <v>104</v>
      </c>
      <c r="B108" s="12" t="str">
        <f>IFERROR(VLOOKUP($I$2&amp;"_"&amp;$A108,'Total Forms with Marks'!$B$5:$N$204,4,0),"")</f>
        <v/>
      </c>
      <c r="C108" s="12" t="str">
        <f>IFERROR(VLOOKUP($I$2&amp;"_"&amp;$A108,'Total Forms with Marks'!$B$5:$N$204,5,0),"")</f>
        <v/>
      </c>
      <c r="D108" s="18" t="str">
        <f>IFERROR(VLOOKUP($I$2&amp;"_"&amp;$A108,'Total Forms with Marks'!$B$5:$N$204,6,0),"")</f>
        <v/>
      </c>
      <c r="E108" s="12" t="str">
        <f>IFERROR(VLOOKUP($I$2&amp;"_"&amp;$A108,'Total Forms with Marks'!$B$5:$N$204,7,0),"")</f>
        <v/>
      </c>
      <c r="F108" s="10" t="str">
        <f>IFERROR(VLOOKUP($I$2&amp;"_"&amp;$A108,'Total Forms with Marks'!$B$5:$N$204,8,0),"")</f>
        <v/>
      </c>
      <c r="G108" s="12" t="str">
        <f>IFERROR(VLOOKUP($I$2&amp;"_"&amp;$A108,'Total Forms with Marks'!$B$5:$N$204,9,0),"")</f>
        <v/>
      </c>
      <c r="H108" s="11" t="str">
        <f>IFERROR(VLOOKUP($I$2&amp;"_"&amp;$A108,'Total Forms with Marks'!$B$5:$N$204,11,0),"")</f>
        <v/>
      </c>
      <c r="I108" s="11" t="str">
        <f>IFERROR(VLOOKUP($I$2&amp;"_"&amp;$A108,'Total Forms with Marks'!$B$5:$N$204,12,0),"")</f>
        <v/>
      </c>
      <c r="J108" s="11" t="str">
        <f>IFERROR(VLOOKUP($I$2&amp;"_"&amp;$A108,'Total Forms with Marks'!$B$5:$N$204,13,0),"")</f>
        <v/>
      </c>
      <c r="K108" s="12" t="str">
        <f>IF(J108="","",RANK(J108,$J$5:J307,0))</f>
        <v/>
      </c>
    </row>
    <row r="109" spans="1:11" ht="30" customHeight="1">
      <c r="A109" s="12">
        <f>Table1[[#This Row],[क्र.सं.]]</f>
        <v>105</v>
      </c>
      <c r="B109" s="12" t="str">
        <f>IFERROR(VLOOKUP($I$2&amp;"_"&amp;$A109,'Total Forms with Marks'!$B$5:$N$204,4,0),"")</f>
        <v/>
      </c>
      <c r="C109" s="12" t="str">
        <f>IFERROR(VLOOKUP($I$2&amp;"_"&amp;$A109,'Total Forms with Marks'!$B$5:$N$204,5,0),"")</f>
        <v/>
      </c>
      <c r="D109" s="18" t="str">
        <f>IFERROR(VLOOKUP($I$2&amp;"_"&amp;$A109,'Total Forms with Marks'!$B$5:$N$204,6,0),"")</f>
        <v/>
      </c>
      <c r="E109" s="12" t="str">
        <f>IFERROR(VLOOKUP($I$2&amp;"_"&amp;$A109,'Total Forms with Marks'!$B$5:$N$204,7,0),"")</f>
        <v/>
      </c>
      <c r="F109" s="10" t="str">
        <f>IFERROR(VLOOKUP($I$2&amp;"_"&amp;$A109,'Total Forms with Marks'!$B$5:$N$204,8,0),"")</f>
        <v/>
      </c>
      <c r="G109" s="12" t="str">
        <f>IFERROR(VLOOKUP($I$2&amp;"_"&amp;$A109,'Total Forms with Marks'!$B$5:$N$204,9,0),"")</f>
        <v/>
      </c>
      <c r="H109" s="11" t="str">
        <f>IFERROR(VLOOKUP($I$2&amp;"_"&amp;$A109,'Total Forms with Marks'!$B$5:$N$204,11,0),"")</f>
        <v/>
      </c>
      <c r="I109" s="11" t="str">
        <f>IFERROR(VLOOKUP($I$2&amp;"_"&amp;$A109,'Total Forms with Marks'!$B$5:$N$204,12,0),"")</f>
        <v/>
      </c>
      <c r="J109" s="11" t="str">
        <f>IFERROR(VLOOKUP($I$2&amp;"_"&amp;$A109,'Total Forms with Marks'!$B$5:$N$204,13,0),"")</f>
        <v/>
      </c>
      <c r="K109" s="12" t="str">
        <f>IF(J109="","",RANK(J109,$J$5:J308,0))</f>
        <v/>
      </c>
    </row>
    <row r="110" spans="1:11" ht="30" customHeight="1">
      <c r="A110" s="12">
        <f>Table1[[#This Row],[क्र.सं.]]</f>
        <v>106</v>
      </c>
      <c r="B110" s="12" t="str">
        <f>IFERROR(VLOOKUP($I$2&amp;"_"&amp;$A110,'Total Forms with Marks'!$B$5:$N$204,4,0),"")</f>
        <v/>
      </c>
      <c r="C110" s="12" t="str">
        <f>IFERROR(VLOOKUP($I$2&amp;"_"&amp;$A110,'Total Forms with Marks'!$B$5:$N$204,5,0),"")</f>
        <v/>
      </c>
      <c r="D110" s="18" t="str">
        <f>IFERROR(VLOOKUP($I$2&amp;"_"&amp;$A110,'Total Forms with Marks'!$B$5:$N$204,6,0),"")</f>
        <v/>
      </c>
      <c r="E110" s="12" t="str">
        <f>IFERROR(VLOOKUP($I$2&amp;"_"&amp;$A110,'Total Forms with Marks'!$B$5:$N$204,7,0),"")</f>
        <v/>
      </c>
      <c r="F110" s="10" t="str">
        <f>IFERROR(VLOOKUP($I$2&amp;"_"&amp;$A110,'Total Forms with Marks'!$B$5:$N$204,8,0),"")</f>
        <v/>
      </c>
      <c r="G110" s="12" t="str">
        <f>IFERROR(VLOOKUP($I$2&amp;"_"&amp;$A110,'Total Forms with Marks'!$B$5:$N$204,9,0),"")</f>
        <v/>
      </c>
      <c r="H110" s="11" t="str">
        <f>IFERROR(VLOOKUP($I$2&amp;"_"&amp;$A110,'Total Forms with Marks'!$B$5:$N$204,11,0),"")</f>
        <v/>
      </c>
      <c r="I110" s="11" t="str">
        <f>IFERROR(VLOOKUP($I$2&amp;"_"&amp;$A110,'Total Forms with Marks'!$B$5:$N$204,12,0),"")</f>
        <v/>
      </c>
      <c r="J110" s="11" t="str">
        <f>IFERROR(VLOOKUP($I$2&amp;"_"&amp;$A110,'Total Forms with Marks'!$B$5:$N$204,13,0),"")</f>
        <v/>
      </c>
      <c r="K110" s="12" t="str">
        <f>IF(J110="","",RANK(J110,$J$5:J309,0))</f>
        <v/>
      </c>
    </row>
    <row r="111" spans="1:11" ht="30" customHeight="1">
      <c r="A111" s="12">
        <f>Table1[[#This Row],[क्र.सं.]]</f>
        <v>107</v>
      </c>
      <c r="B111" s="12" t="str">
        <f>IFERROR(VLOOKUP($I$2&amp;"_"&amp;$A111,'Total Forms with Marks'!$B$5:$N$204,4,0),"")</f>
        <v/>
      </c>
      <c r="C111" s="12" t="str">
        <f>IFERROR(VLOOKUP($I$2&amp;"_"&amp;$A111,'Total Forms with Marks'!$B$5:$N$204,5,0),"")</f>
        <v/>
      </c>
      <c r="D111" s="18" t="str">
        <f>IFERROR(VLOOKUP($I$2&amp;"_"&amp;$A111,'Total Forms with Marks'!$B$5:$N$204,6,0),"")</f>
        <v/>
      </c>
      <c r="E111" s="12" t="str">
        <f>IFERROR(VLOOKUP($I$2&amp;"_"&amp;$A111,'Total Forms with Marks'!$B$5:$N$204,7,0),"")</f>
        <v/>
      </c>
      <c r="F111" s="10" t="str">
        <f>IFERROR(VLOOKUP($I$2&amp;"_"&amp;$A111,'Total Forms with Marks'!$B$5:$N$204,8,0),"")</f>
        <v/>
      </c>
      <c r="G111" s="12" t="str">
        <f>IFERROR(VLOOKUP($I$2&amp;"_"&amp;$A111,'Total Forms with Marks'!$B$5:$N$204,9,0),"")</f>
        <v/>
      </c>
      <c r="H111" s="11" t="str">
        <f>IFERROR(VLOOKUP($I$2&amp;"_"&amp;$A111,'Total Forms with Marks'!$B$5:$N$204,11,0),"")</f>
        <v/>
      </c>
      <c r="I111" s="11" t="str">
        <f>IFERROR(VLOOKUP($I$2&amp;"_"&amp;$A111,'Total Forms with Marks'!$B$5:$N$204,12,0),"")</f>
        <v/>
      </c>
      <c r="J111" s="11" t="str">
        <f>IFERROR(VLOOKUP($I$2&amp;"_"&amp;$A111,'Total Forms with Marks'!$B$5:$N$204,13,0),"")</f>
        <v/>
      </c>
      <c r="K111" s="12" t="str">
        <f>IF(J111="","",RANK(J111,$J$5:J310,0))</f>
        <v/>
      </c>
    </row>
    <row r="112" spans="1:11" ht="30" customHeight="1">
      <c r="A112" s="12">
        <f>Table1[[#This Row],[क्र.सं.]]</f>
        <v>108</v>
      </c>
      <c r="B112" s="12" t="str">
        <f>IFERROR(VLOOKUP($I$2&amp;"_"&amp;$A112,'Total Forms with Marks'!$B$5:$N$204,4,0),"")</f>
        <v/>
      </c>
      <c r="C112" s="12" t="str">
        <f>IFERROR(VLOOKUP($I$2&amp;"_"&amp;$A112,'Total Forms with Marks'!$B$5:$N$204,5,0),"")</f>
        <v/>
      </c>
      <c r="D112" s="18" t="str">
        <f>IFERROR(VLOOKUP($I$2&amp;"_"&amp;$A112,'Total Forms with Marks'!$B$5:$N$204,6,0),"")</f>
        <v/>
      </c>
      <c r="E112" s="12" t="str">
        <f>IFERROR(VLOOKUP($I$2&amp;"_"&amp;$A112,'Total Forms with Marks'!$B$5:$N$204,7,0),"")</f>
        <v/>
      </c>
      <c r="F112" s="10" t="str">
        <f>IFERROR(VLOOKUP($I$2&amp;"_"&amp;$A112,'Total Forms with Marks'!$B$5:$N$204,8,0),"")</f>
        <v/>
      </c>
      <c r="G112" s="12" t="str">
        <f>IFERROR(VLOOKUP($I$2&amp;"_"&amp;$A112,'Total Forms with Marks'!$B$5:$N$204,9,0),"")</f>
        <v/>
      </c>
      <c r="H112" s="11" t="str">
        <f>IFERROR(VLOOKUP($I$2&amp;"_"&amp;$A112,'Total Forms with Marks'!$B$5:$N$204,11,0),"")</f>
        <v/>
      </c>
      <c r="I112" s="11" t="str">
        <f>IFERROR(VLOOKUP($I$2&amp;"_"&amp;$A112,'Total Forms with Marks'!$B$5:$N$204,12,0),"")</f>
        <v/>
      </c>
      <c r="J112" s="11" t="str">
        <f>IFERROR(VLOOKUP($I$2&amp;"_"&amp;$A112,'Total Forms with Marks'!$B$5:$N$204,13,0),"")</f>
        <v/>
      </c>
      <c r="K112" s="12" t="str">
        <f>IF(J112="","",RANK(J112,$J$5:J311,0))</f>
        <v/>
      </c>
    </row>
    <row r="113" spans="1:11" ht="30" customHeight="1">
      <c r="A113" s="12">
        <f>Table1[[#This Row],[क्र.सं.]]</f>
        <v>109</v>
      </c>
      <c r="B113" s="12" t="str">
        <f>IFERROR(VLOOKUP($I$2&amp;"_"&amp;$A113,'Total Forms with Marks'!$B$5:$N$204,4,0),"")</f>
        <v/>
      </c>
      <c r="C113" s="12" t="str">
        <f>IFERROR(VLOOKUP($I$2&amp;"_"&amp;$A113,'Total Forms with Marks'!$B$5:$N$204,5,0),"")</f>
        <v/>
      </c>
      <c r="D113" s="18" t="str">
        <f>IFERROR(VLOOKUP($I$2&amp;"_"&amp;$A113,'Total Forms with Marks'!$B$5:$N$204,6,0),"")</f>
        <v/>
      </c>
      <c r="E113" s="12" t="str">
        <f>IFERROR(VLOOKUP($I$2&amp;"_"&amp;$A113,'Total Forms with Marks'!$B$5:$N$204,7,0),"")</f>
        <v/>
      </c>
      <c r="F113" s="10" t="str">
        <f>IFERROR(VLOOKUP($I$2&amp;"_"&amp;$A113,'Total Forms with Marks'!$B$5:$N$204,8,0),"")</f>
        <v/>
      </c>
      <c r="G113" s="12" t="str">
        <f>IFERROR(VLOOKUP($I$2&amp;"_"&amp;$A113,'Total Forms with Marks'!$B$5:$N$204,9,0),"")</f>
        <v/>
      </c>
      <c r="H113" s="11" t="str">
        <f>IFERROR(VLOOKUP($I$2&amp;"_"&amp;$A113,'Total Forms with Marks'!$B$5:$N$204,11,0),"")</f>
        <v/>
      </c>
      <c r="I113" s="11" t="str">
        <f>IFERROR(VLOOKUP($I$2&amp;"_"&amp;$A113,'Total Forms with Marks'!$B$5:$N$204,12,0),"")</f>
        <v/>
      </c>
      <c r="J113" s="11" t="str">
        <f>IFERROR(VLOOKUP($I$2&amp;"_"&amp;$A113,'Total Forms with Marks'!$B$5:$N$204,13,0),"")</f>
        <v/>
      </c>
      <c r="K113" s="12" t="str">
        <f>IF(J113="","",RANK(J113,$J$5:J312,0))</f>
        <v/>
      </c>
    </row>
    <row r="114" spans="1:11" ht="30" customHeight="1">
      <c r="A114" s="12">
        <f>Table1[[#This Row],[क्र.सं.]]</f>
        <v>110</v>
      </c>
      <c r="B114" s="12" t="str">
        <f>IFERROR(VLOOKUP($I$2&amp;"_"&amp;$A114,'Total Forms with Marks'!$B$5:$N$204,4,0),"")</f>
        <v/>
      </c>
      <c r="C114" s="12" t="str">
        <f>IFERROR(VLOOKUP($I$2&amp;"_"&amp;$A114,'Total Forms with Marks'!$B$5:$N$204,5,0),"")</f>
        <v/>
      </c>
      <c r="D114" s="18" t="str">
        <f>IFERROR(VLOOKUP($I$2&amp;"_"&amp;$A114,'Total Forms with Marks'!$B$5:$N$204,6,0),"")</f>
        <v/>
      </c>
      <c r="E114" s="12" t="str">
        <f>IFERROR(VLOOKUP($I$2&amp;"_"&amp;$A114,'Total Forms with Marks'!$B$5:$N$204,7,0),"")</f>
        <v/>
      </c>
      <c r="F114" s="10" t="str">
        <f>IFERROR(VLOOKUP($I$2&amp;"_"&amp;$A114,'Total Forms with Marks'!$B$5:$N$204,8,0),"")</f>
        <v/>
      </c>
      <c r="G114" s="12" t="str">
        <f>IFERROR(VLOOKUP($I$2&amp;"_"&amp;$A114,'Total Forms with Marks'!$B$5:$N$204,9,0),"")</f>
        <v/>
      </c>
      <c r="H114" s="11" t="str">
        <f>IFERROR(VLOOKUP($I$2&amp;"_"&amp;$A114,'Total Forms with Marks'!$B$5:$N$204,11,0),"")</f>
        <v/>
      </c>
      <c r="I114" s="11" t="str">
        <f>IFERROR(VLOOKUP($I$2&amp;"_"&amp;$A114,'Total Forms with Marks'!$B$5:$N$204,12,0),"")</f>
        <v/>
      </c>
      <c r="J114" s="11" t="str">
        <f>IFERROR(VLOOKUP($I$2&amp;"_"&amp;$A114,'Total Forms with Marks'!$B$5:$N$204,13,0),"")</f>
        <v/>
      </c>
      <c r="K114" s="12" t="str">
        <f>IF(J114="","",RANK(J114,$J$5:J313,0))</f>
        <v/>
      </c>
    </row>
    <row r="115" spans="1:11" ht="30" customHeight="1">
      <c r="A115" s="12">
        <f>Table1[[#This Row],[क्र.सं.]]</f>
        <v>111</v>
      </c>
      <c r="B115" s="12" t="str">
        <f>IFERROR(VLOOKUP($I$2&amp;"_"&amp;$A115,'Total Forms with Marks'!$B$5:$N$204,4,0),"")</f>
        <v/>
      </c>
      <c r="C115" s="12" t="str">
        <f>IFERROR(VLOOKUP($I$2&amp;"_"&amp;$A115,'Total Forms with Marks'!$B$5:$N$204,5,0),"")</f>
        <v/>
      </c>
      <c r="D115" s="18" t="str">
        <f>IFERROR(VLOOKUP($I$2&amp;"_"&amp;$A115,'Total Forms with Marks'!$B$5:$N$204,6,0),"")</f>
        <v/>
      </c>
      <c r="E115" s="12" t="str">
        <f>IFERROR(VLOOKUP($I$2&amp;"_"&amp;$A115,'Total Forms with Marks'!$B$5:$N$204,7,0),"")</f>
        <v/>
      </c>
      <c r="F115" s="10" t="str">
        <f>IFERROR(VLOOKUP($I$2&amp;"_"&amp;$A115,'Total Forms with Marks'!$B$5:$N$204,8,0),"")</f>
        <v/>
      </c>
      <c r="G115" s="12" t="str">
        <f>IFERROR(VLOOKUP($I$2&amp;"_"&amp;$A115,'Total Forms with Marks'!$B$5:$N$204,9,0),"")</f>
        <v/>
      </c>
      <c r="H115" s="11" t="str">
        <f>IFERROR(VLOOKUP($I$2&amp;"_"&amp;$A115,'Total Forms with Marks'!$B$5:$N$204,11,0),"")</f>
        <v/>
      </c>
      <c r="I115" s="11" t="str">
        <f>IFERROR(VLOOKUP($I$2&amp;"_"&amp;$A115,'Total Forms with Marks'!$B$5:$N$204,12,0),"")</f>
        <v/>
      </c>
      <c r="J115" s="11" t="str">
        <f>IFERROR(VLOOKUP($I$2&amp;"_"&amp;$A115,'Total Forms with Marks'!$B$5:$N$204,13,0),"")</f>
        <v/>
      </c>
      <c r="K115" s="12" t="str">
        <f>IF(J115="","",RANK(J115,$J$5:J314,0))</f>
        <v/>
      </c>
    </row>
    <row r="116" spans="1:11" ht="30" customHeight="1">
      <c r="A116" s="12">
        <f>Table1[[#This Row],[क्र.सं.]]</f>
        <v>112</v>
      </c>
      <c r="B116" s="12" t="str">
        <f>IFERROR(VLOOKUP($I$2&amp;"_"&amp;$A116,'Total Forms with Marks'!$B$5:$N$204,4,0),"")</f>
        <v/>
      </c>
      <c r="C116" s="12" t="str">
        <f>IFERROR(VLOOKUP($I$2&amp;"_"&amp;$A116,'Total Forms with Marks'!$B$5:$N$204,5,0),"")</f>
        <v/>
      </c>
      <c r="D116" s="18" t="str">
        <f>IFERROR(VLOOKUP($I$2&amp;"_"&amp;$A116,'Total Forms with Marks'!$B$5:$N$204,6,0),"")</f>
        <v/>
      </c>
      <c r="E116" s="12" t="str">
        <f>IFERROR(VLOOKUP($I$2&amp;"_"&amp;$A116,'Total Forms with Marks'!$B$5:$N$204,7,0),"")</f>
        <v/>
      </c>
      <c r="F116" s="10" t="str">
        <f>IFERROR(VLOOKUP($I$2&amp;"_"&amp;$A116,'Total Forms with Marks'!$B$5:$N$204,8,0),"")</f>
        <v/>
      </c>
      <c r="G116" s="12" t="str">
        <f>IFERROR(VLOOKUP($I$2&amp;"_"&amp;$A116,'Total Forms with Marks'!$B$5:$N$204,9,0),"")</f>
        <v/>
      </c>
      <c r="H116" s="11" t="str">
        <f>IFERROR(VLOOKUP($I$2&amp;"_"&amp;$A116,'Total Forms with Marks'!$B$5:$N$204,11,0),"")</f>
        <v/>
      </c>
      <c r="I116" s="11" t="str">
        <f>IFERROR(VLOOKUP($I$2&amp;"_"&amp;$A116,'Total Forms with Marks'!$B$5:$N$204,12,0),"")</f>
        <v/>
      </c>
      <c r="J116" s="11" t="str">
        <f>IFERROR(VLOOKUP($I$2&amp;"_"&amp;$A116,'Total Forms with Marks'!$B$5:$N$204,13,0),"")</f>
        <v/>
      </c>
      <c r="K116" s="12" t="str">
        <f>IF(J116="","",RANK(J116,$J$5:J315,0))</f>
        <v/>
      </c>
    </row>
    <row r="117" spans="1:11" ht="30" customHeight="1">
      <c r="A117" s="12">
        <f>Table1[[#This Row],[क्र.सं.]]</f>
        <v>113</v>
      </c>
      <c r="B117" s="12" t="str">
        <f>IFERROR(VLOOKUP($I$2&amp;"_"&amp;$A117,'Total Forms with Marks'!$B$5:$N$204,4,0),"")</f>
        <v/>
      </c>
      <c r="C117" s="12" t="str">
        <f>IFERROR(VLOOKUP($I$2&amp;"_"&amp;$A117,'Total Forms with Marks'!$B$5:$N$204,5,0),"")</f>
        <v/>
      </c>
      <c r="D117" s="18" t="str">
        <f>IFERROR(VLOOKUP($I$2&amp;"_"&amp;$A117,'Total Forms with Marks'!$B$5:$N$204,6,0),"")</f>
        <v/>
      </c>
      <c r="E117" s="12" t="str">
        <f>IFERROR(VLOOKUP($I$2&amp;"_"&amp;$A117,'Total Forms with Marks'!$B$5:$N$204,7,0),"")</f>
        <v/>
      </c>
      <c r="F117" s="10" t="str">
        <f>IFERROR(VLOOKUP($I$2&amp;"_"&amp;$A117,'Total Forms with Marks'!$B$5:$N$204,8,0),"")</f>
        <v/>
      </c>
      <c r="G117" s="12" t="str">
        <f>IFERROR(VLOOKUP($I$2&amp;"_"&amp;$A117,'Total Forms with Marks'!$B$5:$N$204,9,0),"")</f>
        <v/>
      </c>
      <c r="H117" s="11" t="str">
        <f>IFERROR(VLOOKUP($I$2&amp;"_"&amp;$A117,'Total Forms with Marks'!$B$5:$N$204,11,0),"")</f>
        <v/>
      </c>
      <c r="I117" s="11" t="str">
        <f>IFERROR(VLOOKUP($I$2&amp;"_"&amp;$A117,'Total Forms with Marks'!$B$5:$N$204,12,0),"")</f>
        <v/>
      </c>
      <c r="J117" s="11" t="str">
        <f>IFERROR(VLOOKUP($I$2&amp;"_"&amp;$A117,'Total Forms with Marks'!$B$5:$N$204,13,0),"")</f>
        <v/>
      </c>
      <c r="K117" s="12" t="str">
        <f>IF(J117="","",RANK(J117,$J$5:J316,0))</f>
        <v/>
      </c>
    </row>
    <row r="118" spans="1:11" ht="30" customHeight="1">
      <c r="A118" s="12">
        <f>Table1[[#This Row],[क्र.सं.]]</f>
        <v>114</v>
      </c>
      <c r="B118" s="12" t="str">
        <f>IFERROR(VLOOKUP($I$2&amp;"_"&amp;$A118,'Total Forms with Marks'!$B$5:$N$204,4,0),"")</f>
        <v/>
      </c>
      <c r="C118" s="12" t="str">
        <f>IFERROR(VLOOKUP($I$2&amp;"_"&amp;$A118,'Total Forms with Marks'!$B$5:$N$204,5,0),"")</f>
        <v/>
      </c>
      <c r="D118" s="18" t="str">
        <f>IFERROR(VLOOKUP($I$2&amp;"_"&amp;$A118,'Total Forms with Marks'!$B$5:$N$204,6,0),"")</f>
        <v/>
      </c>
      <c r="E118" s="12" t="str">
        <f>IFERROR(VLOOKUP($I$2&amp;"_"&amp;$A118,'Total Forms with Marks'!$B$5:$N$204,7,0),"")</f>
        <v/>
      </c>
      <c r="F118" s="10" t="str">
        <f>IFERROR(VLOOKUP($I$2&amp;"_"&amp;$A118,'Total Forms with Marks'!$B$5:$N$204,8,0),"")</f>
        <v/>
      </c>
      <c r="G118" s="12" t="str">
        <f>IFERROR(VLOOKUP($I$2&amp;"_"&amp;$A118,'Total Forms with Marks'!$B$5:$N$204,9,0),"")</f>
        <v/>
      </c>
      <c r="H118" s="11" t="str">
        <f>IFERROR(VLOOKUP($I$2&amp;"_"&amp;$A118,'Total Forms with Marks'!$B$5:$N$204,11,0),"")</f>
        <v/>
      </c>
      <c r="I118" s="11" t="str">
        <f>IFERROR(VLOOKUP($I$2&amp;"_"&amp;$A118,'Total Forms with Marks'!$B$5:$N$204,12,0),"")</f>
        <v/>
      </c>
      <c r="J118" s="11" t="str">
        <f>IFERROR(VLOOKUP($I$2&amp;"_"&amp;$A118,'Total Forms with Marks'!$B$5:$N$204,13,0),"")</f>
        <v/>
      </c>
      <c r="K118" s="12" t="str">
        <f>IF(J118="","",RANK(J118,$J$5:J317,0))</f>
        <v/>
      </c>
    </row>
    <row r="119" spans="1:11" ht="30" customHeight="1">
      <c r="A119" s="12">
        <f>Table1[[#This Row],[क्र.सं.]]</f>
        <v>115</v>
      </c>
      <c r="B119" s="12" t="str">
        <f>IFERROR(VLOOKUP($I$2&amp;"_"&amp;$A119,'Total Forms with Marks'!$B$5:$N$204,4,0),"")</f>
        <v/>
      </c>
      <c r="C119" s="12" t="str">
        <f>IFERROR(VLOOKUP($I$2&amp;"_"&amp;$A119,'Total Forms with Marks'!$B$5:$N$204,5,0),"")</f>
        <v/>
      </c>
      <c r="D119" s="18" t="str">
        <f>IFERROR(VLOOKUP($I$2&amp;"_"&amp;$A119,'Total Forms with Marks'!$B$5:$N$204,6,0),"")</f>
        <v/>
      </c>
      <c r="E119" s="12" t="str">
        <f>IFERROR(VLOOKUP($I$2&amp;"_"&amp;$A119,'Total Forms with Marks'!$B$5:$N$204,7,0),"")</f>
        <v/>
      </c>
      <c r="F119" s="10" t="str">
        <f>IFERROR(VLOOKUP($I$2&amp;"_"&amp;$A119,'Total Forms with Marks'!$B$5:$N$204,8,0),"")</f>
        <v/>
      </c>
      <c r="G119" s="12" t="str">
        <f>IFERROR(VLOOKUP($I$2&amp;"_"&amp;$A119,'Total Forms with Marks'!$B$5:$N$204,9,0),"")</f>
        <v/>
      </c>
      <c r="H119" s="11" t="str">
        <f>IFERROR(VLOOKUP($I$2&amp;"_"&amp;$A119,'Total Forms with Marks'!$B$5:$N$204,11,0),"")</f>
        <v/>
      </c>
      <c r="I119" s="11" t="str">
        <f>IFERROR(VLOOKUP($I$2&amp;"_"&amp;$A119,'Total Forms with Marks'!$B$5:$N$204,12,0),"")</f>
        <v/>
      </c>
      <c r="J119" s="11" t="str">
        <f>IFERROR(VLOOKUP($I$2&amp;"_"&amp;$A119,'Total Forms with Marks'!$B$5:$N$204,13,0),"")</f>
        <v/>
      </c>
      <c r="K119" s="12" t="str">
        <f>IF(J119="","",RANK(J119,$J$5:J318,0))</f>
        <v/>
      </c>
    </row>
    <row r="120" spans="1:11" ht="30" customHeight="1">
      <c r="A120" s="12">
        <f>Table1[[#This Row],[क्र.सं.]]</f>
        <v>116</v>
      </c>
      <c r="B120" s="12" t="str">
        <f>IFERROR(VLOOKUP($I$2&amp;"_"&amp;$A120,'Total Forms with Marks'!$B$5:$N$204,4,0),"")</f>
        <v/>
      </c>
      <c r="C120" s="12" t="str">
        <f>IFERROR(VLOOKUP($I$2&amp;"_"&amp;$A120,'Total Forms with Marks'!$B$5:$N$204,5,0),"")</f>
        <v/>
      </c>
      <c r="D120" s="18" t="str">
        <f>IFERROR(VLOOKUP($I$2&amp;"_"&amp;$A120,'Total Forms with Marks'!$B$5:$N$204,6,0),"")</f>
        <v/>
      </c>
      <c r="E120" s="12" t="str">
        <f>IFERROR(VLOOKUP($I$2&amp;"_"&amp;$A120,'Total Forms with Marks'!$B$5:$N$204,7,0),"")</f>
        <v/>
      </c>
      <c r="F120" s="10" t="str">
        <f>IFERROR(VLOOKUP($I$2&amp;"_"&amp;$A120,'Total Forms with Marks'!$B$5:$N$204,8,0),"")</f>
        <v/>
      </c>
      <c r="G120" s="12" t="str">
        <f>IFERROR(VLOOKUP($I$2&amp;"_"&amp;$A120,'Total Forms with Marks'!$B$5:$N$204,9,0),"")</f>
        <v/>
      </c>
      <c r="H120" s="11" t="str">
        <f>IFERROR(VLOOKUP($I$2&amp;"_"&amp;$A120,'Total Forms with Marks'!$B$5:$N$204,11,0),"")</f>
        <v/>
      </c>
      <c r="I120" s="11" t="str">
        <f>IFERROR(VLOOKUP($I$2&amp;"_"&amp;$A120,'Total Forms with Marks'!$B$5:$N$204,12,0),"")</f>
        <v/>
      </c>
      <c r="J120" s="11" t="str">
        <f>IFERROR(VLOOKUP($I$2&amp;"_"&amp;$A120,'Total Forms with Marks'!$B$5:$N$204,13,0),"")</f>
        <v/>
      </c>
      <c r="K120" s="12" t="str">
        <f>IF(J120="","",RANK(J120,$J$5:J319,0))</f>
        <v/>
      </c>
    </row>
    <row r="121" spans="1:11" ht="30" customHeight="1">
      <c r="A121" s="12">
        <f>Table1[[#This Row],[क्र.सं.]]</f>
        <v>117</v>
      </c>
      <c r="B121" s="12" t="str">
        <f>IFERROR(VLOOKUP($I$2&amp;"_"&amp;$A121,'Total Forms with Marks'!$B$5:$N$204,4,0),"")</f>
        <v/>
      </c>
      <c r="C121" s="12" t="str">
        <f>IFERROR(VLOOKUP($I$2&amp;"_"&amp;$A121,'Total Forms with Marks'!$B$5:$N$204,5,0),"")</f>
        <v/>
      </c>
      <c r="D121" s="18" t="str">
        <f>IFERROR(VLOOKUP($I$2&amp;"_"&amp;$A121,'Total Forms with Marks'!$B$5:$N$204,6,0),"")</f>
        <v/>
      </c>
      <c r="E121" s="12" t="str">
        <f>IFERROR(VLOOKUP($I$2&amp;"_"&amp;$A121,'Total Forms with Marks'!$B$5:$N$204,7,0),"")</f>
        <v/>
      </c>
      <c r="F121" s="10" t="str">
        <f>IFERROR(VLOOKUP($I$2&amp;"_"&amp;$A121,'Total Forms with Marks'!$B$5:$N$204,8,0),"")</f>
        <v/>
      </c>
      <c r="G121" s="12" t="str">
        <f>IFERROR(VLOOKUP($I$2&amp;"_"&amp;$A121,'Total Forms with Marks'!$B$5:$N$204,9,0),"")</f>
        <v/>
      </c>
      <c r="H121" s="11" t="str">
        <f>IFERROR(VLOOKUP($I$2&amp;"_"&amp;$A121,'Total Forms with Marks'!$B$5:$N$204,11,0),"")</f>
        <v/>
      </c>
      <c r="I121" s="11" t="str">
        <f>IFERROR(VLOOKUP($I$2&amp;"_"&amp;$A121,'Total Forms with Marks'!$B$5:$N$204,12,0),"")</f>
        <v/>
      </c>
      <c r="J121" s="11" t="str">
        <f>IFERROR(VLOOKUP($I$2&amp;"_"&amp;$A121,'Total Forms with Marks'!$B$5:$N$204,13,0),"")</f>
        <v/>
      </c>
      <c r="K121" s="12" t="str">
        <f>IF(J121="","",RANK(J121,$J$5:J320,0))</f>
        <v/>
      </c>
    </row>
    <row r="122" spans="1:11" ht="30" customHeight="1">
      <c r="A122" s="12">
        <f>Table1[[#This Row],[क्र.सं.]]</f>
        <v>118</v>
      </c>
      <c r="B122" s="12" t="str">
        <f>IFERROR(VLOOKUP($I$2&amp;"_"&amp;$A122,'Total Forms with Marks'!$B$5:$N$204,4,0),"")</f>
        <v/>
      </c>
      <c r="C122" s="12" t="str">
        <f>IFERROR(VLOOKUP($I$2&amp;"_"&amp;$A122,'Total Forms with Marks'!$B$5:$N$204,5,0),"")</f>
        <v/>
      </c>
      <c r="D122" s="18" t="str">
        <f>IFERROR(VLOOKUP($I$2&amp;"_"&amp;$A122,'Total Forms with Marks'!$B$5:$N$204,6,0),"")</f>
        <v/>
      </c>
      <c r="E122" s="12" t="str">
        <f>IFERROR(VLOOKUP($I$2&amp;"_"&amp;$A122,'Total Forms with Marks'!$B$5:$N$204,7,0),"")</f>
        <v/>
      </c>
      <c r="F122" s="10" t="str">
        <f>IFERROR(VLOOKUP($I$2&amp;"_"&amp;$A122,'Total Forms with Marks'!$B$5:$N$204,8,0),"")</f>
        <v/>
      </c>
      <c r="G122" s="12" t="str">
        <f>IFERROR(VLOOKUP($I$2&amp;"_"&amp;$A122,'Total Forms with Marks'!$B$5:$N$204,9,0),"")</f>
        <v/>
      </c>
      <c r="H122" s="11" t="str">
        <f>IFERROR(VLOOKUP($I$2&amp;"_"&amp;$A122,'Total Forms with Marks'!$B$5:$N$204,11,0),"")</f>
        <v/>
      </c>
      <c r="I122" s="11" t="str">
        <f>IFERROR(VLOOKUP($I$2&amp;"_"&amp;$A122,'Total Forms with Marks'!$B$5:$N$204,12,0),"")</f>
        <v/>
      </c>
      <c r="J122" s="11" t="str">
        <f>IFERROR(VLOOKUP($I$2&amp;"_"&amp;$A122,'Total Forms with Marks'!$B$5:$N$204,13,0),"")</f>
        <v/>
      </c>
      <c r="K122" s="12" t="str">
        <f>IF(J122="","",RANK(J122,$J$5:J321,0))</f>
        <v/>
      </c>
    </row>
    <row r="123" spans="1:11" ht="30" customHeight="1">
      <c r="A123" s="12">
        <f>Table1[[#This Row],[क्र.सं.]]</f>
        <v>119</v>
      </c>
      <c r="B123" s="12" t="str">
        <f>IFERROR(VLOOKUP($I$2&amp;"_"&amp;$A123,'Total Forms with Marks'!$B$5:$N$204,4,0),"")</f>
        <v/>
      </c>
      <c r="C123" s="12" t="str">
        <f>IFERROR(VLOOKUP($I$2&amp;"_"&amp;$A123,'Total Forms with Marks'!$B$5:$N$204,5,0),"")</f>
        <v/>
      </c>
      <c r="D123" s="18" t="str">
        <f>IFERROR(VLOOKUP($I$2&amp;"_"&amp;$A123,'Total Forms with Marks'!$B$5:$N$204,6,0),"")</f>
        <v/>
      </c>
      <c r="E123" s="12" t="str">
        <f>IFERROR(VLOOKUP($I$2&amp;"_"&amp;$A123,'Total Forms with Marks'!$B$5:$N$204,7,0),"")</f>
        <v/>
      </c>
      <c r="F123" s="10" t="str">
        <f>IFERROR(VLOOKUP($I$2&amp;"_"&amp;$A123,'Total Forms with Marks'!$B$5:$N$204,8,0),"")</f>
        <v/>
      </c>
      <c r="G123" s="12" t="str">
        <f>IFERROR(VLOOKUP($I$2&amp;"_"&amp;$A123,'Total Forms with Marks'!$B$5:$N$204,9,0),"")</f>
        <v/>
      </c>
      <c r="H123" s="11" t="str">
        <f>IFERROR(VLOOKUP($I$2&amp;"_"&amp;$A123,'Total Forms with Marks'!$B$5:$N$204,11,0),"")</f>
        <v/>
      </c>
      <c r="I123" s="11" t="str">
        <f>IFERROR(VLOOKUP($I$2&amp;"_"&amp;$A123,'Total Forms with Marks'!$B$5:$N$204,12,0),"")</f>
        <v/>
      </c>
      <c r="J123" s="11" t="str">
        <f>IFERROR(VLOOKUP($I$2&amp;"_"&amp;$A123,'Total Forms with Marks'!$B$5:$N$204,13,0),"")</f>
        <v/>
      </c>
      <c r="K123" s="12" t="str">
        <f>IF(J123="","",RANK(J123,$J$5:J322,0))</f>
        <v/>
      </c>
    </row>
    <row r="124" spans="1:11" ht="30" customHeight="1">
      <c r="A124" s="12">
        <f>Table1[[#This Row],[क्र.सं.]]</f>
        <v>120</v>
      </c>
      <c r="B124" s="12" t="str">
        <f>IFERROR(VLOOKUP($I$2&amp;"_"&amp;$A124,'Total Forms with Marks'!$B$5:$N$204,4,0),"")</f>
        <v/>
      </c>
      <c r="C124" s="12" t="str">
        <f>IFERROR(VLOOKUP($I$2&amp;"_"&amp;$A124,'Total Forms with Marks'!$B$5:$N$204,5,0),"")</f>
        <v/>
      </c>
      <c r="D124" s="18" t="str">
        <f>IFERROR(VLOOKUP($I$2&amp;"_"&amp;$A124,'Total Forms with Marks'!$B$5:$N$204,6,0),"")</f>
        <v/>
      </c>
      <c r="E124" s="12" t="str">
        <f>IFERROR(VLOOKUP($I$2&amp;"_"&amp;$A124,'Total Forms with Marks'!$B$5:$N$204,7,0),"")</f>
        <v/>
      </c>
      <c r="F124" s="10" t="str">
        <f>IFERROR(VLOOKUP($I$2&amp;"_"&amp;$A124,'Total Forms with Marks'!$B$5:$N$204,8,0),"")</f>
        <v/>
      </c>
      <c r="G124" s="12" t="str">
        <f>IFERROR(VLOOKUP($I$2&amp;"_"&amp;$A124,'Total Forms with Marks'!$B$5:$N$204,9,0),"")</f>
        <v/>
      </c>
      <c r="H124" s="11" t="str">
        <f>IFERROR(VLOOKUP($I$2&amp;"_"&amp;$A124,'Total Forms with Marks'!$B$5:$N$204,11,0),"")</f>
        <v/>
      </c>
      <c r="I124" s="11" t="str">
        <f>IFERROR(VLOOKUP($I$2&amp;"_"&amp;$A124,'Total Forms with Marks'!$B$5:$N$204,12,0),"")</f>
        <v/>
      </c>
      <c r="J124" s="11" t="str">
        <f>IFERROR(VLOOKUP($I$2&amp;"_"&amp;$A124,'Total Forms with Marks'!$B$5:$N$204,13,0),"")</f>
        <v/>
      </c>
      <c r="K124" s="12" t="str">
        <f>IF(J124="","",RANK(J124,$J$5:J323,0))</f>
        <v/>
      </c>
    </row>
    <row r="125" spans="1:11" ht="30" customHeight="1">
      <c r="A125" s="12">
        <f>Table1[[#This Row],[क्र.सं.]]</f>
        <v>121</v>
      </c>
      <c r="B125" s="12" t="str">
        <f>IFERROR(VLOOKUP($I$2&amp;"_"&amp;$A125,'Total Forms with Marks'!$B$5:$N$204,4,0),"")</f>
        <v/>
      </c>
      <c r="C125" s="12" t="str">
        <f>IFERROR(VLOOKUP($I$2&amp;"_"&amp;$A125,'Total Forms with Marks'!$B$5:$N$204,5,0),"")</f>
        <v/>
      </c>
      <c r="D125" s="18" t="str">
        <f>IFERROR(VLOOKUP($I$2&amp;"_"&amp;$A125,'Total Forms with Marks'!$B$5:$N$204,6,0),"")</f>
        <v/>
      </c>
      <c r="E125" s="12" t="str">
        <f>IFERROR(VLOOKUP($I$2&amp;"_"&amp;$A125,'Total Forms with Marks'!$B$5:$N$204,7,0),"")</f>
        <v/>
      </c>
      <c r="F125" s="10" t="str">
        <f>IFERROR(VLOOKUP($I$2&amp;"_"&amp;$A125,'Total Forms with Marks'!$B$5:$N$204,8,0),"")</f>
        <v/>
      </c>
      <c r="G125" s="12" t="str">
        <f>IFERROR(VLOOKUP($I$2&amp;"_"&amp;$A125,'Total Forms with Marks'!$B$5:$N$204,9,0),"")</f>
        <v/>
      </c>
      <c r="H125" s="11" t="str">
        <f>IFERROR(VLOOKUP($I$2&amp;"_"&amp;$A125,'Total Forms with Marks'!$B$5:$N$204,11,0),"")</f>
        <v/>
      </c>
      <c r="I125" s="11" t="str">
        <f>IFERROR(VLOOKUP($I$2&amp;"_"&amp;$A125,'Total Forms with Marks'!$B$5:$N$204,12,0),"")</f>
        <v/>
      </c>
      <c r="J125" s="11" t="str">
        <f>IFERROR(VLOOKUP($I$2&amp;"_"&amp;$A125,'Total Forms with Marks'!$B$5:$N$204,13,0),"")</f>
        <v/>
      </c>
      <c r="K125" s="12" t="str">
        <f>IF(J125="","",RANK(J125,$J$5:J324,0))</f>
        <v/>
      </c>
    </row>
    <row r="126" spans="1:11" ht="30" customHeight="1">
      <c r="A126" s="12">
        <f>Table1[[#This Row],[क्र.सं.]]</f>
        <v>122</v>
      </c>
      <c r="B126" s="12" t="str">
        <f>IFERROR(VLOOKUP($I$2&amp;"_"&amp;$A126,'Total Forms with Marks'!$B$5:$N$204,4,0),"")</f>
        <v/>
      </c>
      <c r="C126" s="12" t="str">
        <f>IFERROR(VLOOKUP($I$2&amp;"_"&amp;$A126,'Total Forms with Marks'!$B$5:$N$204,5,0),"")</f>
        <v/>
      </c>
      <c r="D126" s="18" t="str">
        <f>IFERROR(VLOOKUP($I$2&amp;"_"&amp;$A126,'Total Forms with Marks'!$B$5:$N$204,6,0),"")</f>
        <v/>
      </c>
      <c r="E126" s="12" t="str">
        <f>IFERROR(VLOOKUP($I$2&amp;"_"&amp;$A126,'Total Forms with Marks'!$B$5:$N$204,7,0),"")</f>
        <v/>
      </c>
      <c r="F126" s="10" t="str">
        <f>IFERROR(VLOOKUP($I$2&amp;"_"&amp;$A126,'Total Forms with Marks'!$B$5:$N$204,8,0),"")</f>
        <v/>
      </c>
      <c r="G126" s="12" t="str">
        <f>IFERROR(VLOOKUP($I$2&amp;"_"&amp;$A126,'Total Forms with Marks'!$B$5:$N$204,9,0),"")</f>
        <v/>
      </c>
      <c r="H126" s="11" t="str">
        <f>IFERROR(VLOOKUP($I$2&amp;"_"&amp;$A126,'Total Forms with Marks'!$B$5:$N$204,11,0),"")</f>
        <v/>
      </c>
      <c r="I126" s="11" t="str">
        <f>IFERROR(VLOOKUP($I$2&amp;"_"&amp;$A126,'Total Forms with Marks'!$B$5:$N$204,12,0),"")</f>
        <v/>
      </c>
      <c r="J126" s="11" t="str">
        <f>IFERROR(VLOOKUP($I$2&amp;"_"&amp;$A126,'Total Forms with Marks'!$B$5:$N$204,13,0),"")</f>
        <v/>
      </c>
      <c r="K126" s="12" t="str">
        <f>IF(J126="","",RANK(J126,$J$5:J325,0))</f>
        <v/>
      </c>
    </row>
    <row r="127" spans="1:11" ht="30" customHeight="1">
      <c r="A127" s="12">
        <f>Table1[[#This Row],[क्र.सं.]]</f>
        <v>123</v>
      </c>
      <c r="B127" s="12" t="str">
        <f>IFERROR(VLOOKUP($I$2&amp;"_"&amp;$A127,'Total Forms with Marks'!$B$5:$N$204,4,0),"")</f>
        <v/>
      </c>
      <c r="C127" s="12" t="str">
        <f>IFERROR(VLOOKUP($I$2&amp;"_"&amp;$A127,'Total Forms with Marks'!$B$5:$N$204,5,0),"")</f>
        <v/>
      </c>
      <c r="D127" s="18" t="str">
        <f>IFERROR(VLOOKUP($I$2&amp;"_"&amp;$A127,'Total Forms with Marks'!$B$5:$N$204,6,0),"")</f>
        <v/>
      </c>
      <c r="E127" s="12" t="str">
        <f>IFERROR(VLOOKUP($I$2&amp;"_"&amp;$A127,'Total Forms with Marks'!$B$5:$N$204,7,0),"")</f>
        <v/>
      </c>
      <c r="F127" s="10" t="str">
        <f>IFERROR(VLOOKUP($I$2&amp;"_"&amp;$A127,'Total Forms with Marks'!$B$5:$N$204,8,0),"")</f>
        <v/>
      </c>
      <c r="G127" s="12" t="str">
        <f>IFERROR(VLOOKUP($I$2&amp;"_"&amp;$A127,'Total Forms with Marks'!$B$5:$N$204,9,0),"")</f>
        <v/>
      </c>
      <c r="H127" s="11" t="str">
        <f>IFERROR(VLOOKUP($I$2&amp;"_"&amp;$A127,'Total Forms with Marks'!$B$5:$N$204,11,0),"")</f>
        <v/>
      </c>
      <c r="I127" s="11" t="str">
        <f>IFERROR(VLOOKUP($I$2&amp;"_"&amp;$A127,'Total Forms with Marks'!$B$5:$N$204,12,0),"")</f>
        <v/>
      </c>
      <c r="J127" s="11" t="str">
        <f>IFERROR(VLOOKUP($I$2&amp;"_"&amp;$A127,'Total Forms with Marks'!$B$5:$N$204,13,0),"")</f>
        <v/>
      </c>
      <c r="K127" s="12" t="str">
        <f>IF(J127="","",RANK(J127,$J$5:J326,0))</f>
        <v/>
      </c>
    </row>
    <row r="128" spans="1:11" ht="30" customHeight="1">
      <c r="A128" s="12">
        <f>Table1[[#This Row],[क्र.सं.]]</f>
        <v>124</v>
      </c>
      <c r="B128" s="12" t="str">
        <f>IFERROR(VLOOKUP($I$2&amp;"_"&amp;$A128,'Total Forms with Marks'!$B$5:$N$204,4,0),"")</f>
        <v/>
      </c>
      <c r="C128" s="12" t="str">
        <f>IFERROR(VLOOKUP($I$2&amp;"_"&amp;$A128,'Total Forms with Marks'!$B$5:$N$204,5,0),"")</f>
        <v/>
      </c>
      <c r="D128" s="18" t="str">
        <f>IFERROR(VLOOKUP($I$2&amp;"_"&amp;$A128,'Total Forms with Marks'!$B$5:$N$204,6,0),"")</f>
        <v/>
      </c>
      <c r="E128" s="12" t="str">
        <f>IFERROR(VLOOKUP($I$2&amp;"_"&amp;$A128,'Total Forms with Marks'!$B$5:$N$204,7,0),"")</f>
        <v/>
      </c>
      <c r="F128" s="10" t="str">
        <f>IFERROR(VLOOKUP($I$2&amp;"_"&amp;$A128,'Total Forms with Marks'!$B$5:$N$204,8,0),"")</f>
        <v/>
      </c>
      <c r="G128" s="12" t="str">
        <f>IFERROR(VLOOKUP($I$2&amp;"_"&amp;$A128,'Total Forms with Marks'!$B$5:$N$204,9,0),"")</f>
        <v/>
      </c>
      <c r="H128" s="11" t="str">
        <f>IFERROR(VLOOKUP($I$2&amp;"_"&amp;$A128,'Total Forms with Marks'!$B$5:$N$204,11,0),"")</f>
        <v/>
      </c>
      <c r="I128" s="11" t="str">
        <f>IFERROR(VLOOKUP($I$2&amp;"_"&amp;$A128,'Total Forms with Marks'!$B$5:$N$204,12,0),"")</f>
        <v/>
      </c>
      <c r="J128" s="11" t="str">
        <f>IFERROR(VLOOKUP($I$2&amp;"_"&amp;$A128,'Total Forms with Marks'!$B$5:$N$204,13,0),"")</f>
        <v/>
      </c>
      <c r="K128" s="12" t="str">
        <f>IF(J128="","",RANK(J128,$J$5:J327,0))</f>
        <v/>
      </c>
    </row>
    <row r="129" spans="1:11" ht="30" customHeight="1">
      <c r="A129" s="12">
        <f>Table1[[#This Row],[क्र.सं.]]</f>
        <v>125</v>
      </c>
      <c r="B129" s="12" t="str">
        <f>IFERROR(VLOOKUP($I$2&amp;"_"&amp;$A129,'Total Forms with Marks'!$B$5:$N$204,4,0),"")</f>
        <v/>
      </c>
      <c r="C129" s="12" t="str">
        <f>IFERROR(VLOOKUP($I$2&amp;"_"&amp;$A129,'Total Forms with Marks'!$B$5:$N$204,5,0),"")</f>
        <v/>
      </c>
      <c r="D129" s="18" t="str">
        <f>IFERROR(VLOOKUP($I$2&amp;"_"&amp;$A129,'Total Forms with Marks'!$B$5:$N$204,6,0),"")</f>
        <v/>
      </c>
      <c r="E129" s="12" t="str">
        <f>IFERROR(VLOOKUP($I$2&amp;"_"&amp;$A129,'Total Forms with Marks'!$B$5:$N$204,7,0),"")</f>
        <v/>
      </c>
      <c r="F129" s="10" t="str">
        <f>IFERROR(VLOOKUP($I$2&amp;"_"&amp;$A129,'Total Forms with Marks'!$B$5:$N$204,8,0),"")</f>
        <v/>
      </c>
      <c r="G129" s="12" t="str">
        <f>IFERROR(VLOOKUP($I$2&amp;"_"&amp;$A129,'Total Forms with Marks'!$B$5:$N$204,9,0),"")</f>
        <v/>
      </c>
      <c r="H129" s="11" t="str">
        <f>IFERROR(VLOOKUP($I$2&amp;"_"&amp;$A129,'Total Forms with Marks'!$B$5:$N$204,11,0),"")</f>
        <v/>
      </c>
      <c r="I129" s="11" t="str">
        <f>IFERROR(VLOOKUP($I$2&amp;"_"&amp;$A129,'Total Forms with Marks'!$B$5:$N$204,12,0),"")</f>
        <v/>
      </c>
      <c r="J129" s="11" t="str">
        <f>IFERROR(VLOOKUP($I$2&amp;"_"&amp;$A129,'Total Forms with Marks'!$B$5:$N$204,13,0),"")</f>
        <v/>
      </c>
      <c r="K129" s="12" t="str">
        <f>IF(J129="","",RANK(J129,$J$5:J328,0))</f>
        <v/>
      </c>
    </row>
    <row r="130" spans="1:11" ht="30" customHeight="1">
      <c r="A130" s="12">
        <f>Table1[[#This Row],[क्र.सं.]]</f>
        <v>126</v>
      </c>
      <c r="B130" s="12" t="str">
        <f>IFERROR(VLOOKUP($I$2&amp;"_"&amp;$A130,'Total Forms with Marks'!$B$5:$N$204,4,0),"")</f>
        <v/>
      </c>
      <c r="C130" s="12" t="str">
        <f>IFERROR(VLOOKUP($I$2&amp;"_"&amp;$A130,'Total Forms with Marks'!$B$5:$N$204,5,0),"")</f>
        <v/>
      </c>
      <c r="D130" s="18" t="str">
        <f>IFERROR(VLOOKUP($I$2&amp;"_"&amp;$A130,'Total Forms with Marks'!$B$5:$N$204,6,0),"")</f>
        <v/>
      </c>
      <c r="E130" s="12" t="str">
        <f>IFERROR(VLOOKUP($I$2&amp;"_"&amp;$A130,'Total Forms with Marks'!$B$5:$N$204,7,0),"")</f>
        <v/>
      </c>
      <c r="F130" s="10" t="str">
        <f>IFERROR(VLOOKUP($I$2&amp;"_"&amp;$A130,'Total Forms with Marks'!$B$5:$N$204,8,0),"")</f>
        <v/>
      </c>
      <c r="G130" s="12" t="str">
        <f>IFERROR(VLOOKUP($I$2&amp;"_"&amp;$A130,'Total Forms with Marks'!$B$5:$N$204,9,0),"")</f>
        <v/>
      </c>
      <c r="H130" s="11" t="str">
        <f>IFERROR(VLOOKUP($I$2&amp;"_"&amp;$A130,'Total Forms with Marks'!$B$5:$N$204,11,0),"")</f>
        <v/>
      </c>
      <c r="I130" s="11" t="str">
        <f>IFERROR(VLOOKUP($I$2&amp;"_"&amp;$A130,'Total Forms with Marks'!$B$5:$N$204,12,0),"")</f>
        <v/>
      </c>
      <c r="J130" s="11" t="str">
        <f>IFERROR(VLOOKUP($I$2&amp;"_"&amp;$A130,'Total Forms with Marks'!$B$5:$N$204,13,0),"")</f>
        <v/>
      </c>
      <c r="K130" s="12" t="str">
        <f>IF(J130="","",RANK(J130,$J$5:J329,0))</f>
        <v/>
      </c>
    </row>
    <row r="131" spans="1:11" ht="30" customHeight="1">
      <c r="A131" s="12">
        <f>Table1[[#This Row],[क्र.सं.]]</f>
        <v>127</v>
      </c>
      <c r="B131" s="12" t="str">
        <f>IFERROR(VLOOKUP($I$2&amp;"_"&amp;$A131,'Total Forms with Marks'!$B$5:$N$204,4,0),"")</f>
        <v/>
      </c>
      <c r="C131" s="12" t="str">
        <f>IFERROR(VLOOKUP($I$2&amp;"_"&amp;$A131,'Total Forms with Marks'!$B$5:$N$204,5,0),"")</f>
        <v/>
      </c>
      <c r="D131" s="18" t="str">
        <f>IFERROR(VLOOKUP($I$2&amp;"_"&amp;$A131,'Total Forms with Marks'!$B$5:$N$204,6,0),"")</f>
        <v/>
      </c>
      <c r="E131" s="12" t="str">
        <f>IFERROR(VLOOKUP($I$2&amp;"_"&amp;$A131,'Total Forms with Marks'!$B$5:$N$204,7,0),"")</f>
        <v/>
      </c>
      <c r="F131" s="10" t="str">
        <f>IFERROR(VLOOKUP($I$2&amp;"_"&amp;$A131,'Total Forms with Marks'!$B$5:$N$204,8,0),"")</f>
        <v/>
      </c>
      <c r="G131" s="12" t="str">
        <f>IFERROR(VLOOKUP($I$2&amp;"_"&amp;$A131,'Total Forms with Marks'!$B$5:$N$204,9,0),"")</f>
        <v/>
      </c>
      <c r="H131" s="11" t="str">
        <f>IFERROR(VLOOKUP($I$2&amp;"_"&amp;$A131,'Total Forms with Marks'!$B$5:$N$204,11,0),"")</f>
        <v/>
      </c>
      <c r="I131" s="11" t="str">
        <f>IFERROR(VLOOKUP($I$2&amp;"_"&amp;$A131,'Total Forms with Marks'!$B$5:$N$204,12,0),"")</f>
        <v/>
      </c>
      <c r="J131" s="11" t="str">
        <f>IFERROR(VLOOKUP($I$2&amp;"_"&amp;$A131,'Total Forms with Marks'!$B$5:$N$204,13,0),"")</f>
        <v/>
      </c>
      <c r="K131" s="12" t="str">
        <f>IF(J131="","",RANK(J131,$J$5:J330,0))</f>
        <v/>
      </c>
    </row>
    <row r="132" spans="1:11" ht="30" customHeight="1">
      <c r="A132" s="12">
        <f>Table1[[#This Row],[क्र.सं.]]</f>
        <v>128</v>
      </c>
      <c r="B132" s="12" t="str">
        <f>IFERROR(VLOOKUP($I$2&amp;"_"&amp;$A132,'Total Forms with Marks'!$B$5:$N$204,4,0),"")</f>
        <v/>
      </c>
      <c r="C132" s="12" t="str">
        <f>IFERROR(VLOOKUP($I$2&amp;"_"&amp;$A132,'Total Forms with Marks'!$B$5:$N$204,5,0),"")</f>
        <v/>
      </c>
      <c r="D132" s="18" t="str">
        <f>IFERROR(VLOOKUP($I$2&amp;"_"&amp;$A132,'Total Forms with Marks'!$B$5:$N$204,6,0),"")</f>
        <v/>
      </c>
      <c r="E132" s="12" t="str">
        <f>IFERROR(VLOOKUP($I$2&amp;"_"&amp;$A132,'Total Forms with Marks'!$B$5:$N$204,7,0),"")</f>
        <v/>
      </c>
      <c r="F132" s="10" t="str">
        <f>IFERROR(VLOOKUP($I$2&amp;"_"&amp;$A132,'Total Forms with Marks'!$B$5:$N$204,8,0),"")</f>
        <v/>
      </c>
      <c r="G132" s="12" t="str">
        <f>IFERROR(VLOOKUP($I$2&amp;"_"&amp;$A132,'Total Forms with Marks'!$B$5:$N$204,9,0),"")</f>
        <v/>
      </c>
      <c r="H132" s="11" t="str">
        <f>IFERROR(VLOOKUP($I$2&amp;"_"&amp;$A132,'Total Forms with Marks'!$B$5:$N$204,11,0),"")</f>
        <v/>
      </c>
      <c r="I132" s="11" t="str">
        <f>IFERROR(VLOOKUP($I$2&amp;"_"&amp;$A132,'Total Forms with Marks'!$B$5:$N$204,12,0),"")</f>
        <v/>
      </c>
      <c r="J132" s="11" t="str">
        <f>IFERROR(VLOOKUP($I$2&amp;"_"&amp;$A132,'Total Forms with Marks'!$B$5:$N$204,13,0),"")</f>
        <v/>
      </c>
      <c r="K132" s="12" t="str">
        <f>IF(J132="","",RANK(J132,$J$5:J331,0))</f>
        <v/>
      </c>
    </row>
    <row r="133" spans="1:11" ht="30" customHeight="1">
      <c r="A133" s="12">
        <f>Table1[[#This Row],[क्र.सं.]]</f>
        <v>129</v>
      </c>
      <c r="B133" s="12" t="str">
        <f>IFERROR(VLOOKUP($I$2&amp;"_"&amp;$A133,'Total Forms with Marks'!$B$5:$N$204,4,0),"")</f>
        <v/>
      </c>
      <c r="C133" s="12" t="str">
        <f>IFERROR(VLOOKUP($I$2&amp;"_"&amp;$A133,'Total Forms with Marks'!$B$5:$N$204,5,0),"")</f>
        <v/>
      </c>
      <c r="D133" s="18" t="str">
        <f>IFERROR(VLOOKUP($I$2&amp;"_"&amp;$A133,'Total Forms with Marks'!$B$5:$N$204,6,0),"")</f>
        <v/>
      </c>
      <c r="E133" s="12" t="str">
        <f>IFERROR(VLOOKUP($I$2&amp;"_"&amp;$A133,'Total Forms with Marks'!$B$5:$N$204,7,0),"")</f>
        <v/>
      </c>
      <c r="F133" s="10" t="str">
        <f>IFERROR(VLOOKUP($I$2&amp;"_"&amp;$A133,'Total Forms with Marks'!$B$5:$N$204,8,0),"")</f>
        <v/>
      </c>
      <c r="G133" s="12" t="str">
        <f>IFERROR(VLOOKUP($I$2&amp;"_"&amp;$A133,'Total Forms with Marks'!$B$5:$N$204,9,0),"")</f>
        <v/>
      </c>
      <c r="H133" s="11" t="str">
        <f>IFERROR(VLOOKUP($I$2&amp;"_"&amp;$A133,'Total Forms with Marks'!$B$5:$N$204,11,0),"")</f>
        <v/>
      </c>
      <c r="I133" s="11" t="str">
        <f>IFERROR(VLOOKUP($I$2&amp;"_"&amp;$A133,'Total Forms with Marks'!$B$5:$N$204,12,0),"")</f>
        <v/>
      </c>
      <c r="J133" s="11" t="str">
        <f>IFERROR(VLOOKUP($I$2&amp;"_"&amp;$A133,'Total Forms with Marks'!$B$5:$N$204,13,0),"")</f>
        <v/>
      </c>
      <c r="K133" s="12" t="str">
        <f>IF(J133="","",RANK(J133,$J$5:J332,0))</f>
        <v/>
      </c>
    </row>
    <row r="134" spans="1:11" ht="30" customHeight="1">
      <c r="A134" s="12">
        <f>Table1[[#This Row],[क्र.सं.]]</f>
        <v>130</v>
      </c>
      <c r="B134" s="12" t="str">
        <f>IFERROR(VLOOKUP($I$2&amp;"_"&amp;$A134,'Total Forms with Marks'!$B$5:$N$204,4,0),"")</f>
        <v/>
      </c>
      <c r="C134" s="12" t="str">
        <f>IFERROR(VLOOKUP($I$2&amp;"_"&amp;$A134,'Total Forms with Marks'!$B$5:$N$204,5,0),"")</f>
        <v/>
      </c>
      <c r="D134" s="18" t="str">
        <f>IFERROR(VLOOKUP($I$2&amp;"_"&amp;$A134,'Total Forms with Marks'!$B$5:$N$204,6,0),"")</f>
        <v/>
      </c>
      <c r="E134" s="12" t="str">
        <f>IFERROR(VLOOKUP($I$2&amp;"_"&amp;$A134,'Total Forms with Marks'!$B$5:$N$204,7,0),"")</f>
        <v/>
      </c>
      <c r="F134" s="10" t="str">
        <f>IFERROR(VLOOKUP($I$2&amp;"_"&amp;$A134,'Total Forms with Marks'!$B$5:$N$204,8,0),"")</f>
        <v/>
      </c>
      <c r="G134" s="12" t="str">
        <f>IFERROR(VLOOKUP($I$2&amp;"_"&amp;$A134,'Total Forms with Marks'!$B$5:$N$204,9,0),"")</f>
        <v/>
      </c>
      <c r="H134" s="11" t="str">
        <f>IFERROR(VLOOKUP($I$2&amp;"_"&amp;$A134,'Total Forms with Marks'!$B$5:$N$204,11,0),"")</f>
        <v/>
      </c>
      <c r="I134" s="11" t="str">
        <f>IFERROR(VLOOKUP($I$2&amp;"_"&amp;$A134,'Total Forms with Marks'!$B$5:$N$204,12,0),"")</f>
        <v/>
      </c>
      <c r="J134" s="11" t="str">
        <f>IFERROR(VLOOKUP($I$2&amp;"_"&amp;$A134,'Total Forms with Marks'!$B$5:$N$204,13,0),"")</f>
        <v/>
      </c>
      <c r="K134" s="12" t="str">
        <f>IF(J134="","",RANK(J134,$J$5:J333,0))</f>
        <v/>
      </c>
    </row>
    <row r="135" spans="1:11" ht="30" customHeight="1">
      <c r="A135" s="12">
        <f>Table1[[#This Row],[क्र.सं.]]</f>
        <v>131</v>
      </c>
      <c r="B135" s="12" t="str">
        <f>IFERROR(VLOOKUP($I$2&amp;"_"&amp;$A135,'Total Forms with Marks'!$B$5:$N$204,4,0),"")</f>
        <v/>
      </c>
      <c r="C135" s="12" t="str">
        <f>IFERROR(VLOOKUP($I$2&amp;"_"&amp;$A135,'Total Forms with Marks'!$B$5:$N$204,5,0),"")</f>
        <v/>
      </c>
      <c r="D135" s="18" t="str">
        <f>IFERROR(VLOOKUP($I$2&amp;"_"&amp;$A135,'Total Forms with Marks'!$B$5:$N$204,6,0),"")</f>
        <v/>
      </c>
      <c r="E135" s="12" t="str">
        <f>IFERROR(VLOOKUP($I$2&amp;"_"&amp;$A135,'Total Forms with Marks'!$B$5:$N$204,7,0),"")</f>
        <v/>
      </c>
      <c r="F135" s="10" t="str">
        <f>IFERROR(VLOOKUP($I$2&amp;"_"&amp;$A135,'Total Forms with Marks'!$B$5:$N$204,8,0),"")</f>
        <v/>
      </c>
      <c r="G135" s="12" t="str">
        <f>IFERROR(VLOOKUP($I$2&amp;"_"&amp;$A135,'Total Forms with Marks'!$B$5:$N$204,9,0),"")</f>
        <v/>
      </c>
      <c r="H135" s="11" t="str">
        <f>IFERROR(VLOOKUP($I$2&amp;"_"&amp;$A135,'Total Forms with Marks'!$B$5:$N$204,11,0),"")</f>
        <v/>
      </c>
      <c r="I135" s="11" t="str">
        <f>IFERROR(VLOOKUP($I$2&amp;"_"&amp;$A135,'Total Forms with Marks'!$B$5:$N$204,12,0),"")</f>
        <v/>
      </c>
      <c r="J135" s="11" t="str">
        <f>IFERROR(VLOOKUP($I$2&amp;"_"&amp;$A135,'Total Forms with Marks'!$B$5:$N$204,13,0),"")</f>
        <v/>
      </c>
      <c r="K135" s="12" t="str">
        <f>IF(J135="","",RANK(J135,$J$5:J334,0))</f>
        <v/>
      </c>
    </row>
    <row r="136" spans="1:11" ht="30" customHeight="1">
      <c r="A136" s="12">
        <f>Table1[[#This Row],[क्र.सं.]]</f>
        <v>132</v>
      </c>
      <c r="B136" s="12" t="str">
        <f>IFERROR(VLOOKUP($I$2&amp;"_"&amp;$A136,'Total Forms with Marks'!$B$5:$N$204,4,0),"")</f>
        <v/>
      </c>
      <c r="C136" s="12" t="str">
        <f>IFERROR(VLOOKUP($I$2&amp;"_"&amp;$A136,'Total Forms with Marks'!$B$5:$N$204,5,0),"")</f>
        <v/>
      </c>
      <c r="D136" s="18" t="str">
        <f>IFERROR(VLOOKUP($I$2&amp;"_"&amp;$A136,'Total Forms with Marks'!$B$5:$N$204,6,0),"")</f>
        <v/>
      </c>
      <c r="E136" s="12" t="str">
        <f>IFERROR(VLOOKUP($I$2&amp;"_"&amp;$A136,'Total Forms with Marks'!$B$5:$N$204,7,0),"")</f>
        <v/>
      </c>
      <c r="F136" s="10" t="str">
        <f>IFERROR(VLOOKUP($I$2&amp;"_"&amp;$A136,'Total Forms with Marks'!$B$5:$N$204,8,0),"")</f>
        <v/>
      </c>
      <c r="G136" s="12" t="str">
        <f>IFERROR(VLOOKUP($I$2&amp;"_"&amp;$A136,'Total Forms with Marks'!$B$5:$N$204,9,0),"")</f>
        <v/>
      </c>
      <c r="H136" s="11" t="str">
        <f>IFERROR(VLOOKUP($I$2&amp;"_"&amp;$A136,'Total Forms with Marks'!$B$5:$N$204,11,0),"")</f>
        <v/>
      </c>
      <c r="I136" s="11" t="str">
        <f>IFERROR(VLOOKUP($I$2&amp;"_"&amp;$A136,'Total Forms with Marks'!$B$5:$N$204,12,0),"")</f>
        <v/>
      </c>
      <c r="J136" s="11" t="str">
        <f>IFERROR(VLOOKUP($I$2&amp;"_"&amp;$A136,'Total Forms with Marks'!$B$5:$N$204,13,0),"")</f>
        <v/>
      </c>
      <c r="K136" s="12" t="str">
        <f>IF(J136="","",RANK(J136,$J$5:J335,0))</f>
        <v/>
      </c>
    </row>
    <row r="137" spans="1:11" ht="30" customHeight="1">
      <c r="A137" s="12">
        <f>Table1[[#This Row],[क्र.सं.]]</f>
        <v>133</v>
      </c>
      <c r="B137" s="12" t="str">
        <f>IFERROR(VLOOKUP($I$2&amp;"_"&amp;$A137,'Total Forms with Marks'!$B$5:$N$204,4,0),"")</f>
        <v/>
      </c>
      <c r="C137" s="12" t="str">
        <f>IFERROR(VLOOKUP($I$2&amp;"_"&amp;$A137,'Total Forms with Marks'!$B$5:$N$204,5,0),"")</f>
        <v/>
      </c>
      <c r="D137" s="18" t="str">
        <f>IFERROR(VLOOKUP($I$2&amp;"_"&amp;$A137,'Total Forms with Marks'!$B$5:$N$204,6,0),"")</f>
        <v/>
      </c>
      <c r="E137" s="12" t="str">
        <f>IFERROR(VLOOKUP($I$2&amp;"_"&amp;$A137,'Total Forms with Marks'!$B$5:$N$204,7,0),"")</f>
        <v/>
      </c>
      <c r="F137" s="10" t="str">
        <f>IFERROR(VLOOKUP($I$2&amp;"_"&amp;$A137,'Total Forms with Marks'!$B$5:$N$204,8,0),"")</f>
        <v/>
      </c>
      <c r="G137" s="12" t="str">
        <f>IFERROR(VLOOKUP($I$2&amp;"_"&amp;$A137,'Total Forms with Marks'!$B$5:$N$204,9,0),"")</f>
        <v/>
      </c>
      <c r="H137" s="11" t="str">
        <f>IFERROR(VLOOKUP($I$2&amp;"_"&amp;$A137,'Total Forms with Marks'!$B$5:$N$204,11,0),"")</f>
        <v/>
      </c>
      <c r="I137" s="11" t="str">
        <f>IFERROR(VLOOKUP($I$2&amp;"_"&amp;$A137,'Total Forms with Marks'!$B$5:$N$204,12,0),"")</f>
        <v/>
      </c>
      <c r="J137" s="11" t="str">
        <f>IFERROR(VLOOKUP($I$2&amp;"_"&amp;$A137,'Total Forms with Marks'!$B$5:$N$204,13,0),"")</f>
        <v/>
      </c>
      <c r="K137" s="12" t="str">
        <f>IF(J137="","",RANK(J137,$J$5:J336,0))</f>
        <v/>
      </c>
    </row>
    <row r="138" spans="1:11" ht="30" customHeight="1">
      <c r="A138" s="12">
        <f>Table1[[#This Row],[क्र.सं.]]</f>
        <v>134</v>
      </c>
      <c r="B138" s="12" t="str">
        <f>IFERROR(VLOOKUP($I$2&amp;"_"&amp;$A138,'Total Forms with Marks'!$B$5:$N$204,4,0),"")</f>
        <v/>
      </c>
      <c r="C138" s="12" t="str">
        <f>IFERROR(VLOOKUP($I$2&amp;"_"&amp;$A138,'Total Forms with Marks'!$B$5:$N$204,5,0),"")</f>
        <v/>
      </c>
      <c r="D138" s="18" t="str">
        <f>IFERROR(VLOOKUP($I$2&amp;"_"&amp;$A138,'Total Forms with Marks'!$B$5:$N$204,6,0),"")</f>
        <v/>
      </c>
      <c r="E138" s="12" t="str">
        <f>IFERROR(VLOOKUP($I$2&amp;"_"&amp;$A138,'Total Forms with Marks'!$B$5:$N$204,7,0),"")</f>
        <v/>
      </c>
      <c r="F138" s="10" t="str">
        <f>IFERROR(VLOOKUP($I$2&amp;"_"&amp;$A138,'Total Forms with Marks'!$B$5:$N$204,8,0),"")</f>
        <v/>
      </c>
      <c r="G138" s="12" t="str">
        <f>IFERROR(VLOOKUP($I$2&amp;"_"&amp;$A138,'Total Forms with Marks'!$B$5:$N$204,9,0),"")</f>
        <v/>
      </c>
      <c r="H138" s="11" t="str">
        <f>IFERROR(VLOOKUP($I$2&amp;"_"&amp;$A138,'Total Forms with Marks'!$B$5:$N$204,11,0),"")</f>
        <v/>
      </c>
      <c r="I138" s="11" t="str">
        <f>IFERROR(VLOOKUP($I$2&amp;"_"&amp;$A138,'Total Forms with Marks'!$B$5:$N$204,12,0),"")</f>
        <v/>
      </c>
      <c r="J138" s="11" t="str">
        <f>IFERROR(VLOOKUP($I$2&amp;"_"&amp;$A138,'Total Forms with Marks'!$B$5:$N$204,13,0),"")</f>
        <v/>
      </c>
      <c r="K138" s="12" t="str">
        <f>IF(J138="","",RANK(J138,$J$5:J337,0))</f>
        <v/>
      </c>
    </row>
    <row r="139" spans="1:11" ht="30" customHeight="1">
      <c r="A139" s="12">
        <f>Table1[[#This Row],[क्र.सं.]]</f>
        <v>135</v>
      </c>
      <c r="B139" s="12" t="str">
        <f>IFERROR(VLOOKUP($I$2&amp;"_"&amp;$A139,'Total Forms with Marks'!$B$5:$N$204,4,0),"")</f>
        <v/>
      </c>
      <c r="C139" s="12" t="str">
        <f>IFERROR(VLOOKUP($I$2&amp;"_"&amp;$A139,'Total Forms with Marks'!$B$5:$N$204,5,0),"")</f>
        <v/>
      </c>
      <c r="D139" s="18" t="str">
        <f>IFERROR(VLOOKUP($I$2&amp;"_"&amp;$A139,'Total Forms with Marks'!$B$5:$N$204,6,0),"")</f>
        <v/>
      </c>
      <c r="E139" s="12" t="str">
        <f>IFERROR(VLOOKUP($I$2&amp;"_"&amp;$A139,'Total Forms with Marks'!$B$5:$N$204,7,0),"")</f>
        <v/>
      </c>
      <c r="F139" s="10" t="str">
        <f>IFERROR(VLOOKUP($I$2&amp;"_"&amp;$A139,'Total Forms with Marks'!$B$5:$N$204,8,0),"")</f>
        <v/>
      </c>
      <c r="G139" s="12" t="str">
        <f>IFERROR(VLOOKUP($I$2&amp;"_"&amp;$A139,'Total Forms with Marks'!$B$5:$N$204,9,0),"")</f>
        <v/>
      </c>
      <c r="H139" s="11" t="str">
        <f>IFERROR(VLOOKUP($I$2&amp;"_"&amp;$A139,'Total Forms with Marks'!$B$5:$N$204,11,0),"")</f>
        <v/>
      </c>
      <c r="I139" s="11" t="str">
        <f>IFERROR(VLOOKUP($I$2&amp;"_"&amp;$A139,'Total Forms with Marks'!$B$5:$N$204,12,0),"")</f>
        <v/>
      </c>
      <c r="J139" s="11" t="str">
        <f>IFERROR(VLOOKUP($I$2&amp;"_"&amp;$A139,'Total Forms with Marks'!$B$5:$N$204,13,0),"")</f>
        <v/>
      </c>
      <c r="K139" s="12" t="str">
        <f>IF(J139="","",RANK(J139,$J$5:J338,0))</f>
        <v/>
      </c>
    </row>
    <row r="140" spans="1:11" ht="30" customHeight="1">
      <c r="A140" s="12">
        <f>Table1[[#This Row],[क्र.सं.]]</f>
        <v>136</v>
      </c>
      <c r="B140" s="12" t="str">
        <f>IFERROR(VLOOKUP($I$2&amp;"_"&amp;$A140,'Total Forms with Marks'!$B$5:$N$204,4,0),"")</f>
        <v/>
      </c>
      <c r="C140" s="12" t="str">
        <f>IFERROR(VLOOKUP($I$2&amp;"_"&amp;$A140,'Total Forms with Marks'!$B$5:$N$204,5,0),"")</f>
        <v/>
      </c>
      <c r="D140" s="18" t="str">
        <f>IFERROR(VLOOKUP($I$2&amp;"_"&amp;$A140,'Total Forms with Marks'!$B$5:$N$204,6,0),"")</f>
        <v/>
      </c>
      <c r="E140" s="12" t="str">
        <f>IFERROR(VLOOKUP($I$2&amp;"_"&amp;$A140,'Total Forms with Marks'!$B$5:$N$204,7,0),"")</f>
        <v/>
      </c>
      <c r="F140" s="10" t="str">
        <f>IFERROR(VLOOKUP($I$2&amp;"_"&amp;$A140,'Total Forms with Marks'!$B$5:$N$204,8,0),"")</f>
        <v/>
      </c>
      <c r="G140" s="12" t="str">
        <f>IFERROR(VLOOKUP($I$2&amp;"_"&amp;$A140,'Total Forms with Marks'!$B$5:$N$204,9,0),"")</f>
        <v/>
      </c>
      <c r="H140" s="11" t="str">
        <f>IFERROR(VLOOKUP($I$2&amp;"_"&amp;$A140,'Total Forms with Marks'!$B$5:$N$204,11,0),"")</f>
        <v/>
      </c>
      <c r="I140" s="11" t="str">
        <f>IFERROR(VLOOKUP($I$2&amp;"_"&amp;$A140,'Total Forms with Marks'!$B$5:$N$204,12,0),"")</f>
        <v/>
      </c>
      <c r="J140" s="11" t="str">
        <f>IFERROR(VLOOKUP($I$2&amp;"_"&amp;$A140,'Total Forms with Marks'!$B$5:$N$204,13,0),"")</f>
        <v/>
      </c>
      <c r="K140" s="12" t="str">
        <f>IF(J140="","",RANK(J140,$J$5:J339,0))</f>
        <v/>
      </c>
    </row>
    <row r="141" spans="1:11" ht="30" customHeight="1">
      <c r="A141" s="12">
        <f>Table1[[#This Row],[क्र.सं.]]</f>
        <v>137</v>
      </c>
      <c r="B141" s="12" t="str">
        <f>IFERROR(VLOOKUP($I$2&amp;"_"&amp;$A141,'Total Forms with Marks'!$B$5:$N$204,4,0),"")</f>
        <v/>
      </c>
      <c r="C141" s="12" t="str">
        <f>IFERROR(VLOOKUP($I$2&amp;"_"&amp;$A141,'Total Forms with Marks'!$B$5:$N$204,5,0),"")</f>
        <v/>
      </c>
      <c r="D141" s="18" t="str">
        <f>IFERROR(VLOOKUP($I$2&amp;"_"&amp;$A141,'Total Forms with Marks'!$B$5:$N$204,6,0),"")</f>
        <v/>
      </c>
      <c r="E141" s="12" t="str">
        <f>IFERROR(VLOOKUP($I$2&amp;"_"&amp;$A141,'Total Forms with Marks'!$B$5:$N$204,7,0),"")</f>
        <v/>
      </c>
      <c r="F141" s="10" t="str">
        <f>IFERROR(VLOOKUP($I$2&amp;"_"&amp;$A141,'Total Forms with Marks'!$B$5:$N$204,8,0),"")</f>
        <v/>
      </c>
      <c r="G141" s="12" t="str">
        <f>IFERROR(VLOOKUP($I$2&amp;"_"&amp;$A141,'Total Forms with Marks'!$B$5:$N$204,9,0),"")</f>
        <v/>
      </c>
      <c r="H141" s="11" t="str">
        <f>IFERROR(VLOOKUP($I$2&amp;"_"&amp;$A141,'Total Forms with Marks'!$B$5:$N$204,11,0),"")</f>
        <v/>
      </c>
      <c r="I141" s="11" t="str">
        <f>IFERROR(VLOOKUP($I$2&amp;"_"&amp;$A141,'Total Forms with Marks'!$B$5:$N$204,12,0),"")</f>
        <v/>
      </c>
      <c r="J141" s="11" t="str">
        <f>IFERROR(VLOOKUP($I$2&amp;"_"&amp;$A141,'Total Forms with Marks'!$B$5:$N$204,13,0),"")</f>
        <v/>
      </c>
      <c r="K141" s="12" t="str">
        <f>IF(J141="","",RANK(J141,$J$5:J340,0))</f>
        <v/>
      </c>
    </row>
    <row r="142" spans="1:11" ht="30" customHeight="1">
      <c r="A142" s="12">
        <f>Table1[[#This Row],[क्र.सं.]]</f>
        <v>138</v>
      </c>
      <c r="B142" s="12" t="str">
        <f>IFERROR(VLOOKUP($I$2&amp;"_"&amp;$A142,'Total Forms with Marks'!$B$5:$N$204,4,0),"")</f>
        <v/>
      </c>
      <c r="C142" s="12" t="str">
        <f>IFERROR(VLOOKUP($I$2&amp;"_"&amp;$A142,'Total Forms with Marks'!$B$5:$N$204,5,0),"")</f>
        <v/>
      </c>
      <c r="D142" s="18" t="str">
        <f>IFERROR(VLOOKUP($I$2&amp;"_"&amp;$A142,'Total Forms with Marks'!$B$5:$N$204,6,0),"")</f>
        <v/>
      </c>
      <c r="E142" s="12" t="str">
        <f>IFERROR(VLOOKUP($I$2&amp;"_"&amp;$A142,'Total Forms with Marks'!$B$5:$N$204,7,0),"")</f>
        <v/>
      </c>
      <c r="F142" s="10" t="str">
        <f>IFERROR(VLOOKUP($I$2&amp;"_"&amp;$A142,'Total Forms with Marks'!$B$5:$N$204,8,0),"")</f>
        <v/>
      </c>
      <c r="G142" s="12" t="str">
        <f>IFERROR(VLOOKUP($I$2&amp;"_"&amp;$A142,'Total Forms with Marks'!$B$5:$N$204,9,0),"")</f>
        <v/>
      </c>
      <c r="H142" s="11" t="str">
        <f>IFERROR(VLOOKUP($I$2&amp;"_"&amp;$A142,'Total Forms with Marks'!$B$5:$N$204,11,0),"")</f>
        <v/>
      </c>
      <c r="I142" s="11" t="str">
        <f>IFERROR(VLOOKUP($I$2&amp;"_"&amp;$A142,'Total Forms with Marks'!$B$5:$N$204,12,0),"")</f>
        <v/>
      </c>
      <c r="J142" s="11" t="str">
        <f>IFERROR(VLOOKUP($I$2&amp;"_"&amp;$A142,'Total Forms with Marks'!$B$5:$N$204,13,0),"")</f>
        <v/>
      </c>
      <c r="K142" s="12" t="str">
        <f>IF(J142="","",RANK(J142,$J$5:J341,0))</f>
        <v/>
      </c>
    </row>
    <row r="143" spans="1:11" ht="30" customHeight="1">
      <c r="A143" s="12">
        <f>Table1[[#This Row],[क्र.सं.]]</f>
        <v>139</v>
      </c>
      <c r="B143" s="12" t="str">
        <f>IFERROR(VLOOKUP($I$2&amp;"_"&amp;$A143,'Total Forms with Marks'!$B$5:$N$204,4,0),"")</f>
        <v/>
      </c>
      <c r="C143" s="12" t="str">
        <f>IFERROR(VLOOKUP($I$2&amp;"_"&amp;$A143,'Total Forms with Marks'!$B$5:$N$204,5,0),"")</f>
        <v/>
      </c>
      <c r="D143" s="18" t="str">
        <f>IFERROR(VLOOKUP($I$2&amp;"_"&amp;$A143,'Total Forms with Marks'!$B$5:$N$204,6,0),"")</f>
        <v/>
      </c>
      <c r="E143" s="12" t="str">
        <f>IFERROR(VLOOKUP($I$2&amp;"_"&amp;$A143,'Total Forms with Marks'!$B$5:$N$204,7,0),"")</f>
        <v/>
      </c>
      <c r="F143" s="10" t="str">
        <f>IFERROR(VLOOKUP($I$2&amp;"_"&amp;$A143,'Total Forms with Marks'!$B$5:$N$204,8,0),"")</f>
        <v/>
      </c>
      <c r="G143" s="12" t="str">
        <f>IFERROR(VLOOKUP($I$2&amp;"_"&amp;$A143,'Total Forms with Marks'!$B$5:$N$204,9,0),"")</f>
        <v/>
      </c>
      <c r="H143" s="11" t="str">
        <f>IFERROR(VLOOKUP($I$2&amp;"_"&amp;$A143,'Total Forms with Marks'!$B$5:$N$204,11,0),"")</f>
        <v/>
      </c>
      <c r="I143" s="11" t="str">
        <f>IFERROR(VLOOKUP($I$2&amp;"_"&amp;$A143,'Total Forms with Marks'!$B$5:$N$204,12,0),"")</f>
        <v/>
      </c>
      <c r="J143" s="11" t="str">
        <f>IFERROR(VLOOKUP($I$2&amp;"_"&amp;$A143,'Total Forms with Marks'!$B$5:$N$204,13,0),"")</f>
        <v/>
      </c>
      <c r="K143" s="12" t="str">
        <f>IF(J143="","",RANK(J143,$J$5:J342,0))</f>
        <v/>
      </c>
    </row>
    <row r="144" spans="1:11" ht="30" customHeight="1">
      <c r="A144" s="12">
        <f>Table1[[#This Row],[क्र.सं.]]</f>
        <v>140</v>
      </c>
      <c r="B144" s="12" t="str">
        <f>IFERROR(VLOOKUP($I$2&amp;"_"&amp;$A144,'Total Forms with Marks'!$B$5:$N$204,4,0),"")</f>
        <v/>
      </c>
      <c r="C144" s="12" t="str">
        <f>IFERROR(VLOOKUP($I$2&amp;"_"&amp;$A144,'Total Forms with Marks'!$B$5:$N$204,5,0),"")</f>
        <v/>
      </c>
      <c r="D144" s="18" t="str">
        <f>IFERROR(VLOOKUP($I$2&amp;"_"&amp;$A144,'Total Forms with Marks'!$B$5:$N$204,6,0),"")</f>
        <v/>
      </c>
      <c r="E144" s="12" t="str">
        <f>IFERROR(VLOOKUP($I$2&amp;"_"&amp;$A144,'Total Forms with Marks'!$B$5:$N$204,7,0),"")</f>
        <v/>
      </c>
      <c r="F144" s="10" t="str">
        <f>IFERROR(VLOOKUP($I$2&amp;"_"&amp;$A144,'Total Forms with Marks'!$B$5:$N$204,8,0),"")</f>
        <v/>
      </c>
      <c r="G144" s="12" t="str">
        <f>IFERROR(VLOOKUP($I$2&amp;"_"&amp;$A144,'Total Forms with Marks'!$B$5:$N$204,9,0),"")</f>
        <v/>
      </c>
      <c r="H144" s="11" t="str">
        <f>IFERROR(VLOOKUP($I$2&amp;"_"&amp;$A144,'Total Forms with Marks'!$B$5:$N$204,11,0),"")</f>
        <v/>
      </c>
      <c r="I144" s="11" t="str">
        <f>IFERROR(VLOOKUP($I$2&amp;"_"&amp;$A144,'Total Forms with Marks'!$B$5:$N$204,12,0),"")</f>
        <v/>
      </c>
      <c r="J144" s="11" t="str">
        <f>IFERROR(VLOOKUP($I$2&amp;"_"&amp;$A144,'Total Forms with Marks'!$B$5:$N$204,13,0),"")</f>
        <v/>
      </c>
      <c r="K144" s="12" t="str">
        <f>IF(J144="","",RANK(J144,$J$5:J343,0))</f>
        <v/>
      </c>
    </row>
    <row r="145" spans="1:11" ht="30" customHeight="1">
      <c r="A145" s="12">
        <f>Table1[[#This Row],[क्र.सं.]]</f>
        <v>141</v>
      </c>
      <c r="B145" s="12" t="str">
        <f>IFERROR(VLOOKUP($I$2&amp;"_"&amp;$A145,'Total Forms with Marks'!$B$5:$N$204,4,0),"")</f>
        <v/>
      </c>
      <c r="C145" s="12" t="str">
        <f>IFERROR(VLOOKUP($I$2&amp;"_"&amp;$A145,'Total Forms with Marks'!$B$5:$N$204,5,0),"")</f>
        <v/>
      </c>
      <c r="D145" s="18" t="str">
        <f>IFERROR(VLOOKUP($I$2&amp;"_"&amp;$A145,'Total Forms with Marks'!$B$5:$N$204,6,0),"")</f>
        <v/>
      </c>
      <c r="E145" s="12" t="str">
        <f>IFERROR(VLOOKUP($I$2&amp;"_"&amp;$A145,'Total Forms with Marks'!$B$5:$N$204,7,0),"")</f>
        <v/>
      </c>
      <c r="F145" s="10" t="str">
        <f>IFERROR(VLOOKUP($I$2&amp;"_"&amp;$A145,'Total Forms with Marks'!$B$5:$N$204,8,0),"")</f>
        <v/>
      </c>
      <c r="G145" s="12" t="str">
        <f>IFERROR(VLOOKUP($I$2&amp;"_"&amp;$A145,'Total Forms with Marks'!$B$5:$N$204,9,0),"")</f>
        <v/>
      </c>
      <c r="H145" s="11" t="str">
        <f>IFERROR(VLOOKUP($I$2&amp;"_"&amp;$A145,'Total Forms with Marks'!$B$5:$N$204,11,0),"")</f>
        <v/>
      </c>
      <c r="I145" s="11" t="str">
        <f>IFERROR(VLOOKUP($I$2&amp;"_"&amp;$A145,'Total Forms with Marks'!$B$5:$N$204,12,0),"")</f>
        <v/>
      </c>
      <c r="J145" s="11" t="str">
        <f>IFERROR(VLOOKUP($I$2&amp;"_"&amp;$A145,'Total Forms with Marks'!$B$5:$N$204,13,0),"")</f>
        <v/>
      </c>
      <c r="K145" s="12" t="str">
        <f>IF(J145="","",RANK(J145,$J$5:J344,0))</f>
        <v/>
      </c>
    </row>
    <row r="146" spans="1:11" ht="30" customHeight="1">
      <c r="A146" s="12">
        <f>Table1[[#This Row],[क्र.सं.]]</f>
        <v>142</v>
      </c>
      <c r="B146" s="12" t="str">
        <f>IFERROR(VLOOKUP($I$2&amp;"_"&amp;$A146,'Total Forms with Marks'!$B$5:$N$204,4,0),"")</f>
        <v/>
      </c>
      <c r="C146" s="12" t="str">
        <f>IFERROR(VLOOKUP($I$2&amp;"_"&amp;$A146,'Total Forms with Marks'!$B$5:$N$204,5,0),"")</f>
        <v/>
      </c>
      <c r="D146" s="18" t="str">
        <f>IFERROR(VLOOKUP($I$2&amp;"_"&amp;$A146,'Total Forms with Marks'!$B$5:$N$204,6,0),"")</f>
        <v/>
      </c>
      <c r="E146" s="12" t="str">
        <f>IFERROR(VLOOKUP($I$2&amp;"_"&amp;$A146,'Total Forms with Marks'!$B$5:$N$204,7,0),"")</f>
        <v/>
      </c>
      <c r="F146" s="10" t="str">
        <f>IFERROR(VLOOKUP($I$2&amp;"_"&amp;$A146,'Total Forms with Marks'!$B$5:$N$204,8,0),"")</f>
        <v/>
      </c>
      <c r="G146" s="12" t="str">
        <f>IFERROR(VLOOKUP($I$2&amp;"_"&amp;$A146,'Total Forms with Marks'!$B$5:$N$204,9,0),"")</f>
        <v/>
      </c>
      <c r="H146" s="11" t="str">
        <f>IFERROR(VLOOKUP($I$2&amp;"_"&amp;$A146,'Total Forms with Marks'!$B$5:$N$204,11,0),"")</f>
        <v/>
      </c>
      <c r="I146" s="11" t="str">
        <f>IFERROR(VLOOKUP($I$2&amp;"_"&amp;$A146,'Total Forms with Marks'!$B$5:$N$204,12,0),"")</f>
        <v/>
      </c>
      <c r="J146" s="11" t="str">
        <f>IFERROR(VLOOKUP($I$2&amp;"_"&amp;$A146,'Total Forms with Marks'!$B$5:$N$204,13,0),"")</f>
        <v/>
      </c>
      <c r="K146" s="12" t="str">
        <f>IF(J146="","",RANK(J146,$J$5:J345,0))</f>
        <v/>
      </c>
    </row>
    <row r="147" spans="1:11" ht="30" customHeight="1">
      <c r="A147" s="12">
        <f>Table1[[#This Row],[क्र.सं.]]</f>
        <v>143</v>
      </c>
      <c r="B147" s="12" t="str">
        <f>IFERROR(VLOOKUP($I$2&amp;"_"&amp;$A147,'Total Forms with Marks'!$B$5:$N$204,4,0),"")</f>
        <v/>
      </c>
      <c r="C147" s="12" t="str">
        <f>IFERROR(VLOOKUP($I$2&amp;"_"&amp;$A147,'Total Forms with Marks'!$B$5:$N$204,5,0),"")</f>
        <v/>
      </c>
      <c r="D147" s="18" t="str">
        <f>IFERROR(VLOOKUP($I$2&amp;"_"&amp;$A147,'Total Forms with Marks'!$B$5:$N$204,6,0),"")</f>
        <v/>
      </c>
      <c r="E147" s="12" t="str">
        <f>IFERROR(VLOOKUP($I$2&amp;"_"&amp;$A147,'Total Forms with Marks'!$B$5:$N$204,7,0),"")</f>
        <v/>
      </c>
      <c r="F147" s="10" t="str">
        <f>IFERROR(VLOOKUP($I$2&amp;"_"&amp;$A147,'Total Forms with Marks'!$B$5:$N$204,8,0),"")</f>
        <v/>
      </c>
      <c r="G147" s="12" t="str">
        <f>IFERROR(VLOOKUP($I$2&amp;"_"&amp;$A147,'Total Forms with Marks'!$B$5:$N$204,9,0),"")</f>
        <v/>
      </c>
      <c r="H147" s="11" t="str">
        <f>IFERROR(VLOOKUP($I$2&amp;"_"&amp;$A147,'Total Forms with Marks'!$B$5:$N$204,11,0),"")</f>
        <v/>
      </c>
      <c r="I147" s="11" t="str">
        <f>IFERROR(VLOOKUP($I$2&amp;"_"&amp;$A147,'Total Forms with Marks'!$B$5:$N$204,12,0),"")</f>
        <v/>
      </c>
      <c r="J147" s="11" t="str">
        <f>IFERROR(VLOOKUP($I$2&amp;"_"&amp;$A147,'Total Forms with Marks'!$B$5:$N$204,13,0),"")</f>
        <v/>
      </c>
      <c r="K147" s="12" t="str">
        <f>IF(J147="","",RANK(J147,$J$5:J346,0))</f>
        <v/>
      </c>
    </row>
    <row r="148" spans="1:11" ht="30" customHeight="1">
      <c r="A148" s="12">
        <f>Table1[[#This Row],[क्र.सं.]]</f>
        <v>144</v>
      </c>
      <c r="B148" s="12" t="str">
        <f>IFERROR(VLOOKUP($I$2&amp;"_"&amp;$A148,'Total Forms with Marks'!$B$5:$N$204,4,0),"")</f>
        <v/>
      </c>
      <c r="C148" s="12" t="str">
        <f>IFERROR(VLOOKUP($I$2&amp;"_"&amp;$A148,'Total Forms with Marks'!$B$5:$N$204,5,0),"")</f>
        <v/>
      </c>
      <c r="D148" s="18" t="str">
        <f>IFERROR(VLOOKUP($I$2&amp;"_"&amp;$A148,'Total Forms with Marks'!$B$5:$N$204,6,0),"")</f>
        <v/>
      </c>
      <c r="E148" s="12" t="str">
        <f>IFERROR(VLOOKUP($I$2&amp;"_"&amp;$A148,'Total Forms with Marks'!$B$5:$N$204,7,0),"")</f>
        <v/>
      </c>
      <c r="F148" s="10" t="str">
        <f>IFERROR(VLOOKUP($I$2&amp;"_"&amp;$A148,'Total Forms with Marks'!$B$5:$N$204,8,0),"")</f>
        <v/>
      </c>
      <c r="G148" s="12" t="str">
        <f>IFERROR(VLOOKUP($I$2&amp;"_"&amp;$A148,'Total Forms with Marks'!$B$5:$N$204,9,0),"")</f>
        <v/>
      </c>
      <c r="H148" s="11" t="str">
        <f>IFERROR(VLOOKUP($I$2&amp;"_"&amp;$A148,'Total Forms with Marks'!$B$5:$N$204,11,0),"")</f>
        <v/>
      </c>
      <c r="I148" s="11" t="str">
        <f>IFERROR(VLOOKUP($I$2&amp;"_"&amp;$A148,'Total Forms with Marks'!$B$5:$N$204,12,0),"")</f>
        <v/>
      </c>
      <c r="J148" s="11" t="str">
        <f>IFERROR(VLOOKUP($I$2&amp;"_"&amp;$A148,'Total Forms with Marks'!$B$5:$N$204,13,0),"")</f>
        <v/>
      </c>
      <c r="K148" s="12" t="str">
        <f>IF(J148="","",RANK(J148,$J$5:J347,0))</f>
        <v/>
      </c>
    </row>
    <row r="149" spans="1:11" ht="30" customHeight="1">
      <c r="A149" s="12">
        <f>Table1[[#This Row],[क्र.सं.]]</f>
        <v>145</v>
      </c>
      <c r="B149" s="12" t="str">
        <f>IFERROR(VLOOKUP($I$2&amp;"_"&amp;$A149,'Total Forms with Marks'!$B$5:$N$204,4,0),"")</f>
        <v/>
      </c>
      <c r="C149" s="12" t="str">
        <f>IFERROR(VLOOKUP($I$2&amp;"_"&amp;$A149,'Total Forms with Marks'!$B$5:$N$204,5,0),"")</f>
        <v/>
      </c>
      <c r="D149" s="18" t="str">
        <f>IFERROR(VLOOKUP($I$2&amp;"_"&amp;$A149,'Total Forms with Marks'!$B$5:$N$204,6,0),"")</f>
        <v/>
      </c>
      <c r="E149" s="12" t="str">
        <f>IFERROR(VLOOKUP($I$2&amp;"_"&amp;$A149,'Total Forms with Marks'!$B$5:$N$204,7,0),"")</f>
        <v/>
      </c>
      <c r="F149" s="10" t="str">
        <f>IFERROR(VLOOKUP($I$2&amp;"_"&amp;$A149,'Total Forms with Marks'!$B$5:$N$204,8,0),"")</f>
        <v/>
      </c>
      <c r="G149" s="12" t="str">
        <f>IFERROR(VLOOKUP($I$2&amp;"_"&amp;$A149,'Total Forms with Marks'!$B$5:$N$204,9,0),"")</f>
        <v/>
      </c>
      <c r="H149" s="11" t="str">
        <f>IFERROR(VLOOKUP($I$2&amp;"_"&amp;$A149,'Total Forms with Marks'!$B$5:$N$204,11,0),"")</f>
        <v/>
      </c>
      <c r="I149" s="11" t="str">
        <f>IFERROR(VLOOKUP($I$2&amp;"_"&amp;$A149,'Total Forms with Marks'!$B$5:$N$204,12,0),"")</f>
        <v/>
      </c>
      <c r="J149" s="11" t="str">
        <f>IFERROR(VLOOKUP($I$2&amp;"_"&amp;$A149,'Total Forms with Marks'!$B$5:$N$204,13,0),"")</f>
        <v/>
      </c>
      <c r="K149" s="12" t="str">
        <f>IF(J149="","",RANK(J149,$J$5:J348,0))</f>
        <v/>
      </c>
    </row>
    <row r="150" spans="1:11" ht="30" customHeight="1">
      <c r="A150" s="12">
        <f>Table1[[#This Row],[क्र.सं.]]</f>
        <v>146</v>
      </c>
      <c r="B150" s="12" t="str">
        <f>IFERROR(VLOOKUP($I$2&amp;"_"&amp;$A150,'Total Forms with Marks'!$B$5:$N$204,4,0),"")</f>
        <v/>
      </c>
      <c r="C150" s="12" t="str">
        <f>IFERROR(VLOOKUP($I$2&amp;"_"&amp;$A150,'Total Forms with Marks'!$B$5:$N$204,5,0),"")</f>
        <v/>
      </c>
      <c r="D150" s="18" t="str">
        <f>IFERROR(VLOOKUP($I$2&amp;"_"&amp;$A150,'Total Forms with Marks'!$B$5:$N$204,6,0),"")</f>
        <v/>
      </c>
      <c r="E150" s="12" t="str">
        <f>IFERROR(VLOOKUP($I$2&amp;"_"&amp;$A150,'Total Forms with Marks'!$B$5:$N$204,7,0),"")</f>
        <v/>
      </c>
      <c r="F150" s="10" t="str">
        <f>IFERROR(VLOOKUP($I$2&amp;"_"&amp;$A150,'Total Forms with Marks'!$B$5:$N$204,8,0),"")</f>
        <v/>
      </c>
      <c r="G150" s="12" t="str">
        <f>IFERROR(VLOOKUP($I$2&amp;"_"&amp;$A150,'Total Forms with Marks'!$B$5:$N$204,9,0),"")</f>
        <v/>
      </c>
      <c r="H150" s="11" t="str">
        <f>IFERROR(VLOOKUP($I$2&amp;"_"&amp;$A150,'Total Forms with Marks'!$B$5:$N$204,11,0),"")</f>
        <v/>
      </c>
      <c r="I150" s="11" t="str">
        <f>IFERROR(VLOOKUP($I$2&amp;"_"&amp;$A150,'Total Forms with Marks'!$B$5:$N$204,12,0),"")</f>
        <v/>
      </c>
      <c r="J150" s="11" t="str">
        <f>IFERROR(VLOOKUP($I$2&amp;"_"&amp;$A150,'Total Forms with Marks'!$B$5:$N$204,13,0),"")</f>
        <v/>
      </c>
      <c r="K150" s="12" t="str">
        <f>IF(J150="","",RANK(J150,$J$5:J349,0))</f>
        <v/>
      </c>
    </row>
    <row r="151" spans="1:11" ht="30" customHeight="1">
      <c r="A151" s="12">
        <f>Table1[[#This Row],[क्र.सं.]]</f>
        <v>147</v>
      </c>
      <c r="B151" s="12" t="str">
        <f>IFERROR(VLOOKUP($I$2&amp;"_"&amp;$A151,'Total Forms with Marks'!$B$5:$N$204,4,0),"")</f>
        <v/>
      </c>
      <c r="C151" s="12" t="str">
        <f>IFERROR(VLOOKUP($I$2&amp;"_"&amp;$A151,'Total Forms with Marks'!$B$5:$N$204,5,0),"")</f>
        <v/>
      </c>
      <c r="D151" s="18" t="str">
        <f>IFERROR(VLOOKUP($I$2&amp;"_"&amp;$A151,'Total Forms with Marks'!$B$5:$N$204,6,0),"")</f>
        <v/>
      </c>
      <c r="E151" s="12" t="str">
        <f>IFERROR(VLOOKUP($I$2&amp;"_"&amp;$A151,'Total Forms with Marks'!$B$5:$N$204,7,0),"")</f>
        <v/>
      </c>
      <c r="F151" s="10" t="str">
        <f>IFERROR(VLOOKUP($I$2&amp;"_"&amp;$A151,'Total Forms with Marks'!$B$5:$N$204,8,0),"")</f>
        <v/>
      </c>
      <c r="G151" s="12" t="str">
        <f>IFERROR(VLOOKUP($I$2&amp;"_"&amp;$A151,'Total Forms with Marks'!$B$5:$N$204,9,0),"")</f>
        <v/>
      </c>
      <c r="H151" s="11" t="str">
        <f>IFERROR(VLOOKUP($I$2&amp;"_"&amp;$A151,'Total Forms with Marks'!$B$5:$N$204,11,0),"")</f>
        <v/>
      </c>
      <c r="I151" s="11" t="str">
        <f>IFERROR(VLOOKUP($I$2&amp;"_"&amp;$A151,'Total Forms with Marks'!$B$5:$N$204,12,0),"")</f>
        <v/>
      </c>
      <c r="J151" s="11" t="str">
        <f>IFERROR(VLOOKUP($I$2&amp;"_"&amp;$A151,'Total Forms with Marks'!$B$5:$N$204,13,0),"")</f>
        <v/>
      </c>
      <c r="K151" s="12" t="str">
        <f>IF(J151="","",RANK(J151,$J$5:J350,0))</f>
        <v/>
      </c>
    </row>
    <row r="152" spans="1:11" ht="30" customHeight="1">
      <c r="A152" s="12">
        <f>Table1[[#This Row],[क्र.सं.]]</f>
        <v>148</v>
      </c>
      <c r="B152" s="12" t="str">
        <f>IFERROR(VLOOKUP($I$2&amp;"_"&amp;$A152,'Total Forms with Marks'!$B$5:$N$204,4,0),"")</f>
        <v/>
      </c>
      <c r="C152" s="12" t="str">
        <f>IFERROR(VLOOKUP($I$2&amp;"_"&amp;$A152,'Total Forms with Marks'!$B$5:$N$204,5,0),"")</f>
        <v/>
      </c>
      <c r="D152" s="18" t="str">
        <f>IFERROR(VLOOKUP($I$2&amp;"_"&amp;$A152,'Total Forms with Marks'!$B$5:$N$204,6,0),"")</f>
        <v/>
      </c>
      <c r="E152" s="12" t="str">
        <f>IFERROR(VLOOKUP($I$2&amp;"_"&amp;$A152,'Total Forms with Marks'!$B$5:$N$204,7,0),"")</f>
        <v/>
      </c>
      <c r="F152" s="10" t="str">
        <f>IFERROR(VLOOKUP($I$2&amp;"_"&amp;$A152,'Total Forms with Marks'!$B$5:$N$204,8,0),"")</f>
        <v/>
      </c>
      <c r="G152" s="12" t="str">
        <f>IFERROR(VLOOKUP($I$2&amp;"_"&amp;$A152,'Total Forms with Marks'!$B$5:$N$204,9,0),"")</f>
        <v/>
      </c>
      <c r="H152" s="11" t="str">
        <f>IFERROR(VLOOKUP($I$2&amp;"_"&amp;$A152,'Total Forms with Marks'!$B$5:$N$204,11,0),"")</f>
        <v/>
      </c>
      <c r="I152" s="11" t="str">
        <f>IFERROR(VLOOKUP($I$2&amp;"_"&amp;$A152,'Total Forms with Marks'!$B$5:$N$204,12,0),"")</f>
        <v/>
      </c>
      <c r="J152" s="11" t="str">
        <f>IFERROR(VLOOKUP($I$2&amp;"_"&amp;$A152,'Total Forms with Marks'!$B$5:$N$204,13,0),"")</f>
        <v/>
      </c>
      <c r="K152" s="12" t="str">
        <f>IF(J152="","",RANK(J152,$J$5:J351,0))</f>
        <v/>
      </c>
    </row>
    <row r="153" spans="1:11" ht="30" customHeight="1">
      <c r="A153" s="12">
        <f>Table1[[#This Row],[क्र.सं.]]</f>
        <v>149</v>
      </c>
      <c r="B153" s="12" t="str">
        <f>IFERROR(VLOOKUP($I$2&amp;"_"&amp;$A153,'Total Forms with Marks'!$B$5:$N$204,4,0),"")</f>
        <v/>
      </c>
      <c r="C153" s="12" t="str">
        <f>IFERROR(VLOOKUP($I$2&amp;"_"&amp;$A153,'Total Forms with Marks'!$B$5:$N$204,5,0),"")</f>
        <v/>
      </c>
      <c r="D153" s="18" t="str">
        <f>IFERROR(VLOOKUP($I$2&amp;"_"&amp;$A153,'Total Forms with Marks'!$B$5:$N$204,6,0),"")</f>
        <v/>
      </c>
      <c r="E153" s="12" t="str">
        <f>IFERROR(VLOOKUP($I$2&amp;"_"&amp;$A153,'Total Forms with Marks'!$B$5:$N$204,7,0),"")</f>
        <v/>
      </c>
      <c r="F153" s="10" t="str">
        <f>IFERROR(VLOOKUP($I$2&amp;"_"&amp;$A153,'Total Forms with Marks'!$B$5:$N$204,8,0),"")</f>
        <v/>
      </c>
      <c r="G153" s="12" t="str">
        <f>IFERROR(VLOOKUP($I$2&amp;"_"&amp;$A153,'Total Forms with Marks'!$B$5:$N$204,9,0),"")</f>
        <v/>
      </c>
      <c r="H153" s="11" t="str">
        <f>IFERROR(VLOOKUP($I$2&amp;"_"&amp;$A153,'Total Forms with Marks'!$B$5:$N$204,11,0),"")</f>
        <v/>
      </c>
      <c r="I153" s="11" t="str">
        <f>IFERROR(VLOOKUP($I$2&amp;"_"&amp;$A153,'Total Forms with Marks'!$B$5:$N$204,12,0),"")</f>
        <v/>
      </c>
      <c r="J153" s="11" t="str">
        <f>IFERROR(VLOOKUP($I$2&amp;"_"&amp;$A153,'Total Forms with Marks'!$B$5:$N$204,13,0),"")</f>
        <v/>
      </c>
      <c r="K153" s="12" t="str">
        <f>IF(J153="","",RANK(J153,$J$5:J352,0))</f>
        <v/>
      </c>
    </row>
    <row r="154" spans="1:11" ht="30" customHeight="1">
      <c r="A154" s="12">
        <f>Table1[[#This Row],[क्र.सं.]]</f>
        <v>150</v>
      </c>
      <c r="B154" s="12" t="str">
        <f>IFERROR(VLOOKUP($I$2&amp;"_"&amp;$A154,'Total Forms with Marks'!$B$5:$N$204,4,0),"")</f>
        <v/>
      </c>
      <c r="C154" s="12" t="str">
        <f>IFERROR(VLOOKUP($I$2&amp;"_"&amp;$A154,'Total Forms with Marks'!$B$5:$N$204,5,0),"")</f>
        <v/>
      </c>
      <c r="D154" s="18" t="str">
        <f>IFERROR(VLOOKUP($I$2&amp;"_"&amp;$A154,'Total Forms with Marks'!$B$5:$N$204,6,0),"")</f>
        <v/>
      </c>
      <c r="E154" s="12" t="str">
        <f>IFERROR(VLOOKUP($I$2&amp;"_"&amp;$A154,'Total Forms with Marks'!$B$5:$N$204,7,0),"")</f>
        <v/>
      </c>
      <c r="F154" s="10" t="str">
        <f>IFERROR(VLOOKUP($I$2&amp;"_"&amp;$A154,'Total Forms with Marks'!$B$5:$N$204,8,0),"")</f>
        <v/>
      </c>
      <c r="G154" s="12" t="str">
        <f>IFERROR(VLOOKUP($I$2&amp;"_"&amp;$A154,'Total Forms with Marks'!$B$5:$N$204,9,0),"")</f>
        <v/>
      </c>
      <c r="H154" s="11" t="str">
        <f>IFERROR(VLOOKUP($I$2&amp;"_"&amp;$A154,'Total Forms with Marks'!$B$5:$N$204,11,0),"")</f>
        <v/>
      </c>
      <c r="I154" s="11" t="str">
        <f>IFERROR(VLOOKUP($I$2&amp;"_"&amp;$A154,'Total Forms with Marks'!$B$5:$N$204,12,0),"")</f>
        <v/>
      </c>
      <c r="J154" s="11" t="str">
        <f>IFERROR(VLOOKUP($I$2&amp;"_"&amp;$A154,'Total Forms with Marks'!$B$5:$N$204,13,0),"")</f>
        <v/>
      </c>
      <c r="K154" s="12" t="str">
        <f>IF(J154="","",RANK(J154,$J$5:J353,0))</f>
        <v/>
      </c>
    </row>
    <row r="155" spans="1:11" ht="30" customHeight="1">
      <c r="A155" s="12">
        <f>Table1[[#This Row],[क्र.सं.]]</f>
        <v>151</v>
      </c>
      <c r="B155" s="12" t="str">
        <f>IFERROR(VLOOKUP($I$2&amp;"_"&amp;$A155,'Total Forms with Marks'!$B$5:$N$204,4,0),"")</f>
        <v/>
      </c>
      <c r="C155" s="12" t="str">
        <f>IFERROR(VLOOKUP($I$2&amp;"_"&amp;$A155,'Total Forms with Marks'!$B$5:$N$204,5,0),"")</f>
        <v/>
      </c>
      <c r="D155" s="18" t="str">
        <f>IFERROR(VLOOKUP($I$2&amp;"_"&amp;$A155,'Total Forms with Marks'!$B$5:$N$204,6,0),"")</f>
        <v/>
      </c>
      <c r="E155" s="12" t="str">
        <f>IFERROR(VLOOKUP($I$2&amp;"_"&amp;$A155,'Total Forms with Marks'!$B$5:$N$204,7,0),"")</f>
        <v/>
      </c>
      <c r="F155" s="10" t="str">
        <f>IFERROR(VLOOKUP($I$2&amp;"_"&amp;$A155,'Total Forms with Marks'!$B$5:$N$204,8,0),"")</f>
        <v/>
      </c>
      <c r="G155" s="12" t="str">
        <f>IFERROR(VLOOKUP($I$2&amp;"_"&amp;$A155,'Total Forms with Marks'!$B$5:$N$204,9,0),"")</f>
        <v/>
      </c>
      <c r="H155" s="11" t="str">
        <f>IFERROR(VLOOKUP($I$2&amp;"_"&amp;$A155,'Total Forms with Marks'!$B$5:$N$204,11,0),"")</f>
        <v/>
      </c>
      <c r="I155" s="11" t="str">
        <f>IFERROR(VLOOKUP($I$2&amp;"_"&amp;$A155,'Total Forms with Marks'!$B$5:$N$204,12,0),"")</f>
        <v/>
      </c>
      <c r="J155" s="11" t="str">
        <f>IFERROR(VLOOKUP($I$2&amp;"_"&amp;$A155,'Total Forms with Marks'!$B$5:$N$204,13,0),"")</f>
        <v/>
      </c>
      <c r="K155" s="12" t="str">
        <f>IF(J155="","",RANK(J155,$J$5:J354,0))</f>
        <v/>
      </c>
    </row>
    <row r="156" spans="1:11" ht="30" customHeight="1">
      <c r="A156" s="12">
        <f>Table1[[#This Row],[क्र.सं.]]</f>
        <v>152</v>
      </c>
      <c r="B156" s="12" t="str">
        <f>IFERROR(VLOOKUP($I$2&amp;"_"&amp;$A156,'Total Forms with Marks'!$B$5:$N$204,4,0),"")</f>
        <v/>
      </c>
      <c r="C156" s="12" t="str">
        <f>IFERROR(VLOOKUP($I$2&amp;"_"&amp;$A156,'Total Forms with Marks'!$B$5:$N$204,5,0),"")</f>
        <v/>
      </c>
      <c r="D156" s="18" t="str">
        <f>IFERROR(VLOOKUP($I$2&amp;"_"&amp;$A156,'Total Forms with Marks'!$B$5:$N$204,6,0),"")</f>
        <v/>
      </c>
      <c r="E156" s="12" t="str">
        <f>IFERROR(VLOOKUP($I$2&amp;"_"&amp;$A156,'Total Forms with Marks'!$B$5:$N$204,7,0),"")</f>
        <v/>
      </c>
      <c r="F156" s="10" t="str">
        <f>IFERROR(VLOOKUP($I$2&amp;"_"&amp;$A156,'Total Forms with Marks'!$B$5:$N$204,8,0),"")</f>
        <v/>
      </c>
      <c r="G156" s="12" t="str">
        <f>IFERROR(VLOOKUP($I$2&amp;"_"&amp;$A156,'Total Forms with Marks'!$B$5:$N$204,9,0),"")</f>
        <v/>
      </c>
      <c r="H156" s="11" t="str">
        <f>IFERROR(VLOOKUP($I$2&amp;"_"&amp;$A156,'Total Forms with Marks'!$B$5:$N$204,11,0),"")</f>
        <v/>
      </c>
      <c r="I156" s="11" t="str">
        <f>IFERROR(VLOOKUP($I$2&amp;"_"&amp;$A156,'Total Forms with Marks'!$B$5:$N$204,12,0),"")</f>
        <v/>
      </c>
      <c r="J156" s="11" t="str">
        <f>IFERROR(VLOOKUP($I$2&amp;"_"&amp;$A156,'Total Forms with Marks'!$B$5:$N$204,13,0),"")</f>
        <v/>
      </c>
      <c r="K156" s="12" t="str">
        <f>IF(J156="","",RANK(J156,$J$5:J355,0))</f>
        <v/>
      </c>
    </row>
    <row r="157" spans="1:11" ht="30" customHeight="1">
      <c r="A157" s="12">
        <f>Table1[[#This Row],[क्र.सं.]]</f>
        <v>153</v>
      </c>
      <c r="B157" s="12" t="str">
        <f>IFERROR(VLOOKUP($I$2&amp;"_"&amp;$A157,'Total Forms with Marks'!$B$5:$N$204,4,0),"")</f>
        <v/>
      </c>
      <c r="C157" s="12" t="str">
        <f>IFERROR(VLOOKUP($I$2&amp;"_"&amp;$A157,'Total Forms with Marks'!$B$5:$N$204,5,0),"")</f>
        <v/>
      </c>
      <c r="D157" s="18" t="str">
        <f>IFERROR(VLOOKUP($I$2&amp;"_"&amp;$A157,'Total Forms with Marks'!$B$5:$N$204,6,0),"")</f>
        <v/>
      </c>
      <c r="E157" s="12" t="str">
        <f>IFERROR(VLOOKUP($I$2&amp;"_"&amp;$A157,'Total Forms with Marks'!$B$5:$N$204,7,0),"")</f>
        <v/>
      </c>
      <c r="F157" s="10" t="str">
        <f>IFERROR(VLOOKUP($I$2&amp;"_"&amp;$A157,'Total Forms with Marks'!$B$5:$N$204,8,0),"")</f>
        <v/>
      </c>
      <c r="G157" s="12" t="str">
        <f>IFERROR(VLOOKUP($I$2&amp;"_"&amp;$A157,'Total Forms with Marks'!$B$5:$N$204,9,0),"")</f>
        <v/>
      </c>
      <c r="H157" s="11" t="str">
        <f>IFERROR(VLOOKUP($I$2&amp;"_"&amp;$A157,'Total Forms with Marks'!$B$5:$N$204,11,0),"")</f>
        <v/>
      </c>
      <c r="I157" s="11" t="str">
        <f>IFERROR(VLOOKUP($I$2&amp;"_"&amp;$A157,'Total Forms with Marks'!$B$5:$N$204,12,0),"")</f>
        <v/>
      </c>
      <c r="J157" s="11" t="str">
        <f>IFERROR(VLOOKUP($I$2&amp;"_"&amp;$A157,'Total Forms with Marks'!$B$5:$N$204,13,0),"")</f>
        <v/>
      </c>
      <c r="K157" s="12" t="str">
        <f>IF(J157="","",RANK(J157,$J$5:J356,0))</f>
        <v/>
      </c>
    </row>
    <row r="158" spans="1:11" ht="30" customHeight="1">
      <c r="A158" s="12">
        <f>Table1[[#This Row],[क्र.सं.]]</f>
        <v>154</v>
      </c>
      <c r="B158" s="12" t="str">
        <f>IFERROR(VLOOKUP($I$2&amp;"_"&amp;$A158,'Total Forms with Marks'!$B$5:$N$204,4,0),"")</f>
        <v/>
      </c>
      <c r="C158" s="12" t="str">
        <f>IFERROR(VLOOKUP($I$2&amp;"_"&amp;$A158,'Total Forms with Marks'!$B$5:$N$204,5,0),"")</f>
        <v/>
      </c>
      <c r="D158" s="18" t="str">
        <f>IFERROR(VLOOKUP($I$2&amp;"_"&amp;$A158,'Total Forms with Marks'!$B$5:$N$204,6,0),"")</f>
        <v/>
      </c>
      <c r="E158" s="12" t="str">
        <f>IFERROR(VLOOKUP($I$2&amp;"_"&amp;$A158,'Total Forms with Marks'!$B$5:$N$204,7,0),"")</f>
        <v/>
      </c>
      <c r="F158" s="10" t="str">
        <f>IFERROR(VLOOKUP($I$2&amp;"_"&amp;$A158,'Total Forms with Marks'!$B$5:$N$204,8,0),"")</f>
        <v/>
      </c>
      <c r="G158" s="12" t="str">
        <f>IFERROR(VLOOKUP($I$2&amp;"_"&amp;$A158,'Total Forms with Marks'!$B$5:$N$204,9,0),"")</f>
        <v/>
      </c>
      <c r="H158" s="11" t="str">
        <f>IFERROR(VLOOKUP($I$2&amp;"_"&amp;$A158,'Total Forms with Marks'!$B$5:$N$204,11,0),"")</f>
        <v/>
      </c>
      <c r="I158" s="11" t="str">
        <f>IFERROR(VLOOKUP($I$2&amp;"_"&amp;$A158,'Total Forms with Marks'!$B$5:$N$204,12,0),"")</f>
        <v/>
      </c>
      <c r="J158" s="11" t="str">
        <f>IFERROR(VLOOKUP($I$2&amp;"_"&amp;$A158,'Total Forms with Marks'!$B$5:$N$204,13,0),"")</f>
        <v/>
      </c>
      <c r="K158" s="12" t="str">
        <f>IF(J158="","",RANK(J158,$J$5:J357,0))</f>
        <v/>
      </c>
    </row>
    <row r="159" spans="1:11" ht="30" customHeight="1">
      <c r="A159" s="12">
        <f>Table1[[#This Row],[क्र.सं.]]</f>
        <v>155</v>
      </c>
      <c r="B159" s="12" t="str">
        <f>IFERROR(VLOOKUP($I$2&amp;"_"&amp;$A159,'Total Forms with Marks'!$B$5:$N$204,4,0),"")</f>
        <v/>
      </c>
      <c r="C159" s="12" t="str">
        <f>IFERROR(VLOOKUP($I$2&amp;"_"&amp;$A159,'Total Forms with Marks'!$B$5:$N$204,5,0),"")</f>
        <v/>
      </c>
      <c r="D159" s="18" t="str">
        <f>IFERROR(VLOOKUP($I$2&amp;"_"&amp;$A159,'Total Forms with Marks'!$B$5:$N$204,6,0),"")</f>
        <v/>
      </c>
      <c r="E159" s="12" t="str">
        <f>IFERROR(VLOOKUP($I$2&amp;"_"&amp;$A159,'Total Forms with Marks'!$B$5:$N$204,7,0),"")</f>
        <v/>
      </c>
      <c r="F159" s="10" t="str">
        <f>IFERROR(VLOOKUP($I$2&amp;"_"&amp;$A159,'Total Forms with Marks'!$B$5:$N$204,8,0),"")</f>
        <v/>
      </c>
      <c r="G159" s="12" t="str">
        <f>IFERROR(VLOOKUP($I$2&amp;"_"&amp;$A159,'Total Forms with Marks'!$B$5:$N$204,9,0),"")</f>
        <v/>
      </c>
      <c r="H159" s="11" t="str">
        <f>IFERROR(VLOOKUP($I$2&amp;"_"&amp;$A159,'Total Forms with Marks'!$B$5:$N$204,11,0),"")</f>
        <v/>
      </c>
      <c r="I159" s="11" t="str">
        <f>IFERROR(VLOOKUP($I$2&amp;"_"&amp;$A159,'Total Forms with Marks'!$B$5:$N$204,12,0),"")</f>
        <v/>
      </c>
      <c r="J159" s="11" t="str">
        <f>IFERROR(VLOOKUP($I$2&amp;"_"&amp;$A159,'Total Forms with Marks'!$B$5:$N$204,13,0),"")</f>
        <v/>
      </c>
      <c r="K159" s="12" t="str">
        <f>IF(J159="","",RANK(J159,$J$5:J358,0))</f>
        <v/>
      </c>
    </row>
    <row r="160" spans="1:11" ht="30" customHeight="1">
      <c r="A160" s="12">
        <f>Table1[[#This Row],[क्र.सं.]]</f>
        <v>156</v>
      </c>
      <c r="B160" s="12" t="str">
        <f>IFERROR(VLOOKUP($I$2&amp;"_"&amp;$A160,'Total Forms with Marks'!$B$5:$N$204,4,0),"")</f>
        <v/>
      </c>
      <c r="C160" s="12" t="str">
        <f>IFERROR(VLOOKUP($I$2&amp;"_"&amp;$A160,'Total Forms with Marks'!$B$5:$N$204,5,0),"")</f>
        <v/>
      </c>
      <c r="D160" s="18" t="str">
        <f>IFERROR(VLOOKUP($I$2&amp;"_"&amp;$A160,'Total Forms with Marks'!$B$5:$N$204,6,0),"")</f>
        <v/>
      </c>
      <c r="E160" s="12" t="str">
        <f>IFERROR(VLOOKUP($I$2&amp;"_"&amp;$A160,'Total Forms with Marks'!$B$5:$N$204,7,0),"")</f>
        <v/>
      </c>
      <c r="F160" s="10" t="str">
        <f>IFERROR(VLOOKUP($I$2&amp;"_"&amp;$A160,'Total Forms with Marks'!$B$5:$N$204,8,0),"")</f>
        <v/>
      </c>
      <c r="G160" s="12" t="str">
        <f>IFERROR(VLOOKUP($I$2&amp;"_"&amp;$A160,'Total Forms with Marks'!$B$5:$N$204,9,0),"")</f>
        <v/>
      </c>
      <c r="H160" s="11" t="str">
        <f>IFERROR(VLOOKUP($I$2&amp;"_"&amp;$A160,'Total Forms with Marks'!$B$5:$N$204,11,0),"")</f>
        <v/>
      </c>
      <c r="I160" s="11" t="str">
        <f>IFERROR(VLOOKUP($I$2&amp;"_"&amp;$A160,'Total Forms with Marks'!$B$5:$N$204,12,0),"")</f>
        <v/>
      </c>
      <c r="J160" s="11" t="str">
        <f>IFERROR(VLOOKUP($I$2&amp;"_"&amp;$A160,'Total Forms with Marks'!$B$5:$N$204,13,0),"")</f>
        <v/>
      </c>
      <c r="K160" s="12" t="str">
        <f>IF(J160="","",RANK(J160,$J$5:J359,0))</f>
        <v/>
      </c>
    </row>
    <row r="161" spans="1:11" ht="30" customHeight="1">
      <c r="A161" s="12">
        <f>Table1[[#This Row],[क्र.सं.]]</f>
        <v>157</v>
      </c>
      <c r="B161" s="12" t="str">
        <f>IFERROR(VLOOKUP($I$2&amp;"_"&amp;$A161,'Total Forms with Marks'!$B$5:$N$204,4,0),"")</f>
        <v/>
      </c>
      <c r="C161" s="12" t="str">
        <f>IFERROR(VLOOKUP($I$2&amp;"_"&amp;$A161,'Total Forms with Marks'!$B$5:$N$204,5,0),"")</f>
        <v/>
      </c>
      <c r="D161" s="18" t="str">
        <f>IFERROR(VLOOKUP($I$2&amp;"_"&amp;$A161,'Total Forms with Marks'!$B$5:$N$204,6,0),"")</f>
        <v/>
      </c>
      <c r="E161" s="12" t="str">
        <f>IFERROR(VLOOKUP($I$2&amp;"_"&amp;$A161,'Total Forms with Marks'!$B$5:$N$204,7,0),"")</f>
        <v/>
      </c>
      <c r="F161" s="10" t="str">
        <f>IFERROR(VLOOKUP($I$2&amp;"_"&amp;$A161,'Total Forms with Marks'!$B$5:$N$204,8,0),"")</f>
        <v/>
      </c>
      <c r="G161" s="12" t="str">
        <f>IFERROR(VLOOKUP($I$2&amp;"_"&amp;$A161,'Total Forms with Marks'!$B$5:$N$204,9,0),"")</f>
        <v/>
      </c>
      <c r="H161" s="11" t="str">
        <f>IFERROR(VLOOKUP($I$2&amp;"_"&amp;$A161,'Total Forms with Marks'!$B$5:$N$204,11,0),"")</f>
        <v/>
      </c>
      <c r="I161" s="11" t="str">
        <f>IFERROR(VLOOKUP($I$2&amp;"_"&amp;$A161,'Total Forms with Marks'!$B$5:$N$204,12,0),"")</f>
        <v/>
      </c>
      <c r="J161" s="11" t="str">
        <f>IFERROR(VLOOKUP($I$2&amp;"_"&amp;$A161,'Total Forms with Marks'!$B$5:$N$204,13,0),"")</f>
        <v/>
      </c>
      <c r="K161" s="12" t="str">
        <f>IF(J161="","",RANK(J161,$J$5:J360,0))</f>
        <v/>
      </c>
    </row>
    <row r="162" spans="1:11" ht="30" customHeight="1">
      <c r="A162" s="12">
        <f>Table1[[#This Row],[क्र.सं.]]</f>
        <v>158</v>
      </c>
      <c r="B162" s="12" t="str">
        <f>IFERROR(VLOOKUP($I$2&amp;"_"&amp;$A162,'Total Forms with Marks'!$B$5:$N$204,4,0),"")</f>
        <v/>
      </c>
      <c r="C162" s="12" t="str">
        <f>IFERROR(VLOOKUP($I$2&amp;"_"&amp;$A162,'Total Forms with Marks'!$B$5:$N$204,5,0),"")</f>
        <v/>
      </c>
      <c r="D162" s="18" t="str">
        <f>IFERROR(VLOOKUP($I$2&amp;"_"&amp;$A162,'Total Forms with Marks'!$B$5:$N$204,6,0),"")</f>
        <v/>
      </c>
      <c r="E162" s="12" t="str">
        <f>IFERROR(VLOOKUP($I$2&amp;"_"&amp;$A162,'Total Forms with Marks'!$B$5:$N$204,7,0),"")</f>
        <v/>
      </c>
      <c r="F162" s="10" t="str">
        <f>IFERROR(VLOOKUP($I$2&amp;"_"&amp;$A162,'Total Forms with Marks'!$B$5:$N$204,8,0),"")</f>
        <v/>
      </c>
      <c r="G162" s="12" t="str">
        <f>IFERROR(VLOOKUP($I$2&amp;"_"&amp;$A162,'Total Forms with Marks'!$B$5:$N$204,9,0),"")</f>
        <v/>
      </c>
      <c r="H162" s="11" t="str">
        <f>IFERROR(VLOOKUP($I$2&amp;"_"&amp;$A162,'Total Forms with Marks'!$B$5:$N$204,11,0),"")</f>
        <v/>
      </c>
      <c r="I162" s="11" t="str">
        <f>IFERROR(VLOOKUP($I$2&amp;"_"&amp;$A162,'Total Forms with Marks'!$B$5:$N$204,12,0),"")</f>
        <v/>
      </c>
      <c r="J162" s="11" t="str">
        <f>IFERROR(VLOOKUP($I$2&amp;"_"&amp;$A162,'Total Forms with Marks'!$B$5:$N$204,13,0),"")</f>
        <v/>
      </c>
      <c r="K162" s="12" t="str">
        <f>IF(J162="","",RANK(J162,$J$5:J361,0))</f>
        <v/>
      </c>
    </row>
    <row r="163" spans="1:11" ht="30" customHeight="1">
      <c r="A163" s="12">
        <f>Table1[[#This Row],[क्र.सं.]]</f>
        <v>159</v>
      </c>
      <c r="B163" s="12" t="str">
        <f>IFERROR(VLOOKUP($I$2&amp;"_"&amp;$A163,'Total Forms with Marks'!$B$5:$N$204,4,0),"")</f>
        <v/>
      </c>
      <c r="C163" s="12" t="str">
        <f>IFERROR(VLOOKUP($I$2&amp;"_"&amp;$A163,'Total Forms with Marks'!$B$5:$N$204,5,0),"")</f>
        <v/>
      </c>
      <c r="D163" s="18" t="str">
        <f>IFERROR(VLOOKUP($I$2&amp;"_"&amp;$A163,'Total Forms with Marks'!$B$5:$N$204,6,0),"")</f>
        <v/>
      </c>
      <c r="E163" s="12" t="str">
        <f>IFERROR(VLOOKUP($I$2&amp;"_"&amp;$A163,'Total Forms with Marks'!$B$5:$N$204,7,0),"")</f>
        <v/>
      </c>
      <c r="F163" s="10" t="str">
        <f>IFERROR(VLOOKUP($I$2&amp;"_"&amp;$A163,'Total Forms with Marks'!$B$5:$N$204,8,0),"")</f>
        <v/>
      </c>
      <c r="G163" s="12" t="str">
        <f>IFERROR(VLOOKUP($I$2&amp;"_"&amp;$A163,'Total Forms with Marks'!$B$5:$N$204,9,0),"")</f>
        <v/>
      </c>
      <c r="H163" s="11" t="str">
        <f>IFERROR(VLOOKUP($I$2&amp;"_"&amp;$A163,'Total Forms with Marks'!$B$5:$N$204,11,0),"")</f>
        <v/>
      </c>
      <c r="I163" s="11" t="str">
        <f>IFERROR(VLOOKUP($I$2&amp;"_"&amp;$A163,'Total Forms with Marks'!$B$5:$N$204,12,0),"")</f>
        <v/>
      </c>
      <c r="J163" s="11" t="str">
        <f>IFERROR(VLOOKUP($I$2&amp;"_"&amp;$A163,'Total Forms with Marks'!$B$5:$N$204,13,0),"")</f>
        <v/>
      </c>
      <c r="K163" s="12" t="str">
        <f>IF(J163="","",RANK(J163,$J$5:J362,0))</f>
        <v/>
      </c>
    </row>
    <row r="164" spans="1:11" ht="30" customHeight="1">
      <c r="A164" s="12">
        <f>Table1[[#This Row],[क्र.सं.]]</f>
        <v>160</v>
      </c>
      <c r="B164" s="12" t="str">
        <f>IFERROR(VLOOKUP($I$2&amp;"_"&amp;$A164,'Total Forms with Marks'!$B$5:$N$204,4,0),"")</f>
        <v/>
      </c>
      <c r="C164" s="12" t="str">
        <f>IFERROR(VLOOKUP($I$2&amp;"_"&amp;$A164,'Total Forms with Marks'!$B$5:$N$204,5,0),"")</f>
        <v/>
      </c>
      <c r="D164" s="18" t="str">
        <f>IFERROR(VLOOKUP($I$2&amp;"_"&amp;$A164,'Total Forms with Marks'!$B$5:$N$204,6,0),"")</f>
        <v/>
      </c>
      <c r="E164" s="12" t="str">
        <f>IFERROR(VLOOKUP($I$2&amp;"_"&amp;$A164,'Total Forms with Marks'!$B$5:$N$204,7,0),"")</f>
        <v/>
      </c>
      <c r="F164" s="10" t="str">
        <f>IFERROR(VLOOKUP($I$2&amp;"_"&amp;$A164,'Total Forms with Marks'!$B$5:$N$204,8,0),"")</f>
        <v/>
      </c>
      <c r="G164" s="12" t="str">
        <f>IFERROR(VLOOKUP($I$2&amp;"_"&amp;$A164,'Total Forms with Marks'!$B$5:$N$204,9,0),"")</f>
        <v/>
      </c>
      <c r="H164" s="11" t="str">
        <f>IFERROR(VLOOKUP($I$2&amp;"_"&amp;$A164,'Total Forms with Marks'!$B$5:$N$204,11,0),"")</f>
        <v/>
      </c>
      <c r="I164" s="11" t="str">
        <f>IFERROR(VLOOKUP($I$2&amp;"_"&amp;$A164,'Total Forms with Marks'!$B$5:$N$204,12,0),"")</f>
        <v/>
      </c>
      <c r="J164" s="11" t="str">
        <f>IFERROR(VLOOKUP($I$2&amp;"_"&amp;$A164,'Total Forms with Marks'!$B$5:$N$204,13,0),"")</f>
        <v/>
      </c>
      <c r="K164" s="12" t="str">
        <f>IF(J164="","",RANK(J164,$J$5:J363,0))</f>
        <v/>
      </c>
    </row>
    <row r="165" spans="1:11" ht="30" customHeight="1">
      <c r="A165" s="12">
        <f>Table1[[#This Row],[क्र.सं.]]</f>
        <v>161</v>
      </c>
      <c r="B165" s="12" t="str">
        <f>IFERROR(VLOOKUP($I$2&amp;"_"&amp;$A165,'Total Forms with Marks'!$B$5:$N$204,4,0),"")</f>
        <v/>
      </c>
      <c r="C165" s="12" t="str">
        <f>IFERROR(VLOOKUP($I$2&amp;"_"&amp;$A165,'Total Forms with Marks'!$B$5:$N$204,5,0),"")</f>
        <v/>
      </c>
      <c r="D165" s="18" t="str">
        <f>IFERROR(VLOOKUP($I$2&amp;"_"&amp;$A165,'Total Forms with Marks'!$B$5:$N$204,6,0),"")</f>
        <v/>
      </c>
      <c r="E165" s="12" t="str">
        <f>IFERROR(VLOOKUP($I$2&amp;"_"&amp;$A165,'Total Forms with Marks'!$B$5:$N$204,7,0),"")</f>
        <v/>
      </c>
      <c r="F165" s="10" t="str">
        <f>IFERROR(VLOOKUP($I$2&amp;"_"&amp;$A165,'Total Forms with Marks'!$B$5:$N$204,8,0),"")</f>
        <v/>
      </c>
      <c r="G165" s="12" t="str">
        <f>IFERROR(VLOOKUP($I$2&amp;"_"&amp;$A165,'Total Forms with Marks'!$B$5:$N$204,9,0),"")</f>
        <v/>
      </c>
      <c r="H165" s="11" t="str">
        <f>IFERROR(VLOOKUP($I$2&amp;"_"&amp;$A165,'Total Forms with Marks'!$B$5:$N$204,11,0),"")</f>
        <v/>
      </c>
      <c r="I165" s="11" t="str">
        <f>IFERROR(VLOOKUP($I$2&amp;"_"&amp;$A165,'Total Forms with Marks'!$B$5:$N$204,12,0),"")</f>
        <v/>
      </c>
      <c r="J165" s="11" t="str">
        <f>IFERROR(VLOOKUP($I$2&amp;"_"&amp;$A165,'Total Forms with Marks'!$B$5:$N$204,13,0),"")</f>
        <v/>
      </c>
      <c r="K165" s="12" t="str">
        <f>IF(J165="","",RANK(J165,$J$5:J364,0))</f>
        <v/>
      </c>
    </row>
    <row r="166" spans="1:11" ht="30" customHeight="1">
      <c r="A166" s="12">
        <f>Table1[[#This Row],[क्र.सं.]]</f>
        <v>162</v>
      </c>
      <c r="B166" s="12" t="str">
        <f>IFERROR(VLOOKUP($I$2&amp;"_"&amp;$A166,'Total Forms with Marks'!$B$5:$N$204,4,0),"")</f>
        <v/>
      </c>
      <c r="C166" s="12" t="str">
        <f>IFERROR(VLOOKUP($I$2&amp;"_"&amp;$A166,'Total Forms with Marks'!$B$5:$N$204,5,0),"")</f>
        <v/>
      </c>
      <c r="D166" s="18" t="str">
        <f>IFERROR(VLOOKUP($I$2&amp;"_"&amp;$A166,'Total Forms with Marks'!$B$5:$N$204,6,0),"")</f>
        <v/>
      </c>
      <c r="E166" s="12" t="str">
        <f>IFERROR(VLOOKUP($I$2&amp;"_"&amp;$A166,'Total Forms with Marks'!$B$5:$N$204,7,0),"")</f>
        <v/>
      </c>
      <c r="F166" s="10" t="str">
        <f>IFERROR(VLOOKUP($I$2&amp;"_"&amp;$A166,'Total Forms with Marks'!$B$5:$N$204,8,0),"")</f>
        <v/>
      </c>
      <c r="G166" s="12" t="str">
        <f>IFERROR(VLOOKUP($I$2&amp;"_"&amp;$A166,'Total Forms with Marks'!$B$5:$N$204,9,0),"")</f>
        <v/>
      </c>
      <c r="H166" s="11" t="str">
        <f>IFERROR(VLOOKUP($I$2&amp;"_"&amp;$A166,'Total Forms with Marks'!$B$5:$N$204,11,0),"")</f>
        <v/>
      </c>
      <c r="I166" s="11" t="str">
        <f>IFERROR(VLOOKUP($I$2&amp;"_"&amp;$A166,'Total Forms with Marks'!$B$5:$N$204,12,0),"")</f>
        <v/>
      </c>
      <c r="J166" s="11" t="str">
        <f>IFERROR(VLOOKUP($I$2&amp;"_"&amp;$A166,'Total Forms with Marks'!$B$5:$N$204,13,0),"")</f>
        <v/>
      </c>
      <c r="K166" s="12" t="str">
        <f>IF(J166="","",RANK(J166,$J$5:J365,0))</f>
        <v/>
      </c>
    </row>
    <row r="167" spans="1:11" ht="30" customHeight="1">
      <c r="A167" s="12">
        <f>Table1[[#This Row],[क्र.सं.]]</f>
        <v>163</v>
      </c>
      <c r="B167" s="12" t="str">
        <f>IFERROR(VLOOKUP($I$2&amp;"_"&amp;$A167,'Total Forms with Marks'!$B$5:$N$204,4,0),"")</f>
        <v/>
      </c>
      <c r="C167" s="12" t="str">
        <f>IFERROR(VLOOKUP($I$2&amp;"_"&amp;$A167,'Total Forms with Marks'!$B$5:$N$204,5,0),"")</f>
        <v/>
      </c>
      <c r="D167" s="18" t="str">
        <f>IFERROR(VLOOKUP($I$2&amp;"_"&amp;$A167,'Total Forms with Marks'!$B$5:$N$204,6,0),"")</f>
        <v/>
      </c>
      <c r="E167" s="12" t="str">
        <f>IFERROR(VLOOKUP($I$2&amp;"_"&amp;$A167,'Total Forms with Marks'!$B$5:$N$204,7,0),"")</f>
        <v/>
      </c>
      <c r="F167" s="10" t="str">
        <f>IFERROR(VLOOKUP($I$2&amp;"_"&amp;$A167,'Total Forms with Marks'!$B$5:$N$204,8,0),"")</f>
        <v/>
      </c>
      <c r="G167" s="12" t="str">
        <f>IFERROR(VLOOKUP($I$2&amp;"_"&amp;$A167,'Total Forms with Marks'!$B$5:$N$204,9,0),"")</f>
        <v/>
      </c>
      <c r="H167" s="11" t="str">
        <f>IFERROR(VLOOKUP($I$2&amp;"_"&amp;$A167,'Total Forms with Marks'!$B$5:$N$204,11,0),"")</f>
        <v/>
      </c>
      <c r="I167" s="11" t="str">
        <f>IFERROR(VLOOKUP($I$2&amp;"_"&amp;$A167,'Total Forms with Marks'!$B$5:$N$204,12,0),"")</f>
        <v/>
      </c>
      <c r="J167" s="11" t="str">
        <f>IFERROR(VLOOKUP($I$2&amp;"_"&amp;$A167,'Total Forms with Marks'!$B$5:$N$204,13,0),"")</f>
        <v/>
      </c>
      <c r="K167" s="12" t="str">
        <f>IF(J167="","",RANK(J167,$J$5:J366,0))</f>
        <v/>
      </c>
    </row>
    <row r="168" spans="1:11" ht="30" customHeight="1">
      <c r="A168" s="12">
        <f>Table1[[#This Row],[क्र.सं.]]</f>
        <v>164</v>
      </c>
      <c r="B168" s="12" t="str">
        <f>IFERROR(VLOOKUP($I$2&amp;"_"&amp;$A168,'Total Forms with Marks'!$B$5:$N$204,4,0),"")</f>
        <v/>
      </c>
      <c r="C168" s="12" t="str">
        <f>IFERROR(VLOOKUP($I$2&amp;"_"&amp;$A168,'Total Forms with Marks'!$B$5:$N$204,5,0),"")</f>
        <v/>
      </c>
      <c r="D168" s="18" t="str">
        <f>IFERROR(VLOOKUP($I$2&amp;"_"&amp;$A168,'Total Forms with Marks'!$B$5:$N$204,6,0),"")</f>
        <v/>
      </c>
      <c r="E168" s="12" t="str">
        <f>IFERROR(VLOOKUP($I$2&amp;"_"&amp;$A168,'Total Forms with Marks'!$B$5:$N$204,7,0),"")</f>
        <v/>
      </c>
      <c r="F168" s="10" t="str">
        <f>IFERROR(VLOOKUP($I$2&amp;"_"&amp;$A168,'Total Forms with Marks'!$B$5:$N$204,8,0),"")</f>
        <v/>
      </c>
      <c r="G168" s="12" t="str">
        <f>IFERROR(VLOOKUP($I$2&amp;"_"&amp;$A168,'Total Forms with Marks'!$B$5:$N$204,9,0),"")</f>
        <v/>
      </c>
      <c r="H168" s="11" t="str">
        <f>IFERROR(VLOOKUP($I$2&amp;"_"&amp;$A168,'Total Forms with Marks'!$B$5:$N$204,11,0),"")</f>
        <v/>
      </c>
      <c r="I168" s="11" t="str">
        <f>IFERROR(VLOOKUP($I$2&amp;"_"&amp;$A168,'Total Forms with Marks'!$B$5:$N$204,12,0),"")</f>
        <v/>
      </c>
      <c r="J168" s="11" t="str">
        <f>IFERROR(VLOOKUP($I$2&amp;"_"&amp;$A168,'Total Forms with Marks'!$B$5:$N$204,13,0),"")</f>
        <v/>
      </c>
      <c r="K168" s="12" t="str">
        <f>IF(J168="","",RANK(J168,$J$5:J367,0))</f>
        <v/>
      </c>
    </row>
    <row r="169" spans="1:11" ht="30" customHeight="1">
      <c r="A169" s="12">
        <f>Table1[[#This Row],[क्र.सं.]]</f>
        <v>165</v>
      </c>
      <c r="B169" s="12" t="str">
        <f>IFERROR(VLOOKUP($I$2&amp;"_"&amp;$A169,'Total Forms with Marks'!$B$5:$N$204,4,0),"")</f>
        <v/>
      </c>
      <c r="C169" s="12" t="str">
        <f>IFERROR(VLOOKUP($I$2&amp;"_"&amp;$A169,'Total Forms with Marks'!$B$5:$N$204,5,0),"")</f>
        <v/>
      </c>
      <c r="D169" s="18" t="str">
        <f>IFERROR(VLOOKUP($I$2&amp;"_"&amp;$A169,'Total Forms with Marks'!$B$5:$N$204,6,0),"")</f>
        <v/>
      </c>
      <c r="E169" s="12" t="str">
        <f>IFERROR(VLOOKUP($I$2&amp;"_"&amp;$A169,'Total Forms with Marks'!$B$5:$N$204,7,0),"")</f>
        <v/>
      </c>
      <c r="F169" s="10" t="str">
        <f>IFERROR(VLOOKUP($I$2&amp;"_"&amp;$A169,'Total Forms with Marks'!$B$5:$N$204,8,0),"")</f>
        <v/>
      </c>
      <c r="G169" s="12" t="str">
        <f>IFERROR(VLOOKUP($I$2&amp;"_"&amp;$A169,'Total Forms with Marks'!$B$5:$N$204,9,0),"")</f>
        <v/>
      </c>
      <c r="H169" s="11" t="str">
        <f>IFERROR(VLOOKUP($I$2&amp;"_"&amp;$A169,'Total Forms with Marks'!$B$5:$N$204,11,0),"")</f>
        <v/>
      </c>
      <c r="I169" s="11" t="str">
        <f>IFERROR(VLOOKUP($I$2&amp;"_"&amp;$A169,'Total Forms with Marks'!$B$5:$N$204,12,0),"")</f>
        <v/>
      </c>
      <c r="J169" s="11" t="str">
        <f>IFERROR(VLOOKUP($I$2&amp;"_"&amp;$A169,'Total Forms with Marks'!$B$5:$N$204,13,0),"")</f>
        <v/>
      </c>
      <c r="K169" s="12" t="str">
        <f>IF(J169="","",RANK(J169,$J$5:J368,0))</f>
        <v/>
      </c>
    </row>
    <row r="170" spans="1:11" ht="30" customHeight="1">
      <c r="A170" s="12">
        <f>Table1[[#This Row],[क्र.सं.]]</f>
        <v>166</v>
      </c>
      <c r="B170" s="12" t="str">
        <f>IFERROR(VLOOKUP($I$2&amp;"_"&amp;$A170,'Total Forms with Marks'!$B$5:$N$204,4,0),"")</f>
        <v/>
      </c>
      <c r="C170" s="12" t="str">
        <f>IFERROR(VLOOKUP($I$2&amp;"_"&amp;$A170,'Total Forms with Marks'!$B$5:$N$204,5,0),"")</f>
        <v/>
      </c>
      <c r="D170" s="18" t="str">
        <f>IFERROR(VLOOKUP($I$2&amp;"_"&amp;$A170,'Total Forms with Marks'!$B$5:$N$204,6,0),"")</f>
        <v/>
      </c>
      <c r="E170" s="12" t="str">
        <f>IFERROR(VLOOKUP($I$2&amp;"_"&amp;$A170,'Total Forms with Marks'!$B$5:$N$204,7,0),"")</f>
        <v/>
      </c>
      <c r="F170" s="10" t="str">
        <f>IFERROR(VLOOKUP($I$2&amp;"_"&amp;$A170,'Total Forms with Marks'!$B$5:$N$204,8,0),"")</f>
        <v/>
      </c>
      <c r="G170" s="12" t="str">
        <f>IFERROR(VLOOKUP($I$2&amp;"_"&amp;$A170,'Total Forms with Marks'!$B$5:$N$204,9,0),"")</f>
        <v/>
      </c>
      <c r="H170" s="11" t="str">
        <f>IFERROR(VLOOKUP($I$2&amp;"_"&amp;$A170,'Total Forms with Marks'!$B$5:$N$204,11,0),"")</f>
        <v/>
      </c>
      <c r="I170" s="11" t="str">
        <f>IFERROR(VLOOKUP($I$2&amp;"_"&amp;$A170,'Total Forms with Marks'!$B$5:$N$204,12,0),"")</f>
        <v/>
      </c>
      <c r="J170" s="11" t="str">
        <f>IFERROR(VLOOKUP($I$2&amp;"_"&amp;$A170,'Total Forms with Marks'!$B$5:$N$204,13,0),"")</f>
        <v/>
      </c>
      <c r="K170" s="12" t="str">
        <f>IF(J170="","",RANK(J170,$J$5:J369,0))</f>
        <v/>
      </c>
    </row>
    <row r="171" spans="1:11" ht="30" customHeight="1">
      <c r="A171" s="12">
        <f>Table1[[#This Row],[क्र.सं.]]</f>
        <v>167</v>
      </c>
      <c r="B171" s="12" t="str">
        <f>IFERROR(VLOOKUP($I$2&amp;"_"&amp;$A171,'Total Forms with Marks'!$B$5:$N$204,4,0),"")</f>
        <v/>
      </c>
      <c r="C171" s="12" t="str">
        <f>IFERROR(VLOOKUP($I$2&amp;"_"&amp;$A171,'Total Forms with Marks'!$B$5:$N$204,5,0),"")</f>
        <v/>
      </c>
      <c r="D171" s="18" t="str">
        <f>IFERROR(VLOOKUP($I$2&amp;"_"&amp;$A171,'Total Forms with Marks'!$B$5:$N$204,6,0),"")</f>
        <v/>
      </c>
      <c r="E171" s="12" t="str">
        <f>IFERROR(VLOOKUP($I$2&amp;"_"&amp;$A171,'Total Forms with Marks'!$B$5:$N$204,7,0),"")</f>
        <v/>
      </c>
      <c r="F171" s="10" t="str">
        <f>IFERROR(VLOOKUP($I$2&amp;"_"&amp;$A171,'Total Forms with Marks'!$B$5:$N$204,8,0),"")</f>
        <v/>
      </c>
      <c r="G171" s="12" t="str">
        <f>IFERROR(VLOOKUP($I$2&amp;"_"&amp;$A171,'Total Forms with Marks'!$B$5:$N$204,9,0),"")</f>
        <v/>
      </c>
      <c r="H171" s="11" t="str">
        <f>IFERROR(VLOOKUP($I$2&amp;"_"&amp;$A171,'Total Forms with Marks'!$B$5:$N$204,11,0),"")</f>
        <v/>
      </c>
      <c r="I171" s="11" t="str">
        <f>IFERROR(VLOOKUP($I$2&amp;"_"&amp;$A171,'Total Forms with Marks'!$B$5:$N$204,12,0),"")</f>
        <v/>
      </c>
      <c r="J171" s="11" t="str">
        <f>IFERROR(VLOOKUP($I$2&amp;"_"&amp;$A171,'Total Forms with Marks'!$B$5:$N$204,13,0),"")</f>
        <v/>
      </c>
      <c r="K171" s="12" t="str">
        <f>IF(J171="","",RANK(J171,$J$5:J370,0))</f>
        <v/>
      </c>
    </row>
    <row r="172" spans="1:11" ht="30" customHeight="1">
      <c r="A172" s="12">
        <f>Table1[[#This Row],[क्र.सं.]]</f>
        <v>168</v>
      </c>
      <c r="B172" s="12" t="str">
        <f>IFERROR(VLOOKUP($I$2&amp;"_"&amp;$A172,'Total Forms with Marks'!$B$5:$N$204,4,0),"")</f>
        <v/>
      </c>
      <c r="C172" s="12" t="str">
        <f>IFERROR(VLOOKUP($I$2&amp;"_"&amp;$A172,'Total Forms with Marks'!$B$5:$N$204,5,0),"")</f>
        <v/>
      </c>
      <c r="D172" s="18" t="str">
        <f>IFERROR(VLOOKUP($I$2&amp;"_"&amp;$A172,'Total Forms with Marks'!$B$5:$N$204,6,0),"")</f>
        <v/>
      </c>
      <c r="E172" s="12" t="str">
        <f>IFERROR(VLOOKUP($I$2&amp;"_"&amp;$A172,'Total Forms with Marks'!$B$5:$N$204,7,0),"")</f>
        <v/>
      </c>
      <c r="F172" s="10" t="str">
        <f>IFERROR(VLOOKUP($I$2&amp;"_"&amp;$A172,'Total Forms with Marks'!$B$5:$N$204,8,0),"")</f>
        <v/>
      </c>
      <c r="G172" s="12" t="str">
        <f>IFERROR(VLOOKUP($I$2&amp;"_"&amp;$A172,'Total Forms with Marks'!$B$5:$N$204,9,0),"")</f>
        <v/>
      </c>
      <c r="H172" s="11" t="str">
        <f>IFERROR(VLOOKUP($I$2&amp;"_"&amp;$A172,'Total Forms with Marks'!$B$5:$N$204,11,0),"")</f>
        <v/>
      </c>
      <c r="I172" s="11" t="str">
        <f>IFERROR(VLOOKUP($I$2&amp;"_"&amp;$A172,'Total Forms with Marks'!$B$5:$N$204,12,0),"")</f>
        <v/>
      </c>
      <c r="J172" s="11" t="str">
        <f>IFERROR(VLOOKUP($I$2&amp;"_"&amp;$A172,'Total Forms with Marks'!$B$5:$N$204,13,0),"")</f>
        <v/>
      </c>
      <c r="K172" s="12" t="str">
        <f>IF(J172="","",RANK(J172,$J$5:J371,0))</f>
        <v/>
      </c>
    </row>
    <row r="173" spans="1:11" ht="30" customHeight="1">
      <c r="A173" s="12">
        <f>Table1[[#This Row],[क्र.सं.]]</f>
        <v>169</v>
      </c>
      <c r="B173" s="12" t="str">
        <f>IFERROR(VLOOKUP($I$2&amp;"_"&amp;$A173,'Total Forms with Marks'!$B$5:$N$204,4,0),"")</f>
        <v/>
      </c>
      <c r="C173" s="12" t="str">
        <f>IFERROR(VLOOKUP($I$2&amp;"_"&amp;$A173,'Total Forms with Marks'!$B$5:$N$204,5,0),"")</f>
        <v/>
      </c>
      <c r="D173" s="18" t="str">
        <f>IFERROR(VLOOKUP($I$2&amp;"_"&amp;$A173,'Total Forms with Marks'!$B$5:$N$204,6,0),"")</f>
        <v/>
      </c>
      <c r="E173" s="12" t="str">
        <f>IFERROR(VLOOKUP($I$2&amp;"_"&amp;$A173,'Total Forms with Marks'!$B$5:$N$204,7,0),"")</f>
        <v/>
      </c>
      <c r="F173" s="10" t="str">
        <f>IFERROR(VLOOKUP($I$2&amp;"_"&amp;$A173,'Total Forms with Marks'!$B$5:$N$204,8,0),"")</f>
        <v/>
      </c>
      <c r="G173" s="12" t="str">
        <f>IFERROR(VLOOKUP($I$2&amp;"_"&amp;$A173,'Total Forms with Marks'!$B$5:$N$204,9,0),"")</f>
        <v/>
      </c>
      <c r="H173" s="11" t="str">
        <f>IFERROR(VLOOKUP($I$2&amp;"_"&amp;$A173,'Total Forms with Marks'!$B$5:$N$204,11,0),"")</f>
        <v/>
      </c>
      <c r="I173" s="11" t="str">
        <f>IFERROR(VLOOKUP($I$2&amp;"_"&amp;$A173,'Total Forms with Marks'!$B$5:$N$204,12,0),"")</f>
        <v/>
      </c>
      <c r="J173" s="11" t="str">
        <f>IFERROR(VLOOKUP($I$2&amp;"_"&amp;$A173,'Total Forms with Marks'!$B$5:$N$204,13,0),"")</f>
        <v/>
      </c>
      <c r="K173" s="12" t="str">
        <f>IF(J173="","",RANK(J173,$J$5:J372,0))</f>
        <v/>
      </c>
    </row>
    <row r="174" spans="1:11" ht="30" customHeight="1">
      <c r="A174" s="12">
        <f>Table1[[#This Row],[क्र.सं.]]</f>
        <v>170</v>
      </c>
      <c r="B174" s="12" t="str">
        <f>IFERROR(VLOOKUP($I$2&amp;"_"&amp;$A174,'Total Forms with Marks'!$B$5:$N$204,4,0),"")</f>
        <v/>
      </c>
      <c r="C174" s="12" t="str">
        <f>IFERROR(VLOOKUP($I$2&amp;"_"&amp;$A174,'Total Forms with Marks'!$B$5:$N$204,5,0),"")</f>
        <v/>
      </c>
      <c r="D174" s="18" t="str">
        <f>IFERROR(VLOOKUP($I$2&amp;"_"&amp;$A174,'Total Forms with Marks'!$B$5:$N$204,6,0),"")</f>
        <v/>
      </c>
      <c r="E174" s="12" t="str">
        <f>IFERROR(VLOOKUP($I$2&amp;"_"&amp;$A174,'Total Forms with Marks'!$B$5:$N$204,7,0),"")</f>
        <v/>
      </c>
      <c r="F174" s="10" t="str">
        <f>IFERROR(VLOOKUP($I$2&amp;"_"&amp;$A174,'Total Forms with Marks'!$B$5:$N$204,8,0),"")</f>
        <v/>
      </c>
      <c r="G174" s="12" t="str">
        <f>IFERROR(VLOOKUP($I$2&amp;"_"&amp;$A174,'Total Forms with Marks'!$B$5:$N$204,9,0),"")</f>
        <v/>
      </c>
      <c r="H174" s="11" t="str">
        <f>IFERROR(VLOOKUP($I$2&amp;"_"&amp;$A174,'Total Forms with Marks'!$B$5:$N$204,11,0),"")</f>
        <v/>
      </c>
      <c r="I174" s="11" t="str">
        <f>IFERROR(VLOOKUP($I$2&amp;"_"&amp;$A174,'Total Forms with Marks'!$B$5:$N$204,12,0),"")</f>
        <v/>
      </c>
      <c r="J174" s="11" t="str">
        <f>IFERROR(VLOOKUP($I$2&amp;"_"&amp;$A174,'Total Forms with Marks'!$B$5:$N$204,13,0),"")</f>
        <v/>
      </c>
      <c r="K174" s="12" t="str">
        <f>IF(J174="","",RANK(J174,$J$5:J373,0))</f>
        <v/>
      </c>
    </row>
    <row r="175" spans="1:11" ht="30" customHeight="1">
      <c r="A175" s="12">
        <f>Table1[[#This Row],[क्र.सं.]]</f>
        <v>171</v>
      </c>
      <c r="B175" s="12" t="str">
        <f>IFERROR(VLOOKUP($I$2&amp;"_"&amp;$A175,'Total Forms with Marks'!$B$5:$N$204,4,0),"")</f>
        <v/>
      </c>
      <c r="C175" s="12" t="str">
        <f>IFERROR(VLOOKUP($I$2&amp;"_"&amp;$A175,'Total Forms with Marks'!$B$5:$N$204,5,0),"")</f>
        <v/>
      </c>
      <c r="D175" s="18" t="str">
        <f>IFERROR(VLOOKUP($I$2&amp;"_"&amp;$A175,'Total Forms with Marks'!$B$5:$N$204,6,0),"")</f>
        <v/>
      </c>
      <c r="E175" s="12" t="str">
        <f>IFERROR(VLOOKUP($I$2&amp;"_"&amp;$A175,'Total Forms with Marks'!$B$5:$N$204,7,0),"")</f>
        <v/>
      </c>
      <c r="F175" s="10" t="str">
        <f>IFERROR(VLOOKUP($I$2&amp;"_"&amp;$A175,'Total Forms with Marks'!$B$5:$N$204,8,0),"")</f>
        <v/>
      </c>
      <c r="G175" s="12" t="str">
        <f>IFERROR(VLOOKUP($I$2&amp;"_"&amp;$A175,'Total Forms with Marks'!$B$5:$N$204,9,0),"")</f>
        <v/>
      </c>
      <c r="H175" s="11" t="str">
        <f>IFERROR(VLOOKUP($I$2&amp;"_"&amp;$A175,'Total Forms with Marks'!$B$5:$N$204,11,0),"")</f>
        <v/>
      </c>
      <c r="I175" s="11" t="str">
        <f>IFERROR(VLOOKUP($I$2&amp;"_"&amp;$A175,'Total Forms with Marks'!$B$5:$N$204,12,0),"")</f>
        <v/>
      </c>
      <c r="J175" s="11" t="str">
        <f>IFERROR(VLOOKUP($I$2&amp;"_"&amp;$A175,'Total Forms with Marks'!$B$5:$N$204,13,0),"")</f>
        <v/>
      </c>
      <c r="K175" s="12" t="str">
        <f>IF(J175="","",RANK(J175,$J$5:J374,0))</f>
        <v/>
      </c>
    </row>
    <row r="176" spans="1:11" ht="30" customHeight="1">
      <c r="A176" s="12">
        <f>Table1[[#This Row],[क्र.सं.]]</f>
        <v>172</v>
      </c>
      <c r="B176" s="12" t="str">
        <f>IFERROR(VLOOKUP($I$2&amp;"_"&amp;$A176,'Total Forms with Marks'!$B$5:$N$204,4,0),"")</f>
        <v/>
      </c>
      <c r="C176" s="12" t="str">
        <f>IFERROR(VLOOKUP($I$2&amp;"_"&amp;$A176,'Total Forms with Marks'!$B$5:$N$204,5,0),"")</f>
        <v/>
      </c>
      <c r="D176" s="18" t="str">
        <f>IFERROR(VLOOKUP($I$2&amp;"_"&amp;$A176,'Total Forms with Marks'!$B$5:$N$204,6,0),"")</f>
        <v/>
      </c>
      <c r="E176" s="12" t="str">
        <f>IFERROR(VLOOKUP($I$2&amp;"_"&amp;$A176,'Total Forms with Marks'!$B$5:$N$204,7,0),"")</f>
        <v/>
      </c>
      <c r="F176" s="10" t="str">
        <f>IFERROR(VLOOKUP($I$2&amp;"_"&amp;$A176,'Total Forms with Marks'!$B$5:$N$204,8,0),"")</f>
        <v/>
      </c>
      <c r="G176" s="12" t="str">
        <f>IFERROR(VLOOKUP($I$2&amp;"_"&amp;$A176,'Total Forms with Marks'!$B$5:$N$204,9,0),"")</f>
        <v/>
      </c>
      <c r="H176" s="11" t="str">
        <f>IFERROR(VLOOKUP($I$2&amp;"_"&amp;$A176,'Total Forms with Marks'!$B$5:$N$204,11,0),"")</f>
        <v/>
      </c>
      <c r="I176" s="11" t="str">
        <f>IFERROR(VLOOKUP($I$2&amp;"_"&amp;$A176,'Total Forms with Marks'!$B$5:$N$204,12,0),"")</f>
        <v/>
      </c>
      <c r="J176" s="11" t="str">
        <f>IFERROR(VLOOKUP($I$2&amp;"_"&amp;$A176,'Total Forms with Marks'!$B$5:$N$204,13,0),"")</f>
        <v/>
      </c>
      <c r="K176" s="12" t="str">
        <f>IF(J176="","",RANK(J176,$J$5:J375,0))</f>
        <v/>
      </c>
    </row>
    <row r="177" spans="1:11" ht="30" customHeight="1">
      <c r="A177" s="12">
        <f>Table1[[#This Row],[क्र.सं.]]</f>
        <v>173</v>
      </c>
      <c r="B177" s="12" t="str">
        <f>IFERROR(VLOOKUP($I$2&amp;"_"&amp;$A177,'Total Forms with Marks'!$B$5:$N$204,4,0),"")</f>
        <v/>
      </c>
      <c r="C177" s="12" t="str">
        <f>IFERROR(VLOOKUP($I$2&amp;"_"&amp;$A177,'Total Forms with Marks'!$B$5:$N$204,5,0),"")</f>
        <v/>
      </c>
      <c r="D177" s="18" t="str">
        <f>IFERROR(VLOOKUP($I$2&amp;"_"&amp;$A177,'Total Forms with Marks'!$B$5:$N$204,6,0),"")</f>
        <v/>
      </c>
      <c r="E177" s="12" t="str">
        <f>IFERROR(VLOOKUP($I$2&amp;"_"&amp;$A177,'Total Forms with Marks'!$B$5:$N$204,7,0),"")</f>
        <v/>
      </c>
      <c r="F177" s="10" t="str">
        <f>IFERROR(VLOOKUP($I$2&amp;"_"&amp;$A177,'Total Forms with Marks'!$B$5:$N$204,8,0),"")</f>
        <v/>
      </c>
      <c r="G177" s="12" t="str">
        <f>IFERROR(VLOOKUP($I$2&amp;"_"&amp;$A177,'Total Forms with Marks'!$B$5:$N$204,9,0),"")</f>
        <v/>
      </c>
      <c r="H177" s="11" t="str">
        <f>IFERROR(VLOOKUP($I$2&amp;"_"&amp;$A177,'Total Forms with Marks'!$B$5:$N$204,11,0),"")</f>
        <v/>
      </c>
      <c r="I177" s="11" t="str">
        <f>IFERROR(VLOOKUP($I$2&amp;"_"&amp;$A177,'Total Forms with Marks'!$B$5:$N$204,12,0),"")</f>
        <v/>
      </c>
      <c r="J177" s="11" t="str">
        <f>IFERROR(VLOOKUP($I$2&amp;"_"&amp;$A177,'Total Forms with Marks'!$B$5:$N$204,13,0),"")</f>
        <v/>
      </c>
      <c r="K177" s="12" t="str">
        <f>IF(J177="","",RANK(J177,$J$5:J376,0))</f>
        <v/>
      </c>
    </row>
    <row r="178" spans="1:11" ht="30" customHeight="1">
      <c r="A178" s="12">
        <f>Table1[[#This Row],[क्र.सं.]]</f>
        <v>174</v>
      </c>
      <c r="B178" s="12" t="str">
        <f>IFERROR(VLOOKUP($I$2&amp;"_"&amp;$A178,'Total Forms with Marks'!$B$5:$N$204,4,0),"")</f>
        <v/>
      </c>
      <c r="C178" s="12" t="str">
        <f>IFERROR(VLOOKUP($I$2&amp;"_"&amp;$A178,'Total Forms with Marks'!$B$5:$N$204,5,0),"")</f>
        <v/>
      </c>
      <c r="D178" s="18" t="str">
        <f>IFERROR(VLOOKUP($I$2&amp;"_"&amp;$A178,'Total Forms with Marks'!$B$5:$N$204,6,0),"")</f>
        <v/>
      </c>
      <c r="E178" s="12" t="str">
        <f>IFERROR(VLOOKUP($I$2&amp;"_"&amp;$A178,'Total Forms with Marks'!$B$5:$N$204,7,0),"")</f>
        <v/>
      </c>
      <c r="F178" s="10" t="str">
        <f>IFERROR(VLOOKUP($I$2&amp;"_"&amp;$A178,'Total Forms with Marks'!$B$5:$N$204,8,0),"")</f>
        <v/>
      </c>
      <c r="G178" s="12" t="str">
        <f>IFERROR(VLOOKUP($I$2&amp;"_"&amp;$A178,'Total Forms with Marks'!$B$5:$N$204,9,0),"")</f>
        <v/>
      </c>
      <c r="H178" s="11" t="str">
        <f>IFERROR(VLOOKUP($I$2&amp;"_"&amp;$A178,'Total Forms with Marks'!$B$5:$N$204,11,0),"")</f>
        <v/>
      </c>
      <c r="I178" s="11" t="str">
        <f>IFERROR(VLOOKUP($I$2&amp;"_"&amp;$A178,'Total Forms with Marks'!$B$5:$N$204,12,0),"")</f>
        <v/>
      </c>
      <c r="J178" s="11" t="str">
        <f>IFERROR(VLOOKUP($I$2&amp;"_"&amp;$A178,'Total Forms with Marks'!$B$5:$N$204,13,0),"")</f>
        <v/>
      </c>
      <c r="K178" s="12" t="str">
        <f>IF(J178="","",RANK(J178,$J$5:J377,0))</f>
        <v/>
      </c>
    </row>
    <row r="179" spans="1:11" ht="30" customHeight="1">
      <c r="A179" s="12">
        <f>Table1[[#This Row],[क्र.सं.]]</f>
        <v>175</v>
      </c>
      <c r="B179" s="12" t="str">
        <f>IFERROR(VLOOKUP($I$2&amp;"_"&amp;$A179,'Total Forms with Marks'!$B$5:$N$204,4,0),"")</f>
        <v/>
      </c>
      <c r="C179" s="12" t="str">
        <f>IFERROR(VLOOKUP($I$2&amp;"_"&amp;$A179,'Total Forms with Marks'!$B$5:$N$204,5,0),"")</f>
        <v/>
      </c>
      <c r="D179" s="18" t="str">
        <f>IFERROR(VLOOKUP($I$2&amp;"_"&amp;$A179,'Total Forms with Marks'!$B$5:$N$204,6,0),"")</f>
        <v/>
      </c>
      <c r="E179" s="12" t="str">
        <f>IFERROR(VLOOKUP($I$2&amp;"_"&amp;$A179,'Total Forms with Marks'!$B$5:$N$204,7,0),"")</f>
        <v/>
      </c>
      <c r="F179" s="10" t="str">
        <f>IFERROR(VLOOKUP($I$2&amp;"_"&amp;$A179,'Total Forms with Marks'!$B$5:$N$204,8,0),"")</f>
        <v/>
      </c>
      <c r="G179" s="12" t="str">
        <f>IFERROR(VLOOKUP($I$2&amp;"_"&amp;$A179,'Total Forms with Marks'!$B$5:$N$204,9,0),"")</f>
        <v/>
      </c>
      <c r="H179" s="11" t="str">
        <f>IFERROR(VLOOKUP($I$2&amp;"_"&amp;$A179,'Total Forms with Marks'!$B$5:$N$204,11,0),"")</f>
        <v/>
      </c>
      <c r="I179" s="11" t="str">
        <f>IFERROR(VLOOKUP($I$2&amp;"_"&amp;$A179,'Total Forms with Marks'!$B$5:$N$204,12,0),"")</f>
        <v/>
      </c>
      <c r="J179" s="11" t="str">
        <f>IFERROR(VLOOKUP($I$2&amp;"_"&amp;$A179,'Total Forms with Marks'!$B$5:$N$204,13,0),"")</f>
        <v/>
      </c>
      <c r="K179" s="12" t="str">
        <f>IF(J179="","",RANK(J179,$J$5:J378,0))</f>
        <v/>
      </c>
    </row>
    <row r="180" spans="1:11" ht="30" customHeight="1">
      <c r="A180" s="12">
        <f>Table1[[#This Row],[क्र.सं.]]</f>
        <v>176</v>
      </c>
      <c r="B180" s="12" t="str">
        <f>IFERROR(VLOOKUP($I$2&amp;"_"&amp;$A180,'Total Forms with Marks'!$B$5:$N$204,4,0),"")</f>
        <v/>
      </c>
      <c r="C180" s="12" t="str">
        <f>IFERROR(VLOOKUP($I$2&amp;"_"&amp;$A180,'Total Forms with Marks'!$B$5:$N$204,5,0),"")</f>
        <v/>
      </c>
      <c r="D180" s="18" t="str">
        <f>IFERROR(VLOOKUP($I$2&amp;"_"&amp;$A180,'Total Forms with Marks'!$B$5:$N$204,6,0),"")</f>
        <v/>
      </c>
      <c r="E180" s="12" t="str">
        <f>IFERROR(VLOOKUP($I$2&amp;"_"&amp;$A180,'Total Forms with Marks'!$B$5:$N$204,7,0),"")</f>
        <v/>
      </c>
      <c r="F180" s="10" t="str">
        <f>IFERROR(VLOOKUP($I$2&amp;"_"&amp;$A180,'Total Forms with Marks'!$B$5:$N$204,8,0),"")</f>
        <v/>
      </c>
      <c r="G180" s="12" t="str">
        <f>IFERROR(VLOOKUP($I$2&amp;"_"&amp;$A180,'Total Forms with Marks'!$B$5:$N$204,9,0),"")</f>
        <v/>
      </c>
      <c r="H180" s="11" t="str">
        <f>IFERROR(VLOOKUP($I$2&amp;"_"&amp;$A180,'Total Forms with Marks'!$B$5:$N$204,11,0),"")</f>
        <v/>
      </c>
      <c r="I180" s="11" t="str">
        <f>IFERROR(VLOOKUP($I$2&amp;"_"&amp;$A180,'Total Forms with Marks'!$B$5:$N$204,12,0),"")</f>
        <v/>
      </c>
      <c r="J180" s="11" t="str">
        <f>IFERROR(VLOOKUP($I$2&amp;"_"&amp;$A180,'Total Forms with Marks'!$B$5:$N$204,13,0),"")</f>
        <v/>
      </c>
      <c r="K180" s="12" t="str">
        <f>IF(J180="","",RANK(J180,$J$5:J379,0))</f>
        <v/>
      </c>
    </row>
    <row r="181" spans="1:11" ht="30" customHeight="1">
      <c r="A181" s="12">
        <f>Table1[[#This Row],[क्र.सं.]]</f>
        <v>177</v>
      </c>
      <c r="B181" s="12" t="str">
        <f>IFERROR(VLOOKUP($I$2&amp;"_"&amp;$A181,'Total Forms with Marks'!$B$5:$N$204,4,0),"")</f>
        <v/>
      </c>
      <c r="C181" s="12" t="str">
        <f>IFERROR(VLOOKUP($I$2&amp;"_"&amp;$A181,'Total Forms with Marks'!$B$5:$N$204,5,0),"")</f>
        <v/>
      </c>
      <c r="D181" s="18" t="str">
        <f>IFERROR(VLOOKUP($I$2&amp;"_"&amp;$A181,'Total Forms with Marks'!$B$5:$N$204,6,0),"")</f>
        <v/>
      </c>
      <c r="E181" s="12" t="str">
        <f>IFERROR(VLOOKUP($I$2&amp;"_"&amp;$A181,'Total Forms with Marks'!$B$5:$N$204,7,0),"")</f>
        <v/>
      </c>
      <c r="F181" s="10" t="str">
        <f>IFERROR(VLOOKUP($I$2&amp;"_"&amp;$A181,'Total Forms with Marks'!$B$5:$N$204,8,0),"")</f>
        <v/>
      </c>
      <c r="G181" s="12" t="str">
        <f>IFERROR(VLOOKUP($I$2&amp;"_"&amp;$A181,'Total Forms with Marks'!$B$5:$N$204,9,0),"")</f>
        <v/>
      </c>
      <c r="H181" s="11" t="str">
        <f>IFERROR(VLOOKUP($I$2&amp;"_"&amp;$A181,'Total Forms with Marks'!$B$5:$N$204,11,0),"")</f>
        <v/>
      </c>
      <c r="I181" s="11" t="str">
        <f>IFERROR(VLOOKUP($I$2&amp;"_"&amp;$A181,'Total Forms with Marks'!$B$5:$N$204,12,0),"")</f>
        <v/>
      </c>
      <c r="J181" s="11" t="str">
        <f>IFERROR(VLOOKUP($I$2&amp;"_"&amp;$A181,'Total Forms with Marks'!$B$5:$N$204,13,0),"")</f>
        <v/>
      </c>
      <c r="K181" s="12" t="str">
        <f>IF(J181="","",RANK(J181,$J$5:J380,0))</f>
        <v/>
      </c>
    </row>
    <row r="182" spans="1:11" ht="30" customHeight="1">
      <c r="A182" s="12">
        <f>Table1[[#This Row],[क्र.सं.]]</f>
        <v>178</v>
      </c>
      <c r="B182" s="12" t="str">
        <f>IFERROR(VLOOKUP($I$2&amp;"_"&amp;$A182,'Total Forms with Marks'!$B$5:$N$204,4,0),"")</f>
        <v/>
      </c>
      <c r="C182" s="12" t="str">
        <f>IFERROR(VLOOKUP($I$2&amp;"_"&amp;$A182,'Total Forms with Marks'!$B$5:$N$204,5,0),"")</f>
        <v/>
      </c>
      <c r="D182" s="18" t="str">
        <f>IFERROR(VLOOKUP($I$2&amp;"_"&amp;$A182,'Total Forms with Marks'!$B$5:$N$204,6,0),"")</f>
        <v/>
      </c>
      <c r="E182" s="12" t="str">
        <f>IFERROR(VLOOKUP($I$2&amp;"_"&amp;$A182,'Total Forms with Marks'!$B$5:$N$204,7,0),"")</f>
        <v/>
      </c>
      <c r="F182" s="10" t="str">
        <f>IFERROR(VLOOKUP($I$2&amp;"_"&amp;$A182,'Total Forms with Marks'!$B$5:$N$204,8,0),"")</f>
        <v/>
      </c>
      <c r="G182" s="12" t="str">
        <f>IFERROR(VLOOKUP($I$2&amp;"_"&amp;$A182,'Total Forms with Marks'!$B$5:$N$204,9,0),"")</f>
        <v/>
      </c>
      <c r="H182" s="11" t="str">
        <f>IFERROR(VLOOKUP($I$2&amp;"_"&amp;$A182,'Total Forms with Marks'!$B$5:$N$204,11,0),"")</f>
        <v/>
      </c>
      <c r="I182" s="11" t="str">
        <f>IFERROR(VLOOKUP($I$2&amp;"_"&amp;$A182,'Total Forms with Marks'!$B$5:$N$204,12,0),"")</f>
        <v/>
      </c>
      <c r="J182" s="11" t="str">
        <f>IFERROR(VLOOKUP($I$2&amp;"_"&amp;$A182,'Total Forms with Marks'!$B$5:$N$204,13,0),"")</f>
        <v/>
      </c>
      <c r="K182" s="12" t="str">
        <f>IF(J182="","",RANK(J182,$J$5:J381,0))</f>
        <v/>
      </c>
    </row>
    <row r="183" spans="1:11" ht="30" customHeight="1">
      <c r="A183" s="12">
        <f>Table1[[#This Row],[क्र.सं.]]</f>
        <v>179</v>
      </c>
      <c r="B183" s="12" t="str">
        <f>IFERROR(VLOOKUP($I$2&amp;"_"&amp;$A183,'Total Forms with Marks'!$B$5:$N$204,4,0),"")</f>
        <v/>
      </c>
      <c r="C183" s="12" t="str">
        <f>IFERROR(VLOOKUP($I$2&amp;"_"&amp;$A183,'Total Forms with Marks'!$B$5:$N$204,5,0),"")</f>
        <v/>
      </c>
      <c r="D183" s="18" t="str">
        <f>IFERROR(VLOOKUP($I$2&amp;"_"&amp;$A183,'Total Forms with Marks'!$B$5:$N$204,6,0),"")</f>
        <v/>
      </c>
      <c r="E183" s="12" t="str">
        <f>IFERROR(VLOOKUP($I$2&amp;"_"&amp;$A183,'Total Forms with Marks'!$B$5:$N$204,7,0),"")</f>
        <v/>
      </c>
      <c r="F183" s="10" t="str">
        <f>IFERROR(VLOOKUP($I$2&amp;"_"&amp;$A183,'Total Forms with Marks'!$B$5:$N$204,8,0),"")</f>
        <v/>
      </c>
      <c r="G183" s="12" t="str">
        <f>IFERROR(VLOOKUP($I$2&amp;"_"&amp;$A183,'Total Forms with Marks'!$B$5:$N$204,9,0),"")</f>
        <v/>
      </c>
      <c r="H183" s="11" t="str">
        <f>IFERROR(VLOOKUP($I$2&amp;"_"&amp;$A183,'Total Forms with Marks'!$B$5:$N$204,11,0),"")</f>
        <v/>
      </c>
      <c r="I183" s="11" t="str">
        <f>IFERROR(VLOOKUP($I$2&amp;"_"&amp;$A183,'Total Forms with Marks'!$B$5:$N$204,12,0),"")</f>
        <v/>
      </c>
      <c r="J183" s="11" t="str">
        <f>IFERROR(VLOOKUP($I$2&amp;"_"&amp;$A183,'Total Forms with Marks'!$B$5:$N$204,13,0),"")</f>
        <v/>
      </c>
      <c r="K183" s="12" t="str">
        <f>IF(J183="","",RANK(J183,$J$5:J382,0))</f>
        <v/>
      </c>
    </row>
    <row r="184" spans="1:11" ht="30" customHeight="1">
      <c r="A184" s="12">
        <f>Table1[[#This Row],[क्र.सं.]]</f>
        <v>180</v>
      </c>
      <c r="B184" s="12" t="str">
        <f>IFERROR(VLOOKUP($I$2&amp;"_"&amp;$A184,'Total Forms with Marks'!$B$5:$N$204,4,0),"")</f>
        <v/>
      </c>
      <c r="C184" s="12" t="str">
        <f>IFERROR(VLOOKUP($I$2&amp;"_"&amp;$A184,'Total Forms with Marks'!$B$5:$N$204,5,0),"")</f>
        <v/>
      </c>
      <c r="D184" s="18" t="str">
        <f>IFERROR(VLOOKUP($I$2&amp;"_"&amp;$A184,'Total Forms with Marks'!$B$5:$N$204,6,0),"")</f>
        <v/>
      </c>
      <c r="E184" s="12" t="str">
        <f>IFERROR(VLOOKUP($I$2&amp;"_"&amp;$A184,'Total Forms with Marks'!$B$5:$N$204,7,0),"")</f>
        <v/>
      </c>
      <c r="F184" s="10" t="str">
        <f>IFERROR(VLOOKUP($I$2&amp;"_"&amp;$A184,'Total Forms with Marks'!$B$5:$N$204,8,0),"")</f>
        <v/>
      </c>
      <c r="G184" s="12" t="str">
        <f>IFERROR(VLOOKUP($I$2&amp;"_"&amp;$A184,'Total Forms with Marks'!$B$5:$N$204,9,0),"")</f>
        <v/>
      </c>
      <c r="H184" s="11" t="str">
        <f>IFERROR(VLOOKUP($I$2&amp;"_"&amp;$A184,'Total Forms with Marks'!$B$5:$N$204,11,0),"")</f>
        <v/>
      </c>
      <c r="I184" s="11" t="str">
        <f>IFERROR(VLOOKUP($I$2&amp;"_"&amp;$A184,'Total Forms with Marks'!$B$5:$N$204,12,0),"")</f>
        <v/>
      </c>
      <c r="J184" s="11" t="str">
        <f>IFERROR(VLOOKUP($I$2&amp;"_"&amp;$A184,'Total Forms with Marks'!$B$5:$N$204,13,0),"")</f>
        <v/>
      </c>
      <c r="K184" s="12" t="str">
        <f>IF(J184="","",RANK(J184,$J$5:J383,0))</f>
        <v/>
      </c>
    </row>
    <row r="185" spans="1:11" ht="30" customHeight="1">
      <c r="A185" s="12">
        <f>Table1[[#This Row],[क्र.सं.]]</f>
        <v>181</v>
      </c>
      <c r="B185" s="12" t="str">
        <f>IFERROR(VLOOKUP($I$2&amp;"_"&amp;$A185,'Total Forms with Marks'!$B$5:$N$204,4,0),"")</f>
        <v/>
      </c>
      <c r="C185" s="12" t="str">
        <f>IFERROR(VLOOKUP($I$2&amp;"_"&amp;$A185,'Total Forms with Marks'!$B$5:$N$204,5,0),"")</f>
        <v/>
      </c>
      <c r="D185" s="18" t="str">
        <f>IFERROR(VLOOKUP($I$2&amp;"_"&amp;$A185,'Total Forms with Marks'!$B$5:$N$204,6,0),"")</f>
        <v/>
      </c>
      <c r="E185" s="12" t="str">
        <f>IFERROR(VLOOKUP($I$2&amp;"_"&amp;$A185,'Total Forms with Marks'!$B$5:$N$204,7,0),"")</f>
        <v/>
      </c>
      <c r="F185" s="10" t="str">
        <f>IFERROR(VLOOKUP($I$2&amp;"_"&amp;$A185,'Total Forms with Marks'!$B$5:$N$204,8,0),"")</f>
        <v/>
      </c>
      <c r="G185" s="12" t="str">
        <f>IFERROR(VLOOKUP($I$2&amp;"_"&amp;$A185,'Total Forms with Marks'!$B$5:$N$204,9,0),"")</f>
        <v/>
      </c>
      <c r="H185" s="11" t="str">
        <f>IFERROR(VLOOKUP($I$2&amp;"_"&amp;$A185,'Total Forms with Marks'!$B$5:$N$204,11,0),"")</f>
        <v/>
      </c>
      <c r="I185" s="11" t="str">
        <f>IFERROR(VLOOKUP($I$2&amp;"_"&amp;$A185,'Total Forms with Marks'!$B$5:$N$204,12,0),"")</f>
        <v/>
      </c>
      <c r="J185" s="11" t="str">
        <f>IFERROR(VLOOKUP($I$2&amp;"_"&amp;$A185,'Total Forms with Marks'!$B$5:$N$204,13,0),"")</f>
        <v/>
      </c>
      <c r="K185" s="12" t="str">
        <f>IF(J185="","",RANK(J185,$J$5:J384,0))</f>
        <v/>
      </c>
    </row>
    <row r="186" spans="1:11" ht="30" customHeight="1">
      <c r="A186" s="12">
        <f>Table1[[#This Row],[क्र.सं.]]</f>
        <v>182</v>
      </c>
      <c r="B186" s="12" t="str">
        <f>IFERROR(VLOOKUP($I$2&amp;"_"&amp;$A186,'Total Forms with Marks'!$B$5:$N$204,4,0),"")</f>
        <v/>
      </c>
      <c r="C186" s="12" t="str">
        <f>IFERROR(VLOOKUP($I$2&amp;"_"&amp;$A186,'Total Forms with Marks'!$B$5:$N$204,5,0),"")</f>
        <v/>
      </c>
      <c r="D186" s="18" t="str">
        <f>IFERROR(VLOOKUP($I$2&amp;"_"&amp;$A186,'Total Forms with Marks'!$B$5:$N$204,6,0),"")</f>
        <v/>
      </c>
      <c r="E186" s="12" t="str">
        <f>IFERROR(VLOOKUP($I$2&amp;"_"&amp;$A186,'Total Forms with Marks'!$B$5:$N$204,7,0),"")</f>
        <v/>
      </c>
      <c r="F186" s="10" t="str">
        <f>IFERROR(VLOOKUP($I$2&amp;"_"&amp;$A186,'Total Forms with Marks'!$B$5:$N$204,8,0),"")</f>
        <v/>
      </c>
      <c r="G186" s="12" t="str">
        <f>IFERROR(VLOOKUP($I$2&amp;"_"&amp;$A186,'Total Forms with Marks'!$B$5:$N$204,9,0),"")</f>
        <v/>
      </c>
      <c r="H186" s="11" t="str">
        <f>IFERROR(VLOOKUP($I$2&amp;"_"&amp;$A186,'Total Forms with Marks'!$B$5:$N$204,11,0),"")</f>
        <v/>
      </c>
      <c r="I186" s="11" t="str">
        <f>IFERROR(VLOOKUP($I$2&amp;"_"&amp;$A186,'Total Forms with Marks'!$B$5:$N$204,12,0),"")</f>
        <v/>
      </c>
      <c r="J186" s="11" t="str">
        <f>IFERROR(VLOOKUP($I$2&amp;"_"&amp;$A186,'Total Forms with Marks'!$B$5:$N$204,13,0),"")</f>
        <v/>
      </c>
      <c r="K186" s="12" t="str">
        <f>IF(J186="","",RANK(J186,$J$5:J385,0))</f>
        <v/>
      </c>
    </row>
    <row r="187" spans="1:11" ht="30" customHeight="1">
      <c r="A187" s="12">
        <f>Table1[[#This Row],[क्र.सं.]]</f>
        <v>183</v>
      </c>
      <c r="B187" s="12" t="str">
        <f>IFERROR(VLOOKUP($I$2&amp;"_"&amp;$A187,'Total Forms with Marks'!$B$5:$N$204,4,0),"")</f>
        <v/>
      </c>
      <c r="C187" s="12" t="str">
        <f>IFERROR(VLOOKUP($I$2&amp;"_"&amp;$A187,'Total Forms with Marks'!$B$5:$N$204,5,0),"")</f>
        <v/>
      </c>
      <c r="D187" s="18" t="str">
        <f>IFERROR(VLOOKUP($I$2&amp;"_"&amp;$A187,'Total Forms with Marks'!$B$5:$N$204,6,0),"")</f>
        <v/>
      </c>
      <c r="E187" s="12" t="str">
        <f>IFERROR(VLOOKUP($I$2&amp;"_"&amp;$A187,'Total Forms with Marks'!$B$5:$N$204,7,0),"")</f>
        <v/>
      </c>
      <c r="F187" s="10" t="str">
        <f>IFERROR(VLOOKUP($I$2&amp;"_"&amp;$A187,'Total Forms with Marks'!$B$5:$N$204,8,0),"")</f>
        <v/>
      </c>
      <c r="G187" s="12" t="str">
        <f>IFERROR(VLOOKUP($I$2&amp;"_"&amp;$A187,'Total Forms with Marks'!$B$5:$N$204,9,0),"")</f>
        <v/>
      </c>
      <c r="H187" s="11" t="str">
        <f>IFERROR(VLOOKUP($I$2&amp;"_"&amp;$A187,'Total Forms with Marks'!$B$5:$N$204,11,0),"")</f>
        <v/>
      </c>
      <c r="I187" s="11" t="str">
        <f>IFERROR(VLOOKUP($I$2&amp;"_"&amp;$A187,'Total Forms with Marks'!$B$5:$N$204,12,0),"")</f>
        <v/>
      </c>
      <c r="J187" s="11" t="str">
        <f>IFERROR(VLOOKUP($I$2&amp;"_"&amp;$A187,'Total Forms with Marks'!$B$5:$N$204,13,0),"")</f>
        <v/>
      </c>
      <c r="K187" s="12" t="str">
        <f>IF(J187="","",RANK(J187,$J$5:J386,0))</f>
        <v/>
      </c>
    </row>
    <row r="188" spans="1:11" ht="30" customHeight="1">
      <c r="A188" s="12">
        <f>Table1[[#This Row],[क्र.सं.]]</f>
        <v>184</v>
      </c>
      <c r="B188" s="12" t="str">
        <f>IFERROR(VLOOKUP($I$2&amp;"_"&amp;$A188,'Total Forms with Marks'!$B$5:$N$204,4,0),"")</f>
        <v/>
      </c>
      <c r="C188" s="12" t="str">
        <f>IFERROR(VLOOKUP($I$2&amp;"_"&amp;$A188,'Total Forms with Marks'!$B$5:$N$204,5,0),"")</f>
        <v/>
      </c>
      <c r="D188" s="18" t="str">
        <f>IFERROR(VLOOKUP($I$2&amp;"_"&amp;$A188,'Total Forms with Marks'!$B$5:$N$204,6,0),"")</f>
        <v/>
      </c>
      <c r="E188" s="12" t="str">
        <f>IFERROR(VLOOKUP($I$2&amp;"_"&amp;$A188,'Total Forms with Marks'!$B$5:$N$204,7,0),"")</f>
        <v/>
      </c>
      <c r="F188" s="10" t="str">
        <f>IFERROR(VLOOKUP($I$2&amp;"_"&amp;$A188,'Total Forms with Marks'!$B$5:$N$204,8,0),"")</f>
        <v/>
      </c>
      <c r="G188" s="12" t="str">
        <f>IFERROR(VLOOKUP($I$2&amp;"_"&amp;$A188,'Total Forms with Marks'!$B$5:$N$204,9,0),"")</f>
        <v/>
      </c>
      <c r="H188" s="11" t="str">
        <f>IFERROR(VLOOKUP($I$2&amp;"_"&amp;$A188,'Total Forms with Marks'!$B$5:$N$204,11,0),"")</f>
        <v/>
      </c>
      <c r="I188" s="11" t="str">
        <f>IFERROR(VLOOKUP($I$2&amp;"_"&amp;$A188,'Total Forms with Marks'!$B$5:$N$204,12,0),"")</f>
        <v/>
      </c>
      <c r="J188" s="11" t="str">
        <f>IFERROR(VLOOKUP($I$2&amp;"_"&amp;$A188,'Total Forms with Marks'!$B$5:$N$204,13,0),"")</f>
        <v/>
      </c>
      <c r="K188" s="12" t="str">
        <f>IF(J188="","",RANK(J188,$J$5:J387,0))</f>
        <v/>
      </c>
    </row>
    <row r="189" spans="1:11" ht="30" customHeight="1">
      <c r="A189" s="12">
        <f>Table1[[#This Row],[क्र.सं.]]</f>
        <v>185</v>
      </c>
      <c r="B189" s="12" t="str">
        <f>IFERROR(VLOOKUP($I$2&amp;"_"&amp;$A189,'Total Forms with Marks'!$B$5:$N$204,4,0),"")</f>
        <v/>
      </c>
      <c r="C189" s="12" t="str">
        <f>IFERROR(VLOOKUP($I$2&amp;"_"&amp;$A189,'Total Forms with Marks'!$B$5:$N$204,5,0),"")</f>
        <v/>
      </c>
      <c r="D189" s="18" t="str">
        <f>IFERROR(VLOOKUP($I$2&amp;"_"&amp;$A189,'Total Forms with Marks'!$B$5:$N$204,6,0),"")</f>
        <v/>
      </c>
      <c r="E189" s="12" t="str">
        <f>IFERROR(VLOOKUP($I$2&amp;"_"&amp;$A189,'Total Forms with Marks'!$B$5:$N$204,7,0),"")</f>
        <v/>
      </c>
      <c r="F189" s="10" t="str">
        <f>IFERROR(VLOOKUP($I$2&amp;"_"&amp;$A189,'Total Forms with Marks'!$B$5:$N$204,8,0),"")</f>
        <v/>
      </c>
      <c r="G189" s="12" t="str">
        <f>IFERROR(VLOOKUP($I$2&amp;"_"&amp;$A189,'Total Forms with Marks'!$B$5:$N$204,9,0),"")</f>
        <v/>
      </c>
      <c r="H189" s="11" t="str">
        <f>IFERROR(VLOOKUP($I$2&amp;"_"&amp;$A189,'Total Forms with Marks'!$B$5:$N$204,11,0),"")</f>
        <v/>
      </c>
      <c r="I189" s="11" t="str">
        <f>IFERROR(VLOOKUP($I$2&amp;"_"&amp;$A189,'Total Forms with Marks'!$B$5:$N$204,12,0),"")</f>
        <v/>
      </c>
      <c r="J189" s="11" t="str">
        <f>IFERROR(VLOOKUP($I$2&amp;"_"&amp;$A189,'Total Forms with Marks'!$B$5:$N$204,13,0),"")</f>
        <v/>
      </c>
      <c r="K189" s="12" t="str">
        <f>IF(J189="","",RANK(J189,$J$5:J388,0))</f>
        <v/>
      </c>
    </row>
    <row r="190" spans="1:11" ht="30" customHeight="1">
      <c r="A190" s="12">
        <f>Table1[[#This Row],[क्र.सं.]]</f>
        <v>186</v>
      </c>
      <c r="B190" s="12" t="str">
        <f>IFERROR(VLOOKUP($I$2&amp;"_"&amp;$A190,'Total Forms with Marks'!$B$5:$N$204,4,0),"")</f>
        <v/>
      </c>
      <c r="C190" s="12" t="str">
        <f>IFERROR(VLOOKUP($I$2&amp;"_"&amp;$A190,'Total Forms with Marks'!$B$5:$N$204,5,0),"")</f>
        <v/>
      </c>
      <c r="D190" s="18" t="str">
        <f>IFERROR(VLOOKUP($I$2&amp;"_"&amp;$A190,'Total Forms with Marks'!$B$5:$N$204,6,0),"")</f>
        <v/>
      </c>
      <c r="E190" s="12" t="str">
        <f>IFERROR(VLOOKUP($I$2&amp;"_"&amp;$A190,'Total Forms with Marks'!$B$5:$N$204,7,0),"")</f>
        <v/>
      </c>
      <c r="F190" s="10" t="str">
        <f>IFERROR(VLOOKUP($I$2&amp;"_"&amp;$A190,'Total Forms with Marks'!$B$5:$N$204,8,0),"")</f>
        <v/>
      </c>
      <c r="G190" s="12" t="str">
        <f>IFERROR(VLOOKUP($I$2&amp;"_"&amp;$A190,'Total Forms with Marks'!$B$5:$N$204,9,0),"")</f>
        <v/>
      </c>
      <c r="H190" s="11" t="str">
        <f>IFERROR(VLOOKUP($I$2&amp;"_"&amp;$A190,'Total Forms with Marks'!$B$5:$N$204,11,0),"")</f>
        <v/>
      </c>
      <c r="I190" s="11" t="str">
        <f>IFERROR(VLOOKUP($I$2&amp;"_"&amp;$A190,'Total Forms with Marks'!$B$5:$N$204,12,0),"")</f>
        <v/>
      </c>
      <c r="J190" s="11" t="str">
        <f>IFERROR(VLOOKUP($I$2&amp;"_"&amp;$A190,'Total Forms with Marks'!$B$5:$N$204,13,0),"")</f>
        <v/>
      </c>
      <c r="K190" s="12" t="str">
        <f>IF(J190="","",RANK(J190,$J$5:J389,0))</f>
        <v/>
      </c>
    </row>
    <row r="191" spans="1:11" ht="30" customHeight="1">
      <c r="A191" s="12">
        <f>Table1[[#This Row],[क्र.सं.]]</f>
        <v>187</v>
      </c>
      <c r="B191" s="12" t="str">
        <f>IFERROR(VLOOKUP($I$2&amp;"_"&amp;$A191,'Total Forms with Marks'!$B$5:$N$204,4,0),"")</f>
        <v/>
      </c>
      <c r="C191" s="12" t="str">
        <f>IFERROR(VLOOKUP($I$2&amp;"_"&amp;$A191,'Total Forms with Marks'!$B$5:$N$204,5,0),"")</f>
        <v/>
      </c>
      <c r="D191" s="18" t="str">
        <f>IFERROR(VLOOKUP($I$2&amp;"_"&amp;$A191,'Total Forms with Marks'!$B$5:$N$204,6,0),"")</f>
        <v/>
      </c>
      <c r="E191" s="12" t="str">
        <f>IFERROR(VLOOKUP($I$2&amp;"_"&amp;$A191,'Total Forms with Marks'!$B$5:$N$204,7,0),"")</f>
        <v/>
      </c>
      <c r="F191" s="10" t="str">
        <f>IFERROR(VLOOKUP($I$2&amp;"_"&amp;$A191,'Total Forms with Marks'!$B$5:$N$204,8,0),"")</f>
        <v/>
      </c>
      <c r="G191" s="12" t="str">
        <f>IFERROR(VLOOKUP($I$2&amp;"_"&amp;$A191,'Total Forms with Marks'!$B$5:$N$204,9,0),"")</f>
        <v/>
      </c>
      <c r="H191" s="11" t="str">
        <f>IFERROR(VLOOKUP($I$2&amp;"_"&amp;$A191,'Total Forms with Marks'!$B$5:$N$204,11,0),"")</f>
        <v/>
      </c>
      <c r="I191" s="11" t="str">
        <f>IFERROR(VLOOKUP($I$2&amp;"_"&amp;$A191,'Total Forms with Marks'!$B$5:$N$204,12,0),"")</f>
        <v/>
      </c>
      <c r="J191" s="11" t="str">
        <f>IFERROR(VLOOKUP($I$2&amp;"_"&amp;$A191,'Total Forms with Marks'!$B$5:$N$204,13,0),"")</f>
        <v/>
      </c>
      <c r="K191" s="12" t="str">
        <f>IF(J191="","",RANK(J191,$J$5:J390,0))</f>
        <v/>
      </c>
    </row>
    <row r="192" spans="1:11" ht="30" customHeight="1">
      <c r="A192" s="12">
        <f>Table1[[#This Row],[क्र.सं.]]</f>
        <v>188</v>
      </c>
      <c r="B192" s="12" t="str">
        <f>IFERROR(VLOOKUP($I$2&amp;"_"&amp;$A192,'Total Forms with Marks'!$B$5:$N$204,4,0),"")</f>
        <v/>
      </c>
      <c r="C192" s="12" t="str">
        <f>IFERROR(VLOOKUP($I$2&amp;"_"&amp;$A192,'Total Forms with Marks'!$B$5:$N$204,5,0),"")</f>
        <v/>
      </c>
      <c r="D192" s="18" t="str">
        <f>IFERROR(VLOOKUP($I$2&amp;"_"&amp;$A192,'Total Forms with Marks'!$B$5:$N$204,6,0),"")</f>
        <v/>
      </c>
      <c r="E192" s="12" t="str">
        <f>IFERROR(VLOOKUP($I$2&amp;"_"&amp;$A192,'Total Forms with Marks'!$B$5:$N$204,7,0),"")</f>
        <v/>
      </c>
      <c r="F192" s="10" t="str">
        <f>IFERROR(VLOOKUP($I$2&amp;"_"&amp;$A192,'Total Forms with Marks'!$B$5:$N$204,8,0),"")</f>
        <v/>
      </c>
      <c r="G192" s="12" t="str">
        <f>IFERROR(VLOOKUP($I$2&amp;"_"&amp;$A192,'Total Forms with Marks'!$B$5:$N$204,9,0),"")</f>
        <v/>
      </c>
      <c r="H192" s="11" t="str">
        <f>IFERROR(VLOOKUP($I$2&amp;"_"&amp;$A192,'Total Forms with Marks'!$B$5:$N$204,11,0),"")</f>
        <v/>
      </c>
      <c r="I192" s="11" t="str">
        <f>IFERROR(VLOOKUP($I$2&amp;"_"&amp;$A192,'Total Forms with Marks'!$B$5:$N$204,12,0),"")</f>
        <v/>
      </c>
      <c r="J192" s="11" t="str">
        <f>IFERROR(VLOOKUP($I$2&amp;"_"&amp;$A192,'Total Forms with Marks'!$B$5:$N$204,13,0),"")</f>
        <v/>
      </c>
      <c r="K192" s="12" t="str">
        <f>IF(J192="","",RANK(J192,$J$5:J391,0))</f>
        <v/>
      </c>
    </row>
    <row r="193" spans="1:11" ht="30" customHeight="1">
      <c r="A193" s="12">
        <f>Table1[[#This Row],[क्र.सं.]]</f>
        <v>189</v>
      </c>
      <c r="B193" s="12" t="str">
        <f>IFERROR(VLOOKUP($I$2&amp;"_"&amp;$A193,'Total Forms with Marks'!$B$5:$N$204,4,0),"")</f>
        <v/>
      </c>
      <c r="C193" s="12" t="str">
        <f>IFERROR(VLOOKUP($I$2&amp;"_"&amp;$A193,'Total Forms with Marks'!$B$5:$N$204,5,0),"")</f>
        <v/>
      </c>
      <c r="D193" s="18" t="str">
        <f>IFERROR(VLOOKUP($I$2&amp;"_"&amp;$A193,'Total Forms with Marks'!$B$5:$N$204,6,0),"")</f>
        <v/>
      </c>
      <c r="E193" s="12" t="str">
        <f>IFERROR(VLOOKUP($I$2&amp;"_"&amp;$A193,'Total Forms with Marks'!$B$5:$N$204,7,0),"")</f>
        <v/>
      </c>
      <c r="F193" s="10" t="str">
        <f>IFERROR(VLOOKUP($I$2&amp;"_"&amp;$A193,'Total Forms with Marks'!$B$5:$N$204,8,0),"")</f>
        <v/>
      </c>
      <c r="G193" s="12" t="str">
        <f>IFERROR(VLOOKUP($I$2&amp;"_"&amp;$A193,'Total Forms with Marks'!$B$5:$N$204,9,0),"")</f>
        <v/>
      </c>
      <c r="H193" s="11" t="str">
        <f>IFERROR(VLOOKUP($I$2&amp;"_"&amp;$A193,'Total Forms with Marks'!$B$5:$N$204,11,0),"")</f>
        <v/>
      </c>
      <c r="I193" s="11" t="str">
        <f>IFERROR(VLOOKUP($I$2&amp;"_"&amp;$A193,'Total Forms with Marks'!$B$5:$N$204,12,0),"")</f>
        <v/>
      </c>
      <c r="J193" s="11" t="str">
        <f>IFERROR(VLOOKUP($I$2&amp;"_"&amp;$A193,'Total Forms with Marks'!$B$5:$N$204,13,0),"")</f>
        <v/>
      </c>
      <c r="K193" s="12" t="str">
        <f>IF(J193="","",RANK(J193,$J$5:J392,0))</f>
        <v/>
      </c>
    </row>
    <row r="194" spans="1:11" ht="30" customHeight="1">
      <c r="A194" s="12">
        <f>Table1[[#This Row],[क्र.सं.]]</f>
        <v>190</v>
      </c>
      <c r="B194" s="12" t="str">
        <f>IFERROR(VLOOKUP($I$2&amp;"_"&amp;$A194,'Total Forms with Marks'!$B$5:$N$204,4,0),"")</f>
        <v/>
      </c>
      <c r="C194" s="12" t="str">
        <f>IFERROR(VLOOKUP($I$2&amp;"_"&amp;$A194,'Total Forms with Marks'!$B$5:$N$204,5,0),"")</f>
        <v/>
      </c>
      <c r="D194" s="18" t="str">
        <f>IFERROR(VLOOKUP($I$2&amp;"_"&amp;$A194,'Total Forms with Marks'!$B$5:$N$204,6,0),"")</f>
        <v/>
      </c>
      <c r="E194" s="12" t="str">
        <f>IFERROR(VLOOKUP($I$2&amp;"_"&amp;$A194,'Total Forms with Marks'!$B$5:$N$204,7,0),"")</f>
        <v/>
      </c>
      <c r="F194" s="10" t="str">
        <f>IFERROR(VLOOKUP($I$2&amp;"_"&amp;$A194,'Total Forms with Marks'!$B$5:$N$204,8,0),"")</f>
        <v/>
      </c>
      <c r="G194" s="12" t="str">
        <f>IFERROR(VLOOKUP($I$2&amp;"_"&amp;$A194,'Total Forms with Marks'!$B$5:$N$204,9,0),"")</f>
        <v/>
      </c>
      <c r="H194" s="11" t="str">
        <f>IFERROR(VLOOKUP($I$2&amp;"_"&amp;$A194,'Total Forms with Marks'!$B$5:$N$204,11,0),"")</f>
        <v/>
      </c>
      <c r="I194" s="11" t="str">
        <f>IFERROR(VLOOKUP($I$2&amp;"_"&amp;$A194,'Total Forms with Marks'!$B$5:$N$204,12,0),"")</f>
        <v/>
      </c>
      <c r="J194" s="11" t="str">
        <f>IFERROR(VLOOKUP($I$2&amp;"_"&amp;$A194,'Total Forms with Marks'!$B$5:$N$204,13,0),"")</f>
        <v/>
      </c>
      <c r="K194" s="12" t="str">
        <f>IF(J194="","",RANK(J194,$J$5:J393,0))</f>
        <v/>
      </c>
    </row>
    <row r="195" spans="1:11" ht="30" customHeight="1">
      <c r="A195" s="12">
        <f>Table1[[#This Row],[क्र.सं.]]</f>
        <v>191</v>
      </c>
      <c r="B195" s="12" t="str">
        <f>IFERROR(VLOOKUP($I$2&amp;"_"&amp;$A195,'Total Forms with Marks'!$B$5:$N$204,4,0),"")</f>
        <v/>
      </c>
      <c r="C195" s="12" t="str">
        <f>IFERROR(VLOOKUP($I$2&amp;"_"&amp;$A195,'Total Forms with Marks'!$B$5:$N$204,5,0),"")</f>
        <v/>
      </c>
      <c r="D195" s="18" t="str">
        <f>IFERROR(VLOOKUP($I$2&amp;"_"&amp;$A195,'Total Forms with Marks'!$B$5:$N$204,6,0),"")</f>
        <v/>
      </c>
      <c r="E195" s="12" t="str">
        <f>IFERROR(VLOOKUP($I$2&amp;"_"&amp;$A195,'Total Forms with Marks'!$B$5:$N$204,7,0),"")</f>
        <v/>
      </c>
      <c r="F195" s="10" t="str">
        <f>IFERROR(VLOOKUP($I$2&amp;"_"&amp;$A195,'Total Forms with Marks'!$B$5:$N$204,8,0),"")</f>
        <v/>
      </c>
      <c r="G195" s="12" t="str">
        <f>IFERROR(VLOOKUP($I$2&amp;"_"&amp;$A195,'Total Forms with Marks'!$B$5:$N$204,9,0),"")</f>
        <v/>
      </c>
      <c r="H195" s="11" t="str">
        <f>IFERROR(VLOOKUP($I$2&amp;"_"&amp;$A195,'Total Forms with Marks'!$B$5:$N$204,11,0),"")</f>
        <v/>
      </c>
      <c r="I195" s="11" t="str">
        <f>IFERROR(VLOOKUP($I$2&amp;"_"&amp;$A195,'Total Forms with Marks'!$B$5:$N$204,12,0),"")</f>
        <v/>
      </c>
      <c r="J195" s="11" t="str">
        <f>IFERROR(VLOOKUP($I$2&amp;"_"&amp;$A195,'Total Forms with Marks'!$B$5:$N$204,13,0),"")</f>
        <v/>
      </c>
      <c r="K195" s="12" t="str">
        <f>IF(J195="","",RANK(J195,$J$5:J394,0))</f>
        <v/>
      </c>
    </row>
    <row r="196" spans="1:11" ht="30" customHeight="1">
      <c r="A196" s="12">
        <f>Table1[[#This Row],[क्र.सं.]]</f>
        <v>192</v>
      </c>
      <c r="B196" s="12" t="str">
        <f>IFERROR(VLOOKUP($I$2&amp;"_"&amp;$A196,'Total Forms with Marks'!$B$5:$N$204,4,0),"")</f>
        <v/>
      </c>
      <c r="C196" s="12" t="str">
        <f>IFERROR(VLOOKUP($I$2&amp;"_"&amp;$A196,'Total Forms with Marks'!$B$5:$N$204,5,0),"")</f>
        <v/>
      </c>
      <c r="D196" s="18" t="str">
        <f>IFERROR(VLOOKUP($I$2&amp;"_"&amp;$A196,'Total Forms with Marks'!$B$5:$N$204,6,0),"")</f>
        <v/>
      </c>
      <c r="E196" s="12" t="str">
        <f>IFERROR(VLOOKUP($I$2&amp;"_"&amp;$A196,'Total Forms with Marks'!$B$5:$N$204,7,0),"")</f>
        <v/>
      </c>
      <c r="F196" s="10" t="str">
        <f>IFERROR(VLOOKUP($I$2&amp;"_"&amp;$A196,'Total Forms with Marks'!$B$5:$N$204,8,0),"")</f>
        <v/>
      </c>
      <c r="G196" s="12" t="str">
        <f>IFERROR(VLOOKUP($I$2&amp;"_"&amp;$A196,'Total Forms with Marks'!$B$5:$N$204,9,0),"")</f>
        <v/>
      </c>
      <c r="H196" s="11" t="str">
        <f>IFERROR(VLOOKUP($I$2&amp;"_"&amp;$A196,'Total Forms with Marks'!$B$5:$N$204,11,0),"")</f>
        <v/>
      </c>
      <c r="I196" s="11" t="str">
        <f>IFERROR(VLOOKUP($I$2&amp;"_"&amp;$A196,'Total Forms with Marks'!$B$5:$N$204,12,0),"")</f>
        <v/>
      </c>
      <c r="J196" s="11" t="str">
        <f>IFERROR(VLOOKUP($I$2&amp;"_"&amp;$A196,'Total Forms with Marks'!$B$5:$N$204,13,0),"")</f>
        <v/>
      </c>
      <c r="K196" s="12" t="str">
        <f>IF(J196="","",RANK(J196,$J$5:J395,0))</f>
        <v/>
      </c>
    </row>
    <row r="197" spans="1:11" ht="30" customHeight="1">
      <c r="A197" s="12">
        <f>Table1[[#This Row],[क्र.सं.]]</f>
        <v>193</v>
      </c>
      <c r="B197" s="12" t="str">
        <f>IFERROR(VLOOKUP($I$2&amp;"_"&amp;$A197,'Total Forms with Marks'!$B$5:$N$204,4,0),"")</f>
        <v/>
      </c>
      <c r="C197" s="12" t="str">
        <f>IFERROR(VLOOKUP($I$2&amp;"_"&amp;$A197,'Total Forms with Marks'!$B$5:$N$204,5,0),"")</f>
        <v/>
      </c>
      <c r="D197" s="18" t="str">
        <f>IFERROR(VLOOKUP($I$2&amp;"_"&amp;$A197,'Total Forms with Marks'!$B$5:$N$204,6,0),"")</f>
        <v/>
      </c>
      <c r="E197" s="12" t="str">
        <f>IFERROR(VLOOKUP($I$2&amp;"_"&amp;$A197,'Total Forms with Marks'!$B$5:$N$204,7,0),"")</f>
        <v/>
      </c>
      <c r="F197" s="10" t="str">
        <f>IFERROR(VLOOKUP($I$2&amp;"_"&amp;$A197,'Total Forms with Marks'!$B$5:$N$204,8,0),"")</f>
        <v/>
      </c>
      <c r="G197" s="12" t="str">
        <f>IFERROR(VLOOKUP($I$2&amp;"_"&amp;$A197,'Total Forms with Marks'!$B$5:$N$204,9,0),"")</f>
        <v/>
      </c>
      <c r="H197" s="11" t="str">
        <f>IFERROR(VLOOKUP($I$2&amp;"_"&amp;$A197,'Total Forms with Marks'!$B$5:$N$204,11,0),"")</f>
        <v/>
      </c>
      <c r="I197" s="11" t="str">
        <f>IFERROR(VLOOKUP($I$2&amp;"_"&amp;$A197,'Total Forms with Marks'!$B$5:$N$204,12,0),"")</f>
        <v/>
      </c>
      <c r="J197" s="11" t="str">
        <f>IFERROR(VLOOKUP($I$2&amp;"_"&amp;$A197,'Total Forms with Marks'!$B$5:$N$204,13,0),"")</f>
        <v/>
      </c>
      <c r="K197" s="12" t="str">
        <f>IF(J197="","",RANK(J197,$J$5:J396,0))</f>
        <v/>
      </c>
    </row>
    <row r="198" spans="1:11" ht="30" customHeight="1">
      <c r="A198" s="12">
        <f>Table1[[#This Row],[क्र.सं.]]</f>
        <v>194</v>
      </c>
      <c r="B198" s="12" t="str">
        <f>IFERROR(VLOOKUP($I$2&amp;"_"&amp;$A198,'Total Forms with Marks'!$B$5:$N$204,4,0),"")</f>
        <v/>
      </c>
      <c r="C198" s="12" t="str">
        <f>IFERROR(VLOOKUP($I$2&amp;"_"&amp;$A198,'Total Forms with Marks'!$B$5:$N$204,5,0),"")</f>
        <v/>
      </c>
      <c r="D198" s="18" t="str">
        <f>IFERROR(VLOOKUP($I$2&amp;"_"&amp;$A198,'Total Forms with Marks'!$B$5:$N$204,6,0),"")</f>
        <v/>
      </c>
      <c r="E198" s="12" t="str">
        <f>IFERROR(VLOOKUP($I$2&amp;"_"&amp;$A198,'Total Forms with Marks'!$B$5:$N$204,7,0),"")</f>
        <v/>
      </c>
      <c r="F198" s="10" t="str">
        <f>IFERROR(VLOOKUP($I$2&amp;"_"&amp;$A198,'Total Forms with Marks'!$B$5:$N$204,8,0),"")</f>
        <v/>
      </c>
      <c r="G198" s="12" t="str">
        <f>IFERROR(VLOOKUP($I$2&amp;"_"&amp;$A198,'Total Forms with Marks'!$B$5:$N$204,9,0),"")</f>
        <v/>
      </c>
      <c r="H198" s="11" t="str">
        <f>IFERROR(VLOOKUP($I$2&amp;"_"&amp;$A198,'Total Forms with Marks'!$B$5:$N$204,11,0),"")</f>
        <v/>
      </c>
      <c r="I198" s="11" t="str">
        <f>IFERROR(VLOOKUP($I$2&amp;"_"&amp;$A198,'Total Forms with Marks'!$B$5:$N$204,12,0),"")</f>
        <v/>
      </c>
      <c r="J198" s="11" t="str">
        <f>IFERROR(VLOOKUP($I$2&amp;"_"&amp;$A198,'Total Forms with Marks'!$B$5:$N$204,13,0),"")</f>
        <v/>
      </c>
      <c r="K198" s="12" t="str">
        <f>IF(J198="","",RANK(J198,$J$5:J397,0))</f>
        <v/>
      </c>
    </row>
    <row r="199" spans="1:11" ht="30" customHeight="1">
      <c r="A199" s="12">
        <f>Table1[[#This Row],[क्र.सं.]]</f>
        <v>195</v>
      </c>
      <c r="B199" s="12" t="str">
        <f>IFERROR(VLOOKUP($I$2&amp;"_"&amp;$A199,'Total Forms with Marks'!$B$5:$N$204,4,0),"")</f>
        <v/>
      </c>
      <c r="C199" s="12" t="str">
        <f>IFERROR(VLOOKUP($I$2&amp;"_"&amp;$A199,'Total Forms with Marks'!$B$5:$N$204,5,0),"")</f>
        <v/>
      </c>
      <c r="D199" s="18" t="str">
        <f>IFERROR(VLOOKUP($I$2&amp;"_"&amp;$A199,'Total Forms with Marks'!$B$5:$N$204,6,0),"")</f>
        <v/>
      </c>
      <c r="E199" s="12" t="str">
        <f>IFERROR(VLOOKUP($I$2&amp;"_"&amp;$A199,'Total Forms with Marks'!$B$5:$N$204,7,0),"")</f>
        <v/>
      </c>
      <c r="F199" s="10" t="str">
        <f>IFERROR(VLOOKUP($I$2&amp;"_"&amp;$A199,'Total Forms with Marks'!$B$5:$N$204,8,0),"")</f>
        <v/>
      </c>
      <c r="G199" s="12" t="str">
        <f>IFERROR(VLOOKUP($I$2&amp;"_"&amp;$A199,'Total Forms with Marks'!$B$5:$N$204,9,0),"")</f>
        <v/>
      </c>
      <c r="H199" s="11" t="str">
        <f>IFERROR(VLOOKUP($I$2&amp;"_"&amp;$A199,'Total Forms with Marks'!$B$5:$N$204,11,0),"")</f>
        <v/>
      </c>
      <c r="I199" s="11" t="str">
        <f>IFERROR(VLOOKUP($I$2&amp;"_"&amp;$A199,'Total Forms with Marks'!$B$5:$N$204,12,0),"")</f>
        <v/>
      </c>
      <c r="J199" s="11" t="str">
        <f>IFERROR(VLOOKUP($I$2&amp;"_"&amp;$A199,'Total Forms with Marks'!$B$5:$N$204,13,0),"")</f>
        <v/>
      </c>
      <c r="K199" s="12" t="str">
        <f>IF(J199="","",RANK(J199,$J$5:J398,0))</f>
        <v/>
      </c>
    </row>
    <row r="200" spans="1:11" ht="30" customHeight="1">
      <c r="A200" s="12">
        <f>Table1[[#This Row],[क्र.सं.]]</f>
        <v>196</v>
      </c>
      <c r="B200" s="12" t="str">
        <f>IFERROR(VLOOKUP($I$2&amp;"_"&amp;$A200,'Total Forms with Marks'!$B$5:$N$204,4,0),"")</f>
        <v/>
      </c>
      <c r="C200" s="12" t="str">
        <f>IFERROR(VLOOKUP($I$2&amp;"_"&amp;$A200,'Total Forms with Marks'!$B$5:$N$204,5,0),"")</f>
        <v/>
      </c>
      <c r="D200" s="18" t="str">
        <f>IFERROR(VLOOKUP($I$2&amp;"_"&amp;$A200,'Total Forms with Marks'!$B$5:$N$204,6,0),"")</f>
        <v/>
      </c>
      <c r="E200" s="12" t="str">
        <f>IFERROR(VLOOKUP($I$2&amp;"_"&amp;$A200,'Total Forms with Marks'!$B$5:$N$204,7,0),"")</f>
        <v/>
      </c>
      <c r="F200" s="10" t="str">
        <f>IFERROR(VLOOKUP($I$2&amp;"_"&amp;$A200,'Total Forms with Marks'!$B$5:$N$204,8,0),"")</f>
        <v/>
      </c>
      <c r="G200" s="12" t="str">
        <f>IFERROR(VLOOKUP($I$2&amp;"_"&amp;$A200,'Total Forms with Marks'!$B$5:$N$204,9,0),"")</f>
        <v/>
      </c>
      <c r="H200" s="11" t="str">
        <f>IFERROR(VLOOKUP($I$2&amp;"_"&amp;$A200,'Total Forms with Marks'!$B$5:$N$204,11,0),"")</f>
        <v/>
      </c>
      <c r="I200" s="11" t="str">
        <f>IFERROR(VLOOKUP($I$2&amp;"_"&amp;$A200,'Total Forms with Marks'!$B$5:$N$204,12,0),"")</f>
        <v/>
      </c>
      <c r="J200" s="11" t="str">
        <f>IFERROR(VLOOKUP($I$2&amp;"_"&amp;$A200,'Total Forms with Marks'!$B$5:$N$204,13,0),"")</f>
        <v/>
      </c>
      <c r="K200" s="12" t="str">
        <f>IF(J200="","",RANK(J200,$J$5:J399,0))</f>
        <v/>
      </c>
    </row>
    <row r="201" spans="1:11" ht="30" customHeight="1">
      <c r="A201" s="12">
        <f>Table1[[#This Row],[क्र.सं.]]</f>
        <v>197</v>
      </c>
      <c r="B201" s="12" t="str">
        <f>IFERROR(VLOOKUP($I$2&amp;"_"&amp;$A201,'Total Forms with Marks'!$B$5:$N$204,4,0),"")</f>
        <v/>
      </c>
      <c r="C201" s="12" t="str">
        <f>IFERROR(VLOOKUP($I$2&amp;"_"&amp;$A201,'Total Forms with Marks'!$B$5:$N$204,5,0),"")</f>
        <v/>
      </c>
      <c r="D201" s="18" t="str">
        <f>IFERROR(VLOOKUP($I$2&amp;"_"&amp;$A201,'Total Forms with Marks'!$B$5:$N$204,6,0),"")</f>
        <v/>
      </c>
      <c r="E201" s="12" t="str">
        <f>IFERROR(VLOOKUP($I$2&amp;"_"&amp;$A201,'Total Forms with Marks'!$B$5:$N$204,7,0),"")</f>
        <v/>
      </c>
      <c r="F201" s="10" t="str">
        <f>IFERROR(VLOOKUP($I$2&amp;"_"&amp;$A201,'Total Forms with Marks'!$B$5:$N$204,8,0),"")</f>
        <v/>
      </c>
      <c r="G201" s="12" t="str">
        <f>IFERROR(VLOOKUP($I$2&amp;"_"&amp;$A201,'Total Forms with Marks'!$B$5:$N$204,9,0),"")</f>
        <v/>
      </c>
      <c r="H201" s="11" t="str">
        <f>IFERROR(VLOOKUP($I$2&amp;"_"&amp;$A201,'Total Forms with Marks'!$B$5:$N$204,11,0),"")</f>
        <v/>
      </c>
      <c r="I201" s="11" t="str">
        <f>IFERROR(VLOOKUP($I$2&amp;"_"&amp;$A201,'Total Forms with Marks'!$B$5:$N$204,12,0),"")</f>
        <v/>
      </c>
      <c r="J201" s="11" t="str">
        <f>IFERROR(VLOOKUP($I$2&amp;"_"&amp;$A201,'Total Forms with Marks'!$B$5:$N$204,13,0),"")</f>
        <v/>
      </c>
      <c r="K201" s="12" t="str">
        <f>IF(J201="","",RANK(J201,$J$5:J400,0))</f>
        <v/>
      </c>
    </row>
    <row r="202" spans="1:11" ht="30" customHeight="1">
      <c r="A202" s="12">
        <f>Table1[[#This Row],[क्र.सं.]]</f>
        <v>198</v>
      </c>
      <c r="B202" s="12" t="str">
        <f>IFERROR(VLOOKUP($I$2&amp;"_"&amp;$A202,'Total Forms with Marks'!$B$5:$N$204,4,0),"")</f>
        <v/>
      </c>
      <c r="C202" s="12" t="str">
        <f>IFERROR(VLOOKUP($I$2&amp;"_"&amp;$A202,'Total Forms with Marks'!$B$5:$N$204,5,0),"")</f>
        <v/>
      </c>
      <c r="D202" s="18" t="str">
        <f>IFERROR(VLOOKUP($I$2&amp;"_"&amp;$A202,'Total Forms with Marks'!$B$5:$N$204,6,0),"")</f>
        <v/>
      </c>
      <c r="E202" s="12" t="str">
        <f>IFERROR(VLOOKUP($I$2&amp;"_"&amp;$A202,'Total Forms with Marks'!$B$5:$N$204,7,0),"")</f>
        <v/>
      </c>
      <c r="F202" s="10" t="str">
        <f>IFERROR(VLOOKUP($I$2&amp;"_"&amp;$A202,'Total Forms with Marks'!$B$5:$N$204,8,0),"")</f>
        <v/>
      </c>
      <c r="G202" s="12" t="str">
        <f>IFERROR(VLOOKUP($I$2&amp;"_"&amp;$A202,'Total Forms with Marks'!$B$5:$N$204,9,0),"")</f>
        <v/>
      </c>
      <c r="H202" s="11" t="str">
        <f>IFERROR(VLOOKUP($I$2&amp;"_"&amp;$A202,'Total Forms with Marks'!$B$5:$N$204,11,0),"")</f>
        <v/>
      </c>
      <c r="I202" s="11" t="str">
        <f>IFERROR(VLOOKUP($I$2&amp;"_"&amp;$A202,'Total Forms with Marks'!$B$5:$N$204,12,0),"")</f>
        <v/>
      </c>
      <c r="J202" s="11" t="str">
        <f>IFERROR(VLOOKUP($I$2&amp;"_"&amp;$A202,'Total Forms with Marks'!$B$5:$N$204,13,0),"")</f>
        <v/>
      </c>
      <c r="K202" s="12" t="str">
        <f>IF(J202="","",RANK(J202,$J$5:J401,0))</f>
        <v/>
      </c>
    </row>
    <row r="203" spans="1:11" ht="30" customHeight="1">
      <c r="A203" s="12">
        <f>Table1[[#This Row],[क्र.सं.]]</f>
        <v>199</v>
      </c>
      <c r="B203" s="12" t="str">
        <f>IFERROR(VLOOKUP($I$2&amp;"_"&amp;$A203,'Total Forms with Marks'!$B$5:$N$204,4,0),"")</f>
        <v/>
      </c>
      <c r="C203" s="12" t="str">
        <f>IFERROR(VLOOKUP($I$2&amp;"_"&amp;$A203,'Total Forms with Marks'!$B$5:$N$204,5,0),"")</f>
        <v/>
      </c>
      <c r="D203" s="18" t="str">
        <f>IFERROR(VLOOKUP($I$2&amp;"_"&amp;$A203,'Total Forms with Marks'!$B$5:$N$204,6,0),"")</f>
        <v/>
      </c>
      <c r="E203" s="12" t="str">
        <f>IFERROR(VLOOKUP($I$2&amp;"_"&amp;$A203,'Total Forms with Marks'!$B$5:$N$204,7,0),"")</f>
        <v/>
      </c>
      <c r="F203" s="10" t="str">
        <f>IFERROR(VLOOKUP($I$2&amp;"_"&amp;$A203,'Total Forms with Marks'!$B$5:$N$204,8,0),"")</f>
        <v/>
      </c>
      <c r="G203" s="12" t="str">
        <f>IFERROR(VLOOKUP($I$2&amp;"_"&amp;$A203,'Total Forms with Marks'!$B$5:$N$204,9,0),"")</f>
        <v/>
      </c>
      <c r="H203" s="11" t="str">
        <f>IFERROR(VLOOKUP($I$2&amp;"_"&amp;$A203,'Total Forms with Marks'!$B$5:$N$204,11,0),"")</f>
        <v/>
      </c>
      <c r="I203" s="11" t="str">
        <f>IFERROR(VLOOKUP($I$2&amp;"_"&amp;$A203,'Total Forms with Marks'!$B$5:$N$204,12,0),"")</f>
        <v/>
      </c>
      <c r="J203" s="11" t="str">
        <f>IFERROR(VLOOKUP($I$2&amp;"_"&amp;$A203,'Total Forms with Marks'!$B$5:$N$204,13,0),"")</f>
        <v/>
      </c>
      <c r="K203" s="12" t="str">
        <f>IF(J203="","",RANK(J203,$J$5:J402,0))</f>
        <v/>
      </c>
    </row>
    <row r="204" spans="1:11" ht="30" customHeight="1">
      <c r="A204" s="12">
        <f>Table1[[#This Row],[क्र.सं.]]</f>
        <v>200</v>
      </c>
      <c r="B204" s="12" t="str">
        <f>IFERROR(VLOOKUP($I$2&amp;"_"&amp;$A204,'Total Forms with Marks'!$B$5:$N$204,4,0),"")</f>
        <v/>
      </c>
      <c r="C204" s="12" t="str">
        <f>IFERROR(VLOOKUP($I$2&amp;"_"&amp;$A204,'Total Forms with Marks'!$B$5:$N$204,5,0),"")</f>
        <v/>
      </c>
      <c r="D204" s="18" t="str">
        <f>IFERROR(VLOOKUP($I$2&amp;"_"&amp;$A204,'Total Forms with Marks'!$B$5:$N$204,6,0),"")</f>
        <v/>
      </c>
      <c r="E204" s="12" t="str">
        <f>IFERROR(VLOOKUP($I$2&amp;"_"&amp;$A204,'Total Forms with Marks'!$B$5:$N$204,7,0),"")</f>
        <v/>
      </c>
      <c r="F204" s="10" t="str">
        <f>IFERROR(VLOOKUP($I$2&amp;"_"&amp;$A204,'Total Forms with Marks'!$B$5:$N$204,8,0),"")</f>
        <v/>
      </c>
      <c r="G204" s="12" t="str">
        <f>IFERROR(VLOOKUP($I$2&amp;"_"&amp;$A204,'Total Forms with Marks'!$B$5:$N$204,9,0),"")</f>
        <v/>
      </c>
      <c r="H204" s="11" t="str">
        <f>IFERROR(VLOOKUP($I$2&amp;"_"&amp;$A204,'Total Forms with Marks'!$B$5:$N$204,11,0),"")</f>
        <v/>
      </c>
      <c r="I204" s="11" t="str">
        <f>IFERROR(VLOOKUP($I$2&amp;"_"&amp;$A204,'Total Forms with Marks'!$B$5:$N$204,12,0),"")</f>
        <v/>
      </c>
      <c r="J204" s="11" t="str">
        <f>IFERROR(VLOOKUP($I$2&amp;"_"&amp;$A204,'Total Forms with Marks'!$B$5:$N$204,13,0),"")</f>
        <v/>
      </c>
      <c r="K204" s="12" t="str">
        <f>IF(J204="","",RANK(J204,$J$5:J403,0))</f>
        <v/>
      </c>
    </row>
  </sheetData>
  <sheetProtection password="C796" sheet="1" objects="1" scenarios="1" formatCells="0" formatColumns="0" formatRows="0"/>
  <autoFilter ref="A4:K4"/>
  <mergeCells count="4">
    <mergeCell ref="A1:K1"/>
    <mergeCell ref="A2:F2"/>
    <mergeCell ref="G2:H2"/>
    <mergeCell ref="I2:K2"/>
  </mergeCells>
  <dataValidations count="1">
    <dataValidation type="list" allowBlank="1" showInputMessage="1" showErrorMessage="1" sqref="I2:K2">
      <formula1>school_name</formula1>
    </dataValidation>
  </dataValidations>
  <printOptions horizontalCentered="1"/>
  <pageMargins left="0.5" right="0.5" top="0.5" bottom="0.5" header="0" footer="0"/>
  <pageSetup paperSize="9" orientation="landscape" r:id="rId1"/>
  <headerFooter>
    <oddFooter>&amp;Lwww.ashwinisharma.com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204"/>
  <sheetViews>
    <sheetView view="pageBreakPreview" zoomScaleSheetLayoutView="100" workbookViewId="0">
      <pane ySplit="6" topLeftCell="A7" activePane="bottomLeft" state="frozen"/>
      <selection pane="bottomLeft" activeCell="G2" sqref="G2:I2"/>
    </sheetView>
  </sheetViews>
  <sheetFormatPr defaultRowHeight="30" customHeight="1"/>
  <cols>
    <col min="1" max="1" width="4.5703125" style="2" customWidth="1"/>
    <col min="2" max="3" width="20.7109375" style="2" customWidth="1"/>
    <col min="4" max="4" width="9.140625" style="2" customWidth="1"/>
    <col min="5" max="5" width="9.140625" style="2"/>
    <col min="6" max="6" width="13.5703125" style="2" customWidth="1"/>
    <col min="7" max="7" width="11" style="2" customWidth="1"/>
    <col min="8" max="8" width="20.42578125" style="2" customWidth="1"/>
    <col min="9" max="9" width="10.28515625" style="2" customWidth="1"/>
    <col min="10" max="10" width="10.5703125" style="2" customWidth="1"/>
    <col min="11" max="11" width="9.140625" style="2" customWidth="1"/>
    <col min="12" max="12" width="8.42578125" style="2" bestFit="1" customWidth="1"/>
    <col min="13" max="13" width="9.140625" style="2"/>
    <col min="14" max="14" width="29.7109375" style="2" customWidth="1"/>
    <col min="15" max="15" width="10.5703125" style="2" hidden="1" customWidth="1"/>
    <col min="16" max="16384" width="9.140625" style="2"/>
  </cols>
  <sheetData>
    <row r="1" spans="1:15" s="1" customFormat="1" ht="30" customHeight="1" thickBot="1">
      <c r="A1" s="56" t="str">
        <f>'Forms Entry'!A1</f>
        <v>कार्यालय --------------------------------------------------------------------------------------------------------------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13"/>
    </row>
    <row r="2" spans="1:15" s="1" customFormat="1" ht="30" customHeight="1" thickBot="1">
      <c r="A2" s="57" t="s">
        <v>29</v>
      </c>
      <c r="B2" s="57"/>
      <c r="C2" s="57"/>
      <c r="D2" s="57"/>
      <c r="E2" s="57"/>
      <c r="F2" s="57"/>
      <c r="G2" s="62" t="s">
        <v>63</v>
      </c>
      <c r="H2" s="63"/>
      <c r="I2" s="64"/>
      <c r="J2" s="60" t="s">
        <v>19</v>
      </c>
      <c r="K2" s="60"/>
      <c r="L2" s="61"/>
      <c r="M2" s="19"/>
    </row>
    <row r="3" spans="1:15" s="1" customFormat="1" ht="15"/>
    <row r="4" spans="1:15" s="1" customFormat="1" ht="51">
      <c r="A4" s="41" t="s">
        <v>2</v>
      </c>
      <c r="B4" s="41" t="s">
        <v>3</v>
      </c>
      <c r="C4" s="41" t="s">
        <v>4</v>
      </c>
      <c r="D4" s="41" t="s">
        <v>5</v>
      </c>
      <c r="E4" s="41" t="s">
        <v>6</v>
      </c>
      <c r="F4" s="41" t="s">
        <v>7</v>
      </c>
      <c r="G4" s="41" t="s">
        <v>8</v>
      </c>
      <c r="H4" s="41" t="s">
        <v>72</v>
      </c>
      <c r="I4" s="42" t="s">
        <v>39</v>
      </c>
      <c r="J4" s="42" t="s">
        <v>40</v>
      </c>
      <c r="K4" s="42" t="s">
        <v>31</v>
      </c>
      <c r="L4" s="41" t="s">
        <v>30</v>
      </c>
      <c r="M4" s="14"/>
      <c r="O4" s="1" t="s">
        <v>10</v>
      </c>
    </row>
    <row r="5" spans="1:15" ht="30" customHeight="1">
      <c r="A5" s="12">
        <f>Table1[[#This Row],[क्र.सं.]]</f>
        <v>1</v>
      </c>
      <c r="B5" s="20" t="str">
        <f>IFERROR(VLOOKUP($J$2&amp;"_"&amp;$A5,'Total Forms with Marks'!$C$5:$N$204,3,0),"")</f>
        <v>Ashwini Kumar 5</v>
      </c>
      <c r="C5" s="20" t="str">
        <f>IFERROR(VLOOKUP($J$2&amp;"_"&amp;$A5,'Total Forms with Marks'!$C$5:$N$204,4,0),"")</f>
        <v>Sh M.R.Shastri 5</v>
      </c>
      <c r="D5" s="18">
        <f>IFERROR(VLOOKUP($J$2&amp;"_"&amp;$A5,'Total Forms with Marks'!$C$5:$N$204,5,0),"")</f>
        <v>32183</v>
      </c>
      <c r="E5" s="12" t="str">
        <f>IFERROR(VLOOKUP($J$2&amp;"_"&amp;$A5,'Total Forms with Marks'!$C$5:$N$204,6,0),"")</f>
        <v>EWS</v>
      </c>
      <c r="F5" s="10" t="str">
        <f>IFERROR(VLOOKUP($J$2&amp;"_"&amp;$A5,'Total Forms with Marks'!$C$5:$N$204,7,0),"")</f>
        <v>शारीरिक शिक्षक</v>
      </c>
      <c r="G5" s="12" t="str">
        <f>IFERROR(VLOOKUP($J$2&amp;"_"&amp;$A5,'Total Forms with Marks'!$C$5:$N$204,8,0),"")</f>
        <v/>
      </c>
      <c r="H5" s="10" t="str">
        <f>IFERROR(VLOOKUP($J$2&amp;"_"&amp;$A5,'Total Forms with Marks'!$C$5:$N$204,9,0),"")</f>
        <v>GUPS 127</v>
      </c>
      <c r="I5" s="11">
        <f>IFERROR(VLOOKUP($J$2&amp;"_"&amp;$A5,'Total Forms with Marks'!$C$5:$N$204,10,0),"")</f>
        <v>50.833333333333343</v>
      </c>
      <c r="J5" s="11">
        <f>IFERROR(VLOOKUP($J$2&amp;"_"&amp;$A5,'Total Forms with Marks'!$C$5:$N$204,11,0),"")</f>
        <v>10</v>
      </c>
      <c r="K5" s="11">
        <f>IFERROR(VLOOKUP($J$2&amp;"_"&amp;$A5,'Total Forms with Marks'!$C$5:$N$204,12,0),"")</f>
        <v>60.833333333333343</v>
      </c>
      <c r="L5" s="12">
        <f>IF(K5="","",RANK(K5,$K$5:K204,0))</f>
        <v>2</v>
      </c>
      <c r="M5" s="15"/>
      <c r="O5" s="16" t="str">
        <f>Table3[[#This Row],[Post Name]]</f>
        <v>अध्यापक लेवल 1</v>
      </c>
    </row>
    <row r="6" spans="1:15" ht="30" customHeight="1">
      <c r="A6" s="12">
        <f>Table1[[#This Row],[क्र.सं.]]</f>
        <v>2</v>
      </c>
      <c r="B6" s="20" t="str">
        <f>IFERROR(VLOOKUP($J$2&amp;"_"&amp;$A6,'Total Forms with Marks'!$C$5:$N$204,3,0),"")</f>
        <v>Ashwini Kumar 123</v>
      </c>
      <c r="C6" s="20" t="str">
        <f>IFERROR(VLOOKUP($J$2&amp;"_"&amp;$A6,'Total Forms with Marks'!$C$5:$N$204,4,0),"")</f>
        <v>M R Shastri 123</v>
      </c>
      <c r="D6" s="18">
        <f>IFERROR(VLOOKUP($J$2&amp;"_"&amp;$A6,'Total Forms with Marks'!$C$5:$N$204,5,0),"")</f>
        <v>32143</v>
      </c>
      <c r="E6" s="12" t="str">
        <f>IFERROR(VLOOKUP($J$2&amp;"_"&amp;$A6,'Total Forms with Marks'!$C$5:$N$204,6,0),"")</f>
        <v>GEN</v>
      </c>
      <c r="F6" s="10" t="str">
        <f>IFERROR(VLOOKUP($J$2&amp;"_"&amp;$A6,'Total Forms with Marks'!$C$5:$N$204,7,0),"")</f>
        <v>शारीरिक शिक्षक</v>
      </c>
      <c r="G6" s="12" t="str">
        <f>IFERROR(VLOOKUP($J$2&amp;"_"&amp;$A6,'Total Forms with Marks'!$C$5:$N$204,8,0),"")</f>
        <v/>
      </c>
      <c r="H6" s="10" t="str">
        <f>IFERROR(VLOOKUP($J$2&amp;"_"&amp;$A6,'Total Forms with Marks'!$C$5:$N$204,9,0),"")</f>
        <v>GUPS 140</v>
      </c>
      <c r="I6" s="11">
        <f>IFERROR(VLOOKUP($J$2&amp;"_"&amp;$A6,'Total Forms with Marks'!$C$5:$N$204,10,0),"")</f>
        <v>66.666666666666657</v>
      </c>
      <c r="J6" s="11">
        <f>IFERROR(VLOOKUP($J$2&amp;"_"&amp;$A6,'Total Forms with Marks'!$C$5:$N$204,11,0),"")</f>
        <v>20</v>
      </c>
      <c r="K6" s="11">
        <f>IFERROR(VLOOKUP($J$2&amp;"_"&amp;$A6,'Total Forms with Marks'!$C$5:$N$204,12,0),"")</f>
        <v>86.666666666666657</v>
      </c>
      <c r="L6" s="12">
        <f>IF(K6="","",RANK(K6,$K$5:K205,0))</f>
        <v>1</v>
      </c>
      <c r="M6" s="15"/>
      <c r="O6" s="16" t="str">
        <f>Table3[[#This Row],[Post Name]]</f>
        <v>अध्यापक लेवल 2</v>
      </c>
    </row>
    <row r="7" spans="1:15" ht="30" customHeight="1">
      <c r="A7" s="12">
        <f>Table1[[#This Row],[क्र.सं.]]</f>
        <v>3</v>
      </c>
      <c r="B7" s="20" t="str">
        <f>IFERROR(VLOOKUP($J$2&amp;"_"&amp;$A7,'Total Forms with Marks'!$C$5:$N$204,3,0),"")</f>
        <v/>
      </c>
      <c r="C7" s="20" t="str">
        <f>IFERROR(VLOOKUP($J$2&amp;"_"&amp;$A7,'Total Forms with Marks'!$C$5:$N$204,4,0),"")</f>
        <v/>
      </c>
      <c r="D7" s="18" t="str">
        <f>IFERROR(VLOOKUP($J$2&amp;"_"&amp;$A7,'Total Forms with Marks'!$C$5:$N$204,5,0),"")</f>
        <v/>
      </c>
      <c r="E7" s="12" t="str">
        <f>IFERROR(VLOOKUP($J$2&amp;"_"&amp;$A7,'Total Forms with Marks'!$C$5:$N$204,6,0),"")</f>
        <v/>
      </c>
      <c r="F7" s="10" t="str">
        <f>IFERROR(VLOOKUP($J$2&amp;"_"&amp;$A7,'Total Forms with Marks'!$C$5:$N$204,7,0),"")</f>
        <v/>
      </c>
      <c r="G7" s="12" t="str">
        <f>IFERROR(VLOOKUP($J$2&amp;"_"&amp;$A7,'Total Forms with Marks'!$C$5:$N$204,8,0),"")</f>
        <v/>
      </c>
      <c r="H7" s="10" t="str">
        <f>IFERROR(VLOOKUP($J$2&amp;"_"&amp;$A7,'Total Forms with Marks'!$C$5:$N$204,9,0),"")</f>
        <v/>
      </c>
      <c r="I7" s="11" t="str">
        <f>IFERROR(VLOOKUP($J$2&amp;"_"&amp;$A7,'Total Forms with Marks'!$C$5:$N$204,10,0),"")</f>
        <v/>
      </c>
      <c r="J7" s="11" t="str">
        <f>IFERROR(VLOOKUP($J$2&amp;"_"&amp;$A7,'Total Forms with Marks'!$C$5:$N$204,11,0),"")</f>
        <v/>
      </c>
      <c r="K7" s="11" t="str">
        <f>IFERROR(VLOOKUP($J$2&amp;"_"&amp;$A7,'Total Forms with Marks'!$C$5:$N$204,12,0),"")</f>
        <v/>
      </c>
      <c r="L7" s="12" t="str">
        <f>IF(K7="","",RANK(K7,$K$5:K206,0))</f>
        <v/>
      </c>
      <c r="M7" s="15"/>
      <c r="O7" s="16" t="str">
        <f>Table3[[#This Row],[Post Name]]</f>
        <v>वरिष्ठ अध्यापक</v>
      </c>
    </row>
    <row r="8" spans="1:15" ht="30" customHeight="1">
      <c r="A8" s="12">
        <f>Table1[[#This Row],[क्र.सं.]]</f>
        <v>4</v>
      </c>
      <c r="B8" s="20" t="str">
        <f>IFERROR(VLOOKUP($J$2&amp;"_"&amp;$A8,'Total Forms with Marks'!$C$5:$N$204,3,0),"")</f>
        <v/>
      </c>
      <c r="C8" s="20" t="str">
        <f>IFERROR(VLOOKUP($J$2&amp;"_"&amp;$A8,'Total Forms with Marks'!$C$5:$N$204,4,0),"")</f>
        <v/>
      </c>
      <c r="D8" s="18" t="str">
        <f>IFERROR(VLOOKUP($J$2&amp;"_"&amp;$A8,'Total Forms with Marks'!$C$5:$N$204,5,0),"")</f>
        <v/>
      </c>
      <c r="E8" s="12" t="str">
        <f>IFERROR(VLOOKUP($J$2&amp;"_"&amp;$A8,'Total Forms with Marks'!$C$5:$N$204,6,0),"")</f>
        <v/>
      </c>
      <c r="F8" s="10" t="str">
        <f>IFERROR(VLOOKUP($J$2&amp;"_"&amp;$A8,'Total Forms with Marks'!$C$5:$N$204,7,0),"")</f>
        <v/>
      </c>
      <c r="G8" s="12" t="str">
        <f>IFERROR(VLOOKUP($J$2&amp;"_"&amp;$A8,'Total Forms with Marks'!$C$5:$N$204,8,0),"")</f>
        <v/>
      </c>
      <c r="H8" s="10" t="str">
        <f>IFERROR(VLOOKUP($J$2&amp;"_"&amp;$A8,'Total Forms with Marks'!$C$5:$N$204,9,0),"")</f>
        <v/>
      </c>
      <c r="I8" s="11" t="str">
        <f>IFERROR(VLOOKUP($J$2&amp;"_"&amp;$A8,'Total Forms with Marks'!$C$5:$N$204,10,0),"")</f>
        <v/>
      </c>
      <c r="J8" s="11" t="str">
        <f>IFERROR(VLOOKUP($J$2&amp;"_"&amp;$A8,'Total Forms with Marks'!$C$5:$N$204,11,0),"")</f>
        <v/>
      </c>
      <c r="K8" s="11" t="str">
        <f>IFERROR(VLOOKUP($J$2&amp;"_"&amp;$A8,'Total Forms with Marks'!$C$5:$N$204,12,0),"")</f>
        <v/>
      </c>
      <c r="L8" s="12" t="str">
        <f>IF(K8="","",RANK(K8,$K$5:K207,0))</f>
        <v/>
      </c>
      <c r="M8" s="15"/>
      <c r="O8" s="16" t="str">
        <f>Table3[[#This Row],[Post Name]]</f>
        <v>प्राध्यापक</v>
      </c>
    </row>
    <row r="9" spans="1:15" ht="30" customHeight="1">
      <c r="A9" s="12">
        <f>Table1[[#This Row],[क्र.सं.]]</f>
        <v>5</v>
      </c>
      <c r="B9" s="20" t="str">
        <f>IFERROR(VLOOKUP($J$2&amp;"_"&amp;$A9,'Total Forms with Marks'!$C$5:$N$204,3,0),"")</f>
        <v/>
      </c>
      <c r="C9" s="20" t="str">
        <f>IFERROR(VLOOKUP($J$2&amp;"_"&amp;$A9,'Total Forms with Marks'!$C$5:$N$204,4,0),"")</f>
        <v/>
      </c>
      <c r="D9" s="18" t="str">
        <f>IFERROR(VLOOKUP($J$2&amp;"_"&amp;$A9,'Total Forms with Marks'!$C$5:$N$204,5,0),"")</f>
        <v/>
      </c>
      <c r="E9" s="12" t="str">
        <f>IFERROR(VLOOKUP($J$2&amp;"_"&amp;$A9,'Total Forms with Marks'!$C$5:$N$204,6,0),"")</f>
        <v/>
      </c>
      <c r="F9" s="10" t="str">
        <f>IFERROR(VLOOKUP($J$2&amp;"_"&amp;$A9,'Total Forms with Marks'!$C$5:$N$204,7,0),"")</f>
        <v/>
      </c>
      <c r="G9" s="12" t="str">
        <f>IFERROR(VLOOKUP($J$2&amp;"_"&amp;$A9,'Total Forms with Marks'!$C$5:$N$204,8,0),"")</f>
        <v/>
      </c>
      <c r="H9" s="10" t="str">
        <f>IFERROR(VLOOKUP($J$2&amp;"_"&amp;$A9,'Total Forms with Marks'!$C$5:$N$204,9,0),"")</f>
        <v/>
      </c>
      <c r="I9" s="11" t="str">
        <f>IFERROR(VLOOKUP($J$2&amp;"_"&amp;$A9,'Total Forms with Marks'!$C$5:$N$204,10,0),"")</f>
        <v/>
      </c>
      <c r="J9" s="11" t="str">
        <f>IFERROR(VLOOKUP($J$2&amp;"_"&amp;$A9,'Total Forms with Marks'!$C$5:$N$204,11,0),"")</f>
        <v/>
      </c>
      <c r="K9" s="11" t="str">
        <f>IFERROR(VLOOKUP($J$2&amp;"_"&amp;$A9,'Total Forms with Marks'!$C$5:$N$204,12,0),"")</f>
        <v/>
      </c>
      <c r="L9" s="12" t="str">
        <f>IF(K9="","",RANK(K9,$K$5:K208,0))</f>
        <v/>
      </c>
      <c r="M9" s="15"/>
      <c r="O9" s="16" t="str">
        <f>Table3[[#This Row],[Post Name]]</f>
        <v>शारीरिक शिक्षक</v>
      </c>
    </row>
    <row r="10" spans="1:15" ht="30" customHeight="1">
      <c r="A10" s="12">
        <f>Table1[[#This Row],[क्र.सं.]]</f>
        <v>6</v>
      </c>
      <c r="B10" s="20" t="str">
        <f>IFERROR(VLOOKUP($J$2&amp;"_"&amp;$A10,'Total Forms with Marks'!$C$5:$N$204,3,0),"")</f>
        <v/>
      </c>
      <c r="C10" s="20" t="str">
        <f>IFERROR(VLOOKUP($J$2&amp;"_"&amp;$A10,'Total Forms with Marks'!$C$5:$N$204,4,0),"")</f>
        <v/>
      </c>
      <c r="D10" s="18" t="str">
        <f>IFERROR(VLOOKUP($J$2&amp;"_"&amp;$A10,'Total Forms with Marks'!$C$5:$N$204,5,0),"")</f>
        <v/>
      </c>
      <c r="E10" s="12" t="str">
        <f>IFERROR(VLOOKUP($J$2&amp;"_"&amp;$A10,'Total Forms with Marks'!$C$5:$N$204,6,0),"")</f>
        <v/>
      </c>
      <c r="F10" s="10" t="str">
        <f>IFERROR(VLOOKUP($J$2&amp;"_"&amp;$A10,'Total Forms with Marks'!$C$5:$N$204,7,0),"")</f>
        <v/>
      </c>
      <c r="G10" s="12" t="str">
        <f>IFERROR(VLOOKUP($J$2&amp;"_"&amp;$A10,'Total Forms with Marks'!$C$5:$N$204,8,0),"")</f>
        <v/>
      </c>
      <c r="H10" s="10" t="str">
        <f>IFERROR(VLOOKUP($J$2&amp;"_"&amp;$A10,'Total Forms with Marks'!$C$5:$N$204,9,0),"")</f>
        <v/>
      </c>
      <c r="I10" s="11" t="str">
        <f>IFERROR(VLOOKUP($J$2&amp;"_"&amp;$A10,'Total Forms with Marks'!$C$5:$N$204,10,0),"")</f>
        <v/>
      </c>
      <c r="J10" s="11" t="str">
        <f>IFERROR(VLOOKUP($J$2&amp;"_"&amp;$A10,'Total Forms with Marks'!$C$5:$N$204,11,0),"")</f>
        <v/>
      </c>
      <c r="K10" s="11" t="str">
        <f>IFERROR(VLOOKUP($J$2&amp;"_"&amp;$A10,'Total Forms with Marks'!$C$5:$N$204,12,0),"")</f>
        <v/>
      </c>
      <c r="L10" s="12" t="str">
        <f>IF(K10="","",RANK(K10,$K$5:K209,0))</f>
        <v/>
      </c>
      <c r="M10" s="15"/>
      <c r="O10" s="16" t="str">
        <f>Table3[[#This Row],[Post Name]]</f>
        <v>प्रयोगशाला सहायक</v>
      </c>
    </row>
    <row r="11" spans="1:15" ht="30" customHeight="1">
      <c r="A11" s="12">
        <f>Table1[[#This Row],[क्र.सं.]]</f>
        <v>7</v>
      </c>
      <c r="B11" s="20" t="str">
        <f>IFERROR(VLOOKUP($J$2&amp;"_"&amp;$A11,'Total Forms with Marks'!$C$5:$N$204,3,0),"")</f>
        <v/>
      </c>
      <c r="C11" s="20" t="str">
        <f>IFERROR(VLOOKUP($J$2&amp;"_"&amp;$A11,'Total Forms with Marks'!$C$5:$N$204,4,0),"")</f>
        <v/>
      </c>
      <c r="D11" s="18" t="str">
        <f>IFERROR(VLOOKUP($J$2&amp;"_"&amp;$A11,'Total Forms with Marks'!$C$5:$N$204,5,0),"")</f>
        <v/>
      </c>
      <c r="E11" s="12" t="str">
        <f>IFERROR(VLOOKUP($J$2&amp;"_"&amp;$A11,'Total Forms with Marks'!$C$5:$N$204,6,0),"")</f>
        <v/>
      </c>
      <c r="F11" s="10" t="str">
        <f>IFERROR(VLOOKUP($J$2&amp;"_"&amp;$A11,'Total Forms with Marks'!$C$5:$N$204,7,0),"")</f>
        <v/>
      </c>
      <c r="G11" s="12" t="str">
        <f>IFERROR(VLOOKUP($J$2&amp;"_"&amp;$A11,'Total Forms with Marks'!$C$5:$N$204,8,0),"")</f>
        <v/>
      </c>
      <c r="H11" s="10" t="str">
        <f>IFERROR(VLOOKUP($J$2&amp;"_"&amp;$A11,'Total Forms with Marks'!$C$5:$N$204,9,0),"")</f>
        <v/>
      </c>
      <c r="I11" s="11" t="str">
        <f>IFERROR(VLOOKUP($J$2&amp;"_"&amp;$A11,'Total Forms with Marks'!$C$5:$N$204,10,0),"")</f>
        <v/>
      </c>
      <c r="J11" s="11" t="str">
        <f>IFERROR(VLOOKUP($J$2&amp;"_"&amp;$A11,'Total Forms with Marks'!$C$5:$N$204,11,0),"")</f>
        <v/>
      </c>
      <c r="K11" s="11" t="str">
        <f>IFERROR(VLOOKUP($J$2&amp;"_"&amp;$A11,'Total Forms with Marks'!$C$5:$N$204,12,0),"")</f>
        <v/>
      </c>
      <c r="L11" s="12" t="str">
        <f>IF(K11="","",RANK(K11,$K$5:K210,0))</f>
        <v/>
      </c>
      <c r="M11" s="15"/>
      <c r="O11" s="16" t="str">
        <f>Table3[[#This Row],[Post Name]]</f>
        <v>अन्य 1</v>
      </c>
    </row>
    <row r="12" spans="1:15" ht="30" customHeight="1">
      <c r="A12" s="12">
        <f>Table1[[#This Row],[क्र.सं.]]</f>
        <v>8</v>
      </c>
      <c r="B12" s="20" t="str">
        <f>IFERROR(VLOOKUP($J$2&amp;"_"&amp;$A12,'Total Forms with Marks'!$C$5:$N$204,3,0),"")</f>
        <v/>
      </c>
      <c r="C12" s="20" t="str">
        <f>IFERROR(VLOOKUP($J$2&amp;"_"&amp;$A12,'Total Forms with Marks'!$C$5:$N$204,4,0),"")</f>
        <v/>
      </c>
      <c r="D12" s="18" t="str">
        <f>IFERROR(VLOOKUP($J$2&amp;"_"&amp;$A12,'Total Forms with Marks'!$C$5:$N$204,5,0),"")</f>
        <v/>
      </c>
      <c r="E12" s="12" t="str">
        <f>IFERROR(VLOOKUP($J$2&amp;"_"&amp;$A12,'Total Forms with Marks'!$C$5:$N$204,6,0),"")</f>
        <v/>
      </c>
      <c r="F12" s="10" t="str">
        <f>IFERROR(VLOOKUP($J$2&amp;"_"&amp;$A12,'Total Forms with Marks'!$C$5:$N$204,7,0),"")</f>
        <v/>
      </c>
      <c r="G12" s="12" t="str">
        <f>IFERROR(VLOOKUP($J$2&amp;"_"&amp;$A12,'Total Forms with Marks'!$C$5:$N$204,8,0),"")</f>
        <v/>
      </c>
      <c r="H12" s="10" t="str">
        <f>IFERROR(VLOOKUP($J$2&amp;"_"&amp;$A12,'Total Forms with Marks'!$C$5:$N$204,9,0),"")</f>
        <v/>
      </c>
      <c r="I12" s="11" t="str">
        <f>IFERROR(VLOOKUP($J$2&amp;"_"&amp;$A12,'Total Forms with Marks'!$C$5:$N$204,10,0),"")</f>
        <v/>
      </c>
      <c r="J12" s="11" t="str">
        <f>IFERROR(VLOOKUP($J$2&amp;"_"&amp;$A12,'Total Forms with Marks'!$C$5:$N$204,11,0),"")</f>
        <v/>
      </c>
      <c r="K12" s="11" t="str">
        <f>IFERROR(VLOOKUP($J$2&amp;"_"&amp;$A12,'Total Forms with Marks'!$C$5:$N$204,12,0),"")</f>
        <v/>
      </c>
      <c r="L12" s="12" t="str">
        <f>IF(K12="","",RANK(K12,$K$5:K211,0))</f>
        <v/>
      </c>
      <c r="M12" s="15"/>
    </row>
    <row r="13" spans="1:15" ht="30" customHeight="1">
      <c r="A13" s="12">
        <f>Table1[[#This Row],[क्र.सं.]]</f>
        <v>9</v>
      </c>
      <c r="B13" s="20" t="str">
        <f>IFERROR(VLOOKUP($J$2&amp;"_"&amp;$A13,'Total Forms with Marks'!$C$5:$N$204,3,0),"")</f>
        <v/>
      </c>
      <c r="C13" s="20" t="str">
        <f>IFERROR(VLOOKUP($J$2&amp;"_"&amp;$A13,'Total Forms with Marks'!$C$5:$N$204,4,0),"")</f>
        <v/>
      </c>
      <c r="D13" s="18" t="str">
        <f>IFERROR(VLOOKUP($J$2&amp;"_"&amp;$A13,'Total Forms with Marks'!$C$5:$N$204,5,0),"")</f>
        <v/>
      </c>
      <c r="E13" s="12" t="str">
        <f>IFERROR(VLOOKUP($J$2&amp;"_"&amp;$A13,'Total Forms with Marks'!$C$5:$N$204,6,0),"")</f>
        <v/>
      </c>
      <c r="F13" s="10" t="str">
        <f>IFERROR(VLOOKUP($J$2&amp;"_"&amp;$A13,'Total Forms with Marks'!$C$5:$N$204,7,0),"")</f>
        <v/>
      </c>
      <c r="G13" s="12" t="str">
        <f>IFERROR(VLOOKUP($J$2&amp;"_"&amp;$A13,'Total Forms with Marks'!$C$5:$N$204,8,0),"")</f>
        <v/>
      </c>
      <c r="H13" s="10" t="str">
        <f>IFERROR(VLOOKUP($J$2&amp;"_"&amp;$A13,'Total Forms with Marks'!$C$5:$N$204,9,0),"")</f>
        <v/>
      </c>
      <c r="I13" s="11" t="str">
        <f>IFERROR(VLOOKUP($J$2&amp;"_"&amp;$A13,'Total Forms with Marks'!$C$5:$N$204,10,0),"")</f>
        <v/>
      </c>
      <c r="J13" s="11" t="str">
        <f>IFERROR(VLOOKUP($J$2&amp;"_"&amp;$A13,'Total Forms with Marks'!$C$5:$N$204,11,0),"")</f>
        <v/>
      </c>
      <c r="K13" s="11" t="str">
        <f>IFERROR(VLOOKUP($J$2&amp;"_"&amp;$A13,'Total Forms with Marks'!$C$5:$N$204,12,0),"")</f>
        <v/>
      </c>
      <c r="L13" s="12" t="str">
        <f>IF(K13="","",RANK(K13,$K$5:K212,0))</f>
        <v/>
      </c>
      <c r="M13" s="15"/>
    </row>
    <row r="14" spans="1:15" ht="30" customHeight="1">
      <c r="A14" s="12">
        <f>Table1[[#This Row],[क्र.सं.]]</f>
        <v>10</v>
      </c>
      <c r="B14" s="20" t="str">
        <f>IFERROR(VLOOKUP($J$2&amp;"_"&amp;$A14,'Total Forms with Marks'!$C$5:$N$204,3,0),"")</f>
        <v/>
      </c>
      <c r="C14" s="20" t="str">
        <f>IFERROR(VLOOKUP($J$2&amp;"_"&amp;$A14,'Total Forms with Marks'!$C$5:$N$204,4,0),"")</f>
        <v/>
      </c>
      <c r="D14" s="18" t="str">
        <f>IFERROR(VLOOKUP($J$2&amp;"_"&amp;$A14,'Total Forms with Marks'!$C$5:$N$204,5,0),"")</f>
        <v/>
      </c>
      <c r="E14" s="12" t="str">
        <f>IFERROR(VLOOKUP($J$2&amp;"_"&amp;$A14,'Total Forms with Marks'!$C$5:$N$204,6,0),"")</f>
        <v/>
      </c>
      <c r="F14" s="10" t="str">
        <f>IFERROR(VLOOKUP($J$2&amp;"_"&amp;$A14,'Total Forms with Marks'!$C$5:$N$204,7,0),"")</f>
        <v/>
      </c>
      <c r="G14" s="12" t="str">
        <f>IFERROR(VLOOKUP($J$2&amp;"_"&amp;$A14,'Total Forms with Marks'!$C$5:$N$204,8,0),"")</f>
        <v/>
      </c>
      <c r="H14" s="10" t="str">
        <f>IFERROR(VLOOKUP($J$2&amp;"_"&amp;$A14,'Total Forms with Marks'!$C$5:$N$204,9,0),"")</f>
        <v/>
      </c>
      <c r="I14" s="11" t="str">
        <f>IFERROR(VLOOKUP($J$2&amp;"_"&amp;$A14,'Total Forms with Marks'!$C$5:$N$204,10,0),"")</f>
        <v/>
      </c>
      <c r="J14" s="11" t="str">
        <f>IFERROR(VLOOKUP($J$2&amp;"_"&amp;$A14,'Total Forms with Marks'!$C$5:$N$204,11,0),"")</f>
        <v/>
      </c>
      <c r="K14" s="11" t="str">
        <f>IFERROR(VLOOKUP($J$2&amp;"_"&amp;$A14,'Total Forms with Marks'!$C$5:$N$204,12,0),"")</f>
        <v/>
      </c>
      <c r="L14" s="12" t="str">
        <f>IF(K14="","",RANK(K14,$K$5:K213,0))</f>
        <v/>
      </c>
      <c r="M14" s="15"/>
    </row>
    <row r="15" spans="1:15" ht="30" customHeight="1">
      <c r="A15" s="12">
        <f>Table1[[#This Row],[क्र.सं.]]</f>
        <v>11</v>
      </c>
      <c r="B15" s="20" t="str">
        <f>IFERROR(VLOOKUP($J$2&amp;"_"&amp;$A15,'Total Forms with Marks'!$C$5:$N$204,3,0),"")</f>
        <v/>
      </c>
      <c r="C15" s="20" t="str">
        <f>IFERROR(VLOOKUP($J$2&amp;"_"&amp;$A15,'Total Forms with Marks'!$C$5:$N$204,4,0),"")</f>
        <v/>
      </c>
      <c r="D15" s="18" t="str">
        <f>IFERROR(VLOOKUP($J$2&amp;"_"&amp;$A15,'Total Forms with Marks'!$C$5:$N$204,5,0),"")</f>
        <v/>
      </c>
      <c r="E15" s="12" t="str">
        <f>IFERROR(VLOOKUP($J$2&amp;"_"&amp;$A15,'Total Forms with Marks'!$C$5:$N$204,6,0),"")</f>
        <v/>
      </c>
      <c r="F15" s="10" t="str">
        <f>IFERROR(VLOOKUP($J$2&amp;"_"&amp;$A15,'Total Forms with Marks'!$C$5:$N$204,7,0),"")</f>
        <v/>
      </c>
      <c r="G15" s="12" t="str">
        <f>IFERROR(VLOOKUP($J$2&amp;"_"&amp;$A15,'Total Forms with Marks'!$C$5:$N$204,8,0),"")</f>
        <v/>
      </c>
      <c r="H15" s="10" t="str">
        <f>IFERROR(VLOOKUP($J$2&amp;"_"&amp;$A15,'Total Forms with Marks'!$C$5:$N$204,9,0),"")</f>
        <v/>
      </c>
      <c r="I15" s="11" t="str">
        <f>IFERROR(VLOOKUP($J$2&amp;"_"&amp;$A15,'Total Forms with Marks'!$C$5:$N$204,10,0),"")</f>
        <v/>
      </c>
      <c r="J15" s="11" t="str">
        <f>IFERROR(VLOOKUP($J$2&amp;"_"&amp;$A15,'Total Forms with Marks'!$C$5:$N$204,11,0),"")</f>
        <v/>
      </c>
      <c r="K15" s="11" t="str">
        <f>IFERROR(VLOOKUP($J$2&amp;"_"&amp;$A15,'Total Forms with Marks'!$C$5:$N$204,12,0),"")</f>
        <v/>
      </c>
      <c r="L15" s="12" t="str">
        <f>IF(K15="","",RANK(K15,$K$5:K214,0))</f>
        <v/>
      </c>
      <c r="M15" s="15"/>
    </row>
    <row r="16" spans="1:15" ht="30" customHeight="1">
      <c r="A16" s="12">
        <f>Table1[[#This Row],[क्र.सं.]]</f>
        <v>12</v>
      </c>
      <c r="B16" s="20" t="str">
        <f>IFERROR(VLOOKUP($J$2&amp;"_"&amp;$A16,'Total Forms with Marks'!$C$5:$N$204,3,0),"")</f>
        <v/>
      </c>
      <c r="C16" s="20" t="str">
        <f>IFERROR(VLOOKUP($J$2&amp;"_"&amp;$A16,'Total Forms with Marks'!$C$5:$N$204,4,0),"")</f>
        <v/>
      </c>
      <c r="D16" s="18" t="str">
        <f>IFERROR(VLOOKUP($J$2&amp;"_"&amp;$A16,'Total Forms with Marks'!$C$5:$N$204,5,0),"")</f>
        <v/>
      </c>
      <c r="E16" s="12" t="str">
        <f>IFERROR(VLOOKUP($J$2&amp;"_"&amp;$A16,'Total Forms with Marks'!$C$5:$N$204,6,0),"")</f>
        <v/>
      </c>
      <c r="F16" s="10" t="str">
        <f>IFERROR(VLOOKUP($J$2&amp;"_"&amp;$A16,'Total Forms with Marks'!$C$5:$N$204,7,0),"")</f>
        <v/>
      </c>
      <c r="G16" s="12" t="str">
        <f>IFERROR(VLOOKUP($J$2&amp;"_"&amp;$A16,'Total Forms with Marks'!$C$5:$N$204,8,0),"")</f>
        <v/>
      </c>
      <c r="H16" s="10" t="str">
        <f>IFERROR(VLOOKUP($J$2&amp;"_"&amp;$A16,'Total Forms with Marks'!$C$5:$N$204,9,0),"")</f>
        <v/>
      </c>
      <c r="I16" s="11" t="str">
        <f>IFERROR(VLOOKUP($J$2&amp;"_"&amp;$A16,'Total Forms with Marks'!$C$5:$N$204,10,0),"")</f>
        <v/>
      </c>
      <c r="J16" s="11" t="str">
        <f>IFERROR(VLOOKUP($J$2&amp;"_"&amp;$A16,'Total Forms with Marks'!$C$5:$N$204,11,0),"")</f>
        <v/>
      </c>
      <c r="K16" s="11" t="str">
        <f>IFERROR(VLOOKUP($J$2&amp;"_"&amp;$A16,'Total Forms with Marks'!$C$5:$N$204,12,0),"")</f>
        <v/>
      </c>
      <c r="L16" s="12" t="str">
        <f>IF(K16="","",RANK(K16,$K$5:K215,0))</f>
        <v/>
      </c>
      <c r="M16" s="15"/>
    </row>
    <row r="17" spans="1:13" ht="30" customHeight="1">
      <c r="A17" s="12">
        <f>Table1[[#This Row],[क्र.सं.]]</f>
        <v>13</v>
      </c>
      <c r="B17" s="20" t="str">
        <f>IFERROR(VLOOKUP($J$2&amp;"_"&amp;$A17,'Total Forms with Marks'!$C$5:$N$204,3,0),"")</f>
        <v/>
      </c>
      <c r="C17" s="20" t="str">
        <f>IFERROR(VLOOKUP($J$2&amp;"_"&amp;$A17,'Total Forms with Marks'!$C$5:$N$204,4,0),"")</f>
        <v/>
      </c>
      <c r="D17" s="18" t="str">
        <f>IFERROR(VLOOKUP($J$2&amp;"_"&amp;$A17,'Total Forms with Marks'!$C$5:$N$204,5,0),"")</f>
        <v/>
      </c>
      <c r="E17" s="12" t="str">
        <f>IFERROR(VLOOKUP($J$2&amp;"_"&amp;$A17,'Total Forms with Marks'!$C$5:$N$204,6,0),"")</f>
        <v/>
      </c>
      <c r="F17" s="10" t="str">
        <f>IFERROR(VLOOKUP($J$2&amp;"_"&amp;$A17,'Total Forms with Marks'!$C$5:$N$204,7,0),"")</f>
        <v/>
      </c>
      <c r="G17" s="12" t="str">
        <f>IFERROR(VLOOKUP($J$2&amp;"_"&amp;$A17,'Total Forms with Marks'!$C$5:$N$204,8,0),"")</f>
        <v/>
      </c>
      <c r="H17" s="10" t="str">
        <f>IFERROR(VLOOKUP($J$2&amp;"_"&amp;$A17,'Total Forms with Marks'!$C$5:$N$204,9,0),"")</f>
        <v/>
      </c>
      <c r="I17" s="11" t="str">
        <f>IFERROR(VLOOKUP($J$2&amp;"_"&amp;$A17,'Total Forms with Marks'!$C$5:$N$204,10,0),"")</f>
        <v/>
      </c>
      <c r="J17" s="11" t="str">
        <f>IFERROR(VLOOKUP($J$2&amp;"_"&amp;$A17,'Total Forms with Marks'!$C$5:$N$204,11,0),"")</f>
        <v/>
      </c>
      <c r="K17" s="11" t="str">
        <f>IFERROR(VLOOKUP($J$2&amp;"_"&amp;$A17,'Total Forms with Marks'!$C$5:$N$204,12,0),"")</f>
        <v/>
      </c>
      <c r="L17" s="12" t="str">
        <f>IF(K17="","",RANK(K17,$K$5:K216,0))</f>
        <v/>
      </c>
      <c r="M17" s="15"/>
    </row>
    <row r="18" spans="1:13" ht="30" customHeight="1">
      <c r="A18" s="12">
        <f>Table1[[#This Row],[क्र.सं.]]</f>
        <v>14</v>
      </c>
      <c r="B18" s="20" t="str">
        <f>IFERROR(VLOOKUP($J$2&amp;"_"&amp;$A18,'Total Forms with Marks'!$C$5:$N$204,3,0),"")</f>
        <v/>
      </c>
      <c r="C18" s="20" t="str">
        <f>IFERROR(VLOOKUP($J$2&amp;"_"&amp;$A18,'Total Forms with Marks'!$C$5:$N$204,4,0),"")</f>
        <v/>
      </c>
      <c r="D18" s="18" t="str">
        <f>IFERROR(VLOOKUP($J$2&amp;"_"&amp;$A18,'Total Forms with Marks'!$C$5:$N$204,5,0),"")</f>
        <v/>
      </c>
      <c r="E18" s="12" t="str">
        <f>IFERROR(VLOOKUP($J$2&amp;"_"&amp;$A18,'Total Forms with Marks'!$C$5:$N$204,6,0),"")</f>
        <v/>
      </c>
      <c r="F18" s="10" t="str">
        <f>IFERROR(VLOOKUP($J$2&amp;"_"&amp;$A18,'Total Forms with Marks'!$C$5:$N$204,7,0),"")</f>
        <v/>
      </c>
      <c r="G18" s="12" t="str">
        <f>IFERROR(VLOOKUP($J$2&amp;"_"&amp;$A18,'Total Forms with Marks'!$C$5:$N$204,8,0),"")</f>
        <v/>
      </c>
      <c r="H18" s="10" t="str">
        <f>IFERROR(VLOOKUP($J$2&amp;"_"&amp;$A18,'Total Forms with Marks'!$C$5:$N$204,9,0),"")</f>
        <v/>
      </c>
      <c r="I18" s="11" t="str">
        <f>IFERROR(VLOOKUP($J$2&amp;"_"&amp;$A18,'Total Forms with Marks'!$C$5:$N$204,10,0),"")</f>
        <v/>
      </c>
      <c r="J18" s="11" t="str">
        <f>IFERROR(VLOOKUP($J$2&amp;"_"&amp;$A18,'Total Forms with Marks'!$C$5:$N$204,11,0),"")</f>
        <v/>
      </c>
      <c r="K18" s="11" t="str">
        <f>IFERROR(VLOOKUP($J$2&amp;"_"&amp;$A18,'Total Forms with Marks'!$C$5:$N$204,12,0),"")</f>
        <v/>
      </c>
      <c r="L18" s="12" t="str">
        <f>IF(K18="","",RANK(K18,$K$5:K217,0))</f>
        <v/>
      </c>
      <c r="M18" s="15"/>
    </row>
    <row r="19" spans="1:13" ht="30" customHeight="1">
      <c r="A19" s="12">
        <f>Table1[[#This Row],[क्र.सं.]]</f>
        <v>15</v>
      </c>
      <c r="B19" s="20" t="str">
        <f>IFERROR(VLOOKUP($J$2&amp;"_"&amp;$A19,'Total Forms with Marks'!$C$5:$N$204,3,0),"")</f>
        <v/>
      </c>
      <c r="C19" s="20" t="str">
        <f>IFERROR(VLOOKUP($J$2&amp;"_"&amp;$A19,'Total Forms with Marks'!$C$5:$N$204,4,0),"")</f>
        <v/>
      </c>
      <c r="D19" s="18" t="str">
        <f>IFERROR(VLOOKUP($J$2&amp;"_"&amp;$A19,'Total Forms with Marks'!$C$5:$N$204,5,0),"")</f>
        <v/>
      </c>
      <c r="E19" s="12" t="str">
        <f>IFERROR(VLOOKUP($J$2&amp;"_"&amp;$A19,'Total Forms with Marks'!$C$5:$N$204,6,0),"")</f>
        <v/>
      </c>
      <c r="F19" s="10" t="str">
        <f>IFERROR(VLOOKUP($J$2&amp;"_"&amp;$A19,'Total Forms with Marks'!$C$5:$N$204,7,0),"")</f>
        <v/>
      </c>
      <c r="G19" s="12" t="str">
        <f>IFERROR(VLOOKUP($J$2&amp;"_"&amp;$A19,'Total Forms with Marks'!$C$5:$N$204,8,0),"")</f>
        <v/>
      </c>
      <c r="H19" s="10" t="str">
        <f>IFERROR(VLOOKUP($J$2&amp;"_"&amp;$A19,'Total Forms with Marks'!$C$5:$N$204,9,0),"")</f>
        <v/>
      </c>
      <c r="I19" s="11" t="str">
        <f>IFERROR(VLOOKUP($J$2&amp;"_"&amp;$A19,'Total Forms with Marks'!$C$5:$N$204,10,0),"")</f>
        <v/>
      </c>
      <c r="J19" s="11" t="str">
        <f>IFERROR(VLOOKUP($J$2&amp;"_"&amp;$A19,'Total Forms with Marks'!$C$5:$N$204,11,0),"")</f>
        <v/>
      </c>
      <c r="K19" s="11" t="str">
        <f>IFERROR(VLOOKUP($J$2&amp;"_"&amp;$A19,'Total Forms with Marks'!$C$5:$N$204,12,0),"")</f>
        <v/>
      </c>
      <c r="L19" s="12" t="str">
        <f>IF(K19="","",RANK(K19,$K$5:K218,0))</f>
        <v/>
      </c>
      <c r="M19" s="15"/>
    </row>
    <row r="20" spans="1:13" ht="30" customHeight="1">
      <c r="A20" s="12">
        <f>Table1[[#This Row],[क्र.सं.]]</f>
        <v>16</v>
      </c>
      <c r="B20" s="20" t="str">
        <f>IFERROR(VLOOKUP($J$2&amp;"_"&amp;$A20,'Total Forms with Marks'!$C$5:$N$204,3,0),"")</f>
        <v/>
      </c>
      <c r="C20" s="20" t="str">
        <f>IFERROR(VLOOKUP($J$2&amp;"_"&amp;$A20,'Total Forms with Marks'!$C$5:$N$204,4,0),"")</f>
        <v/>
      </c>
      <c r="D20" s="18" t="str">
        <f>IFERROR(VLOOKUP($J$2&amp;"_"&amp;$A20,'Total Forms with Marks'!$C$5:$N$204,5,0),"")</f>
        <v/>
      </c>
      <c r="E20" s="12" t="str">
        <f>IFERROR(VLOOKUP($J$2&amp;"_"&amp;$A20,'Total Forms with Marks'!$C$5:$N$204,6,0),"")</f>
        <v/>
      </c>
      <c r="F20" s="10" t="str">
        <f>IFERROR(VLOOKUP($J$2&amp;"_"&amp;$A20,'Total Forms with Marks'!$C$5:$N$204,7,0),"")</f>
        <v/>
      </c>
      <c r="G20" s="12" t="str">
        <f>IFERROR(VLOOKUP($J$2&amp;"_"&amp;$A20,'Total Forms with Marks'!$C$5:$N$204,8,0),"")</f>
        <v/>
      </c>
      <c r="H20" s="10" t="str">
        <f>IFERROR(VLOOKUP($J$2&amp;"_"&amp;$A20,'Total Forms with Marks'!$C$5:$N$204,9,0),"")</f>
        <v/>
      </c>
      <c r="I20" s="11" t="str">
        <f>IFERROR(VLOOKUP($J$2&amp;"_"&amp;$A20,'Total Forms with Marks'!$C$5:$N$204,10,0),"")</f>
        <v/>
      </c>
      <c r="J20" s="11" t="str">
        <f>IFERROR(VLOOKUP($J$2&amp;"_"&amp;$A20,'Total Forms with Marks'!$C$5:$N$204,11,0),"")</f>
        <v/>
      </c>
      <c r="K20" s="11" t="str">
        <f>IFERROR(VLOOKUP($J$2&amp;"_"&amp;$A20,'Total Forms with Marks'!$C$5:$N$204,12,0),"")</f>
        <v/>
      </c>
      <c r="L20" s="12" t="str">
        <f>IF(K20="","",RANK(K20,$K$5:K219,0))</f>
        <v/>
      </c>
      <c r="M20" s="15"/>
    </row>
    <row r="21" spans="1:13" ht="30" customHeight="1">
      <c r="A21" s="12">
        <f>Table1[[#This Row],[क्र.सं.]]</f>
        <v>17</v>
      </c>
      <c r="B21" s="20" t="str">
        <f>IFERROR(VLOOKUP($J$2&amp;"_"&amp;$A21,'Total Forms with Marks'!$C$5:$N$204,3,0),"")</f>
        <v/>
      </c>
      <c r="C21" s="20" t="str">
        <f>IFERROR(VLOOKUP($J$2&amp;"_"&amp;$A21,'Total Forms with Marks'!$C$5:$N$204,4,0),"")</f>
        <v/>
      </c>
      <c r="D21" s="18" t="str">
        <f>IFERROR(VLOOKUP($J$2&amp;"_"&amp;$A21,'Total Forms with Marks'!$C$5:$N$204,5,0),"")</f>
        <v/>
      </c>
      <c r="E21" s="12" t="str">
        <f>IFERROR(VLOOKUP($J$2&amp;"_"&amp;$A21,'Total Forms with Marks'!$C$5:$N$204,6,0),"")</f>
        <v/>
      </c>
      <c r="F21" s="10" t="str">
        <f>IFERROR(VLOOKUP($J$2&amp;"_"&amp;$A21,'Total Forms with Marks'!$C$5:$N$204,7,0),"")</f>
        <v/>
      </c>
      <c r="G21" s="12" t="str">
        <f>IFERROR(VLOOKUP($J$2&amp;"_"&amp;$A21,'Total Forms with Marks'!$C$5:$N$204,8,0),"")</f>
        <v/>
      </c>
      <c r="H21" s="10" t="str">
        <f>IFERROR(VLOOKUP($J$2&amp;"_"&amp;$A21,'Total Forms with Marks'!$C$5:$N$204,9,0),"")</f>
        <v/>
      </c>
      <c r="I21" s="11" t="str">
        <f>IFERROR(VLOOKUP($J$2&amp;"_"&amp;$A21,'Total Forms with Marks'!$C$5:$N$204,10,0),"")</f>
        <v/>
      </c>
      <c r="J21" s="11" t="str">
        <f>IFERROR(VLOOKUP($J$2&amp;"_"&amp;$A21,'Total Forms with Marks'!$C$5:$N$204,11,0),"")</f>
        <v/>
      </c>
      <c r="K21" s="11" t="str">
        <f>IFERROR(VLOOKUP($J$2&amp;"_"&amp;$A21,'Total Forms with Marks'!$C$5:$N$204,12,0),"")</f>
        <v/>
      </c>
      <c r="L21" s="12" t="str">
        <f>IF(K21="","",RANK(K21,$K$5:K220,0))</f>
        <v/>
      </c>
      <c r="M21" s="15"/>
    </row>
    <row r="22" spans="1:13" ht="30" customHeight="1">
      <c r="A22" s="12">
        <f>Table1[[#This Row],[क्र.सं.]]</f>
        <v>18</v>
      </c>
      <c r="B22" s="20" t="str">
        <f>IFERROR(VLOOKUP($J$2&amp;"_"&amp;$A22,'Total Forms with Marks'!$C$5:$N$204,3,0),"")</f>
        <v/>
      </c>
      <c r="C22" s="20" t="str">
        <f>IFERROR(VLOOKUP($J$2&amp;"_"&amp;$A22,'Total Forms with Marks'!$C$5:$N$204,4,0),"")</f>
        <v/>
      </c>
      <c r="D22" s="18" t="str">
        <f>IFERROR(VLOOKUP($J$2&amp;"_"&amp;$A22,'Total Forms with Marks'!$C$5:$N$204,5,0),"")</f>
        <v/>
      </c>
      <c r="E22" s="12" t="str">
        <f>IFERROR(VLOOKUP($J$2&amp;"_"&amp;$A22,'Total Forms with Marks'!$C$5:$N$204,6,0),"")</f>
        <v/>
      </c>
      <c r="F22" s="10" t="str">
        <f>IFERROR(VLOOKUP($J$2&amp;"_"&amp;$A22,'Total Forms with Marks'!$C$5:$N$204,7,0),"")</f>
        <v/>
      </c>
      <c r="G22" s="12" t="str">
        <f>IFERROR(VLOOKUP($J$2&amp;"_"&amp;$A22,'Total Forms with Marks'!$C$5:$N$204,8,0),"")</f>
        <v/>
      </c>
      <c r="H22" s="10" t="str">
        <f>IFERROR(VLOOKUP($J$2&amp;"_"&amp;$A22,'Total Forms with Marks'!$C$5:$N$204,9,0),"")</f>
        <v/>
      </c>
      <c r="I22" s="11" t="str">
        <f>IFERROR(VLOOKUP($J$2&amp;"_"&amp;$A22,'Total Forms with Marks'!$C$5:$N$204,10,0),"")</f>
        <v/>
      </c>
      <c r="J22" s="11" t="str">
        <f>IFERROR(VLOOKUP($J$2&amp;"_"&amp;$A22,'Total Forms with Marks'!$C$5:$N$204,11,0),"")</f>
        <v/>
      </c>
      <c r="K22" s="11" t="str">
        <f>IFERROR(VLOOKUP($J$2&amp;"_"&amp;$A22,'Total Forms with Marks'!$C$5:$N$204,12,0),"")</f>
        <v/>
      </c>
      <c r="L22" s="12" t="str">
        <f>IF(K22="","",RANK(K22,$K$5:K221,0))</f>
        <v/>
      </c>
      <c r="M22" s="15"/>
    </row>
    <row r="23" spans="1:13" ht="30" customHeight="1">
      <c r="A23" s="12">
        <f>Table1[[#This Row],[क्र.सं.]]</f>
        <v>19</v>
      </c>
      <c r="B23" s="20" t="str">
        <f>IFERROR(VLOOKUP($J$2&amp;"_"&amp;$A23,'Total Forms with Marks'!$C$5:$N$204,3,0),"")</f>
        <v/>
      </c>
      <c r="C23" s="20" t="str">
        <f>IFERROR(VLOOKUP($J$2&amp;"_"&amp;$A23,'Total Forms with Marks'!$C$5:$N$204,4,0),"")</f>
        <v/>
      </c>
      <c r="D23" s="18" t="str">
        <f>IFERROR(VLOOKUP($J$2&amp;"_"&amp;$A23,'Total Forms with Marks'!$C$5:$N$204,5,0),"")</f>
        <v/>
      </c>
      <c r="E23" s="12" t="str">
        <f>IFERROR(VLOOKUP($J$2&amp;"_"&amp;$A23,'Total Forms with Marks'!$C$5:$N$204,6,0),"")</f>
        <v/>
      </c>
      <c r="F23" s="10" t="str">
        <f>IFERROR(VLOOKUP($J$2&amp;"_"&amp;$A23,'Total Forms with Marks'!$C$5:$N$204,7,0),"")</f>
        <v/>
      </c>
      <c r="G23" s="12" t="str">
        <f>IFERROR(VLOOKUP($J$2&amp;"_"&amp;$A23,'Total Forms with Marks'!$C$5:$N$204,8,0),"")</f>
        <v/>
      </c>
      <c r="H23" s="10" t="str">
        <f>IFERROR(VLOOKUP($J$2&amp;"_"&amp;$A23,'Total Forms with Marks'!$C$5:$N$204,9,0),"")</f>
        <v/>
      </c>
      <c r="I23" s="11" t="str">
        <f>IFERROR(VLOOKUP($J$2&amp;"_"&amp;$A23,'Total Forms with Marks'!$C$5:$N$204,10,0),"")</f>
        <v/>
      </c>
      <c r="J23" s="11" t="str">
        <f>IFERROR(VLOOKUP($J$2&amp;"_"&amp;$A23,'Total Forms with Marks'!$C$5:$N$204,11,0),"")</f>
        <v/>
      </c>
      <c r="K23" s="11" t="str">
        <f>IFERROR(VLOOKUP($J$2&amp;"_"&amp;$A23,'Total Forms with Marks'!$C$5:$N$204,12,0),"")</f>
        <v/>
      </c>
      <c r="L23" s="12" t="str">
        <f>IF(K23="","",RANK(K23,$K$5:K222,0))</f>
        <v/>
      </c>
      <c r="M23" s="15"/>
    </row>
    <row r="24" spans="1:13" ht="30" customHeight="1">
      <c r="A24" s="12">
        <f>Table1[[#This Row],[क्र.सं.]]</f>
        <v>20</v>
      </c>
      <c r="B24" s="20" t="str">
        <f>IFERROR(VLOOKUP($J$2&amp;"_"&amp;$A24,'Total Forms with Marks'!$C$5:$N$204,3,0),"")</f>
        <v/>
      </c>
      <c r="C24" s="20" t="str">
        <f>IFERROR(VLOOKUP($J$2&amp;"_"&amp;$A24,'Total Forms with Marks'!$C$5:$N$204,4,0),"")</f>
        <v/>
      </c>
      <c r="D24" s="18" t="str">
        <f>IFERROR(VLOOKUP($J$2&amp;"_"&amp;$A24,'Total Forms with Marks'!$C$5:$N$204,5,0),"")</f>
        <v/>
      </c>
      <c r="E24" s="12" t="str">
        <f>IFERROR(VLOOKUP($J$2&amp;"_"&amp;$A24,'Total Forms with Marks'!$C$5:$N$204,6,0),"")</f>
        <v/>
      </c>
      <c r="F24" s="10" t="str">
        <f>IFERROR(VLOOKUP($J$2&amp;"_"&amp;$A24,'Total Forms with Marks'!$C$5:$N$204,7,0),"")</f>
        <v/>
      </c>
      <c r="G24" s="12" t="str">
        <f>IFERROR(VLOOKUP($J$2&amp;"_"&amp;$A24,'Total Forms with Marks'!$C$5:$N$204,8,0),"")</f>
        <v/>
      </c>
      <c r="H24" s="10" t="str">
        <f>IFERROR(VLOOKUP($J$2&amp;"_"&amp;$A24,'Total Forms with Marks'!$C$5:$N$204,9,0),"")</f>
        <v/>
      </c>
      <c r="I24" s="11" t="str">
        <f>IFERROR(VLOOKUP($J$2&amp;"_"&amp;$A24,'Total Forms with Marks'!$C$5:$N$204,10,0),"")</f>
        <v/>
      </c>
      <c r="J24" s="11" t="str">
        <f>IFERROR(VLOOKUP($J$2&amp;"_"&amp;$A24,'Total Forms with Marks'!$C$5:$N$204,11,0),"")</f>
        <v/>
      </c>
      <c r="K24" s="11" t="str">
        <f>IFERROR(VLOOKUP($J$2&amp;"_"&amp;$A24,'Total Forms with Marks'!$C$5:$N$204,12,0),"")</f>
        <v/>
      </c>
      <c r="L24" s="12" t="str">
        <f>IF(K24="","",RANK(K24,$K$5:K223,0))</f>
        <v/>
      </c>
      <c r="M24" s="15"/>
    </row>
    <row r="25" spans="1:13" ht="30" customHeight="1">
      <c r="A25" s="12">
        <f>Table1[[#This Row],[क्र.सं.]]</f>
        <v>21</v>
      </c>
      <c r="B25" s="20" t="str">
        <f>IFERROR(VLOOKUP($J$2&amp;"_"&amp;$A25,'Total Forms with Marks'!$C$5:$N$204,3,0),"")</f>
        <v/>
      </c>
      <c r="C25" s="20" t="str">
        <f>IFERROR(VLOOKUP($J$2&amp;"_"&amp;$A25,'Total Forms with Marks'!$C$5:$N$204,4,0),"")</f>
        <v/>
      </c>
      <c r="D25" s="18" t="str">
        <f>IFERROR(VLOOKUP($J$2&amp;"_"&amp;$A25,'Total Forms with Marks'!$C$5:$N$204,5,0),"")</f>
        <v/>
      </c>
      <c r="E25" s="12" t="str">
        <f>IFERROR(VLOOKUP($J$2&amp;"_"&amp;$A25,'Total Forms with Marks'!$C$5:$N$204,6,0),"")</f>
        <v/>
      </c>
      <c r="F25" s="10" t="str">
        <f>IFERROR(VLOOKUP($J$2&amp;"_"&amp;$A25,'Total Forms with Marks'!$C$5:$N$204,7,0),"")</f>
        <v/>
      </c>
      <c r="G25" s="12" t="str">
        <f>IFERROR(VLOOKUP($J$2&amp;"_"&amp;$A25,'Total Forms with Marks'!$C$5:$N$204,8,0),"")</f>
        <v/>
      </c>
      <c r="H25" s="10" t="str">
        <f>IFERROR(VLOOKUP($J$2&amp;"_"&amp;$A25,'Total Forms with Marks'!$C$5:$N$204,9,0),"")</f>
        <v/>
      </c>
      <c r="I25" s="11" t="str">
        <f>IFERROR(VLOOKUP($J$2&amp;"_"&amp;$A25,'Total Forms with Marks'!$C$5:$N$204,10,0),"")</f>
        <v/>
      </c>
      <c r="J25" s="11" t="str">
        <f>IFERROR(VLOOKUP($J$2&amp;"_"&amp;$A25,'Total Forms with Marks'!$C$5:$N$204,11,0),"")</f>
        <v/>
      </c>
      <c r="K25" s="11" t="str">
        <f>IFERROR(VLOOKUP($J$2&amp;"_"&amp;$A25,'Total Forms with Marks'!$C$5:$N$204,12,0),"")</f>
        <v/>
      </c>
      <c r="L25" s="12" t="str">
        <f>IF(K25="","",RANK(K25,$K$5:K224,0))</f>
        <v/>
      </c>
      <c r="M25" s="15"/>
    </row>
    <row r="26" spans="1:13" ht="30" customHeight="1">
      <c r="A26" s="12">
        <f>Table1[[#This Row],[क्र.सं.]]</f>
        <v>22</v>
      </c>
      <c r="B26" s="20" t="str">
        <f>IFERROR(VLOOKUP($J$2&amp;"_"&amp;$A26,'Total Forms with Marks'!$C$5:$N$204,3,0),"")</f>
        <v/>
      </c>
      <c r="C26" s="20" t="str">
        <f>IFERROR(VLOOKUP($J$2&amp;"_"&amp;$A26,'Total Forms with Marks'!$C$5:$N$204,4,0),"")</f>
        <v/>
      </c>
      <c r="D26" s="18" t="str">
        <f>IFERROR(VLOOKUP($J$2&amp;"_"&amp;$A26,'Total Forms with Marks'!$C$5:$N$204,5,0),"")</f>
        <v/>
      </c>
      <c r="E26" s="12" t="str">
        <f>IFERROR(VLOOKUP($J$2&amp;"_"&amp;$A26,'Total Forms with Marks'!$C$5:$N$204,6,0),"")</f>
        <v/>
      </c>
      <c r="F26" s="10" t="str">
        <f>IFERROR(VLOOKUP($J$2&amp;"_"&amp;$A26,'Total Forms with Marks'!$C$5:$N$204,7,0),"")</f>
        <v/>
      </c>
      <c r="G26" s="12" t="str">
        <f>IFERROR(VLOOKUP($J$2&amp;"_"&amp;$A26,'Total Forms with Marks'!$C$5:$N$204,8,0),"")</f>
        <v/>
      </c>
      <c r="H26" s="10" t="str">
        <f>IFERROR(VLOOKUP($J$2&amp;"_"&amp;$A26,'Total Forms with Marks'!$C$5:$N$204,9,0),"")</f>
        <v/>
      </c>
      <c r="I26" s="11" t="str">
        <f>IFERROR(VLOOKUP($J$2&amp;"_"&amp;$A26,'Total Forms with Marks'!$C$5:$N$204,10,0),"")</f>
        <v/>
      </c>
      <c r="J26" s="11" t="str">
        <f>IFERROR(VLOOKUP($J$2&amp;"_"&amp;$A26,'Total Forms with Marks'!$C$5:$N$204,11,0),"")</f>
        <v/>
      </c>
      <c r="K26" s="11" t="str">
        <f>IFERROR(VLOOKUP($J$2&amp;"_"&amp;$A26,'Total Forms with Marks'!$C$5:$N$204,12,0),"")</f>
        <v/>
      </c>
      <c r="L26" s="12" t="str">
        <f>IF(K26="","",RANK(K26,$K$5:K225,0))</f>
        <v/>
      </c>
      <c r="M26" s="15"/>
    </row>
    <row r="27" spans="1:13" ht="30" customHeight="1">
      <c r="A27" s="12">
        <f>Table1[[#This Row],[क्र.सं.]]</f>
        <v>23</v>
      </c>
      <c r="B27" s="20" t="str">
        <f>IFERROR(VLOOKUP($J$2&amp;"_"&amp;$A27,'Total Forms with Marks'!$C$5:$N$204,3,0),"")</f>
        <v/>
      </c>
      <c r="C27" s="20" t="str">
        <f>IFERROR(VLOOKUP($J$2&amp;"_"&amp;$A27,'Total Forms with Marks'!$C$5:$N$204,4,0),"")</f>
        <v/>
      </c>
      <c r="D27" s="18" t="str">
        <f>IFERROR(VLOOKUP($J$2&amp;"_"&amp;$A27,'Total Forms with Marks'!$C$5:$N$204,5,0),"")</f>
        <v/>
      </c>
      <c r="E27" s="12" t="str">
        <f>IFERROR(VLOOKUP($J$2&amp;"_"&amp;$A27,'Total Forms with Marks'!$C$5:$N$204,6,0),"")</f>
        <v/>
      </c>
      <c r="F27" s="10" t="str">
        <f>IFERROR(VLOOKUP($J$2&amp;"_"&amp;$A27,'Total Forms with Marks'!$C$5:$N$204,7,0),"")</f>
        <v/>
      </c>
      <c r="G27" s="12" t="str">
        <f>IFERROR(VLOOKUP($J$2&amp;"_"&amp;$A27,'Total Forms with Marks'!$C$5:$N$204,8,0),"")</f>
        <v/>
      </c>
      <c r="H27" s="10" t="str">
        <f>IFERROR(VLOOKUP($J$2&amp;"_"&amp;$A27,'Total Forms with Marks'!$C$5:$N$204,9,0),"")</f>
        <v/>
      </c>
      <c r="I27" s="11" t="str">
        <f>IFERROR(VLOOKUP($J$2&amp;"_"&amp;$A27,'Total Forms with Marks'!$C$5:$N$204,10,0),"")</f>
        <v/>
      </c>
      <c r="J27" s="11" t="str">
        <f>IFERROR(VLOOKUP($J$2&amp;"_"&amp;$A27,'Total Forms with Marks'!$C$5:$N$204,11,0),"")</f>
        <v/>
      </c>
      <c r="K27" s="11" t="str">
        <f>IFERROR(VLOOKUP($J$2&amp;"_"&amp;$A27,'Total Forms with Marks'!$C$5:$N$204,12,0),"")</f>
        <v/>
      </c>
      <c r="L27" s="12" t="str">
        <f>IF(K27="","",RANK(K27,$K$5:K226,0))</f>
        <v/>
      </c>
      <c r="M27" s="15"/>
    </row>
    <row r="28" spans="1:13" ht="30" customHeight="1">
      <c r="A28" s="12">
        <f>Table1[[#This Row],[क्र.सं.]]</f>
        <v>24</v>
      </c>
      <c r="B28" s="20" t="str">
        <f>IFERROR(VLOOKUP($J$2&amp;"_"&amp;$A28,'Total Forms with Marks'!$C$5:$N$204,3,0),"")</f>
        <v/>
      </c>
      <c r="C28" s="20" t="str">
        <f>IFERROR(VLOOKUP($J$2&amp;"_"&amp;$A28,'Total Forms with Marks'!$C$5:$N$204,4,0),"")</f>
        <v/>
      </c>
      <c r="D28" s="18" t="str">
        <f>IFERROR(VLOOKUP($J$2&amp;"_"&amp;$A28,'Total Forms with Marks'!$C$5:$N$204,5,0),"")</f>
        <v/>
      </c>
      <c r="E28" s="12" t="str">
        <f>IFERROR(VLOOKUP($J$2&amp;"_"&amp;$A28,'Total Forms with Marks'!$C$5:$N$204,6,0),"")</f>
        <v/>
      </c>
      <c r="F28" s="10" t="str">
        <f>IFERROR(VLOOKUP($J$2&amp;"_"&amp;$A28,'Total Forms with Marks'!$C$5:$N$204,7,0),"")</f>
        <v/>
      </c>
      <c r="G28" s="12" t="str">
        <f>IFERROR(VLOOKUP($J$2&amp;"_"&amp;$A28,'Total Forms with Marks'!$C$5:$N$204,8,0),"")</f>
        <v/>
      </c>
      <c r="H28" s="10" t="str">
        <f>IFERROR(VLOOKUP($J$2&amp;"_"&amp;$A28,'Total Forms with Marks'!$C$5:$N$204,9,0),"")</f>
        <v/>
      </c>
      <c r="I28" s="11" t="str">
        <f>IFERROR(VLOOKUP($J$2&amp;"_"&amp;$A28,'Total Forms with Marks'!$C$5:$N$204,10,0),"")</f>
        <v/>
      </c>
      <c r="J28" s="11" t="str">
        <f>IFERROR(VLOOKUP($J$2&amp;"_"&amp;$A28,'Total Forms with Marks'!$C$5:$N$204,11,0),"")</f>
        <v/>
      </c>
      <c r="K28" s="11" t="str">
        <f>IFERROR(VLOOKUP($J$2&amp;"_"&amp;$A28,'Total Forms with Marks'!$C$5:$N$204,12,0),"")</f>
        <v/>
      </c>
      <c r="L28" s="12" t="str">
        <f>IF(K28="","",RANK(K28,$K$5:K227,0))</f>
        <v/>
      </c>
      <c r="M28" s="15"/>
    </row>
    <row r="29" spans="1:13" ht="30" customHeight="1">
      <c r="A29" s="12">
        <f>Table1[[#This Row],[क्र.सं.]]</f>
        <v>25</v>
      </c>
      <c r="B29" s="20" t="str">
        <f>IFERROR(VLOOKUP($J$2&amp;"_"&amp;$A29,'Total Forms with Marks'!$C$5:$N$204,3,0),"")</f>
        <v/>
      </c>
      <c r="C29" s="20" t="str">
        <f>IFERROR(VLOOKUP($J$2&amp;"_"&amp;$A29,'Total Forms with Marks'!$C$5:$N$204,4,0),"")</f>
        <v/>
      </c>
      <c r="D29" s="18" t="str">
        <f>IFERROR(VLOOKUP($J$2&amp;"_"&amp;$A29,'Total Forms with Marks'!$C$5:$N$204,5,0),"")</f>
        <v/>
      </c>
      <c r="E29" s="12" t="str">
        <f>IFERROR(VLOOKUP($J$2&amp;"_"&amp;$A29,'Total Forms with Marks'!$C$5:$N$204,6,0),"")</f>
        <v/>
      </c>
      <c r="F29" s="10" t="str">
        <f>IFERROR(VLOOKUP($J$2&amp;"_"&amp;$A29,'Total Forms with Marks'!$C$5:$N$204,7,0),"")</f>
        <v/>
      </c>
      <c r="G29" s="12" t="str">
        <f>IFERROR(VLOOKUP($J$2&amp;"_"&amp;$A29,'Total Forms with Marks'!$C$5:$N$204,8,0),"")</f>
        <v/>
      </c>
      <c r="H29" s="10" t="str">
        <f>IFERROR(VLOOKUP($J$2&amp;"_"&amp;$A29,'Total Forms with Marks'!$C$5:$N$204,9,0),"")</f>
        <v/>
      </c>
      <c r="I29" s="11" t="str">
        <f>IFERROR(VLOOKUP($J$2&amp;"_"&amp;$A29,'Total Forms with Marks'!$C$5:$N$204,10,0),"")</f>
        <v/>
      </c>
      <c r="J29" s="11" t="str">
        <f>IFERROR(VLOOKUP($J$2&amp;"_"&amp;$A29,'Total Forms with Marks'!$C$5:$N$204,11,0),"")</f>
        <v/>
      </c>
      <c r="K29" s="11" t="str">
        <f>IFERROR(VLOOKUP($J$2&amp;"_"&amp;$A29,'Total Forms with Marks'!$C$5:$N$204,12,0),"")</f>
        <v/>
      </c>
      <c r="L29" s="12" t="str">
        <f>IF(K29="","",RANK(K29,$K$5:K228,0))</f>
        <v/>
      </c>
    </row>
    <row r="30" spans="1:13" ht="30" customHeight="1">
      <c r="A30" s="12">
        <f>Table1[[#This Row],[क्र.सं.]]</f>
        <v>26</v>
      </c>
      <c r="B30" s="20" t="str">
        <f>IFERROR(VLOOKUP($J$2&amp;"_"&amp;$A30,'Total Forms with Marks'!$C$5:$N$204,3,0),"")</f>
        <v/>
      </c>
      <c r="C30" s="20" t="str">
        <f>IFERROR(VLOOKUP($J$2&amp;"_"&amp;$A30,'Total Forms with Marks'!$C$5:$N$204,4,0),"")</f>
        <v/>
      </c>
      <c r="D30" s="18" t="str">
        <f>IFERROR(VLOOKUP($J$2&amp;"_"&amp;$A30,'Total Forms with Marks'!$C$5:$N$204,5,0),"")</f>
        <v/>
      </c>
      <c r="E30" s="12" t="str">
        <f>IFERROR(VLOOKUP($J$2&amp;"_"&amp;$A30,'Total Forms with Marks'!$C$5:$N$204,6,0),"")</f>
        <v/>
      </c>
      <c r="F30" s="10" t="str">
        <f>IFERROR(VLOOKUP($J$2&amp;"_"&amp;$A30,'Total Forms with Marks'!$C$5:$N$204,7,0),"")</f>
        <v/>
      </c>
      <c r="G30" s="12" t="str">
        <f>IFERROR(VLOOKUP($J$2&amp;"_"&amp;$A30,'Total Forms with Marks'!$C$5:$N$204,8,0),"")</f>
        <v/>
      </c>
      <c r="H30" s="10" t="str">
        <f>IFERROR(VLOOKUP($J$2&amp;"_"&amp;$A30,'Total Forms with Marks'!$C$5:$N$204,9,0),"")</f>
        <v/>
      </c>
      <c r="I30" s="11" t="str">
        <f>IFERROR(VLOOKUP($J$2&amp;"_"&amp;$A30,'Total Forms with Marks'!$C$5:$N$204,10,0),"")</f>
        <v/>
      </c>
      <c r="J30" s="11" t="str">
        <f>IFERROR(VLOOKUP($J$2&amp;"_"&amp;$A30,'Total Forms with Marks'!$C$5:$N$204,11,0),"")</f>
        <v/>
      </c>
      <c r="K30" s="11" t="str">
        <f>IFERROR(VLOOKUP($J$2&amp;"_"&amp;$A30,'Total Forms with Marks'!$C$5:$N$204,12,0),"")</f>
        <v/>
      </c>
      <c r="L30" s="12" t="str">
        <f>IF(K30="","",RANK(K30,$K$5:K229,0))</f>
        <v/>
      </c>
    </row>
    <row r="31" spans="1:13" ht="30" customHeight="1">
      <c r="A31" s="12">
        <f>Table1[[#This Row],[क्र.सं.]]</f>
        <v>27</v>
      </c>
      <c r="B31" s="20" t="str">
        <f>IFERROR(VLOOKUP($J$2&amp;"_"&amp;$A31,'Total Forms with Marks'!$C$5:$N$204,3,0),"")</f>
        <v/>
      </c>
      <c r="C31" s="20" t="str">
        <f>IFERROR(VLOOKUP($J$2&amp;"_"&amp;$A31,'Total Forms with Marks'!$C$5:$N$204,4,0),"")</f>
        <v/>
      </c>
      <c r="D31" s="18" t="str">
        <f>IFERROR(VLOOKUP($J$2&amp;"_"&amp;$A31,'Total Forms with Marks'!$C$5:$N$204,5,0),"")</f>
        <v/>
      </c>
      <c r="E31" s="12" t="str">
        <f>IFERROR(VLOOKUP($J$2&amp;"_"&amp;$A31,'Total Forms with Marks'!$C$5:$N$204,6,0),"")</f>
        <v/>
      </c>
      <c r="F31" s="10" t="str">
        <f>IFERROR(VLOOKUP($J$2&amp;"_"&amp;$A31,'Total Forms with Marks'!$C$5:$N$204,7,0),"")</f>
        <v/>
      </c>
      <c r="G31" s="12" t="str">
        <f>IFERROR(VLOOKUP($J$2&amp;"_"&amp;$A31,'Total Forms with Marks'!$C$5:$N$204,8,0),"")</f>
        <v/>
      </c>
      <c r="H31" s="10" t="str">
        <f>IFERROR(VLOOKUP($J$2&amp;"_"&amp;$A31,'Total Forms with Marks'!$C$5:$N$204,9,0),"")</f>
        <v/>
      </c>
      <c r="I31" s="11" t="str">
        <f>IFERROR(VLOOKUP($J$2&amp;"_"&amp;$A31,'Total Forms with Marks'!$C$5:$N$204,10,0),"")</f>
        <v/>
      </c>
      <c r="J31" s="11" t="str">
        <f>IFERROR(VLOOKUP($J$2&amp;"_"&amp;$A31,'Total Forms with Marks'!$C$5:$N$204,11,0),"")</f>
        <v/>
      </c>
      <c r="K31" s="11" t="str">
        <f>IFERROR(VLOOKUP($J$2&amp;"_"&amp;$A31,'Total Forms with Marks'!$C$5:$N$204,12,0),"")</f>
        <v/>
      </c>
      <c r="L31" s="12" t="str">
        <f>IF(K31="","",RANK(K31,$K$5:K230,0))</f>
        <v/>
      </c>
    </row>
    <row r="32" spans="1:13" ht="30" customHeight="1">
      <c r="A32" s="12">
        <f>Table1[[#This Row],[क्र.सं.]]</f>
        <v>28</v>
      </c>
      <c r="B32" s="20" t="str">
        <f>IFERROR(VLOOKUP($J$2&amp;"_"&amp;$A32,'Total Forms with Marks'!$C$5:$N$204,3,0),"")</f>
        <v/>
      </c>
      <c r="C32" s="20" t="str">
        <f>IFERROR(VLOOKUP($J$2&amp;"_"&amp;$A32,'Total Forms with Marks'!$C$5:$N$204,4,0),"")</f>
        <v/>
      </c>
      <c r="D32" s="18" t="str">
        <f>IFERROR(VLOOKUP($J$2&amp;"_"&amp;$A32,'Total Forms with Marks'!$C$5:$N$204,5,0),"")</f>
        <v/>
      </c>
      <c r="E32" s="12" t="str">
        <f>IFERROR(VLOOKUP($J$2&amp;"_"&amp;$A32,'Total Forms with Marks'!$C$5:$N$204,6,0),"")</f>
        <v/>
      </c>
      <c r="F32" s="10" t="str">
        <f>IFERROR(VLOOKUP($J$2&amp;"_"&amp;$A32,'Total Forms with Marks'!$C$5:$N$204,7,0),"")</f>
        <v/>
      </c>
      <c r="G32" s="12" t="str">
        <f>IFERROR(VLOOKUP($J$2&amp;"_"&amp;$A32,'Total Forms with Marks'!$C$5:$N$204,8,0),"")</f>
        <v/>
      </c>
      <c r="H32" s="10" t="str">
        <f>IFERROR(VLOOKUP($J$2&amp;"_"&amp;$A32,'Total Forms with Marks'!$C$5:$N$204,9,0),"")</f>
        <v/>
      </c>
      <c r="I32" s="11" t="str">
        <f>IFERROR(VLOOKUP($J$2&amp;"_"&amp;$A32,'Total Forms with Marks'!$C$5:$N$204,10,0),"")</f>
        <v/>
      </c>
      <c r="J32" s="11" t="str">
        <f>IFERROR(VLOOKUP($J$2&amp;"_"&amp;$A32,'Total Forms with Marks'!$C$5:$N$204,11,0),"")</f>
        <v/>
      </c>
      <c r="K32" s="11" t="str">
        <f>IFERROR(VLOOKUP($J$2&amp;"_"&amp;$A32,'Total Forms with Marks'!$C$5:$N$204,12,0),"")</f>
        <v/>
      </c>
      <c r="L32" s="12" t="str">
        <f>IF(K32="","",RANK(K32,$K$5:K231,0))</f>
        <v/>
      </c>
    </row>
    <row r="33" spans="1:12" ht="30" customHeight="1">
      <c r="A33" s="12">
        <f>Table1[[#This Row],[क्र.सं.]]</f>
        <v>29</v>
      </c>
      <c r="B33" s="20" t="str">
        <f>IFERROR(VLOOKUP($J$2&amp;"_"&amp;$A33,'Total Forms with Marks'!$C$5:$N$204,3,0),"")</f>
        <v/>
      </c>
      <c r="C33" s="20" t="str">
        <f>IFERROR(VLOOKUP($J$2&amp;"_"&amp;$A33,'Total Forms with Marks'!$C$5:$N$204,4,0),"")</f>
        <v/>
      </c>
      <c r="D33" s="18" t="str">
        <f>IFERROR(VLOOKUP($J$2&amp;"_"&amp;$A33,'Total Forms with Marks'!$C$5:$N$204,5,0),"")</f>
        <v/>
      </c>
      <c r="E33" s="12" t="str">
        <f>IFERROR(VLOOKUP($J$2&amp;"_"&amp;$A33,'Total Forms with Marks'!$C$5:$N$204,6,0),"")</f>
        <v/>
      </c>
      <c r="F33" s="10" t="str">
        <f>IFERROR(VLOOKUP($J$2&amp;"_"&amp;$A33,'Total Forms with Marks'!$C$5:$N$204,7,0),"")</f>
        <v/>
      </c>
      <c r="G33" s="12" t="str">
        <f>IFERROR(VLOOKUP($J$2&amp;"_"&amp;$A33,'Total Forms with Marks'!$C$5:$N$204,8,0),"")</f>
        <v/>
      </c>
      <c r="H33" s="10" t="str">
        <f>IFERROR(VLOOKUP($J$2&amp;"_"&amp;$A33,'Total Forms with Marks'!$C$5:$N$204,9,0),"")</f>
        <v/>
      </c>
      <c r="I33" s="11" t="str">
        <f>IFERROR(VLOOKUP($J$2&amp;"_"&amp;$A33,'Total Forms with Marks'!$C$5:$N$204,10,0),"")</f>
        <v/>
      </c>
      <c r="J33" s="11" t="str">
        <f>IFERROR(VLOOKUP($J$2&amp;"_"&amp;$A33,'Total Forms with Marks'!$C$5:$N$204,11,0),"")</f>
        <v/>
      </c>
      <c r="K33" s="11" t="str">
        <f>IFERROR(VLOOKUP($J$2&amp;"_"&amp;$A33,'Total Forms with Marks'!$C$5:$N$204,12,0),"")</f>
        <v/>
      </c>
      <c r="L33" s="12" t="str">
        <f>IF(K33="","",RANK(K33,$K$5:K232,0))</f>
        <v/>
      </c>
    </row>
    <row r="34" spans="1:12" ht="30" customHeight="1">
      <c r="A34" s="12">
        <f>Table1[[#This Row],[क्र.सं.]]</f>
        <v>30</v>
      </c>
      <c r="B34" s="20" t="str">
        <f>IFERROR(VLOOKUP($J$2&amp;"_"&amp;$A34,'Total Forms with Marks'!$C$5:$N$204,3,0),"")</f>
        <v/>
      </c>
      <c r="C34" s="20" t="str">
        <f>IFERROR(VLOOKUP($J$2&amp;"_"&amp;$A34,'Total Forms with Marks'!$C$5:$N$204,4,0),"")</f>
        <v/>
      </c>
      <c r="D34" s="18" t="str">
        <f>IFERROR(VLOOKUP($J$2&amp;"_"&amp;$A34,'Total Forms with Marks'!$C$5:$N$204,5,0),"")</f>
        <v/>
      </c>
      <c r="E34" s="12" t="str">
        <f>IFERROR(VLOOKUP($J$2&amp;"_"&amp;$A34,'Total Forms with Marks'!$C$5:$N$204,6,0),"")</f>
        <v/>
      </c>
      <c r="F34" s="10" t="str">
        <f>IFERROR(VLOOKUP($J$2&amp;"_"&amp;$A34,'Total Forms with Marks'!$C$5:$N$204,7,0),"")</f>
        <v/>
      </c>
      <c r="G34" s="12" t="str">
        <f>IFERROR(VLOOKUP($J$2&amp;"_"&amp;$A34,'Total Forms with Marks'!$C$5:$N$204,8,0),"")</f>
        <v/>
      </c>
      <c r="H34" s="10" t="str">
        <f>IFERROR(VLOOKUP($J$2&amp;"_"&amp;$A34,'Total Forms with Marks'!$C$5:$N$204,9,0),"")</f>
        <v/>
      </c>
      <c r="I34" s="11" t="str">
        <f>IFERROR(VLOOKUP($J$2&amp;"_"&amp;$A34,'Total Forms with Marks'!$C$5:$N$204,10,0),"")</f>
        <v/>
      </c>
      <c r="J34" s="11" t="str">
        <f>IFERROR(VLOOKUP($J$2&amp;"_"&amp;$A34,'Total Forms with Marks'!$C$5:$N$204,11,0),"")</f>
        <v/>
      </c>
      <c r="K34" s="11" t="str">
        <f>IFERROR(VLOOKUP($J$2&amp;"_"&amp;$A34,'Total Forms with Marks'!$C$5:$N$204,12,0),"")</f>
        <v/>
      </c>
      <c r="L34" s="12" t="str">
        <f>IF(K34="","",RANK(K34,$K$5:K233,0))</f>
        <v/>
      </c>
    </row>
    <row r="35" spans="1:12" ht="30" customHeight="1">
      <c r="A35" s="12">
        <f>Table1[[#This Row],[क्र.सं.]]</f>
        <v>31</v>
      </c>
      <c r="B35" s="20" t="str">
        <f>IFERROR(VLOOKUP($J$2&amp;"_"&amp;$A35,'Total Forms with Marks'!$C$5:$N$204,3,0),"")</f>
        <v/>
      </c>
      <c r="C35" s="20" t="str">
        <f>IFERROR(VLOOKUP($J$2&amp;"_"&amp;$A35,'Total Forms with Marks'!$C$5:$N$204,4,0),"")</f>
        <v/>
      </c>
      <c r="D35" s="18" t="str">
        <f>IFERROR(VLOOKUP($J$2&amp;"_"&amp;$A35,'Total Forms with Marks'!$C$5:$N$204,5,0),"")</f>
        <v/>
      </c>
      <c r="E35" s="12" t="str">
        <f>IFERROR(VLOOKUP($J$2&amp;"_"&amp;$A35,'Total Forms with Marks'!$C$5:$N$204,6,0),"")</f>
        <v/>
      </c>
      <c r="F35" s="10" t="str">
        <f>IFERROR(VLOOKUP($J$2&amp;"_"&amp;$A35,'Total Forms with Marks'!$C$5:$N$204,7,0),"")</f>
        <v/>
      </c>
      <c r="G35" s="12" t="str">
        <f>IFERROR(VLOOKUP($J$2&amp;"_"&amp;$A35,'Total Forms with Marks'!$C$5:$N$204,8,0),"")</f>
        <v/>
      </c>
      <c r="H35" s="10" t="str">
        <f>IFERROR(VLOOKUP($J$2&amp;"_"&amp;$A35,'Total Forms with Marks'!$C$5:$N$204,9,0),"")</f>
        <v/>
      </c>
      <c r="I35" s="11" t="str">
        <f>IFERROR(VLOOKUP($J$2&amp;"_"&amp;$A35,'Total Forms with Marks'!$C$5:$N$204,10,0),"")</f>
        <v/>
      </c>
      <c r="J35" s="11" t="str">
        <f>IFERROR(VLOOKUP($J$2&amp;"_"&amp;$A35,'Total Forms with Marks'!$C$5:$N$204,11,0),"")</f>
        <v/>
      </c>
      <c r="K35" s="11" t="str">
        <f>IFERROR(VLOOKUP($J$2&amp;"_"&amp;$A35,'Total Forms with Marks'!$C$5:$N$204,12,0),"")</f>
        <v/>
      </c>
      <c r="L35" s="12" t="str">
        <f>IF(K35="","",RANK(K35,$K$5:K234,0))</f>
        <v/>
      </c>
    </row>
    <row r="36" spans="1:12" ht="30" customHeight="1">
      <c r="A36" s="12">
        <f>Table1[[#This Row],[क्र.सं.]]</f>
        <v>32</v>
      </c>
      <c r="B36" s="20" t="str">
        <f>IFERROR(VLOOKUP($J$2&amp;"_"&amp;$A36,'Total Forms with Marks'!$C$5:$N$204,3,0),"")</f>
        <v/>
      </c>
      <c r="C36" s="20" t="str">
        <f>IFERROR(VLOOKUP($J$2&amp;"_"&amp;$A36,'Total Forms with Marks'!$C$5:$N$204,4,0),"")</f>
        <v/>
      </c>
      <c r="D36" s="18" t="str">
        <f>IFERROR(VLOOKUP($J$2&amp;"_"&amp;$A36,'Total Forms with Marks'!$C$5:$N$204,5,0),"")</f>
        <v/>
      </c>
      <c r="E36" s="12" t="str">
        <f>IFERROR(VLOOKUP($J$2&amp;"_"&amp;$A36,'Total Forms with Marks'!$C$5:$N$204,6,0),"")</f>
        <v/>
      </c>
      <c r="F36" s="10" t="str">
        <f>IFERROR(VLOOKUP($J$2&amp;"_"&amp;$A36,'Total Forms with Marks'!$C$5:$N$204,7,0),"")</f>
        <v/>
      </c>
      <c r="G36" s="12" t="str">
        <f>IFERROR(VLOOKUP($J$2&amp;"_"&amp;$A36,'Total Forms with Marks'!$C$5:$N$204,8,0),"")</f>
        <v/>
      </c>
      <c r="H36" s="10" t="str">
        <f>IFERROR(VLOOKUP($J$2&amp;"_"&amp;$A36,'Total Forms with Marks'!$C$5:$N$204,9,0),"")</f>
        <v/>
      </c>
      <c r="I36" s="11" t="str">
        <f>IFERROR(VLOOKUP($J$2&amp;"_"&amp;$A36,'Total Forms with Marks'!$C$5:$N$204,10,0),"")</f>
        <v/>
      </c>
      <c r="J36" s="11" t="str">
        <f>IFERROR(VLOOKUP($J$2&amp;"_"&amp;$A36,'Total Forms with Marks'!$C$5:$N$204,11,0),"")</f>
        <v/>
      </c>
      <c r="K36" s="11" t="str">
        <f>IFERROR(VLOOKUP($J$2&amp;"_"&amp;$A36,'Total Forms with Marks'!$C$5:$N$204,12,0),"")</f>
        <v/>
      </c>
      <c r="L36" s="12" t="str">
        <f>IF(K36="","",RANK(K36,$K$5:K235,0))</f>
        <v/>
      </c>
    </row>
    <row r="37" spans="1:12" ht="30" customHeight="1">
      <c r="A37" s="12">
        <f>Table1[[#This Row],[क्र.सं.]]</f>
        <v>33</v>
      </c>
      <c r="B37" s="20" t="str">
        <f>IFERROR(VLOOKUP($J$2&amp;"_"&amp;$A37,'Total Forms with Marks'!$C$5:$N$204,3,0),"")</f>
        <v/>
      </c>
      <c r="C37" s="20" t="str">
        <f>IFERROR(VLOOKUP($J$2&amp;"_"&amp;$A37,'Total Forms with Marks'!$C$5:$N$204,4,0),"")</f>
        <v/>
      </c>
      <c r="D37" s="18" t="str">
        <f>IFERROR(VLOOKUP($J$2&amp;"_"&amp;$A37,'Total Forms with Marks'!$C$5:$N$204,5,0),"")</f>
        <v/>
      </c>
      <c r="E37" s="12" t="str">
        <f>IFERROR(VLOOKUP($J$2&amp;"_"&amp;$A37,'Total Forms with Marks'!$C$5:$N$204,6,0),"")</f>
        <v/>
      </c>
      <c r="F37" s="10" t="str">
        <f>IFERROR(VLOOKUP($J$2&amp;"_"&amp;$A37,'Total Forms with Marks'!$C$5:$N$204,7,0),"")</f>
        <v/>
      </c>
      <c r="G37" s="12" t="str">
        <f>IFERROR(VLOOKUP($J$2&amp;"_"&amp;$A37,'Total Forms with Marks'!$C$5:$N$204,8,0),"")</f>
        <v/>
      </c>
      <c r="H37" s="10" t="str">
        <f>IFERROR(VLOOKUP($J$2&amp;"_"&amp;$A37,'Total Forms with Marks'!$C$5:$N$204,9,0),"")</f>
        <v/>
      </c>
      <c r="I37" s="11" t="str">
        <f>IFERROR(VLOOKUP($J$2&amp;"_"&amp;$A37,'Total Forms with Marks'!$C$5:$N$204,10,0),"")</f>
        <v/>
      </c>
      <c r="J37" s="11" t="str">
        <f>IFERROR(VLOOKUP($J$2&amp;"_"&amp;$A37,'Total Forms with Marks'!$C$5:$N$204,11,0),"")</f>
        <v/>
      </c>
      <c r="K37" s="11" t="str">
        <f>IFERROR(VLOOKUP($J$2&amp;"_"&amp;$A37,'Total Forms with Marks'!$C$5:$N$204,12,0),"")</f>
        <v/>
      </c>
      <c r="L37" s="12" t="str">
        <f>IF(K37="","",RANK(K37,$K$5:K236,0))</f>
        <v/>
      </c>
    </row>
    <row r="38" spans="1:12" ht="30" customHeight="1">
      <c r="A38" s="12">
        <f>Table1[[#This Row],[क्र.सं.]]</f>
        <v>34</v>
      </c>
      <c r="B38" s="20" t="str">
        <f>IFERROR(VLOOKUP($J$2&amp;"_"&amp;$A38,'Total Forms with Marks'!$C$5:$N$204,3,0),"")</f>
        <v/>
      </c>
      <c r="C38" s="20" t="str">
        <f>IFERROR(VLOOKUP($J$2&amp;"_"&amp;$A38,'Total Forms with Marks'!$C$5:$N$204,4,0),"")</f>
        <v/>
      </c>
      <c r="D38" s="18" t="str">
        <f>IFERROR(VLOOKUP($J$2&amp;"_"&amp;$A38,'Total Forms with Marks'!$C$5:$N$204,5,0),"")</f>
        <v/>
      </c>
      <c r="E38" s="12" t="str">
        <f>IFERROR(VLOOKUP($J$2&amp;"_"&amp;$A38,'Total Forms with Marks'!$C$5:$N$204,6,0),"")</f>
        <v/>
      </c>
      <c r="F38" s="10" t="str">
        <f>IFERROR(VLOOKUP($J$2&amp;"_"&amp;$A38,'Total Forms with Marks'!$C$5:$N$204,7,0),"")</f>
        <v/>
      </c>
      <c r="G38" s="12" t="str">
        <f>IFERROR(VLOOKUP($J$2&amp;"_"&amp;$A38,'Total Forms with Marks'!$C$5:$N$204,8,0),"")</f>
        <v/>
      </c>
      <c r="H38" s="10" t="str">
        <f>IFERROR(VLOOKUP($J$2&amp;"_"&amp;$A38,'Total Forms with Marks'!$C$5:$N$204,9,0),"")</f>
        <v/>
      </c>
      <c r="I38" s="11" t="str">
        <f>IFERROR(VLOOKUP($J$2&amp;"_"&amp;$A38,'Total Forms with Marks'!$C$5:$N$204,10,0),"")</f>
        <v/>
      </c>
      <c r="J38" s="11" t="str">
        <f>IFERROR(VLOOKUP($J$2&amp;"_"&amp;$A38,'Total Forms with Marks'!$C$5:$N$204,11,0),"")</f>
        <v/>
      </c>
      <c r="K38" s="11" t="str">
        <f>IFERROR(VLOOKUP($J$2&amp;"_"&amp;$A38,'Total Forms with Marks'!$C$5:$N$204,12,0),"")</f>
        <v/>
      </c>
      <c r="L38" s="12" t="str">
        <f>IF(K38="","",RANK(K38,$K$5:K237,0))</f>
        <v/>
      </c>
    </row>
    <row r="39" spans="1:12" ht="30" customHeight="1">
      <c r="A39" s="12">
        <f>Table1[[#This Row],[क्र.सं.]]</f>
        <v>35</v>
      </c>
      <c r="B39" s="20" t="str">
        <f>IFERROR(VLOOKUP($J$2&amp;"_"&amp;$A39,'Total Forms with Marks'!$C$5:$N$204,3,0),"")</f>
        <v/>
      </c>
      <c r="C39" s="20" t="str">
        <f>IFERROR(VLOOKUP($J$2&amp;"_"&amp;$A39,'Total Forms with Marks'!$C$5:$N$204,4,0),"")</f>
        <v/>
      </c>
      <c r="D39" s="18" t="str">
        <f>IFERROR(VLOOKUP($J$2&amp;"_"&amp;$A39,'Total Forms with Marks'!$C$5:$N$204,5,0),"")</f>
        <v/>
      </c>
      <c r="E39" s="12" t="str">
        <f>IFERROR(VLOOKUP($J$2&amp;"_"&amp;$A39,'Total Forms with Marks'!$C$5:$N$204,6,0),"")</f>
        <v/>
      </c>
      <c r="F39" s="10" t="str">
        <f>IFERROR(VLOOKUP($J$2&amp;"_"&amp;$A39,'Total Forms with Marks'!$C$5:$N$204,7,0),"")</f>
        <v/>
      </c>
      <c r="G39" s="12" t="str">
        <f>IFERROR(VLOOKUP($J$2&amp;"_"&amp;$A39,'Total Forms with Marks'!$C$5:$N$204,8,0),"")</f>
        <v/>
      </c>
      <c r="H39" s="10" t="str">
        <f>IFERROR(VLOOKUP($J$2&amp;"_"&amp;$A39,'Total Forms with Marks'!$C$5:$N$204,9,0),"")</f>
        <v/>
      </c>
      <c r="I39" s="11" t="str">
        <f>IFERROR(VLOOKUP($J$2&amp;"_"&amp;$A39,'Total Forms with Marks'!$C$5:$N$204,10,0),"")</f>
        <v/>
      </c>
      <c r="J39" s="11" t="str">
        <f>IFERROR(VLOOKUP($J$2&amp;"_"&amp;$A39,'Total Forms with Marks'!$C$5:$N$204,11,0),"")</f>
        <v/>
      </c>
      <c r="K39" s="11" t="str">
        <f>IFERROR(VLOOKUP($J$2&amp;"_"&amp;$A39,'Total Forms with Marks'!$C$5:$N$204,12,0),"")</f>
        <v/>
      </c>
      <c r="L39" s="12" t="str">
        <f>IF(K39="","",RANK(K39,$K$5:K238,0))</f>
        <v/>
      </c>
    </row>
    <row r="40" spans="1:12" ht="30" customHeight="1">
      <c r="A40" s="12">
        <f>Table1[[#This Row],[क्र.सं.]]</f>
        <v>36</v>
      </c>
      <c r="B40" s="20" t="str">
        <f>IFERROR(VLOOKUP($J$2&amp;"_"&amp;$A40,'Total Forms with Marks'!$C$5:$N$204,3,0),"")</f>
        <v/>
      </c>
      <c r="C40" s="20" t="str">
        <f>IFERROR(VLOOKUP($J$2&amp;"_"&amp;$A40,'Total Forms with Marks'!$C$5:$N$204,4,0),"")</f>
        <v/>
      </c>
      <c r="D40" s="18" t="str">
        <f>IFERROR(VLOOKUP($J$2&amp;"_"&amp;$A40,'Total Forms with Marks'!$C$5:$N$204,5,0),"")</f>
        <v/>
      </c>
      <c r="E40" s="12" t="str">
        <f>IFERROR(VLOOKUP($J$2&amp;"_"&amp;$A40,'Total Forms with Marks'!$C$5:$N$204,6,0),"")</f>
        <v/>
      </c>
      <c r="F40" s="10" t="str">
        <f>IFERROR(VLOOKUP($J$2&amp;"_"&amp;$A40,'Total Forms with Marks'!$C$5:$N$204,7,0),"")</f>
        <v/>
      </c>
      <c r="G40" s="12" t="str">
        <f>IFERROR(VLOOKUP($J$2&amp;"_"&amp;$A40,'Total Forms with Marks'!$C$5:$N$204,8,0),"")</f>
        <v/>
      </c>
      <c r="H40" s="10" t="str">
        <f>IFERROR(VLOOKUP($J$2&amp;"_"&amp;$A40,'Total Forms with Marks'!$C$5:$N$204,9,0),"")</f>
        <v/>
      </c>
      <c r="I40" s="11" t="str">
        <f>IFERROR(VLOOKUP($J$2&amp;"_"&amp;$A40,'Total Forms with Marks'!$C$5:$N$204,10,0),"")</f>
        <v/>
      </c>
      <c r="J40" s="11" t="str">
        <f>IFERROR(VLOOKUP($J$2&amp;"_"&amp;$A40,'Total Forms with Marks'!$C$5:$N$204,11,0),"")</f>
        <v/>
      </c>
      <c r="K40" s="11" t="str">
        <f>IFERROR(VLOOKUP($J$2&amp;"_"&amp;$A40,'Total Forms with Marks'!$C$5:$N$204,12,0),"")</f>
        <v/>
      </c>
      <c r="L40" s="12" t="str">
        <f>IF(K40="","",RANK(K40,$K$5:K239,0))</f>
        <v/>
      </c>
    </row>
    <row r="41" spans="1:12" ht="30" customHeight="1">
      <c r="A41" s="12">
        <f>Table1[[#This Row],[क्र.सं.]]</f>
        <v>37</v>
      </c>
      <c r="B41" s="20" t="str">
        <f>IFERROR(VLOOKUP($J$2&amp;"_"&amp;$A41,'Total Forms with Marks'!$C$5:$N$204,3,0),"")</f>
        <v/>
      </c>
      <c r="C41" s="20" t="str">
        <f>IFERROR(VLOOKUP($J$2&amp;"_"&amp;$A41,'Total Forms with Marks'!$C$5:$N$204,4,0),"")</f>
        <v/>
      </c>
      <c r="D41" s="18" t="str">
        <f>IFERROR(VLOOKUP($J$2&amp;"_"&amp;$A41,'Total Forms with Marks'!$C$5:$N$204,5,0),"")</f>
        <v/>
      </c>
      <c r="E41" s="12" t="str">
        <f>IFERROR(VLOOKUP($J$2&amp;"_"&amp;$A41,'Total Forms with Marks'!$C$5:$N$204,6,0),"")</f>
        <v/>
      </c>
      <c r="F41" s="10" t="str">
        <f>IFERROR(VLOOKUP($J$2&amp;"_"&amp;$A41,'Total Forms with Marks'!$C$5:$N$204,7,0),"")</f>
        <v/>
      </c>
      <c r="G41" s="12" t="str">
        <f>IFERROR(VLOOKUP($J$2&amp;"_"&amp;$A41,'Total Forms with Marks'!$C$5:$N$204,8,0),"")</f>
        <v/>
      </c>
      <c r="H41" s="10" t="str">
        <f>IFERROR(VLOOKUP($J$2&amp;"_"&amp;$A41,'Total Forms with Marks'!$C$5:$N$204,9,0),"")</f>
        <v/>
      </c>
      <c r="I41" s="11" t="str">
        <f>IFERROR(VLOOKUP($J$2&amp;"_"&amp;$A41,'Total Forms with Marks'!$C$5:$N$204,10,0),"")</f>
        <v/>
      </c>
      <c r="J41" s="11" t="str">
        <f>IFERROR(VLOOKUP($J$2&amp;"_"&amp;$A41,'Total Forms with Marks'!$C$5:$N$204,11,0),"")</f>
        <v/>
      </c>
      <c r="K41" s="11" t="str">
        <f>IFERROR(VLOOKUP($J$2&amp;"_"&amp;$A41,'Total Forms with Marks'!$C$5:$N$204,12,0),"")</f>
        <v/>
      </c>
      <c r="L41" s="12" t="str">
        <f>IF(K41="","",RANK(K41,$K$5:K240,0))</f>
        <v/>
      </c>
    </row>
    <row r="42" spans="1:12" ht="30" customHeight="1">
      <c r="A42" s="12">
        <f>Table1[[#This Row],[क्र.सं.]]</f>
        <v>38</v>
      </c>
      <c r="B42" s="20" t="str">
        <f>IFERROR(VLOOKUP($J$2&amp;"_"&amp;$A42,'Total Forms with Marks'!$C$5:$N$204,3,0),"")</f>
        <v/>
      </c>
      <c r="C42" s="20" t="str">
        <f>IFERROR(VLOOKUP($J$2&amp;"_"&amp;$A42,'Total Forms with Marks'!$C$5:$N$204,4,0),"")</f>
        <v/>
      </c>
      <c r="D42" s="18" t="str">
        <f>IFERROR(VLOOKUP($J$2&amp;"_"&amp;$A42,'Total Forms with Marks'!$C$5:$N$204,5,0),"")</f>
        <v/>
      </c>
      <c r="E42" s="12" t="str">
        <f>IFERROR(VLOOKUP($J$2&amp;"_"&amp;$A42,'Total Forms with Marks'!$C$5:$N$204,6,0),"")</f>
        <v/>
      </c>
      <c r="F42" s="10" t="str">
        <f>IFERROR(VLOOKUP($J$2&amp;"_"&amp;$A42,'Total Forms with Marks'!$C$5:$N$204,7,0),"")</f>
        <v/>
      </c>
      <c r="G42" s="12" t="str">
        <f>IFERROR(VLOOKUP($J$2&amp;"_"&amp;$A42,'Total Forms with Marks'!$C$5:$N$204,8,0),"")</f>
        <v/>
      </c>
      <c r="H42" s="10" t="str">
        <f>IFERROR(VLOOKUP($J$2&amp;"_"&amp;$A42,'Total Forms with Marks'!$C$5:$N$204,9,0),"")</f>
        <v/>
      </c>
      <c r="I42" s="11" t="str">
        <f>IFERROR(VLOOKUP($J$2&amp;"_"&amp;$A42,'Total Forms with Marks'!$C$5:$N$204,10,0),"")</f>
        <v/>
      </c>
      <c r="J42" s="11" t="str">
        <f>IFERROR(VLOOKUP($J$2&amp;"_"&amp;$A42,'Total Forms with Marks'!$C$5:$N$204,11,0),"")</f>
        <v/>
      </c>
      <c r="K42" s="11" t="str">
        <f>IFERROR(VLOOKUP($J$2&amp;"_"&amp;$A42,'Total Forms with Marks'!$C$5:$N$204,12,0),"")</f>
        <v/>
      </c>
      <c r="L42" s="12" t="str">
        <f>IF(K42="","",RANK(K42,$K$5:K241,0))</f>
        <v/>
      </c>
    </row>
    <row r="43" spans="1:12" ht="30" customHeight="1">
      <c r="A43" s="12">
        <f>Table1[[#This Row],[क्र.सं.]]</f>
        <v>39</v>
      </c>
      <c r="B43" s="20" t="str">
        <f>IFERROR(VLOOKUP($J$2&amp;"_"&amp;$A43,'Total Forms with Marks'!$C$5:$N$204,3,0),"")</f>
        <v/>
      </c>
      <c r="C43" s="20" t="str">
        <f>IFERROR(VLOOKUP($J$2&amp;"_"&amp;$A43,'Total Forms with Marks'!$C$5:$N$204,4,0),"")</f>
        <v/>
      </c>
      <c r="D43" s="18" t="str">
        <f>IFERROR(VLOOKUP($J$2&amp;"_"&amp;$A43,'Total Forms with Marks'!$C$5:$N$204,5,0),"")</f>
        <v/>
      </c>
      <c r="E43" s="12" t="str">
        <f>IFERROR(VLOOKUP($J$2&amp;"_"&amp;$A43,'Total Forms with Marks'!$C$5:$N$204,6,0),"")</f>
        <v/>
      </c>
      <c r="F43" s="10" t="str">
        <f>IFERROR(VLOOKUP($J$2&amp;"_"&amp;$A43,'Total Forms with Marks'!$C$5:$N$204,7,0),"")</f>
        <v/>
      </c>
      <c r="G43" s="12" t="str">
        <f>IFERROR(VLOOKUP($J$2&amp;"_"&amp;$A43,'Total Forms with Marks'!$C$5:$N$204,8,0),"")</f>
        <v/>
      </c>
      <c r="H43" s="10" t="str">
        <f>IFERROR(VLOOKUP($J$2&amp;"_"&amp;$A43,'Total Forms with Marks'!$C$5:$N$204,9,0),"")</f>
        <v/>
      </c>
      <c r="I43" s="11" t="str">
        <f>IFERROR(VLOOKUP($J$2&amp;"_"&amp;$A43,'Total Forms with Marks'!$C$5:$N$204,10,0),"")</f>
        <v/>
      </c>
      <c r="J43" s="11" t="str">
        <f>IFERROR(VLOOKUP($J$2&amp;"_"&amp;$A43,'Total Forms with Marks'!$C$5:$N$204,11,0),"")</f>
        <v/>
      </c>
      <c r="K43" s="11" t="str">
        <f>IFERROR(VLOOKUP($J$2&amp;"_"&amp;$A43,'Total Forms with Marks'!$C$5:$N$204,12,0),"")</f>
        <v/>
      </c>
      <c r="L43" s="12" t="str">
        <f>IF(K43="","",RANK(K43,$K$5:K242,0))</f>
        <v/>
      </c>
    </row>
    <row r="44" spans="1:12" ht="30" customHeight="1">
      <c r="A44" s="12">
        <f>Table1[[#This Row],[क्र.सं.]]</f>
        <v>40</v>
      </c>
      <c r="B44" s="20" t="str">
        <f>IFERROR(VLOOKUP($J$2&amp;"_"&amp;$A44,'Total Forms with Marks'!$C$5:$N$204,3,0),"")</f>
        <v/>
      </c>
      <c r="C44" s="20" t="str">
        <f>IFERROR(VLOOKUP($J$2&amp;"_"&amp;$A44,'Total Forms with Marks'!$C$5:$N$204,4,0),"")</f>
        <v/>
      </c>
      <c r="D44" s="18" t="str">
        <f>IFERROR(VLOOKUP($J$2&amp;"_"&amp;$A44,'Total Forms with Marks'!$C$5:$N$204,5,0),"")</f>
        <v/>
      </c>
      <c r="E44" s="12" t="str">
        <f>IFERROR(VLOOKUP($J$2&amp;"_"&amp;$A44,'Total Forms with Marks'!$C$5:$N$204,6,0),"")</f>
        <v/>
      </c>
      <c r="F44" s="10" t="str">
        <f>IFERROR(VLOOKUP($J$2&amp;"_"&amp;$A44,'Total Forms with Marks'!$C$5:$N$204,7,0),"")</f>
        <v/>
      </c>
      <c r="G44" s="12" t="str">
        <f>IFERROR(VLOOKUP($J$2&amp;"_"&amp;$A44,'Total Forms with Marks'!$C$5:$N$204,8,0),"")</f>
        <v/>
      </c>
      <c r="H44" s="10" t="str">
        <f>IFERROR(VLOOKUP($J$2&amp;"_"&amp;$A44,'Total Forms with Marks'!$C$5:$N$204,9,0),"")</f>
        <v/>
      </c>
      <c r="I44" s="11" t="str">
        <f>IFERROR(VLOOKUP($J$2&amp;"_"&amp;$A44,'Total Forms with Marks'!$C$5:$N$204,10,0),"")</f>
        <v/>
      </c>
      <c r="J44" s="11" t="str">
        <f>IFERROR(VLOOKUP($J$2&amp;"_"&amp;$A44,'Total Forms with Marks'!$C$5:$N$204,11,0),"")</f>
        <v/>
      </c>
      <c r="K44" s="11" t="str">
        <f>IFERROR(VLOOKUP($J$2&amp;"_"&amp;$A44,'Total Forms with Marks'!$C$5:$N$204,12,0),"")</f>
        <v/>
      </c>
      <c r="L44" s="12" t="str">
        <f>IF(K44="","",RANK(K44,$K$5:K243,0))</f>
        <v/>
      </c>
    </row>
    <row r="45" spans="1:12" ht="30" customHeight="1">
      <c r="A45" s="12">
        <f>Table1[[#This Row],[क्र.सं.]]</f>
        <v>41</v>
      </c>
      <c r="B45" s="20" t="str">
        <f>IFERROR(VLOOKUP($J$2&amp;"_"&amp;$A45,'Total Forms with Marks'!$C$5:$N$204,3,0),"")</f>
        <v/>
      </c>
      <c r="C45" s="20" t="str">
        <f>IFERROR(VLOOKUP($J$2&amp;"_"&amp;$A45,'Total Forms with Marks'!$C$5:$N$204,4,0),"")</f>
        <v/>
      </c>
      <c r="D45" s="18" t="str">
        <f>IFERROR(VLOOKUP($J$2&amp;"_"&amp;$A45,'Total Forms with Marks'!$C$5:$N$204,5,0),"")</f>
        <v/>
      </c>
      <c r="E45" s="12" t="str">
        <f>IFERROR(VLOOKUP($J$2&amp;"_"&amp;$A45,'Total Forms with Marks'!$C$5:$N$204,6,0),"")</f>
        <v/>
      </c>
      <c r="F45" s="10" t="str">
        <f>IFERROR(VLOOKUP($J$2&amp;"_"&amp;$A45,'Total Forms with Marks'!$C$5:$N$204,7,0),"")</f>
        <v/>
      </c>
      <c r="G45" s="12" t="str">
        <f>IFERROR(VLOOKUP($J$2&amp;"_"&amp;$A45,'Total Forms with Marks'!$C$5:$N$204,8,0),"")</f>
        <v/>
      </c>
      <c r="H45" s="10" t="str">
        <f>IFERROR(VLOOKUP($J$2&amp;"_"&amp;$A45,'Total Forms with Marks'!$C$5:$N$204,9,0),"")</f>
        <v/>
      </c>
      <c r="I45" s="11" t="str">
        <f>IFERROR(VLOOKUP($J$2&amp;"_"&amp;$A45,'Total Forms with Marks'!$C$5:$N$204,10,0),"")</f>
        <v/>
      </c>
      <c r="J45" s="11" t="str">
        <f>IFERROR(VLOOKUP($J$2&amp;"_"&amp;$A45,'Total Forms with Marks'!$C$5:$N$204,11,0),"")</f>
        <v/>
      </c>
      <c r="K45" s="11" t="str">
        <f>IFERROR(VLOOKUP($J$2&amp;"_"&amp;$A45,'Total Forms with Marks'!$C$5:$N$204,12,0),"")</f>
        <v/>
      </c>
      <c r="L45" s="12" t="str">
        <f>IF(K45="","",RANK(K45,$K$5:K244,0))</f>
        <v/>
      </c>
    </row>
    <row r="46" spans="1:12" ht="30" customHeight="1">
      <c r="A46" s="12">
        <f>Table1[[#This Row],[क्र.सं.]]</f>
        <v>42</v>
      </c>
      <c r="B46" s="20" t="str">
        <f>IFERROR(VLOOKUP($J$2&amp;"_"&amp;$A46,'Total Forms with Marks'!$C$5:$N$204,3,0),"")</f>
        <v/>
      </c>
      <c r="C46" s="20" t="str">
        <f>IFERROR(VLOOKUP($J$2&amp;"_"&amp;$A46,'Total Forms with Marks'!$C$5:$N$204,4,0),"")</f>
        <v/>
      </c>
      <c r="D46" s="18" t="str">
        <f>IFERROR(VLOOKUP($J$2&amp;"_"&amp;$A46,'Total Forms with Marks'!$C$5:$N$204,5,0),"")</f>
        <v/>
      </c>
      <c r="E46" s="12" t="str">
        <f>IFERROR(VLOOKUP($J$2&amp;"_"&amp;$A46,'Total Forms with Marks'!$C$5:$N$204,6,0),"")</f>
        <v/>
      </c>
      <c r="F46" s="10" t="str">
        <f>IFERROR(VLOOKUP($J$2&amp;"_"&amp;$A46,'Total Forms with Marks'!$C$5:$N$204,7,0),"")</f>
        <v/>
      </c>
      <c r="G46" s="12" t="str">
        <f>IFERROR(VLOOKUP($J$2&amp;"_"&amp;$A46,'Total Forms with Marks'!$C$5:$N$204,8,0),"")</f>
        <v/>
      </c>
      <c r="H46" s="10" t="str">
        <f>IFERROR(VLOOKUP($J$2&amp;"_"&amp;$A46,'Total Forms with Marks'!$C$5:$N$204,9,0),"")</f>
        <v/>
      </c>
      <c r="I46" s="11" t="str">
        <f>IFERROR(VLOOKUP($J$2&amp;"_"&amp;$A46,'Total Forms with Marks'!$C$5:$N$204,10,0),"")</f>
        <v/>
      </c>
      <c r="J46" s="11" t="str">
        <f>IFERROR(VLOOKUP($J$2&amp;"_"&amp;$A46,'Total Forms with Marks'!$C$5:$N$204,11,0),"")</f>
        <v/>
      </c>
      <c r="K46" s="11" t="str">
        <f>IFERROR(VLOOKUP($J$2&amp;"_"&amp;$A46,'Total Forms with Marks'!$C$5:$N$204,12,0),"")</f>
        <v/>
      </c>
      <c r="L46" s="12" t="str">
        <f>IF(K46="","",RANK(K46,$K$5:K245,0))</f>
        <v/>
      </c>
    </row>
    <row r="47" spans="1:12" ht="30" customHeight="1">
      <c r="A47" s="12">
        <f>Table1[[#This Row],[क्र.सं.]]</f>
        <v>43</v>
      </c>
      <c r="B47" s="20" t="str">
        <f>IFERROR(VLOOKUP($J$2&amp;"_"&amp;$A47,'Total Forms with Marks'!$C$5:$N$204,3,0),"")</f>
        <v/>
      </c>
      <c r="C47" s="20" t="str">
        <f>IFERROR(VLOOKUP($J$2&amp;"_"&amp;$A47,'Total Forms with Marks'!$C$5:$N$204,4,0),"")</f>
        <v/>
      </c>
      <c r="D47" s="18" t="str">
        <f>IFERROR(VLOOKUP($J$2&amp;"_"&amp;$A47,'Total Forms with Marks'!$C$5:$N$204,5,0),"")</f>
        <v/>
      </c>
      <c r="E47" s="12" t="str">
        <f>IFERROR(VLOOKUP($J$2&amp;"_"&amp;$A47,'Total Forms with Marks'!$C$5:$N$204,6,0),"")</f>
        <v/>
      </c>
      <c r="F47" s="10" t="str">
        <f>IFERROR(VLOOKUP($J$2&amp;"_"&amp;$A47,'Total Forms with Marks'!$C$5:$N$204,7,0),"")</f>
        <v/>
      </c>
      <c r="G47" s="12" t="str">
        <f>IFERROR(VLOOKUP($J$2&amp;"_"&amp;$A47,'Total Forms with Marks'!$C$5:$N$204,8,0),"")</f>
        <v/>
      </c>
      <c r="H47" s="10" t="str">
        <f>IFERROR(VLOOKUP($J$2&amp;"_"&amp;$A47,'Total Forms with Marks'!$C$5:$N$204,9,0),"")</f>
        <v/>
      </c>
      <c r="I47" s="11" t="str">
        <f>IFERROR(VLOOKUP($J$2&amp;"_"&amp;$A47,'Total Forms with Marks'!$C$5:$N$204,10,0),"")</f>
        <v/>
      </c>
      <c r="J47" s="11" t="str">
        <f>IFERROR(VLOOKUP($J$2&amp;"_"&amp;$A47,'Total Forms with Marks'!$C$5:$N$204,11,0),"")</f>
        <v/>
      </c>
      <c r="K47" s="11" t="str">
        <f>IFERROR(VLOOKUP($J$2&amp;"_"&amp;$A47,'Total Forms with Marks'!$C$5:$N$204,12,0),"")</f>
        <v/>
      </c>
      <c r="L47" s="12" t="str">
        <f>IF(K47="","",RANK(K47,$K$5:K246,0))</f>
        <v/>
      </c>
    </row>
    <row r="48" spans="1:12" ht="30" customHeight="1">
      <c r="A48" s="12">
        <f>Table1[[#This Row],[क्र.सं.]]</f>
        <v>44</v>
      </c>
      <c r="B48" s="20" t="str">
        <f>IFERROR(VLOOKUP($J$2&amp;"_"&amp;$A48,'Total Forms with Marks'!$C$5:$N$204,3,0),"")</f>
        <v/>
      </c>
      <c r="C48" s="20" t="str">
        <f>IFERROR(VLOOKUP($J$2&amp;"_"&amp;$A48,'Total Forms with Marks'!$C$5:$N$204,4,0),"")</f>
        <v/>
      </c>
      <c r="D48" s="18" t="str">
        <f>IFERROR(VLOOKUP($J$2&amp;"_"&amp;$A48,'Total Forms with Marks'!$C$5:$N$204,5,0),"")</f>
        <v/>
      </c>
      <c r="E48" s="12" t="str">
        <f>IFERROR(VLOOKUP($J$2&amp;"_"&amp;$A48,'Total Forms with Marks'!$C$5:$N$204,6,0),"")</f>
        <v/>
      </c>
      <c r="F48" s="10" t="str">
        <f>IFERROR(VLOOKUP($J$2&amp;"_"&amp;$A48,'Total Forms with Marks'!$C$5:$N$204,7,0),"")</f>
        <v/>
      </c>
      <c r="G48" s="12" t="str">
        <f>IFERROR(VLOOKUP($J$2&amp;"_"&amp;$A48,'Total Forms with Marks'!$C$5:$N$204,8,0),"")</f>
        <v/>
      </c>
      <c r="H48" s="10" t="str">
        <f>IFERROR(VLOOKUP($J$2&amp;"_"&amp;$A48,'Total Forms with Marks'!$C$5:$N$204,9,0),"")</f>
        <v/>
      </c>
      <c r="I48" s="11" t="str">
        <f>IFERROR(VLOOKUP($J$2&amp;"_"&amp;$A48,'Total Forms with Marks'!$C$5:$N$204,10,0),"")</f>
        <v/>
      </c>
      <c r="J48" s="11" t="str">
        <f>IFERROR(VLOOKUP($J$2&amp;"_"&amp;$A48,'Total Forms with Marks'!$C$5:$N$204,11,0),"")</f>
        <v/>
      </c>
      <c r="K48" s="11" t="str">
        <f>IFERROR(VLOOKUP($J$2&amp;"_"&amp;$A48,'Total Forms with Marks'!$C$5:$N$204,12,0),"")</f>
        <v/>
      </c>
      <c r="L48" s="12" t="str">
        <f>IF(K48="","",RANK(K48,$K$5:K247,0))</f>
        <v/>
      </c>
    </row>
    <row r="49" spans="1:12" ht="30" customHeight="1">
      <c r="A49" s="12">
        <f>Table1[[#This Row],[क्र.सं.]]</f>
        <v>45</v>
      </c>
      <c r="B49" s="20" t="str">
        <f>IFERROR(VLOOKUP($J$2&amp;"_"&amp;$A49,'Total Forms with Marks'!$C$5:$N$204,3,0),"")</f>
        <v/>
      </c>
      <c r="C49" s="20" t="str">
        <f>IFERROR(VLOOKUP($J$2&amp;"_"&amp;$A49,'Total Forms with Marks'!$C$5:$N$204,4,0),"")</f>
        <v/>
      </c>
      <c r="D49" s="18" t="str">
        <f>IFERROR(VLOOKUP($J$2&amp;"_"&amp;$A49,'Total Forms with Marks'!$C$5:$N$204,5,0),"")</f>
        <v/>
      </c>
      <c r="E49" s="12" t="str">
        <f>IFERROR(VLOOKUP($J$2&amp;"_"&amp;$A49,'Total Forms with Marks'!$C$5:$N$204,6,0),"")</f>
        <v/>
      </c>
      <c r="F49" s="10" t="str">
        <f>IFERROR(VLOOKUP($J$2&amp;"_"&amp;$A49,'Total Forms with Marks'!$C$5:$N$204,7,0),"")</f>
        <v/>
      </c>
      <c r="G49" s="12" t="str">
        <f>IFERROR(VLOOKUP($J$2&amp;"_"&amp;$A49,'Total Forms with Marks'!$C$5:$N$204,8,0),"")</f>
        <v/>
      </c>
      <c r="H49" s="10" t="str">
        <f>IFERROR(VLOOKUP($J$2&amp;"_"&amp;$A49,'Total Forms with Marks'!$C$5:$N$204,9,0),"")</f>
        <v/>
      </c>
      <c r="I49" s="11" t="str">
        <f>IFERROR(VLOOKUP($J$2&amp;"_"&amp;$A49,'Total Forms with Marks'!$C$5:$N$204,10,0),"")</f>
        <v/>
      </c>
      <c r="J49" s="11" t="str">
        <f>IFERROR(VLOOKUP($J$2&amp;"_"&amp;$A49,'Total Forms with Marks'!$C$5:$N$204,11,0),"")</f>
        <v/>
      </c>
      <c r="K49" s="11" t="str">
        <f>IFERROR(VLOOKUP($J$2&amp;"_"&amp;$A49,'Total Forms with Marks'!$C$5:$N$204,12,0),"")</f>
        <v/>
      </c>
      <c r="L49" s="12" t="str">
        <f>IF(K49="","",RANK(K49,$K$5:K248,0))</f>
        <v/>
      </c>
    </row>
    <row r="50" spans="1:12" ht="30" customHeight="1">
      <c r="A50" s="12">
        <f>Table1[[#This Row],[क्र.सं.]]</f>
        <v>46</v>
      </c>
      <c r="B50" s="20" t="str">
        <f>IFERROR(VLOOKUP($J$2&amp;"_"&amp;$A50,'Total Forms with Marks'!$C$5:$N$204,3,0),"")</f>
        <v/>
      </c>
      <c r="C50" s="20" t="str">
        <f>IFERROR(VLOOKUP($J$2&amp;"_"&amp;$A50,'Total Forms with Marks'!$C$5:$N$204,4,0),"")</f>
        <v/>
      </c>
      <c r="D50" s="18" t="str">
        <f>IFERROR(VLOOKUP($J$2&amp;"_"&amp;$A50,'Total Forms with Marks'!$C$5:$N$204,5,0),"")</f>
        <v/>
      </c>
      <c r="E50" s="12" t="str">
        <f>IFERROR(VLOOKUP($J$2&amp;"_"&amp;$A50,'Total Forms with Marks'!$C$5:$N$204,6,0),"")</f>
        <v/>
      </c>
      <c r="F50" s="10" t="str">
        <f>IFERROR(VLOOKUP($J$2&amp;"_"&amp;$A50,'Total Forms with Marks'!$C$5:$N$204,7,0),"")</f>
        <v/>
      </c>
      <c r="G50" s="12" t="str">
        <f>IFERROR(VLOOKUP($J$2&amp;"_"&amp;$A50,'Total Forms with Marks'!$C$5:$N$204,8,0),"")</f>
        <v/>
      </c>
      <c r="H50" s="10" t="str">
        <f>IFERROR(VLOOKUP($J$2&amp;"_"&amp;$A50,'Total Forms with Marks'!$C$5:$N$204,9,0),"")</f>
        <v/>
      </c>
      <c r="I50" s="11" t="str">
        <f>IFERROR(VLOOKUP($J$2&amp;"_"&amp;$A50,'Total Forms with Marks'!$C$5:$N$204,10,0),"")</f>
        <v/>
      </c>
      <c r="J50" s="11" t="str">
        <f>IFERROR(VLOOKUP($J$2&amp;"_"&amp;$A50,'Total Forms with Marks'!$C$5:$N$204,11,0),"")</f>
        <v/>
      </c>
      <c r="K50" s="11" t="str">
        <f>IFERROR(VLOOKUP($J$2&amp;"_"&amp;$A50,'Total Forms with Marks'!$C$5:$N$204,12,0),"")</f>
        <v/>
      </c>
      <c r="L50" s="12" t="str">
        <f>IF(K50="","",RANK(K50,$K$5:K249,0))</f>
        <v/>
      </c>
    </row>
    <row r="51" spans="1:12" ht="30" customHeight="1">
      <c r="A51" s="12">
        <f>Table1[[#This Row],[क्र.सं.]]</f>
        <v>47</v>
      </c>
      <c r="B51" s="20" t="str">
        <f>IFERROR(VLOOKUP($J$2&amp;"_"&amp;$A51,'Total Forms with Marks'!$C$5:$N$204,3,0),"")</f>
        <v/>
      </c>
      <c r="C51" s="20" t="str">
        <f>IFERROR(VLOOKUP($J$2&amp;"_"&amp;$A51,'Total Forms with Marks'!$C$5:$N$204,4,0),"")</f>
        <v/>
      </c>
      <c r="D51" s="18" t="str">
        <f>IFERROR(VLOOKUP($J$2&amp;"_"&amp;$A51,'Total Forms with Marks'!$C$5:$N$204,5,0),"")</f>
        <v/>
      </c>
      <c r="E51" s="12" t="str">
        <f>IFERROR(VLOOKUP($J$2&amp;"_"&amp;$A51,'Total Forms with Marks'!$C$5:$N$204,6,0),"")</f>
        <v/>
      </c>
      <c r="F51" s="10" t="str">
        <f>IFERROR(VLOOKUP($J$2&amp;"_"&amp;$A51,'Total Forms with Marks'!$C$5:$N$204,7,0),"")</f>
        <v/>
      </c>
      <c r="G51" s="12" t="str">
        <f>IFERROR(VLOOKUP($J$2&amp;"_"&amp;$A51,'Total Forms with Marks'!$C$5:$N$204,8,0),"")</f>
        <v/>
      </c>
      <c r="H51" s="10" t="str">
        <f>IFERROR(VLOOKUP($J$2&amp;"_"&amp;$A51,'Total Forms with Marks'!$C$5:$N$204,9,0),"")</f>
        <v/>
      </c>
      <c r="I51" s="11" t="str">
        <f>IFERROR(VLOOKUP($J$2&amp;"_"&amp;$A51,'Total Forms with Marks'!$C$5:$N$204,10,0),"")</f>
        <v/>
      </c>
      <c r="J51" s="11" t="str">
        <f>IFERROR(VLOOKUP($J$2&amp;"_"&amp;$A51,'Total Forms with Marks'!$C$5:$N$204,11,0),"")</f>
        <v/>
      </c>
      <c r="K51" s="11" t="str">
        <f>IFERROR(VLOOKUP($J$2&amp;"_"&amp;$A51,'Total Forms with Marks'!$C$5:$N$204,12,0),"")</f>
        <v/>
      </c>
      <c r="L51" s="12" t="str">
        <f>IF(K51="","",RANK(K51,$K$5:K250,0))</f>
        <v/>
      </c>
    </row>
    <row r="52" spans="1:12" ht="30" customHeight="1">
      <c r="A52" s="12">
        <f>Table1[[#This Row],[क्र.सं.]]</f>
        <v>48</v>
      </c>
      <c r="B52" s="20" t="str">
        <f>IFERROR(VLOOKUP($J$2&amp;"_"&amp;$A52,'Total Forms with Marks'!$C$5:$N$204,3,0),"")</f>
        <v/>
      </c>
      <c r="C52" s="20" t="str">
        <f>IFERROR(VLOOKUP($J$2&amp;"_"&amp;$A52,'Total Forms with Marks'!$C$5:$N$204,4,0),"")</f>
        <v/>
      </c>
      <c r="D52" s="18" t="str">
        <f>IFERROR(VLOOKUP($J$2&amp;"_"&amp;$A52,'Total Forms with Marks'!$C$5:$N$204,5,0),"")</f>
        <v/>
      </c>
      <c r="E52" s="12" t="str">
        <f>IFERROR(VLOOKUP($J$2&amp;"_"&amp;$A52,'Total Forms with Marks'!$C$5:$N$204,6,0),"")</f>
        <v/>
      </c>
      <c r="F52" s="10" t="str">
        <f>IFERROR(VLOOKUP($J$2&amp;"_"&amp;$A52,'Total Forms with Marks'!$C$5:$N$204,7,0),"")</f>
        <v/>
      </c>
      <c r="G52" s="12" t="str">
        <f>IFERROR(VLOOKUP($J$2&amp;"_"&amp;$A52,'Total Forms with Marks'!$C$5:$N$204,8,0),"")</f>
        <v/>
      </c>
      <c r="H52" s="10" t="str">
        <f>IFERROR(VLOOKUP($J$2&amp;"_"&amp;$A52,'Total Forms with Marks'!$C$5:$N$204,9,0),"")</f>
        <v/>
      </c>
      <c r="I52" s="11" t="str">
        <f>IFERROR(VLOOKUP($J$2&amp;"_"&amp;$A52,'Total Forms with Marks'!$C$5:$N$204,10,0),"")</f>
        <v/>
      </c>
      <c r="J52" s="11" t="str">
        <f>IFERROR(VLOOKUP($J$2&amp;"_"&amp;$A52,'Total Forms with Marks'!$C$5:$N$204,11,0),"")</f>
        <v/>
      </c>
      <c r="K52" s="11" t="str">
        <f>IFERROR(VLOOKUP($J$2&amp;"_"&amp;$A52,'Total Forms with Marks'!$C$5:$N$204,12,0),"")</f>
        <v/>
      </c>
      <c r="L52" s="12" t="str">
        <f>IF(K52="","",RANK(K52,$K$5:K251,0))</f>
        <v/>
      </c>
    </row>
    <row r="53" spans="1:12" ht="30" customHeight="1">
      <c r="A53" s="12">
        <f>Table1[[#This Row],[क्र.सं.]]</f>
        <v>49</v>
      </c>
      <c r="B53" s="20" t="str">
        <f>IFERROR(VLOOKUP($J$2&amp;"_"&amp;$A53,'Total Forms with Marks'!$C$5:$N$204,3,0),"")</f>
        <v/>
      </c>
      <c r="C53" s="20" t="str">
        <f>IFERROR(VLOOKUP($J$2&amp;"_"&amp;$A53,'Total Forms with Marks'!$C$5:$N$204,4,0),"")</f>
        <v/>
      </c>
      <c r="D53" s="18" t="str">
        <f>IFERROR(VLOOKUP($J$2&amp;"_"&amp;$A53,'Total Forms with Marks'!$C$5:$N$204,5,0),"")</f>
        <v/>
      </c>
      <c r="E53" s="12" t="str">
        <f>IFERROR(VLOOKUP($J$2&amp;"_"&amp;$A53,'Total Forms with Marks'!$C$5:$N$204,6,0),"")</f>
        <v/>
      </c>
      <c r="F53" s="10" t="str">
        <f>IFERROR(VLOOKUP($J$2&amp;"_"&amp;$A53,'Total Forms with Marks'!$C$5:$N$204,7,0),"")</f>
        <v/>
      </c>
      <c r="G53" s="12" t="str">
        <f>IFERROR(VLOOKUP($J$2&amp;"_"&amp;$A53,'Total Forms with Marks'!$C$5:$N$204,8,0),"")</f>
        <v/>
      </c>
      <c r="H53" s="10" t="str">
        <f>IFERROR(VLOOKUP($J$2&amp;"_"&amp;$A53,'Total Forms with Marks'!$C$5:$N$204,9,0),"")</f>
        <v/>
      </c>
      <c r="I53" s="11" t="str">
        <f>IFERROR(VLOOKUP($J$2&amp;"_"&amp;$A53,'Total Forms with Marks'!$C$5:$N$204,10,0),"")</f>
        <v/>
      </c>
      <c r="J53" s="11" t="str">
        <f>IFERROR(VLOOKUP($J$2&amp;"_"&amp;$A53,'Total Forms with Marks'!$C$5:$N$204,11,0),"")</f>
        <v/>
      </c>
      <c r="K53" s="11" t="str">
        <f>IFERROR(VLOOKUP($J$2&amp;"_"&amp;$A53,'Total Forms with Marks'!$C$5:$N$204,12,0),"")</f>
        <v/>
      </c>
      <c r="L53" s="12" t="str">
        <f>IF(K53="","",RANK(K53,$K$5:K252,0))</f>
        <v/>
      </c>
    </row>
    <row r="54" spans="1:12" ht="30" customHeight="1">
      <c r="A54" s="12">
        <f>Table1[[#This Row],[क्र.सं.]]</f>
        <v>50</v>
      </c>
      <c r="B54" s="20" t="str">
        <f>IFERROR(VLOOKUP($J$2&amp;"_"&amp;$A54,'Total Forms with Marks'!$C$5:$N$204,3,0),"")</f>
        <v/>
      </c>
      <c r="C54" s="20" t="str">
        <f>IFERROR(VLOOKUP($J$2&amp;"_"&amp;$A54,'Total Forms with Marks'!$C$5:$N$204,4,0),"")</f>
        <v/>
      </c>
      <c r="D54" s="18" t="str">
        <f>IFERROR(VLOOKUP($J$2&amp;"_"&amp;$A54,'Total Forms with Marks'!$C$5:$N$204,5,0),"")</f>
        <v/>
      </c>
      <c r="E54" s="12" t="str">
        <f>IFERROR(VLOOKUP($J$2&amp;"_"&amp;$A54,'Total Forms with Marks'!$C$5:$N$204,6,0),"")</f>
        <v/>
      </c>
      <c r="F54" s="10" t="str">
        <f>IFERROR(VLOOKUP($J$2&amp;"_"&amp;$A54,'Total Forms with Marks'!$C$5:$N$204,7,0),"")</f>
        <v/>
      </c>
      <c r="G54" s="12" t="str">
        <f>IFERROR(VLOOKUP($J$2&amp;"_"&amp;$A54,'Total Forms with Marks'!$C$5:$N$204,8,0),"")</f>
        <v/>
      </c>
      <c r="H54" s="10" t="str">
        <f>IFERROR(VLOOKUP($J$2&amp;"_"&amp;$A54,'Total Forms with Marks'!$C$5:$N$204,9,0),"")</f>
        <v/>
      </c>
      <c r="I54" s="11" t="str">
        <f>IFERROR(VLOOKUP($J$2&amp;"_"&amp;$A54,'Total Forms with Marks'!$C$5:$N$204,10,0),"")</f>
        <v/>
      </c>
      <c r="J54" s="11" t="str">
        <f>IFERROR(VLOOKUP($J$2&amp;"_"&amp;$A54,'Total Forms with Marks'!$C$5:$N$204,11,0),"")</f>
        <v/>
      </c>
      <c r="K54" s="11" t="str">
        <f>IFERROR(VLOOKUP($J$2&amp;"_"&amp;$A54,'Total Forms with Marks'!$C$5:$N$204,12,0),"")</f>
        <v/>
      </c>
      <c r="L54" s="12" t="str">
        <f>IF(K54="","",RANK(K54,$K$5:K253,0))</f>
        <v/>
      </c>
    </row>
    <row r="55" spans="1:12" ht="30" customHeight="1">
      <c r="A55" s="12">
        <f>Table1[[#This Row],[क्र.सं.]]</f>
        <v>51</v>
      </c>
      <c r="B55" s="20" t="str">
        <f>IFERROR(VLOOKUP($J$2&amp;"_"&amp;$A55,'Total Forms with Marks'!$C$5:$N$204,3,0),"")</f>
        <v/>
      </c>
      <c r="C55" s="20" t="str">
        <f>IFERROR(VLOOKUP($J$2&amp;"_"&amp;$A55,'Total Forms with Marks'!$C$5:$N$204,4,0),"")</f>
        <v/>
      </c>
      <c r="D55" s="18" t="str">
        <f>IFERROR(VLOOKUP($J$2&amp;"_"&amp;$A55,'Total Forms with Marks'!$C$5:$N$204,5,0),"")</f>
        <v/>
      </c>
      <c r="E55" s="12" t="str">
        <f>IFERROR(VLOOKUP($J$2&amp;"_"&amp;$A55,'Total Forms with Marks'!$C$5:$N$204,6,0),"")</f>
        <v/>
      </c>
      <c r="F55" s="10" t="str">
        <f>IFERROR(VLOOKUP($J$2&amp;"_"&amp;$A55,'Total Forms with Marks'!$C$5:$N$204,7,0),"")</f>
        <v/>
      </c>
      <c r="G55" s="12" t="str">
        <f>IFERROR(VLOOKUP($J$2&amp;"_"&amp;$A55,'Total Forms with Marks'!$C$5:$N$204,8,0),"")</f>
        <v/>
      </c>
      <c r="H55" s="10" t="str">
        <f>IFERROR(VLOOKUP($J$2&amp;"_"&amp;$A55,'Total Forms with Marks'!$C$5:$N$204,9,0),"")</f>
        <v/>
      </c>
      <c r="I55" s="11" t="str">
        <f>IFERROR(VLOOKUP($J$2&amp;"_"&amp;$A55,'Total Forms with Marks'!$C$5:$N$204,10,0),"")</f>
        <v/>
      </c>
      <c r="J55" s="11" t="str">
        <f>IFERROR(VLOOKUP($J$2&amp;"_"&amp;$A55,'Total Forms with Marks'!$C$5:$N$204,11,0),"")</f>
        <v/>
      </c>
      <c r="K55" s="11" t="str">
        <f>IFERROR(VLOOKUP($J$2&amp;"_"&amp;$A55,'Total Forms with Marks'!$C$5:$N$204,12,0),"")</f>
        <v/>
      </c>
      <c r="L55" s="12" t="str">
        <f>IF(K55="","",RANK(K55,$K$5:K254,0))</f>
        <v/>
      </c>
    </row>
    <row r="56" spans="1:12" ht="30" customHeight="1">
      <c r="A56" s="12">
        <f>Table1[[#This Row],[क्र.सं.]]</f>
        <v>52</v>
      </c>
      <c r="B56" s="20" t="str">
        <f>IFERROR(VLOOKUP($J$2&amp;"_"&amp;$A56,'Total Forms with Marks'!$C$5:$N$204,3,0),"")</f>
        <v/>
      </c>
      <c r="C56" s="20" t="str">
        <f>IFERROR(VLOOKUP($J$2&amp;"_"&amp;$A56,'Total Forms with Marks'!$C$5:$N$204,4,0),"")</f>
        <v/>
      </c>
      <c r="D56" s="18" t="str">
        <f>IFERROR(VLOOKUP($J$2&amp;"_"&amp;$A56,'Total Forms with Marks'!$C$5:$N$204,5,0),"")</f>
        <v/>
      </c>
      <c r="E56" s="12" t="str">
        <f>IFERROR(VLOOKUP($J$2&amp;"_"&amp;$A56,'Total Forms with Marks'!$C$5:$N$204,6,0),"")</f>
        <v/>
      </c>
      <c r="F56" s="10" t="str">
        <f>IFERROR(VLOOKUP($J$2&amp;"_"&amp;$A56,'Total Forms with Marks'!$C$5:$N$204,7,0),"")</f>
        <v/>
      </c>
      <c r="G56" s="12" t="str">
        <f>IFERROR(VLOOKUP($J$2&amp;"_"&amp;$A56,'Total Forms with Marks'!$C$5:$N$204,8,0),"")</f>
        <v/>
      </c>
      <c r="H56" s="10" t="str">
        <f>IFERROR(VLOOKUP($J$2&amp;"_"&amp;$A56,'Total Forms with Marks'!$C$5:$N$204,9,0),"")</f>
        <v/>
      </c>
      <c r="I56" s="11" t="str">
        <f>IFERROR(VLOOKUP($J$2&amp;"_"&amp;$A56,'Total Forms with Marks'!$C$5:$N$204,10,0),"")</f>
        <v/>
      </c>
      <c r="J56" s="11" t="str">
        <f>IFERROR(VLOOKUP($J$2&amp;"_"&amp;$A56,'Total Forms with Marks'!$C$5:$N$204,11,0),"")</f>
        <v/>
      </c>
      <c r="K56" s="11" t="str">
        <f>IFERROR(VLOOKUP($J$2&amp;"_"&amp;$A56,'Total Forms with Marks'!$C$5:$N$204,12,0),"")</f>
        <v/>
      </c>
      <c r="L56" s="12" t="str">
        <f>IF(K56="","",RANK(K56,$K$5:K255,0))</f>
        <v/>
      </c>
    </row>
    <row r="57" spans="1:12" ht="30" customHeight="1">
      <c r="A57" s="12">
        <f>Table1[[#This Row],[क्र.सं.]]</f>
        <v>53</v>
      </c>
      <c r="B57" s="20" t="str">
        <f>IFERROR(VLOOKUP($J$2&amp;"_"&amp;$A57,'Total Forms with Marks'!$C$5:$N$204,3,0),"")</f>
        <v/>
      </c>
      <c r="C57" s="20" t="str">
        <f>IFERROR(VLOOKUP($J$2&amp;"_"&amp;$A57,'Total Forms with Marks'!$C$5:$N$204,4,0),"")</f>
        <v/>
      </c>
      <c r="D57" s="18" t="str">
        <f>IFERROR(VLOOKUP($J$2&amp;"_"&amp;$A57,'Total Forms with Marks'!$C$5:$N$204,5,0),"")</f>
        <v/>
      </c>
      <c r="E57" s="12" t="str">
        <f>IFERROR(VLOOKUP($J$2&amp;"_"&amp;$A57,'Total Forms with Marks'!$C$5:$N$204,6,0),"")</f>
        <v/>
      </c>
      <c r="F57" s="10" t="str">
        <f>IFERROR(VLOOKUP($J$2&amp;"_"&amp;$A57,'Total Forms with Marks'!$C$5:$N$204,7,0),"")</f>
        <v/>
      </c>
      <c r="G57" s="12" t="str">
        <f>IFERROR(VLOOKUP($J$2&amp;"_"&amp;$A57,'Total Forms with Marks'!$C$5:$N$204,8,0),"")</f>
        <v/>
      </c>
      <c r="H57" s="10" t="str">
        <f>IFERROR(VLOOKUP($J$2&amp;"_"&amp;$A57,'Total Forms with Marks'!$C$5:$N$204,9,0),"")</f>
        <v/>
      </c>
      <c r="I57" s="11" t="str">
        <f>IFERROR(VLOOKUP($J$2&amp;"_"&amp;$A57,'Total Forms with Marks'!$C$5:$N$204,10,0),"")</f>
        <v/>
      </c>
      <c r="J57" s="11" t="str">
        <f>IFERROR(VLOOKUP($J$2&amp;"_"&amp;$A57,'Total Forms with Marks'!$C$5:$N$204,11,0),"")</f>
        <v/>
      </c>
      <c r="K57" s="11" t="str">
        <f>IFERROR(VLOOKUP($J$2&amp;"_"&amp;$A57,'Total Forms with Marks'!$C$5:$N$204,12,0),"")</f>
        <v/>
      </c>
      <c r="L57" s="12" t="str">
        <f>IF(K57="","",RANK(K57,$K$5:K256,0))</f>
        <v/>
      </c>
    </row>
    <row r="58" spans="1:12" ht="30" customHeight="1">
      <c r="A58" s="12">
        <f>Table1[[#This Row],[क्र.सं.]]</f>
        <v>54</v>
      </c>
      <c r="B58" s="20" t="str">
        <f>IFERROR(VLOOKUP($J$2&amp;"_"&amp;$A58,'Total Forms with Marks'!$C$5:$N$204,3,0),"")</f>
        <v/>
      </c>
      <c r="C58" s="20" t="str">
        <f>IFERROR(VLOOKUP($J$2&amp;"_"&amp;$A58,'Total Forms with Marks'!$C$5:$N$204,4,0),"")</f>
        <v/>
      </c>
      <c r="D58" s="18" t="str">
        <f>IFERROR(VLOOKUP($J$2&amp;"_"&amp;$A58,'Total Forms with Marks'!$C$5:$N$204,5,0),"")</f>
        <v/>
      </c>
      <c r="E58" s="12" t="str">
        <f>IFERROR(VLOOKUP($J$2&amp;"_"&amp;$A58,'Total Forms with Marks'!$C$5:$N$204,6,0),"")</f>
        <v/>
      </c>
      <c r="F58" s="10" t="str">
        <f>IFERROR(VLOOKUP($J$2&amp;"_"&amp;$A58,'Total Forms with Marks'!$C$5:$N$204,7,0),"")</f>
        <v/>
      </c>
      <c r="G58" s="12" t="str">
        <f>IFERROR(VLOOKUP($J$2&amp;"_"&amp;$A58,'Total Forms with Marks'!$C$5:$N$204,8,0),"")</f>
        <v/>
      </c>
      <c r="H58" s="10" t="str">
        <f>IFERROR(VLOOKUP($J$2&amp;"_"&amp;$A58,'Total Forms with Marks'!$C$5:$N$204,9,0),"")</f>
        <v/>
      </c>
      <c r="I58" s="11" t="str">
        <f>IFERROR(VLOOKUP($J$2&amp;"_"&amp;$A58,'Total Forms with Marks'!$C$5:$N$204,10,0),"")</f>
        <v/>
      </c>
      <c r="J58" s="11" t="str">
        <f>IFERROR(VLOOKUP($J$2&amp;"_"&amp;$A58,'Total Forms with Marks'!$C$5:$N$204,11,0),"")</f>
        <v/>
      </c>
      <c r="K58" s="11" t="str">
        <f>IFERROR(VLOOKUP($J$2&amp;"_"&amp;$A58,'Total Forms with Marks'!$C$5:$N$204,12,0),"")</f>
        <v/>
      </c>
      <c r="L58" s="12" t="str">
        <f>IF(K58="","",RANK(K58,$K$5:K257,0))</f>
        <v/>
      </c>
    </row>
    <row r="59" spans="1:12" ht="30" customHeight="1">
      <c r="A59" s="12">
        <f>Table1[[#This Row],[क्र.सं.]]</f>
        <v>55</v>
      </c>
      <c r="B59" s="20" t="str">
        <f>IFERROR(VLOOKUP($J$2&amp;"_"&amp;$A59,'Total Forms with Marks'!$C$5:$N$204,3,0),"")</f>
        <v/>
      </c>
      <c r="C59" s="20" t="str">
        <f>IFERROR(VLOOKUP($J$2&amp;"_"&amp;$A59,'Total Forms with Marks'!$C$5:$N$204,4,0),"")</f>
        <v/>
      </c>
      <c r="D59" s="18" t="str">
        <f>IFERROR(VLOOKUP($J$2&amp;"_"&amp;$A59,'Total Forms with Marks'!$C$5:$N$204,5,0),"")</f>
        <v/>
      </c>
      <c r="E59" s="12" t="str">
        <f>IFERROR(VLOOKUP($J$2&amp;"_"&amp;$A59,'Total Forms with Marks'!$C$5:$N$204,6,0),"")</f>
        <v/>
      </c>
      <c r="F59" s="10" t="str">
        <f>IFERROR(VLOOKUP($J$2&amp;"_"&amp;$A59,'Total Forms with Marks'!$C$5:$N$204,7,0),"")</f>
        <v/>
      </c>
      <c r="G59" s="12" t="str">
        <f>IFERROR(VLOOKUP($J$2&amp;"_"&amp;$A59,'Total Forms with Marks'!$C$5:$N$204,8,0),"")</f>
        <v/>
      </c>
      <c r="H59" s="10" t="str">
        <f>IFERROR(VLOOKUP($J$2&amp;"_"&amp;$A59,'Total Forms with Marks'!$C$5:$N$204,9,0),"")</f>
        <v/>
      </c>
      <c r="I59" s="11" t="str">
        <f>IFERROR(VLOOKUP($J$2&amp;"_"&amp;$A59,'Total Forms with Marks'!$C$5:$N$204,10,0),"")</f>
        <v/>
      </c>
      <c r="J59" s="11" t="str">
        <f>IFERROR(VLOOKUP($J$2&amp;"_"&amp;$A59,'Total Forms with Marks'!$C$5:$N$204,11,0),"")</f>
        <v/>
      </c>
      <c r="K59" s="11" t="str">
        <f>IFERROR(VLOOKUP($J$2&amp;"_"&amp;$A59,'Total Forms with Marks'!$C$5:$N$204,12,0),"")</f>
        <v/>
      </c>
      <c r="L59" s="12" t="str">
        <f>IF(K59="","",RANK(K59,$K$5:K258,0))</f>
        <v/>
      </c>
    </row>
    <row r="60" spans="1:12" ht="30" customHeight="1">
      <c r="A60" s="12">
        <f>Table1[[#This Row],[क्र.सं.]]</f>
        <v>56</v>
      </c>
      <c r="B60" s="20" t="str">
        <f>IFERROR(VLOOKUP($J$2&amp;"_"&amp;$A60,'Total Forms with Marks'!$C$5:$N$204,3,0),"")</f>
        <v/>
      </c>
      <c r="C60" s="20" t="str">
        <f>IFERROR(VLOOKUP($J$2&amp;"_"&amp;$A60,'Total Forms with Marks'!$C$5:$N$204,4,0),"")</f>
        <v/>
      </c>
      <c r="D60" s="18" t="str">
        <f>IFERROR(VLOOKUP($J$2&amp;"_"&amp;$A60,'Total Forms with Marks'!$C$5:$N$204,5,0),"")</f>
        <v/>
      </c>
      <c r="E60" s="12" t="str">
        <f>IFERROR(VLOOKUP($J$2&amp;"_"&amp;$A60,'Total Forms with Marks'!$C$5:$N$204,6,0),"")</f>
        <v/>
      </c>
      <c r="F60" s="10" t="str">
        <f>IFERROR(VLOOKUP($J$2&amp;"_"&amp;$A60,'Total Forms with Marks'!$C$5:$N$204,7,0),"")</f>
        <v/>
      </c>
      <c r="G60" s="12" t="str">
        <f>IFERROR(VLOOKUP($J$2&amp;"_"&amp;$A60,'Total Forms with Marks'!$C$5:$N$204,8,0),"")</f>
        <v/>
      </c>
      <c r="H60" s="10" t="str">
        <f>IFERROR(VLOOKUP($J$2&amp;"_"&amp;$A60,'Total Forms with Marks'!$C$5:$N$204,9,0),"")</f>
        <v/>
      </c>
      <c r="I60" s="11" t="str">
        <f>IFERROR(VLOOKUP($J$2&amp;"_"&amp;$A60,'Total Forms with Marks'!$C$5:$N$204,10,0),"")</f>
        <v/>
      </c>
      <c r="J60" s="11" t="str">
        <f>IFERROR(VLOOKUP($J$2&amp;"_"&amp;$A60,'Total Forms with Marks'!$C$5:$N$204,11,0),"")</f>
        <v/>
      </c>
      <c r="K60" s="11" t="str">
        <f>IFERROR(VLOOKUP($J$2&amp;"_"&amp;$A60,'Total Forms with Marks'!$C$5:$N$204,12,0),"")</f>
        <v/>
      </c>
      <c r="L60" s="12" t="str">
        <f>IF(K60="","",RANK(K60,$K$5:K259,0))</f>
        <v/>
      </c>
    </row>
    <row r="61" spans="1:12" ht="30" customHeight="1">
      <c r="A61" s="12">
        <f>Table1[[#This Row],[क्र.सं.]]</f>
        <v>57</v>
      </c>
      <c r="B61" s="20" t="str">
        <f>IFERROR(VLOOKUP($J$2&amp;"_"&amp;$A61,'Total Forms with Marks'!$C$5:$N$204,3,0),"")</f>
        <v/>
      </c>
      <c r="C61" s="20" t="str">
        <f>IFERROR(VLOOKUP($J$2&amp;"_"&amp;$A61,'Total Forms with Marks'!$C$5:$N$204,4,0),"")</f>
        <v/>
      </c>
      <c r="D61" s="18" t="str">
        <f>IFERROR(VLOOKUP($J$2&amp;"_"&amp;$A61,'Total Forms with Marks'!$C$5:$N$204,5,0),"")</f>
        <v/>
      </c>
      <c r="E61" s="12" t="str">
        <f>IFERROR(VLOOKUP($J$2&amp;"_"&amp;$A61,'Total Forms with Marks'!$C$5:$N$204,6,0),"")</f>
        <v/>
      </c>
      <c r="F61" s="10" t="str">
        <f>IFERROR(VLOOKUP($J$2&amp;"_"&amp;$A61,'Total Forms with Marks'!$C$5:$N$204,7,0),"")</f>
        <v/>
      </c>
      <c r="G61" s="12" t="str">
        <f>IFERROR(VLOOKUP($J$2&amp;"_"&amp;$A61,'Total Forms with Marks'!$C$5:$N$204,8,0),"")</f>
        <v/>
      </c>
      <c r="H61" s="10" t="str">
        <f>IFERROR(VLOOKUP($J$2&amp;"_"&amp;$A61,'Total Forms with Marks'!$C$5:$N$204,9,0),"")</f>
        <v/>
      </c>
      <c r="I61" s="11" t="str">
        <f>IFERROR(VLOOKUP($J$2&amp;"_"&amp;$A61,'Total Forms with Marks'!$C$5:$N$204,10,0),"")</f>
        <v/>
      </c>
      <c r="J61" s="11" t="str">
        <f>IFERROR(VLOOKUP($J$2&amp;"_"&amp;$A61,'Total Forms with Marks'!$C$5:$N$204,11,0),"")</f>
        <v/>
      </c>
      <c r="K61" s="11" t="str">
        <f>IFERROR(VLOOKUP($J$2&amp;"_"&amp;$A61,'Total Forms with Marks'!$C$5:$N$204,12,0),"")</f>
        <v/>
      </c>
      <c r="L61" s="12" t="str">
        <f>IF(K61="","",RANK(K61,$K$5:K260,0))</f>
        <v/>
      </c>
    </row>
    <row r="62" spans="1:12" ht="30" customHeight="1">
      <c r="A62" s="12">
        <f>Table1[[#This Row],[क्र.सं.]]</f>
        <v>58</v>
      </c>
      <c r="B62" s="20" t="str">
        <f>IFERROR(VLOOKUP($J$2&amp;"_"&amp;$A62,'Total Forms with Marks'!$C$5:$N$204,3,0),"")</f>
        <v/>
      </c>
      <c r="C62" s="20" t="str">
        <f>IFERROR(VLOOKUP($J$2&amp;"_"&amp;$A62,'Total Forms with Marks'!$C$5:$N$204,4,0),"")</f>
        <v/>
      </c>
      <c r="D62" s="18" t="str">
        <f>IFERROR(VLOOKUP($J$2&amp;"_"&amp;$A62,'Total Forms with Marks'!$C$5:$N$204,5,0),"")</f>
        <v/>
      </c>
      <c r="E62" s="12" t="str">
        <f>IFERROR(VLOOKUP($J$2&amp;"_"&amp;$A62,'Total Forms with Marks'!$C$5:$N$204,6,0),"")</f>
        <v/>
      </c>
      <c r="F62" s="10" t="str">
        <f>IFERROR(VLOOKUP($J$2&amp;"_"&amp;$A62,'Total Forms with Marks'!$C$5:$N$204,7,0),"")</f>
        <v/>
      </c>
      <c r="G62" s="12" t="str">
        <f>IFERROR(VLOOKUP($J$2&amp;"_"&amp;$A62,'Total Forms with Marks'!$C$5:$N$204,8,0),"")</f>
        <v/>
      </c>
      <c r="H62" s="10" t="str">
        <f>IFERROR(VLOOKUP($J$2&amp;"_"&amp;$A62,'Total Forms with Marks'!$C$5:$N$204,9,0),"")</f>
        <v/>
      </c>
      <c r="I62" s="11" t="str">
        <f>IFERROR(VLOOKUP($J$2&amp;"_"&amp;$A62,'Total Forms with Marks'!$C$5:$N$204,10,0),"")</f>
        <v/>
      </c>
      <c r="J62" s="11" t="str">
        <f>IFERROR(VLOOKUP($J$2&amp;"_"&amp;$A62,'Total Forms with Marks'!$C$5:$N$204,11,0),"")</f>
        <v/>
      </c>
      <c r="K62" s="11" t="str">
        <f>IFERROR(VLOOKUP($J$2&amp;"_"&amp;$A62,'Total Forms with Marks'!$C$5:$N$204,12,0),"")</f>
        <v/>
      </c>
      <c r="L62" s="12" t="str">
        <f>IF(K62="","",RANK(K62,$K$5:K261,0))</f>
        <v/>
      </c>
    </row>
    <row r="63" spans="1:12" ht="30" customHeight="1">
      <c r="A63" s="12">
        <f>Table1[[#This Row],[क्र.सं.]]</f>
        <v>59</v>
      </c>
      <c r="B63" s="20" t="str">
        <f>IFERROR(VLOOKUP($J$2&amp;"_"&amp;$A63,'Total Forms with Marks'!$C$5:$N$204,3,0),"")</f>
        <v/>
      </c>
      <c r="C63" s="20" t="str">
        <f>IFERROR(VLOOKUP($J$2&amp;"_"&amp;$A63,'Total Forms with Marks'!$C$5:$N$204,4,0),"")</f>
        <v/>
      </c>
      <c r="D63" s="18" t="str">
        <f>IFERROR(VLOOKUP($J$2&amp;"_"&amp;$A63,'Total Forms with Marks'!$C$5:$N$204,5,0),"")</f>
        <v/>
      </c>
      <c r="E63" s="12" t="str">
        <f>IFERROR(VLOOKUP($J$2&amp;"_"&amp;$A63,'Total Forms with Marks'!$C$5:$N$204,6,0),"")</f>
        <v/>
      </c>
      <c r="F63" s="10" t="str">
        <f>IFERROR(VLOOKUP($J$2&amp;"_"&amp;$A63,'Total Forms with Marks'!$C$5:$N$204,7,0),"")</f>
        <v/>
      </c>
      <c r="G63" s="12" t="str">
        <f>IFERROR(VLOOKUP($J$2&amp;"_"&amp;$A63,'Total Forms with Marks'!$C$5:$N$204,8,0),"")</f>
        <v/>
      </c>
      <c r="H63" s="10" t="str">
        <f>IFERROR(VLOOKUP($J$2&amp;"_"&amp;$A63,'Total Forms with Marks'!$C$5:$N$204,9,0),"")</f>
        <v/>
      </c>
      <c r="I63" s="11" t="str">
        <f>IFERROR(VLOOKUP($J$2&amp;"_"&amp;$A63,'Total Forms with Marks'!$C$5:$N$204,10,0),"")</f>
        <v/>
      </c>
      <c r="J63" s="11" t="str">
        <f>IFERROR(VLOOKUP($J$2&amp;"_"&amp;$A63,'Total Forms with Marks'!$C$5:$N$204,11,0),"")</f>
        <v/>
      </c>
      <c r="K63" s="11" t="str">
        <f>IFERROR(VLOOKUP($J$2&amp;"_"&amp;$A63,'Total Forms with Marks'!$C$5:$N$204,12,0),"")</f>
        <v/>
      </c>
      <c r="L63" s="12" t="str">
        <f>IF(K63="","",RANK(K63,$K$5:K262,0))</f>
        <v/>
      </c>
    </row>
    <row r="64" spans="1:12" ht="30" customHeight="1">
      <c r="A64" s="12">
        <f>Table1[[#This Row],[क्र.सं.]]</f>
        <v>60</v>
      </c>
      <c r="B64" s="20" t="str">
        <f>IFERROR(VLOOKUP($J$2&amp;"_"&amp;$A64,'Total Forms with Marks'!$C$5:$N$204,3,0),"")</f>
        <v/>
      </c>
      <c r="C64" s="20" t="str">
        <f>IFERROR(VLOOKUP($J$2&amp;"_"&amp;$A64,'Total Forms with Marks'!$C$5:$N$204,4,0),"")</f>
        <v/>
      </c>
      <c r="D64" s="18" t="str">
        <f>IFERROR(VLOOKUP($J$2&amp;"_"&amp;$A64,'Total Forms with Marks'!$C$5:$N$204,5,0),"")</f>
        <v/>
      </c>
      <c r="E64" s="12" t="str">
        <f>IFERROR(VLOOKUP($J$2&amp;"_"&amp;$A64,'Total Forms with Marks'!$C$5:$N$204,6,0),"")</f>
        <v/>
      </c>
      <c r="F64" s="10" t="str">
        <f>IFERROR(VLOOKUP($J$2&amp;"_"&amp;$A64,'Total Forms with Marks'!$C$5:$N$204,7,0),"")</f>
        <v/>
      </c>
      <c r="G64" s="12" t="str">
        <f>IFERROR(VLOOKUP($J$2&amp;"_"&amp;$A64,'Total Forms with Marks'!$C$5:$N$204,8,0),"")</f>
        <v/>
      </c>
      <c r="H64" s="10" t="str">
        <f>IFERROR(VLOOKUP($J$2&amp;"_"&amp;$A64,'Total Forms with Marks'!$C$5:$N$204,9,0),"")</f>
        <v/>
      </c>
      <c r="I64" s="11" t="str">
        <f>IFERROR(VLOOKUP($J$2&amp;"_"&amp;$A64,'Total Forms with Marks'!$C$5:$N$204,10,0),"")</f>
        <v/>
      </c>
      <c r="J64" s="11" t="str">
        <f>IFERROR(VLOOKUP($J$2&amp;"_"&amp;$A64,'Total Forms with Marks'!$C$5:$N$204,11,0),"")</f>
        <v/>
      </c>
      <c r="K64" s="11" t="str">
        <f>IFERROR(VLOOKUP($J$2&amp;"_"&amp;$A64,'Total Forms with Marks'!$C$5:$N$204,12,0),"")</f>
        <v/>
      </c>
      <c r="L64" s="12" t="str">
        <f>IF(K64="","",RANK(K64,$K$5:K263,0))</f>
        <v/>
      </c>
    </row>
    <row r="65" spans="1:12" ht="30" customHeight="1">
      <c r="A65" s="12">
        <f>Table1[[#This Row],[क्र.सं.]]</f>
        <v>61</v>
      </c>
      <c r="B65" s="20" t="str">
        <f>IFERROR(VLOOKUP($J$2&amp;"_"&amp;$A65,'Total Forms with Marks'!$C$5:$N$204,3,0),"")</f>
        <v/>
      </c>
      <c r="C65" s="20" t="str">
        <f>IFERROR(VLOOKUP($J$2&amp;"_"&amp;$A65,'Total Forms with Marks'!$C$5:$N$204,4,0),"")</f>
        <v/>
      </c>
      <c r="D65" s="18" t="str">
        <f>IFERROR(VLOOKUP($J$2&amp;"_"&amp;$A65,'Total Forms with Marks'!$C$5:$N$204,5,0),"")</f>
        <v/>
      </c>
      <c r="E65" s="12" t="str">
        <f>IFERROR(VLOOKUP($J$2&amp;"_"&amp;$A65,'Total Forms with Marks'!$C$5:$N$204,6,0),"")</f>
        <v/>
      </c>
      <c r="F65" s="10" t="str">
        <f>IFERROR(VLOOKUP($J$2&amp;"_"&amp;$A65,'Total Forms with Marks'!$C$5:$N$204,7,0),"")</f>
        <v/>
      </c>
      <c r="G65" s="12" t="str">
        <f>IFERROR(VLOOKUP($J$2&amp;"_"&amp;$A65,'Total Forms with Marks'!$C$5:$N$204,8,0),"")</f>
        <v/>
      </c>
      <c r="H65" s="10" t="str">
        <f>IFERROR(VLOOKUP($J$2&amp;"_"&amp;$A65,'Total Forms with Marks'!$C$5:$N$204,9,0),"")</f>
        <v/>
      </c>
      <c r="I65" s="11" t="str">
        <f>IFERROR(VLOOKUP($J$2&amp;"_"&amp;$A65,'Total Forms with Marks'!$C$5:$N$204,10,0),"")</f>
        <v/>
      </c>
      <c r="J65" s="11" t="str">
        <f>IFERROR(VLOOKUP($J$2&amp;"_"&amp;$A65,'Total Forms with Marks'!$C$5:$N$204,11,0),"")</f>
        <v/>
      </c>
      <c r="K65" s="11" t="str">
        <f>IFERROR(VLOOKUP($J$2&amp;"_"&amp;$A65,'Total Forms with Marks'!$C$5:$N$204,12,0),"")</f>
        <v/>
      </c>
      <c r="L65" s="12" t="str">
        <f>IF(K65="","",RANK(K65,$K$5:K264,0))</f>
        <v/>
      </c>
    </row>
    <row r="66" spans="1:12" ht="30" customHeight="1">
      <c r="A66" s="12">
        <f>Table1[[#This Row],[क्र.सं.]]</f>
        <v>62</v>
      </c>
      <c r="B66" s="20" t="str">
        <f>IFERROR(VLOOKUP($J$2&amp;"_"&amp;$A66,'Total Forms with Marks'!$C$5:$N$204,3,0),"")</f>
        <v/>
      </c>
      <c r="C66" s="20" t="str">
        <f>IFERROR(VLOOKUP($J$2&amp;"_"&amp;$A66,'Total Forms with Marks'!$C$5:$N$204,4,0),"")</f>
        <v/>
      </c>
      <c r="D66" s="18" t="str">
        <f>IFERROR(VLOOKUP($J$2&amp;"_"&amp;$A66,'Total Forms with Marks'!$C$5:$N$204,5,0),"")</f>
        <v/>
      </c>
      <c r="E66" s="12" t="str">
        <f>IFERROR(VLOOKUP($J$2&amp;"_"&amp;$A66,'Total Forms with Marks'!$C$5:$N$204,6,0),"")</f>
        <v/>
      </c>
      <c r="F66" s="10" t="str">
        <f>IFERROR(VLOOKUP($J$2&amp;"_"&amp;$A66,'Total Forms with Marks'!$C$5:$N$204,7,0),"")</f>
        <v/>
      </c>
      <c r="G66" s="12" t="str">
        <f>IFERROR(VLOOKUP($J$2&amp;"_"&amp;$A66,'Total Forms with Marks'!$C$5:$N$204,8,0),"")</f>
        <v/>
      </c>
      <c r="H66" s="10" t="str">
        <f>IFERROR(VLOOKUP($J$2&amp;"_"&amp;$A66,'Total Forms with Marks'!$C$5:$N$204,9,0),"")</f>
        <v/>
      </c>
      <c r="I66" s="11" t="str">
        <f>IFERROR(VLOOKUP($J$2&amp;"_"&amp;$A66,'Total Forms with Marks'!$C$5:$N$204,10,0),"")</f>
        <v/>
      </c>
      <c r="J66" s="11" t="str">
        <f>IFERROR(VLOOKUP($J$2&amp;"_"&amp;$A66,'Total Forms with Marks'!$C$5:$N$204,11,0),"")</f>
        <v/>
      </c>
      <c r="K66" s="11" t="str">
        <f>IFERROR(VLOOKUP($J$2&amp;"_"&amp;$A66,'Total Forms with Marks'!$C$5:$N$204,12,0),"")</f>
        <v/>
      </c>
      <c r="L66" s="12" t="str">
        <f>IF(K66="","",RANK(K66,$K$5:K265,0))</f>
        <v/>
      </c>
    </row>
    <row r="67" spans="1:12" ht="30" customHeight="1">
      <c r="A67" s="12">
        <f>Table1[[#This Row],[क्र.सं.]]</f>
        <v>63</v>
      </c>
      <c r="B67" s="20" t="str">
        <f>IFERROR(VLOOKUP($J$2&amp;"_"&amp;$A67,'Total Forms with Marks'!$C$5:$N$204,3,0),"")</f>
        <v/>
      </c>
      <c r="C67" s="20" t="str">
        <f>IFERROR(VLOOKUP($J$2&amp;"_"&amp;$A67,'Total Forms with Marks'!$C$5:$N$204,4,0),"")</f>
        <v/>
      </c>
      <c r="D67" s="18" t="str">
        <f>IFERROR(VLOOKUP($J$2&amp;"_"&amp;$A67,'Total Forms with Marks'!$C$5:$N$204,5,0),"")</f>
        <v/>
      </c>
      <c r="E67" s="12" t="str">
        <f>IFERROR(VLOOKUP($J$2&amp;"_"&amp;$A67,'Total Forms with Marks'!$C$5:$N$204,6,0),"")</f>
        <v/>
      </c>
      <c r="F67" s="10" t="str">
        <f>IFERROR(VLOOKUP($J$2&amp;"_"&amp;$A67,'Total Forms with Marks'!$C$5:$N$204,7,0),"")</f>
        <v/>
      </c>
      <c r="G67" s="12" t="str">
        <f>IFERROR(VLOOKUP($J$2&amp;"_"&amp;$A67,'Total Forms with Marks'!$C$5:$N$204,8,0),"")</f>
        <v/>
      </c>
      <c r="H67" s="10" t="str">
        <f>IFERROR(VLOOKUP($J$2&amp;"_"&amp;$A67,'Total Forms with Marks'!$C$5:$N$204,9,0),"")</f>
        <v/>
      </c>
      <c r="I67" s="11" t="str">
        <f>IFERROR(VLOOKUP($J$2&amp;"_"&amp;$A67,'Total Forms with Marks'!$C$5:$N$204,10,0),"")</f>
        <v/>
      </c>
      <c r="J67" s="11" t="str">
        <f>IFERROR(VLOOKUP($J$2&amp;"_"&amp;$A67,'Total Forms with Marks'!$C$5:$N$204,11,0),"")</f>
        <v/>
      </c>
      <c r="K67" s="11" t="str">
        <f>IFERROR(VLOOKUP($J$2&amp;"_"&amp;$A67,'Total Forms with Marks'!$C$5:$N$204,12,0),"")</f>
        <v/>
      </c>
      <c r="L67" s="12" t="str">
        <f>IF(K67="","",RANK(K67,$K$5:K266,0))</f>
        <v/>
      </c>
    </row>
    <row r="68" spans="1:12" ht="30" customHeight="1">
      <c r="A68" s="12">
        <f>Table1[[#This Row],[क्र.सं.]]</f>
        <v>64</v>
      </c>
      <c r="B68" s="20" t="str">
        <f>IFERROR(VLOOKUP($J$2&amp;"_"&amp;$A68,'Total Forms with Marks'!$C$5:$N$204,3,0),"")</f>
        <v/>
      </c>
      <c r="C68" s="20" t="str">
        <f>IFERROR(VLOOKUP($J$2&amp;"_"&amp;$A68,'Total Forms with Marks'!$C$5:$N$204,4,0),"")</f>
        <v/>
      </c>
      <c r="D68" s="18" t="str">
        <f>IFERROR(VLOOKUP($J$2&amp;"_"&amp;$A68,'Total Forms with Marks'!$C$5:$N$204,5,0),"")</f>
        <v/>
      </c>
      <c r="E68" s="12" t="str">
        <f>IFERROR(VLOOKUP($J$2&amp;"_"&amp;$A68,'Total Forms with Marks'!$C$5:$N$204,6,0),"")</f>
        <v/>
      </c>
      <c r="F68" s="10" t="str">
        <f>IFERROR(VLOOKUP($J$2&amp;"_"&amp;$A68,'Total Forms with Marks'!$C$5:$N$204,7,0),"")</f>
        <v/>
      </c>
      <c r="G68" s="12" t="str">
        <f>IFERROR(VLOOKUP($J$2&amp;"_"&amp;$A68,'Total Forms with Marks'!$C$5:$N$204,8,0),"")</f>
        <v/>
      </c>
      <c r="H68" s="10" t="str">
        <f>IFERROR(VLOOKUP($J$2&amp;"_"&amp;$A68,'Total Forms with Marks'!$C$5:$N$204,9,0),"")</f>
        <v/>
      </c>
      <c r="I68" s="11" t="str">
        <f>IFERROR(VLOOKUP($J$2&amp;"_"&amp;$A68,'Total Forms with Marks'!$C$5:$N$204,10,0),"")</f>
        <v/>
      </c>
      <c r="J68" s="11" t="str">
        <f>IFERROR(VLOOKUP($J$2&amp;"_"&amp;$A68,'Total Forms with Marks'!$C$5:$N$204,11,0),"")</f>
        <v/>
      </c>
      <c r="K68" s="11" t="str">
        <f>IFERROR(VLOOKUP($J$2&amp;"_"&amp;$A68,'Total Forms with Marks'!$C$5:$N$204,12,0),"")</f>
        <v/>
      </c>
      <c r="L68" s="12" t="str">
        <f>IF(K68="","",RANK(K68,$K$5:K267,0))</f>
        <v/>
      </c>
    </row>
    <row r="69" spans="1:12" ht="30" customHeight="1">
      <c r="A69" s="12">
        <f>Table1[[#This Row],[क्र.सं.]]</f>
        <v>65</v>
      </c>
      <c r="B69" s="20" t="str">
        <f>IFERROR(VLOOKUP($J$2&amp;"_"&amp;$A69,'Total Forms with Marks'!$C$5:$N$204,3,0),"")</f>
        <v/>
      </c>
      <c r="C69" s="20" t="str">
        <f>IFERROR(VLOOKUP($J$2&amp;"_"&amp;$A69,'Total Forms with Marks'!$C$5:$N$204,4,0),"")</f>
        <v/>
      </c>
      <c r="D69" s="18" t="str">
        <f>IFERROR(VLOOKUP($J$2&amp;"_"&amp;$A69,'Total Forms with Marks'!$C$5:$N$204,5,0),"")</f>
        <v/>
      </c>
      <c r="E69" s="12" t="str">
        <f>IFERROR(VLOOKUP($J$2&amp;"_"&amp;$A69,'Total Forms with Marks'!$C$5:$N$204,6,0),"")</f>
        <v/>
      </c>
      <c r="F69" s="10" t="str">
        <f>IFERROR(VLOOKUP($J$2&amp;"_"&amp;$A69,'Total Forms with Marks'!$C$5:$N$204,7,0),"")</f>
        <v/>
      </c>
      <c r="G69" s="12" t="str">
        <f>IFERROR(VLOOKUP($J$2&amp;"_"&amp;$A69,'Total Forms with Marks'!$C$5:$N$204,8,0),"")</f>
        <v/>
      </c>
      <c r="H69" s="10" t="str">
        <f>IFERROR(VLOOKUP($J$2&amp;"_"&amp;$A69,'Total Forms with Marks'!$C$5:$N$204,9,0),"")</f>
        <v/>
      </c>
      <c r="I69" s="11" t="str">
        <f>IFERROR(VLOOKUP($J$2&amp;"_"&amp;$A69,'Total Forms with Marks'!$C$5:$N$204,10,0),"")</f>
        <v/>
      </c>
      <c r="J69" s="11" t="str">
        <f>IFERROR(VLOOKUP($J$2&amp;"_"&amp;$A69,'Total Forms with Marks'!$C$5:$N$204,11,0),"")</f>
        <v/>
      </c>
      <c r="K69" s="11" t="str">
        <f>IFERROR(VLOOKUP($J$2&amp;"_"&amp;$A69,'Total Forms with Marks'!$C$5:$N$204,12,0),"")</f>
        <v/>
      </c>
      <c r="L69" s="12" t="str">
        <f>IF(K69="","",RANK(K69,$K$5:K268,0))</f>
        <v/>
      </c>
    </row>
    <row r="70" spans="1:12" ht="30" customHeight="1">
      <c r="A70" s="12">
        <f>Table1[[#This Row],[क्र.सं.]]</f>
        <v>66</v>
      </c>
      <c r="B70" s="20" t="str">
        <f>IFERROR(VLOOKUP($J$2&amp;"_"&amp;$A70,'Total Forms with Marks'!$C$5:$N$204,3,0),"")</f>
        <v/>
      </c>
      <c r="C70" s="20" t="str">
        <f>IFERROR(VLOOKUP($J$2&amp;"_"&amp;$A70,'Total Forms with Marks'!$C$5:$N$204,4,0),"")</f>
        <v/>
      </c>
      <c r="D70" s="18" t="str">
        <f>IFERROR(VLOOKUP($J$2&amp;"_"&amp;$A70,'Total Forms with Marks'!$C$5:$N$204,5,0),"")</f>
        <v/>
      </c>
      <c r="E70" s="12" t="str">
        <f>IFERROR(VLOOKUP($J$2&amp;"_"&amp;$A70,'Total Forms with Marks'!$C$5:$N$204,6,0),"")</f>
        <v/>
      </c>
      <c r="F70" s="10" t="str">
        <f>IFERROR(VLOOKUP($J$2&amp;"_"&amp;$A70,'Total Forms with Marks'!$C$5:$N$204,7,0),"")</f>
        <v/>
      </c>
      <c r="G70" s="12" t="str">
        <f>IFERROR(VLOOKUP($J$2&amp;"_"&amp;$A70,'Total Forms with Marks'!$C$5:$N$204,8,0),"")</f>
        <v/>
      </c>
      <c r="H70" s="10" t="str">
        <f>IFERROR(VLOOKUP($J$2&amp;"_"&amp;$A70,'Total Forms with Marks'!$C$5:$N$204,9,0),"")</f>
        <v/>
      </c>
      <c r="I70" s="11" t="str">
        <f>IFERROR(VLOOKUP($J$2&amp;"_"&amp;$A70,'Total Forms with Marks'!$C$5:$N$204,10,0),"")</f>
        <v/>
      </c>
      <c r="J70" s="11" t="str">
        <f>IFERROR(VLOOKUP($J$2&amp;"_"&amp;$A70,'Total Forms with Marks'!$C$5:$N$204,11,0),"")</f>
        <v/>
      </c>
      <c r="K70" s="11" t="str">
        <f>IFERROR(VLOOKUP($J$2&amp;"_"&amp;$A70,'Total Forms with Marks'!$C$5:$N$204,12,0),"")</f>
        <v/>
      </c>
      <c r="L70" s="12" t="str">
        <f>IF(K70="","",RANK(K70,$K$5:K269,0))</f>
        <v/>
      </c>
    </row>
    <row r="71" spans="1:12" ht="30" customHeight="1">
      <c r="A71" s="12">
        <f>Table1[[#This Row],[क्र.सं.]]</f>
        <v>67</v>
      </c>
      <c r="B71" s="20" t="str">
        <f>IFERROR(VLOOKUP($J$2&amp;"_"&amp;$A71,'Total Forms with Marks'!$C$5:$N$204,3,0),"")</f>
        <v/>
      </c>
      <c r="C71" s="20" t="str">
        <f>IFERROR(VLOOKUP($J$2&amp;"_"&amp;$A71,'Total Forms with Marks'!$C$5:$N$204,4,0),"")</f>
        <v/>
      </c>
      <c r="D71" s="18" t="str">
        <f>IFERROR(VLOOKUP($J$2&amp;"_"&amp;$A71,'Total Forms with Marks'!$C$5:$N$204,5,0),"")</f>
        <v/>
      </c>
      <c r="E71" s="12" t="str">
        <f>IFERROR(VLOOKUP($J$2&amp;"_"&amp;$A71,'Total Forms with Marks'!$C$5:$N$204,6,0),"")</f>
        <v/>
      </c>
      <c r="F71" s="10" t="str">
        <f>IFERROR(VLOOKUP($J$2&amp;"_"&amp;$A71,'Total Forms with Marks'!$C$5:$N$204,7,0),"")</f>
        <v/>
      </c>
      <c r="G71" s="12" t="str">
        <f>IFERROR(VLOOKUP($J$2&amp;"_"&amp;$A71,'Total Forms with Marks'!$C$5:$N$204,8,0),"")</f>
        <v/>
      </c>
      <c r="H71" s="10" t="str">
        <f>IFERROR(VLOOKUP($J$2&amp;"_"&amp;$A71,'Total Forms with Marks'!$C$5:$N$204,9,0),"")</f>
        <v/>
      </c>
      <c r="I71" s="11" t="str">
        <f>IFERROR(VLOOKUP($J$2&amp;"_"&amp;$A71,'Total Forms with Marks'!$C$5:$N$204,10,0),"")</f>
        <v/>
      </c>
      <c r="J71" s="11" t="str">
        <f>IFERROR(VLOOKUP($J$2&amp;"_"&amp;$A71,'Total Forms with Marks'!$C$5:$N$204,11,0),"")</f>
        <v/>
      </c>
      <c r="K71" s="11" t="str">
        <f>IFERROR(VLOOKUP($J$2&amp;"_"&amp;$A71,'Total Forms with Marks'!$C$5:$N$204,12,0),"")</f>
        <v/>
      </c>
      <c r="L71" s="12" t="str">
        <f>IF(K71="","",RANK(K71,$K$5:K270,0))</f>
        <v/>
      </c>
    </row>
    <row r="72" spans="1:12" ht="30" customHeight="1">
      <c r="A72" s="12">
        <f>Table1[[#This Row],[क्र.सं.]]</f>
        <v>68</v>
      </c>
      <c r="B72" s="20" t="str">
        <f>IFERROR(VLOOKUP($J$2&amp;"_"&amp;$A72,'Total Forms with Marks'!$C$5:$N$204,3,0),"")</f>
        <v/>
      </c>
      <c r="C72" s="20" t="str">
        <f>IFERROR(VLOOKUP($J$2&amp;"_"&amp;$A72,'Total Forms with Marks'!$C$5:$N$204,4,0),"")</f>
        <v/>
      </c>
      <c r="D72" s="18" t="str">
        <f>IFERROR(VLOOKUP($J$2&amp;"_"&amp;$A72,'Total Forms with Marks'!$C$5:$N$204,5,0),"")</f>
        <v/>
      </c>
      <c r="E72" s="12" t="str">
        <f>IFERROR(VLOOKUP($J$2&amp;"_"&amp;$A72,'Total Forms with Marks'!$C$5:$N$204,6,0),"")</f>
        <v/>
      </c>
      <c r="F72" s="10" t="str">
        <f>IFERROR(VLOOKUP($J$2&amp;"_"&amp;$A72,'Total Forms with Marks'!$C$5:$N$204,7,0),"")</f>
        <v/>
      </c>
      <c r="G72" s="12" t="str">
        <f>IFERROR(VLOOKUP($J$2&amp;"_"&amp;$A72,'Total Forms with Marks'!$C$5:$N$204,8,0),"")</f>
        <v/>
      </c>
      <c r="H72" s="10" t="str">
        <f>IFERROR(VLOOKUP($J$2&amp;"_"&amp;$A72,'Total Forms with Marks'!$C$5:$N$204,9,0),"")</f>
        <v/>
      </c>
      <c r="I72" s="11" t="str">
        <f>IFERROR(VLOOKUP($J$2&amp;"_"&amp;$A72,'Total Forms with Marks'!$C$5:$N$204,10,0),"")</f>
        <v/>
      </c>
      <c r="J72" s="11" t="str">
        <f>IFERROR(VLOOKUP($J$2&amp;"_"&amp;$A72,'Total Forms with Marks'!$C$5:$N$204,11,0),"")</f>
        <v/>
      </c>
      <c r="K72" s="11" t="str">
        <f>IFERROR(VLOOKUP($J$2&amp;"_"&amp;$A72,'Total Forms with Marks'!$C$5:$N$204,12,0),"")</f>
        <v/>
      </c>
      <c r="L72" s="12" t="str">
        <f>IF(K72="","",RANK(K72,$K$5:K271,0))</f>
        <v/>
      </c>
    </row>
    <row r="73" spans="1:12" ht="30" customHeight="1">
      <c r="A73" s="12">
        <f>Table1[[#This Row],[क्र.सं.]]</f>
        <v>69</v>
      </c>
      <c r="B73" s="20" t="str">
        <f>IFERROR(VLOOKUP($J$2&amp;"_"&amp;$A73,'Total Forms with Marks'!$C$5:$N$204,3,0),"")</f>
        <v/>
      </c>
      <c r="C73" s="20" t="str">
        <f>IFERROR(VLOOKUP($J$2&amp;"_"&amp;$A73,'Total Forms with Marks'!$C$5:$N$204,4,0),"")</f>
        <v/>
      </c>
      <c r="D73" s="18" t="str">
        <f>IFERROR(VLOOKUP($J$2&amp;"_"&amp;$A73,'Total Forms with Marks'!$C$5:$N$204,5,0),"")</f>
        <v/>
      </c>
      <c r="E73" s="12" t="str">
        <f>IFERROR(VLOOKUP($J$2&amp;"_"&amp;$A73,'Total Forms with Marks'!$C$5:$N$204,6,0),"")</f>
        <v/>
      </c>
      <c r="F73" s="10" t="str">
        <f>IFERROR(VLOOKUP($J$2&amp;"_"&amp;$A73,'Total Forms with Marks'!$C$5:$N$204,7,0),"")</f>
        <v/>
      </c>
      <c r="G73" s="12" t="str">
        <f>IFERROR(VLOOKUP($J$2&amp;"_"&amp;$A73,'Total Forms with Marks'!$C$5:$N$204,8,0),"")</f>
        <v/>
      </c>
      <c r="H73" s="10" t="str">
        <f>IFERROR(VLOOKUP($J$2&amp;"_"&amp;$A73,'Total Forms with Marks'!$C$5:$N$204,9,0),"")</f>
        <v/>
      </c>
      <c r="I73" s="11" t="str">
        <f>IFERROR(VLOOKUP($J$2&amp;"_"&amp;$A73,'Total Forms with Marks'!$C$5:$N$204,10,0),"")</f>
        <v/>
      </c>
      <c r="J73" s="11" t="str">
        <f>IFERROR(VLOOKUP($J$2&amp;"_"&amp;$A73,'Total Forms with Marks'!$C$5:$N$204,11,0),"")</f>
        <v/>
      </c>
      <c r="K73" s="11" t="str">
        <f>IFERROR(VLOOKUP($J$2&amp;"_"&amp;$A73,'Total Forms with Marks'!$C$5:$N$204,12,0),"")</f>
        <v/>
      </c>
      <c r="L73" s="12" t="str">
        <f>IF(K73="","",RANK(K73,$K$5:K272,0))</f>
        <v/>
      </c>
    </row>
    <row r="74" spans="1:12" ht="30" customHeight="1">
      <c r="A74" s="12">
        <f>Table1[[#This Row],[क्र.सं.]]</f>
        <v>70</v>
      </c>
      <c r="B74" s="20" t="str">
        <f>IFERROR(VLOOKUP($J$2&amp;"_"&amp;$A74,'Total Forms with Marks'!$C$5:$N$204,3,0),"")</f>
        <v/>
      </c>
      <c r="C74" s="20" t="str">
        <f>IFERROR(VLOOKUP($J$2&amp;"_"&amp;$A74,'Total Forms with Marks'!$C$5:$N$204,4,0),"")</f>
        <v/>
      </c>
      <c r="D74" s="18" t="str">
        <f>IFERROR(VLOOKUP($J$2&amp;"_"&amp;$A74,'Total Forms with Marks'!$C$5:$N$204,5,0),"")</f>
        <v/>
      </c>
      <c r="E74" s="12" t="str">
        <f>IFERROR(VLOOKUP($J$2&amp;"_"&amp;$A74,'Total Forms with Marks'!$C$5:$N$204,6,0),"")</f>
        <v/>
      </c>
      <c r="F74" s="10" t="str">
        <f>IFERROR(VLOOKUP($J$2&amp;"_"&amp;$A74,'Total Forms with Marks'!$C$5:$N$204,7,0),"")</f>
        <v/>
      </c>
      <c r="G74" s="12" t="str">
        <f>IFERROR(VLOOKUP($J$2&amp;"_"&amp;$A74,'Total Forms with Marks'!$C$5:$N$204,8,0),"")</f>
        <v/>
      </c>
      <c r="H74" s="10" t="str">
        <f>IFERROR(VLOOKUP($J$2&amp;"_"&amp;$A74,'Total Forms with Marks'!$C$5:$N$204,9,0),"")</f>
        <v/>
      </c>
      <c r="I74" s="11" t="str">
        <f>IFERROR(VLOOKUP($J$2&amp;"_"&amp;$A74,'Total Forms with Marks'!$C$5:$N$204,10,0),"")</f>
        <v/>
      </c>
      <c r="J74" s="11" t="str">
        <f>IFERROR(VLOOKUP($J$2&amp;"_"&amp;$A74,'Total Forms with Marks'!$C$5:$N$204,11,0),"")</f>
        <v/>
      </c>
      <c r="K74" s="11" t="str">
        <f>IFERROR(VLOOKUP($J$2&amp;"_"&amp;$A74,'Total Forms with Marks'!$C$5:$N$204,12,0),"")</f>
        <v/>
      </c>
      <c r="L74" s="12" t="str">
        <f>IF(K74="","",RANK(K74,$K$5:K273,0))</f>
        <v/>
      </c>
    </row>
    <row r="75" spans="1:12" ht="30" customHeight="1">
      <c r="A75" s="12">
        <f>Table1[[#This Row],[क्र.सं.]]</f>
        <v>71</v>
      </c>
      <c r="B75" s="20" t="str">
        <f>IFERROR(VLOOKUP($J$2&amp;"_"&amp;$A75,'Total Forms with Marks'!$C$5:$N$204,3,0),"")</f>
        <v/>
      </c>
      <c r="C75" s="20" t="str">
        <f>IFERROR(VLOOKUP($J$2&amp;"_"&amp;$A75,'Total Forms with Marks'!$C$5:$N$204,4,0),"")</f>
        <v/>
      </c>
      <c r="D75" s="18" t="str">
        <f>IFERROR(VLOOKUP($J$2&amp;"_"&amp;$A75,'Total Forms with Marks'!$C$5:$N$204,5,0),"")</f>
        <v/>
      </c>
      <c r="E75" s="12" t="str">
        <f>IFERROR(VLOOKUP($J$2&amp;"_"&amp;$A75,'Total Forms with Marks'!$C$5:$N$204,6,0),"")</f>
        <v/>
      </c>
      <c r="F75" s="10" t="str">
        <f>IFERROR(VLOOKUP($J$2&amp;"_"&amp;$A75,'Total Forms with Marks'!$C$5:$N$204,7,0),"")</f>
        <v/>
      </c>
      <c r="G75" s="12" t="str">
        <f>IFERROR(VLOOKUP($J$2&amp;"_"&amp;$A75,'Total Forms with Marks'!$C$5:$N$204,8,0),"")</f>
        <v/>
      </c>
      <c r="H75" s="10" t="str">
        <f>IFERROR(VLOOKUP($J$2&amp;"_"&amp;$A75,'Total Forms with Marks'!$C$5:$N$204,9,0),"")</f>
        <v/>
      </c>
      <c r="I75" s="11" t="str">
        <f>IFERROR(VLOOKUP($J$2&amp;"_"&amp;$A75,'Total Forms with Marks'!$C$5:$N$204,10,0),"")</f>
        <v/>
      </c>
      <c r="J75" s="11" t="str">
        <f>IFERROR(VLOOKUP($J$2&amp;"_"&amp;$A75,'Total Forms with Marks'!$C$5:$N$204,11,0),"")</f>
        <v/>
      </c>
      <c r="K75" s="11" t="str">
        <f>IFERROR(VLOOKUP($J$2&amp;"_"&amp;$A75,'Total Forms with Marks'!$C$5:$N$204,12,0),"")</f>
        <v/>
      </c>
      <c r="L75" s="12" t="str">
        <f>IF(K75="","",RANK(K75,$K$5:K274,0))</f>
        <v/>
      </c>
    </row>
    <row r="76" spans="1:12" ht="30" customHeight="1">
      <c r="A76" s="12">
        <f>Table1[[#This Row],[क्र.सं.]]</f>
        <v>72</v>
      </c>
      <c r="B76" s="20" t="str">
        <f>IFERROR(VLOOKUP($J$2&amp;"_"&amp;$A76,'Total Forms with Marks'!$C$5:$N$204,3,0),"")</f>
        <v/>
      </c>
      <c r="C76" s="20" t="str">
        <f>IFERROR(VLOOKUP($J$2&amp;"_"&amp;$A76,'Total Forms with Marks'!$C$5:$N$204,4,0),"")</f>
        <v/>
      </c>
      <c r="D76" s="18" t="str">
        <f>IFERROR(VLOOKUP($J$2&amp;"_"&amp;$A76,'Total Forms with Marks'!$C$5:$N$204,5,0),"")</f>
        <v/>
      </c>
      <c r="E76" s="12" t="str">
        <f>IFERROR(VLOOKUP($J$2&amp;"_"&amp;$A76,'Total Forms with Marks'!$C$5:$N$204,6,0),"")</f>
        <v/>
      </c>
      <c r="F76" s="10" t="str">
        <f>IFERROR(VLOOKUP($J$2&amp;"_"&amp;$A76,'Total Forms with Marks'!$C$5:$N$204,7,0),"")</f>
        <v/>
      </c>
      <c r="G76" s="12" t="str">
        <f>IFERROR(VLOOKUP($J$2&amp;"_"&amp;$A76,'Total Forms with Marks'!$C$5:$N$204,8,0),"")</f>
        <v/>
      </c>
      <c r="H76" s="10" t="str">
        <f>IFERROR(VLOOKUP($J$2&amp;"_"&amp;$A76,'Total Forms with Marks'!$C$5:$N$204,9,0),"")</f>
        <v/>
      </c>
      <c r="I76" s="11" t="str">
        <f>IFERROR(VLOOKUP($J$2&amp;"_"&amp;$A76,'Total Forms with Marks'!$C$5:$N$204,10,0),"")</f>
        <v/>
      </c>
      <c r="J76" s="11" t="str">
        <f>IFERROR(VLOOKUP($J$2&amp;"_"&amp;$A76,'Total Forms with Marks'!$C$5:$N$204,11,0),"")</f>
        <v/>
      </c>
      <c r="K76" s="11" t="str">
        <f>IFERROR(VLOOKUP($J$2&amp;"_"&amp;$A76,'Total Forms with Marks'!$C$5:$N$204,12,0),"")</f>
        <v/>
      </c>
      <c r="L76" s="12" t="str">
        <f>IF(K76="","",RANK(K76,$K$5:K275,0))</f>
        <v/>
      </c>
    </row>
    <row r="77" spans="1:12" ht="30" customHeight="1">
      <c r="A77" s="12">
        <f>Table1[[#This Row],[क्र.सं.]]</f>
        <v>73</v>
      </c>
      <c r="B77" s="20" t="str">
        <f>IFERROR(VLOOKUP($J$2&amp;"_"&amp;$A77,'Total Forms with Marks'!$C$5:$N$204,3,0),"")</f>
        <v/>
      </c>
      <c r="C77" s="20" t="str">
        <f>IFERROR(VLOOKUP($J$2&amp;"_"&amp;$A77,'Total Forms with Marks'!$C$5:$N$204,4,0),"")</f>
        <v/>
      </c>
      <c r="D77" s="18" t="str">
        <f>IFERROR(VLOOKUP($J$2&amp;"_"&amp;$A77,'Total Forms with Marks'!$C$5:$N$204,5,0),"")</f>
        <v/>
      </c>
      <c r="E77" s="12" t="str">
        <f>IFERROR(VLOOKUP($J$2&amp;"_"&amp;$A77,'Total Forms with Marks'!$C$5:$N$204,6,0),"")</f>
        <v/>
      </c>
      <c r="F77" s="10" t="str">
        <f>IFERROR(VLOOKUP($J$2&amp;"_"&amp;$A77,'Total Forms with Marks'!$C$5:$N$204,7,0),"")</f>
        <v/>
      </c>
      <c r="G77" s="12" t="str">
        <f>IFERROR(VLOOKUP($J$2&amp;"_"&amp;$A77,'Total Forms with Marks'!$C$5:$N$204,8,0),"")</f>
        <v/>
      </c>
      <c r="H77" s="10" t="str">
        <f>IFERROR(VLOOKUP($J$2&amp;"_"&amp;$A77,'Total Forms with Marks'!$C$5:$N$204,9,0),"")</f>
        <v/>
      </c>
      <c r="I77" s="11" t="str">
        <f>IFERROR(VLOOKUP($J$2&amp;"_"&amp;$A77,'Total Forms with Marks'!$C$5:$N$204,10,0),"")</f>
        <v/>
      </c>
      <c r="J77" s="11" t="str">
        <f>IFERROR(VLOOKUP($J$2&amp;"_"&amp;$A77,'Total Forms with Marks'!$C$5:$N$204,11,0),"")</f>
        <v/>
      </c>
      <c r="K77" s="11" t="str">
        <f>IFERROR(VLOOKUP($J$2&amp;"_"&amp;$A77,'Total Forms with Marks'!$C$5:$N$204,12,0),"")</f>
        <v/>
      </c>
      <c r="L77" s="12" t="str">
        <f>IF(K77="","",RANK(K77,$K$5:K276,0))</f>
        <v/>
      </c>
    </row>
    <row r="78" spans="1:12" ht="30" customHeight="1">
      <c r="A78" s="12">
        <f>Table1[[#This Row],[क्र.सं.]]</f>
        <v>74</v>
      </c>
      <c r="B78" s="20" t="str">
        <f>IFERROR(VLOOKUP($J$2&amp;"_"&amp;$A78,'Total Forms with Marks'!$C$5:$N$204,3,0),"")</f>
        <v/>
      </c>
      <c r="C78" s="20" t="str">
        <f>IFERROR(VLOOKUP($J$2&amp;"_"&amp;$A78,'Total Forms with Marks'!$C$5:$N$204,4,0),"")</f>
        <v/>
      </c>
      <c r="D78" s="18" t="str">
        <f>IFERROR(VLOOKUP($J$2&amp;"_"&amp;$A78,'Total Forms with Marks'!$C$5:$N$204,5,0),"")</f>
        <v/>
      </c>
      <c r="E78" s="12" t="str">
        <f>IFERROR(VLOOKUP($J$2&amp;"_"&amp;$A78,'Total Forms with Marks'!$C$5:$N$204,6,0),"")</f>
        <v/>
      </c>
      <c r="F78" s="10" t="str">
        <f>IFERROR(VLOOKUP($J$2&amp;"_"&amp;$A78,'Total Forms with Marks'!$C$5:$N$204,7,0),"")</f>
        <v/>
      </c>
      <c r="G78" s="12" t="str">
        <f>IFERROR(VLOOKUP($J$2&amp;"_"&amp;$A78,'Total Forms with Marks'!$C$5:$N$204,8,0),"")</f>
        <v/>
      </c>
      <c r="H78" s="10" t="str">
        <f>IFERROR(VLOOKUP($J$2&amp;"_"&amp;$A78,'Total Forms with Marks'!$C$5:$N$204,9,0),"")</f>
        <v/>
      </c>
      <c r="I78" s="11" t="str">
        <f>IFERROR(VLOOKUP($J$2&amp;"_"&amp;$A78,'Total Forms with Marks'!$C$5:$N$204,10,0),"")</f>
        <v/>
      </c>
      <c r="J78" s="11" t="str">
        <f>IFERROR(VLOOKUP($J$2&amp;"_"&amp;$A78,'Total Forms with Marks'!$C$5:$N$204,11,0),"")</f>
        <v/>
      </c>
      <c r="K78" s="11" t="str">
        <f>IFERROR(VLOOKUP($J$2&amp;"_"&amp;$A78,'Total Forms with Marks'!$C$5:$N$204,12,0),"")</f>
        <v/>
      </c>
      <c r="L78" s="12" t="str">
        <f>IF(K78="","",RANK(K78,$K$5:K277,0))</f>
        <v/>
      </c>
    </row>
    <row r="79" spans="1:12" ht="30" customHeight="1">
      <c r="A79" s="12">
        <f>Table1[[#This Row],[क्र.सं.]]</f>
        <v>75</v>
      </c>
      <c r="B79" s="20" t="str">
        <f>IFERROR(VLOOKUP($J$2&amp;"_"&amp;$A79,'Total Forms with Marks'!$C$5:$N$204,3,0),"")</f>
        <v/>
      </c>
      <c r="C79" s="20" t="str">
        <f>IFERROR(VLOOKUP($J$2&amp;"_"&amp;$A79,'Total Forms with Marks'!$C$5:$N$204,4,0),"")</f>
        <v/>
      </c>
      <c r="D79" s="18" t="str">
        <f>IFERROR(VLOOKUP($J$2&amp;"_"&amp;$A79,'Total Forms with Marks'!$C$5:$N$204,5,0),"")</f>
        <v/>
      </c>
      <c r="E79" s="12" t="str">
        <f>IFERROR(VLOOKUP($J$2&amp;"_"&amp;$A79,'Total Forms with Marks'!$C$5:$N$204,6,0),"")</f>
        <v/>
      </c>
      <c r="F79" s="10" t="str">
        <f>IFERROR(VLOOKUP($J$2&amp;"_"&amp;$A79,'Total Forms with Marks'!$C$5:$N$204,7,0),"")</f>
        <v/>
      </c>
      <c r="G79" s="12" t="str">
        <f>IFERROR(VLOOKUP($J$2&amp;"_"&amp;$A79,'Total Forms with Marks'!$C$5:$N$204,8,0),"")</f>
        <v/>
      </c>
      <c r="H79" s="10" t="str">
        <f>IFERROR(VLOOKUP($J$2&amp;"_"&amp;$A79,'Total Forms with Marks'!$C$5:$N$204,9,0),"")</f>
        <v/>
      </c>
      <c r="I79" s="11" t="str">
        <f>IFERROR(VLOOKUP($J$2&amp;"_"&amp;$A79,'Total Forms with Marks'!$C$5:$N$204,10,0),"")</f>
        <v/>
      </c>
      <c r="J79" s="11" t="str">
        <f>IFERROR(VLOOKUP($J$2&amp;"_"&amp;$A79,'Total Forms with Marks'!$C$5:$N$204,11,0),"")</f>
        <v/>
      </c>
      <c r="K79" s="11" t="str">
        <f>IFERROR(VLOOKUP($J$2&amp;"_"&amp;$A79,'Total Forms with Marks'!$C$5:$N$204,12,0),"")</f>
        <v/>
      </c>
      <c r="L79" s="12" t="str">
        <f>IF(K79="","",RANK(K79,$K$5:K278,0))</f>
        <v/>
      </c>
    </row>
    <row r="80" spans="1:12" ht="30" customHeight="1">
      <c r="A80" s="12">
        <f>Table1[[#This Row],[क्र.सं.]]</f>
        <v>76</v>
      </c>
      <c r="B80" s="20" t="str">
        <f>IFERROR(VLOOKUP($J$2&amp;"_"&amp;$A80,'Total Forms with Marks'!$C$5:$N$204,3,0),"")</f>
        <v/>
      </c>
      <c r="C80" s="20" t="str">
        <f>IFERROR(VLOOKUP($J$2&amp;"_"&amp;$A80,'Total Forms with Marks'!$C$5:$N$204,4,0),"")</f>
        <v/>
      </c>
      <c r="D80" s="18" t="str">
        <f>IFERROR(VLOOKUP($J$2&amp;"_"&amp;$A80,'Total Forms with Marks'!$C$5:$N$204,5,0),"")</f>
        <v/>
      </c>
      <c r="E80" s="12" t="str">
        <f>IFERROR(VLOOKUP($J$2&amp;"_"&amp;$A80,'Total Forms with Marks'!$C$5:$N$204,6,0),"")</f>
        <v/>
      </c>
      <c r="F80" s="10" t="str">
        <f>IFERROR(VLOOKUP($J$2&amp;"_"&amp;$A80,'Total Forms with Marks'!$C$5:$N$204,7,0),"")</f>
        <v/>
      </c>
      <c r="G80" s="12" t="str">
        <f>IFERROR(VLOOKUP($J$2&amp;"_"&amp;$A80,'Total Forms with Marks'!$C$5:$N$204,8,0),"")</f>
        <v/>
      </c>
      <c r="H80" s="10" t="str">
        <f>IFERROR(VLOOKUP($J$2&amp;"_"&amp;$A80,'Total Forms with Marks'!$C$5:$N$204,9,0),"")</f>
        <v/>
      </c>
      <c r="I80" s="11" t="str">
        <f>IFERROR(VLOOKUP($J$2&amp;"_"&amp;$A80,'Total Forms with Marks'!$C$5:$N$204,10,0),"")</f>
        <v/>
      </c>
      <c r="J80" s="11" t="str">
        <f>IFERROR(VLOOKUP($J$2&amp;"_"&amp;$A80,'Total Forms with Marks'!$C$5:$N$204,11,0),"")</f>
        <v/>
      </c>
      <c r="K80" s="11" t="str">
        <f>IFERROR(VLOOKUP($J$2&amp;"_"&amp;$A80,'Total Forms with Marks'!$C$5:$N$204,12,0),"")</f>
        <v/>
      </c>
      <c r="L80" s="12" t="str">
        <f>IF(K80="","",RANK(K80,$K$5:K279,0))</f>
        <v/>
      </c>
    </row>
    <row r="81" spans="1:12" ht="30" customHeight="1">
      <c r="A81" s="12">
        <f>Table1[[#This Row],[क्र.सं.]]</f>
        <v>77</v>
      </c>
      <c r="B81" s="20" t="str">
        <f>IFERROR(VLOOKUP($J$2&amp;"_"&amp;$A81,'Total Forms with Marks'!$C$5:$N$204,3,0),"")</f>
        <v/>
      </c>
      <c r="C81" s="20" t="str">
        <f>IFERROR(VLOOKUP($J$2&amp;"_"&amp;$A81,'Total Forms with Marks'!$C$5:$N$204,4,0),"")</f>
        <v/>
      </c>
      <c r="D81" s="18" t="str">
        <f>IFERROR(VLOOKUP($J$2&amp;"_"&amp;$A81,'Total Forms with Marks'!$C$5:$N$204,5,0),"")</f>
        <v/>
      </c>
      <c r="E81" s="12" t="str">
        <f>IFERROR(VLOOKUP($J$2&amp;"_"&amp;$A81,'Total Forms with Marks'!$C$5:$N$204,6,0),"")</f>
        <v/>
      </c>
      <c r="F81" s="10" t="str">
        <f>IFERROR(VLOOKUP($J$2&amp;"_"&amp;$A81,'Total Forms with Marks'!$C$5:$N$204,7,0),"")</f>
        <v/>
      </c>
      <c r="G81" s="12" t="str">
        <f>IFERROR(VLOOKUP($J$2&amp;"_"&amp;$A81,'Total Forms with Marks'!$C$5:$N$204,8,0),"")</f>
        <v/>
      </c>
      <c r="H81" s="10" t="str">
        <f>IFERROR(VLOOKUP($J$2&amp;"_"&amp;$A81,'Total Forms with Marks'!$C$5:$N$204,9,0),"")</f>
        <v/>
      </c>
      <c r="I81" s="11" t="str">
        <f>IFERROR(VLOOKUP($J$2&amp;"_"&amp;$A81,'Total Forms with Marks'!$C$5:$N$204,10,0),"")</f>
        <v/>
      </c>
      <c r="J81" s="11" t="str">
        <f>IFERROR(VLOOKUP($J$2&amp;"_"&amp;$A81,'Total Forms with Marks'!$C$5:$N$204,11,0),"")</f>
        <v/>
      </c>
      <c r="K81" s="11" t="str">
        <f>IFERROR(VLOOKUP($J$2&amp;"_"&amp;$A81,'Total Forms with Marks'!$C$5:$N$204,12,0),"")</f>
        <v/>
      </c>
      <c r="L81" s="12" t="str">
        <f>IF(K81="","",RANK(K81,$K$5:K280,0))</f>
        <v/>
      </c>
    </row>
    <row r="82" spans="1:12" ht="30" customHeight="1">
      <c r="A82" s="12">
        <f>Table1[[#This Row],[क्र.सं.]]</f>
        <v>78</v>
      </c>
      <c r="B82" s="20" t="str">
        <f>IFERROR(VLOOKUP($J$2&amp;"_"&amp;$A82,'Total Forms with Marks'!$C$5:$N$204,3,0),"")</f>
        <v/>
      </c>
      <c r="C82" s="20" t="str">
        <f>IFERROR(VLOOKUP($J$2&amp;"_"&amp;$A82,'Total Forms with Marks'!$C$5:$N$204,4,0),"")</f>
        <v/>
      </c>
      <c r="D82" s="18" t="str">
        <f>IFERROR(VLOOKUP($J$2&amp;"_"&amp;$A82,'Total Forms with Marks'!$C$5:$N$204,5,0),"")</f>
        <v/>
      </c>
      <c r="E82" s="12" t="str">
        <f>IFERROR(VLOOKUP($J$2&amp;"_"&amp;$A82,'Total Forms with Marks'!$C$5:$N$204,6,0),"")</f>
        <v/>
      </c>
      <c r="F82" s="10" t="str">
        <f>IFERROR(VLOOKUP($J$2&amp;"_"&amp;$A82,'Total Forms with Marks'!$C$5:$N$204,7,0),"")</f>
        <v/>
      </c>
      <c r="G82" s="12" t="str">
        <f>IFERROR(VLOOKUP($J$2&amp;"_"&amp;$A82,'Total Forms with Marks'!$C$5:$N$204,8,0),"")</f>
        <v/>
      </c>
      <c r="H82" s="10" t="str">
        <f>IFERROR(VLOOKUP($J$2&amp;"_"&amp;$A82,'Total Forms with Marks'!$C$5:$N$204,9,0),"")</f>
        <v/>
      </c>
      <c r="I82" s="11" t="str">
        <f>IFERROR(VLOOKUP($J$2&amp;"_"&amp;$A82,'Total Forms with Marks'!$C$5:$N$204,10,0),"")</f>
        <v/>
      </c>
      <c r="J82" s="11" t="str">
        <f>IFERROR(VLOOKUP($J$2&amp;"_"&amp;$A82,'Total Forms with Marks'!$C$5:$N$204,11,0),"")</f>
        <v/>
      </c>
      <c r="K82" s="11" t="str">
        <f>IFERROR(VLOOKUP($J$2&amp;"_"&amp;$A82,'Total Forms with Marks'!$C$5:$N$204,12,0),"")</f>
        <v/>
      </c>
      <c r="L82" s="12" t="str">
        <f>IF(K82="","",RANK(K82,$K$5:K281,0))</f>
        <v/>
      </c>
    </row>
    <row r="83" spans="1:12" ht="30" customHeight="1">
      <c r="A83" s="12">
        <f>Table1[[#This Row],[क्र.सं.]]</f>
        <v>79</v>
      </c>
      <c r="B83" s="20" t="str">
        <f>IFERROR(VLOOKUP($J$2&amp;"_"&amp;$A83,'Total Forms with Marks'!$C$5:$N$204,3,0),"")</f>
        <v/>
      </c>
      <c r="C83" s="20" t="str">
        <f>IFERROR(VLOOKUP($J$2&amp;"_"&amp;$A83,'Total Forms with Marks'!$C$5:$N$204,4,0),"")</f>
        <v/>
      </c>
      <c r="D83" s="18" t="str">
        <f>IFERROR(VLOOKUP($J$2&amp;"_"&amp;$A83,'Total Forms with Marks'!$C$5:$N$204,5,0),"")</f>
        <v/>
      </c>
      <c r="E83" s="12" t="str">
        <f>IFERROR(VLOOKUP($J$2&amp;"_"&amp;$A83,'Total Forms with Marks'!$C$5:$N$204,6,0),"")</f>
        <v/>
      </c>
      <c r="F83" s="10" t="str">
        <f>IFERROR(VLOOKUP($J$2&amp;"_"&amp;$A83,'Total Forms with Marks'!$C$5:$N$204,7,0),"")</f>
        <v/>
      </c>
      <c r="G83" s="12" t="str">
        <f>IFERROR(VLOOKUP($J$2&amp;"_"&amp;$A83,'Total Forms with Marks'!$C$5:$N$204,8,0),"")</f>
        <v/>
      </c>
      <c r="H83" s="10" t="str">
        <f>IFERROR(VLOOKUP($J$2&amp;"_"&amp;$A83,'Total Forms with Marks'!$C$5:$N$204,9,0),"")</f>
        <v/>
      </c>
      <c r="I83" s="11" t="str">
        <f>IFERROR(VLOOKUP($J$2&amp;"_"&amp;$A83,'Total Forms with Marks'!$C$5:$N$204,10,0),"")</f>
        <v/>
      </c>
      <c r="J83" s="11" t="str">
        <f>IFERROR(VLOOKUP($J$2&amp;"_"&amp;$A83,'Total Forms with Marks'!$C$5:$N$204,11,0),"")</f>
        <v/>
      </c>
      <c r="K83" s="11" t="str">
        <f>IFERROR(VLOOKUP($J$2&amp;"_"&amp;$A83,'Total Forms with Marks'!$C$5:$N$204,12,0),"")</f>
        <v/>
      </c>
      <c r="L83" s="12" t="str">
        <f>IF(K83="","",RANK(K83,$K$5:K282,0))</f>
        <v/>
      </c>
    </row>
    <row r="84" spans="1:12" ht="30" customHeight="1">
      <c r="A84" s="12">
        <f>Table1[[#This Row],[क्र.सं.]]</f>
        <v>80</v>
      </c>
      <c r="B84" s="20" t="str">
        <f>IFERROR(VLOOKUP($J$2&amp;"_"&amp;$A84,'Total Forms with Marks'!$C$5:$N$204,3,0),"")</f>
        <v/>
      </c>
      <c r="C84" s="20" t="str">
        <f>IFERROR(VLOOKUP($J$2&amp;"_"&amp;$A84,'Total Forms with Marks'!$C$5:$N$204,4,0),"")</f>
        <v/>
      </c>
      <c r="D84" s="18" t="str">
        <f>IFERROR(VLOOKUP($J$2&amp;"_"&amp;$A84,'Total Forms with Marks'!$C$5:$N$204,5,0),"")</f>
        <v/>
      </c>
      <c r="E84" s="12" t="str">
        <f>IFERROR(VLOOKUP($J$2&amp;"_"&amp;$A84,'Total Forms with Marks'!$C$5:$N$204,6,0),"")</f>
        <v/>
      </c>
      <c r="F84" s="10" t="str">
        <f>IFERROR(VLOOKUP($J$2&amp;"_"&amp;$A84,'Total Forms with Marks'!$C$5:$N$204,7,0),"")</f>
        <v/>
      </c>
      <c r="G84" s="12" t="str">
        <f>IFERROR(VLOOKUP($J$2&amp;"_"&amp;$A84,'Total Forms with Marks'!$C$5:$N$204,8,0),"")</f>
        <v/>
      </c>
      <c r="H84" s="10" t="str">
        <f>IFERROR(VLOOKUP($J$2&amp;"_"&amp;$A84,'Total Forms with Marks'!$C$5:$N$204,9,0),"")</f>
        <v/>
      </c>
      <c r="I84" s="11" t="str">
        <f>IFERROR(VLOOKUP($J$2&amp;"_"&amp;$A84,'Total Forms with Marks'!$C$5:$N$204,10,0),"")</f>
        <v/>
      </c>
      <c r="J84" s="11" t="str">
        <f>IFERROR(VLOOKUP($J$2&amp;"_"&amp;$A84,'Total Forms with Marks'!$C$5:$N$204,11,0),"")</f>
        <v/>
      </c>
      <c r="K84" s="11" t="str">
        <f>IFERROR(VLOOKUP($J$2&amp;"_"&amp;$A84,'Total Forms with Marks'!$C$5:$N$204,12,0),"")</f>
        <v/>
      </c>
      <c r="L84" s="12" t="str">
        <f>IF(K84="","",RANK(K84,$K$5:K283,0))</f>
        <v/>
      </c>
    </row>
    <row r="85" spans="1:12" ht="30" customHeight="1">
      <c r="A85" s="12">
        <f>Table1[[#This Row],[क्र.सं.]]</f>
        <v>81</v>
      </c>
      <c r="B85" s="20" t="str">
        <f>IFERROR(VLOOKUP($J$2&amp;"_"&amp;$A85,'Total Forms with Marks'!$C$5:$N$204,3,0),"")</f>
        <v/>
      </c>
      <c r="C85" s="20" t="str">
        <f>IFERROR(VLOOKUP($J$2&amp;"_"&amp;$A85,'Total Forms with Marks'!$C$5:$N$204,4,0),"")</f>
        <v/>
      </c>
      <c r="D85" s="18" t="str">
        <f>IFERROR(VLOOKUP($J$2&amp;"_"&amp;$A85,'Total Forms with Marks'!$C$5:$N$204,5,0),"")</f>
        <v/>
      </c>
      <c r="E85" s="12" t="str">
        <f>IFERROR(VLOOKUP($J$2&amp;"_"&amp;$A85,'Total Forms with Marks'!$C$5:$N$204,6,0),"")</f>
        <v/>
      </c>
      <c r="F85" s="10" t="str">
        <f>IFERROR(VLOOKUP($J$2&amp;"_"&amp;$A85,'Total Forms with Marks'!$C$5:$N$204,7,0),"")</f>
        <v/>
      </c>
      <c r="G85" s="12" t="str">
        <f>IFERROR(VLOOKUP($J$2&amp;"_"&amp;$A85,'Total Forms with Marks'!$C$5:$N$204,8,0),"")</f>
        <v/>
      </c>
      <c r="H85" s="10" t="str">
        <f>IFERROR(VLOOKUP($J$2&amp;"_"&amp;$A85,'Total Forms with Marks'!$C$5:$N$204,9,0),"")</f>
        <v/>
      </c>
      <c r="I85" s="11" t="str">
        <f>IFERROR(VLOOKUP($J$2&amp;"_"&amp;$A85,'Total Forms with Marks'!$C$5:$N$204,10,0),"")</f>
        <v/>
      </c>
      <c r="J85" s="11" t="str">
        <f>IFERROR(VLOOKUP($J$2&amp;"_"&amp;$A85,'Total Forms with Marks'!$C$5:$N$204,11,0),"")</f>
        <v/>
      </c>
      <c r="K85" s="11" t="str">
        <f>IFERROR(VLOOKUP($J$2&amp;"_"&amp;$A85,'Total Forms with Marks'!$C$5:$N$204,12,0),"")</f>
        <v/>
      </c>
      <c r="L85" s="12" t="str">
        <f>IF(K85="","",RANK(K85,$K$5:K284,0))</f>
        <v/>
      </c>
    </row>
    <row r="86" spans="1:12" ht="30" customHeight="1">
      <c r="A86" s="12">
        <f>Table1[[#This Row],[क्र.सं.]]</f>
        <v>82</v>
      </c>
      <c r="B86" s="20" t="str">
        <f>IFERROR(VLOOKUP($J$2&amp;"_"&amp;$A86,'Total Forms with Marks'!$C$5:$N$204,3,0),"")</f>
        <v/>
      </c>
      <c r="C86" s="20" t="str">
        <f>IFERROR(VLOOKUP($J$2&amp;"_"&amp;$A86,'Total Forms with Marks'!$C$5:$N$204,4,0),"")</f>
        <v/>
      </c>
      <c r="D86" s="18" t="str">
        <f>IFERROR(VLOOKUP($J$2&amp;"_"&amp;$A86,'Total Forms with Marks'!$C$5:$N$204,5,0),"")</f>
        <v/>
      </c>
      <c r="E86" s="12" t="str">
        <f>IFERROR(VLOOKUP($J$2&amp;"_"&amp;$A86,'Total Forms with Marks'!$C$5:$N$204,6,0),"")</f>
        <v/>
      </c>
      <c r="F86" s="10" t="str">
        <f>IFERROR(VLOOKUP($J$2&amp;"_"&amp;$A86,'Total Forms with Marks'!$C$5:$N$204,7,0),"")</f>
        <v/>
      </c>
      <c r="G86" s="12" t="str">
        <f>IFERROR(VLOOKUP($J$2&amp;"_"&amp;$A86,'Total Forms with Marks'!$C$5:$N$204,8,0),"")</f>
        <v/>
      </c>
      <c r="H86" s="10" t="str">
        <f>IFERROR(VLOOKUP($J$2&amp;"_"&amp;$A86,'Total Forms with Marks'!$C$5:$N$204,9,0),"")</f>
        <v/>
      </c>
      <c r="I86" s="11" t="str">
        <f>IFERROR(VLOOKUP($J$2&amp;"_"&amp;$A86,'Total Forms with Marks'!$C$5:$N$204,10,0),"")</f>
        <v/>
      </c>
      <c r="J86" s="11" t="str">
        <f>IFERROR(VLOOKUP($J$2&amp;"_"&amp;$A86,'Total Forms with Marks'!$C$5:$N$204,11,0),"")</f>
        <v/>
      </c>
      <c r="K86" s="11" t="str">
        <f>IFERROR(VLOOKUP($J$2&amp;"_"&amp;$A86,'Total Forms with Marks'!$C$5:$N$204,12,0),"")</f>
        <v/>
      </c>
      <c r="L86" s="12" t="str">
        <f>IF(K86="","",RANK(K86,$K$5:K285,0))</f>
        <v/>
      </c>
    </row>
    <row r="87" spans="1:12" ht="30" customHeight="1">
      <c r="A87" s="12">
        <f>Table1[[#This Row],[क्र.सं.]]</f>
        <v>83</v>
      </c>
      <c r="B87" s="20" t="str">
        <f>IFERROR(VLOOKUP($J$2&amp;"_"&amp;$A87,'Total Forms with Marks'!$C$5:$N$204,3,0),"")</f>
        <v/>
      </c>
      <c r="C87" s="20" t="str">
        <f>IFERROR(VLOOKUP($J$2&amp;"_"&amp;$A87,'Total Forms with Marks'!$C$5:$N$204,4,0),"")</f>
        <v/>
      </c>
      <c r="D87" s="18" t="str">
        <f>IFERROR(VLOOKUP($J$2&amp;"_"&amp;$A87,'Total Forms with Marks'!$C$5:$N$204,5,0),"")</f>
        <v/>
      </c>
      <c r="E87" s="12" t="str">
        <f>IFERROR(VLOOKUP($J$2&amp;"_"&amp;$A87,'Total Forms with Marks'!$C$5:$N$204,6,0),"")</f>
        <v/>
      </c>
      <c r="F87" s="10" t="str">
        <f>IFERROR(VLOOKUP($J$2&amp;"_"&amp;$A87,'Total Forms with Marks'!$C$5:$N$204,7,0),"")</f>
        <v/>
      </c>
      <c r="G87" s="12" t="str">
        <f>IFERROR(VLOOKUP($J$2&amp;"_"&amp;$A87,'Total Forms with Marks'!$C$5:$N$204,8,0),"")</f>
        <v/>
      </c>
      <c r="H87" s="10" t="str">
        <f>IFERROR(VLOOKUP($J$2&amp;"_"&amp;$A87,'Total Forms with Marks'!$C$5:$N$204,9,0),"")</f>
        <v/>
      </c>
      <c r="I87" s="11" t="str">
        <f>IFERROR(VLOOKUP($J$2&amp;"_"&amp;$A87,'Total Forms with Marks'!$C$5:$N$204,10,0),"")</f>
        <v/>
      </c>
      <c r="J87" s="11" t="str">
        <f>IFERROR(VLOOKUP($J$2&amp;"_"&amp;$A87,'Total Forms with Marks'!$C$5:$N$204,11,0),"")</f>
        <v/>
      </c>
      <c r="K87" s="11" t="str">
        <f>IFERROR(VLOOKUP($J$2&amp;"_"&amp;$A87,'Total Forms with Marks'!$C$5:$N$204,12,0),"")</f>
        <v/>
      </c>
      <c r="L87" s="12" t="str">
        <f>IF(K87="","",RANK(K87,$K$5:K286,0))</f>
        <v/>
      </c>
    </row>
    <row r="88" spans="1:12" ht="30" customHeight="1">
      <c r="A88" s="12">
        <f>Table1[[#This Row],[क्र.सं.]]</f>
        <v>84</v>
      </c>
      <c r="B88" s="20" t="str">
        <f>IFERROR(VLOOKUP($J$2&amp;"_"&amp;$A88,'Total Forms with Marks'!$C$5:$N$204,3,0),"")</f>
        <v/>
      </c>
      <c r="C88" s="20" t="str">
        <f>IFERROR(VLOOKUP($J$2&amp;"_"&amp;$A88,'Total Forms with Marks'!$C$5:$N$204,4,0),"")</f>
        <v/>
      </c>
      <c r="D88" s="18" t="str">
        <f>IFERROR(VLOOKUP($J$2&amp;"_"&amp;$A88,'Total Forms with Marks'!$C$5:$N$204,5,0),"")</f>
        <v/>
      </c>
      <c r="E88" s="12" t="str">
        <f>IFERROR(VLOOKUP($J$2&amp;"_"&amp;$A88,'Total Forms with Marks'!$C$5:$N$204,6,0),"")</f>
        <v/>
      </c>
      <c r="F88" s="10" t="str">
        <f>IFERROR(VLOOKUP($J$2&amp;"_"&amp;$A88,'Total Forms with Marks'!$C$5:$N$204,7,0),"")</f>
        <v/>
      </c>
      <c r="G88" s="12" t="str">
        <f>IFERROR(VLOOKUP($J$2&amp;"_"&amp;$A88,'Total Forms with Marks'!$C$5:$N$204,8,0),"")</f>
        <v/>
      </c>
      <c r="H88" s="10" t="str">
        <f>IFERROR(VLOOKUP($J$2&amp;"_"&amp;$A88,'Total Forms with Marks'!$C$5:$N$204,9,0),"")</f>
        <v/>
      </c>
      <c r="I88" s="11" t="str">
        <f>IFERROR(VLOOKUP($J$2&amp;"_"&amp;$A88,'Total Forms with Marks'!$C$5:$N$204,10,0),"")</f>
        <v/>
      </c>
      <c r="J88" s="11" t="str">
        <f>IFERROR(VLOOKUP($J$2&amp;"_"&amp;$A88,'Total Forms with Marks'!$C$5:$N$204,11,0),"")</f>
        <v/>
      </c>
      <c r="K88" s="11" t="str">
        <f>IFERROR(VLOOKUP($J$2&amp;"_"&amp;$A88,'Total Forms with Marks'!$C$5:$N$204,12,0),"")</f>
        <v/>
      </c>
      <c r="L88" s="12" t="str">
        <f>IF(K88="","",RANK(K88,$K$5:K287,0))</f>
        <v/>
      </c>
    </row>
    <row r="89" spans="1:12" ht="30" customHeight="1">
      <c r="A89" s="12">
        <f>Table1[[#This Row],[क्र.सं.]]</f>
        <v>85</v>
      </c>
      <c r="B89" s="20" t="str">
        <f>IFERROR(VLOOKUP($J$2&amp;"_"&amp;$A89,'Total Forms with Marks'!$C$5:$N$204,3,0),"")</f>
        <v/>
      </c>
      <c r="C89" s="20" t="str">
        <f>IFERROR(VLOOKUP($J$2&amp;"_"&amp;$A89,'Total Forms with Marks'!$C$5:$N$204,4,0),"")</f>
        <v/>
      </c>
      <c r="D89" s="18" t="str">
        <f>IFERROR(VLOOKUP($J$2&amp;"_"&amp;$A89,'Total Forms with Marks'!$C$5:$N$204,5,0),"")</f>
        <v/>
      </c>
      <c r="E89" s="12" t="str">
        <f>IFERROR(VLOOKUP($J$2&amp;"_"&amp;$A89,'Total Forms with Marks'!$C$5:$N$204,6,0),"")</f>
        <v/>
      </c>
      <c r="F89" s="10" t="str">
        <f>IFERROR(VLOOKUP($J$2&amp;"_"&amp;$A89,'Total Forms with Marks'!$C$5:$N$204,7,0),"")</f>
        <v/>
      </c>
      <c r="G89" s="12" t="str">
        <f>IFERROR(VLOOKUP($J$2&amp;"_"&amp;$A89,'Total Forms with Marks'!$C$5:$N$204,8,0),"")</f>
        <v/>
      </c>
      <c r="H89" s="10" t="str">
        <f>IFERROR(VLOOKUP($J$2&amp;"_"&amp;$A89,'Total Forms with Marks'!$C$5:$N$204,9,0),"")</f>
        <v/>
      </c>
      <c r="I89" s="11" t="str">
        <f>IFERROR(VLOOKUP($J$2&amp;"_"&amp;$A89,'Total Forms with Marks'!$C$5:$N$204,10,0),"")</f>
        <v/>
      </c>
      <c r="J89" s="11" t="str">
        <f>IFERROR(VLOOKUP($J$2&amp;"_"&amp;$A89,'Total Forms with Marks'!$C$5:$N$204,11,0),"")</f>
        <v/>
      </c>
      <c r="K89" s="11" t="str">
        <f>IFERROR(VLOOKUP($J$2&amp;"_"&amp;$A89,'Total Forms with Marks'!$C$5:$N$204,12,0),"")</f>
        <v/>
      </c>
      <c r="L89" s="12" t="str">
        <f>IF(K89="","",RANK(K89,$K$5:K288,0))</f>
        <v/>
      </c>
    </row>
    <row r="90" spans="1:12" ht="30" customHeight="1">
      <c r="A90" s="12">
        <f>Table1[[#This Row],[क्र.सं.]]</f>
        <v>86</v>
      </c>
      <c r="B90" s="20" t="str">
        <f>IFERROR(VLOOKUP($J$2&amp;"_"&amp;$A90,'Total Forms with Marks'!$C$5:$N$204,3,0),"")</f>
        <v/>
      </c>
      <c r="C90" s="20" t="str">
        <f>IFERROR(VLOOKUP($J$2&amp;"_"&amp;$A90,'Total Forms with Marks'!$C$5:$N$204,4,0),"")</f>
        <v/>
      </c>
      <c r="D90" s="18" t="str">
        <f>IFERROR(VLOOKUP($J$2&amp;"_"&amp;$A90,'Total Forms with Marks'!$C$5:$N$204,5,0),"")</f>
        <v/>
      </c>
      <c r="E90" s="12" t="str">
        <f>IFERROR(VLOOKUP($J$2&amp;"_"&amp;$A90,'Total Forms with Marks'!$C$5:$N$204,6,0),"")</f>
        <v/>
      </c>
      <c r="F90" s="10" t="str">
        <f>IFERROR(VLOOKUP($J$2&amp;"_"&amp;$A90,'Total Forms with Marks'!$C$5:$N$204,7,0),"")</f>
        <v/>
      </c>
      <c r="G90" s="12" t="str">
        <f>IFERROR(VLOOKUP($J$2&amp;"_"&amp;$A90,'Total Forms with Marks'!$C$5:$N$204,8,0),"")</f>
        <v/>
      </c>
      <c r="H90" s="10" t="str">
        <f>IFERROR(VLOOKUP($J$2&amp;"_"&amp;$A90,'Total Forms with Marks'!$C$5:$N$204,9,0),"")</f>
        <v/>
      </c>
      <c r="I90" s="11" t="str">
        <f>IFERROR(VLOOKUP($J$2&amp;"_"&amp;$A90,'Total Forms with Marks'!$C$5:$N$204,10,0),"")</f>
        <v/>
      </c>
      <c r="J90" s="11" t="str">
        <f>IFERROR(VLOOKUP($J$2&amp;"_"&amp;$A90,'Total Forms with Marks'!$C$5:$N$204,11,0),"")</f>
        <v/>
      </c>
      <c r="K90" s="11" t="str">
        <f>IFERROR(VLOOKUP($J$2&amp;"_"&amp;$A90,'Total Forms with Marks'!$C$5:$N$204,12,0),"")</f>
        <v/>
      </c>
      <c r="L90" s="12" t="str">
        <f>IF(K90="","",RANK(K90,$K$5:K289,0))</f>
        <v/>
      </c>
    </row>
    <row r="91" spans="1:12" ht="30" customHeight="1">
      <c r="A91" s="12">
        <f>Table1[[#This Row],[क्र.सं.]]</f>
        <v>87</v>
      </c>
      <c r="B91" s="20" t="str">
        <f>IFERROR(VLOOKUP($J$2&amp;"_"&amp;$A91,'Total Forms with Marks'!$C$5:$N$204,3,0),"")</f>
        <v/>
      </c>
      <c r="C91" s="20" t="str">
        <f>IFERROR(VLOOKUP($J$2&amp;"_"&amp;$A91,'Total Forms with Marks'!$C$5:$N$204,4,0),"")</f>
        <v/>
      </c>
      <c r="D91" s="18" t="str">
        <f>IFERROR(VLOOKUP($J$2&amp;"_"&amp;$A91,'Total Forms with Marks'!$C$5:$N$204,5,0),"")</f>
        <v/>
      </c>
      <c r="E91" s="12" t="str">
        <f>IFERROR(VLOOKUP($J$2&amp;"_"&amp;$A91,'Total Forms with Marks'!$C$5:$N$204,6,0),"")</f>
        <v/>
      </c>
      <c r="F91" s="10" t="str">
        <f>IFERROR(VLOOKUP($J$2&amp;"_"&amp;$A91,'Total Forms with Marks'!$C$5:$N$204,7,0),"")</f>
        <v/>
      </c>
      <c r="G91" s="12" t="str">
        <f>IFERROR(VLOOKUP($J$2&amp;"_"&amp;$A91,'Total Forms with Marks'!$C$5:$N$204,8,0),"")</f>
        <v/>
      </c>
      <c r="H91" s="10" t="str">
        <f>IFERROR(VLOOKUP($J$2&amp;"_"&amp;$A91,'Total Forms with Marks'!$C$5:$N$204,9,0),"")</f>
        <v/>
      </c>
      <c r="I91" s="11" t="str">
        <f>IFERROR(VLOOKUP($J$2&amp;"_"&amp;$A91,'Total Forms with Marks'!$C$5:$N$204,10,0),"")</f>
        <v/>
      </c>
      <c r="J91" s="11" t="str">
        <f>IFERROR(VLOOKUP($J$2&amp;"_"&amp;$A91,'Total Forms with Marks'!$C$5:$N$204,11,0),"")</f>
        <v/>
      </c>
      <c r="K91" s="11" t="str">
        <f>IFERROR(VLOOKUP($J$2&amp;"_"&amp;$A91,'Total Forms with Marks'!$C$5:$N$204,12,0),"")</f>
        <v/>
      </c>
      <c r="L91" s="12" t="str">
        <f>IF(K91="","",RANK(K91,$K$5:K290,0))</f>
        <v/>
      </c>
    </row>
    <row r="92" spans="1:12" ht="30" customHeight="1">
      <c r="A92" s="12">
        <f>Table1[[#This Row],[क्र.सं.]]</f>
        <v>88</v>
      </c>
      <c r="B92" s="20" t="str">
        <f>IFERROR(VLOOKUP($J$2&amp;"_"&amp;$A92,'Total Forms with Marks'!$C$5:$N$204,3,0),"")</f>
        <v/>
      </c>
      <c r="C92" s="20" t="str">
        <f>IFERROR(VLOOKUP($J$2&amp;"_"&amp;$A92,'Total Forms with Marks'!$C$5:$N$204,4,0),"")</f>
        <v/>
      </c>
      <c r="D92" s="18" t="str">
        <f>IFERROR(VLOOKUP($J$2&amp;"_"&amp;$A92,'Total Forms with Marks'!$C$5:$N$204,5,0),"")</f>
        <v/>
      </c>
      <c r="E92" s="12" t="str">
        <f>IFERROR(VLOOKUP($J$2&amp;"_"&amp;$A92,'Total Forms with Marks'!$C$5:$N$204,6,0),"")</f>
        <v/>
      </c>
      <c r="F92" s="10" t="str">
        <f>IFERROR(VLOOKUP($J$2&amp;"_"&amp;$A92,'Total Forms with Marks'!$C$5:$N$204,7,0),"")</f>
        <v/>
      </c>
      <c r="G92" s="12" t="str">
        <f>IFERROR(VLOOKUP($J$2&amp;"_"&amp;$A92,'Total Forms with Marks'!$C$5:$N$204,8,0),"")</f>
        <v/>
      </c>
      <c r="H92" s="10" t="str">
        <f>IFERROR(VLOOKUP($J$2&amp;"_"&amp;$A92,'Total Forms with Marks'!$C$5:$N$204,9,0),"")</f>
        <v/>
      </c>
      <c r="I92" s="11" t="str">
        <f>IFERROR(VLOOKUP($J$2&amp;"_"&amp;$A92,'Total Forms with Marks'!$C$5:$N$204,10,0),"")</f>
        <v/>
      </c>
      <c r="J92" s="11" t="str">
        <f>IFERROR(VLOOKUP($J$2&amp;"_"&amp;$A92,'Total Forms with Marks'!$C$5:$N$204,11,0),"")</f>
        <v/>
      </c>
      <c r="K92" s="11" t="str">
        <f>IFERROR(VLOOKUP($J$2&amp;"_"&amp;$A92,'Total Forms with Marks'!$C$5:$N$204,12,0),"")</f>
        <v/>
      </c>
      <c r="L92" s="12" t="str">
        <f>IF(K92="","",RANK(K92,$K$5:K291,0))</f>
        <v/>
      </c>
    </row>
    <row r="93" spans="1:12" ht="30" customHeight="1">
      <c r="A93" s="12">
        <f>Table1[[#This Row],[क्र.सं.]]</f>
        <v>89</v>
      </c>
      <c r="B93" s="20" t="str">
        <f>IFERROR(VLOOKUP($J$2&amp;"_"&amp;$A93,'Total Forms with Marks'!$C$5:$N$204,3,0),"")</f>
        <v/>
      </c>
      <c r="C93" s="20" t="str">
        <f>IFERROR(VLOOKUP($J$2&amp;"_"&amp;$A93,'Total Forms with Marks'!$C$5:$N$204,4,0),"")</f>
        <v/>
      </c>
      <c r="D93" s="18" t="str">
        <f>IFERROR(VLOOKUP($J$2&amp;"_"&amp;$A93,'Total Forms with Marks'!$C$5:$N$204,5,0),"")</f>
        <v/>
      </c>
      <c r="E93" s="12" t="str">
        <f>IFERROR(VLOOKUP($J$2&amp;"_"&amp;$A93,'Total Forms with Marks'!$C$5:$N$204,6,0),"")</f>
        <v/>
      </c>
      <c r="F93" s="10" t="str">
        <f>IFERROR(VLOOKUP($J$2&amp;"_"&amp;$A93,'Total Forms with Marks'!$C$5:$N$204,7,0),"")</f>
        <v/>
      </c>
      <c r="G93" s="12" t="str">
        <f>IFERROR(VLOOKUP($J$2&amp;"_"&amp;$A93,'Total Forms with Marks'!$C$5:$N$204,8,0),"")</f>
        <v/>
      </c>
      <c r="H93" s="10" t="str">
        <f>IFERROR(VLOOKUP($J$2&amp;"_"&amp;$A93,'Total Forms with Marks'!$C$5:$N$204,9,0),"")</f>
        <v/>
      </c>
      <c r="I93" s="11" t="str">
        <f>IFERROR(VLOOKUP($J$2&amp;"_"&amp;$A93,'Total Forms with Marks'!$C$5:$N$204,10,0),"")</f>
        <v/>
      </c>
      <c r="J93" s="11" t="str">
        <f>IFERROR(VLOOKUP($J$2&amp;"_"&amp;$A93,'Total Forms with Marks'!$C$5:$N$204,11,0),"")</f>
        <v/>
      </c>
      <c r="K93" s="11" t="str">
        <f>IFERROR(VLOOKUP($J$2&amp;"_"&amp;$A93,'Total Forms with Marks'!$C$5:$N$204,12,0),"")</f>
        <v/>
      </c>
      <c r="L93" s="12" t="str">
        <f>IF(K93="","",RANK(K93,$K$5:K292,0))</f>
        <v/>
      </c>
    </row>
    <row r="94" spans="1:12" ht="30" customHeight="1">
      <c r="A94" s="12">
        <f>Table1[[#This Row],[क्र.सं.]]</f>
        <v>90</v>
      </c>
      <c r="B94" s="20" t="str">
        <f>IFERROR(VLOOKUP($J$2&amp;"_"&amp;$A94,'Total Forms with Marks'!$C$5:$N$204,3,0),"")</f>
        <v/>
      </c>
      <c r="C94" s="20" t="str">
        <f>IFERROR(VLOOKUP($J$2&amp;"_"&amp;$A94,'Total Forms with Marks'!$C$5:$N$204,4,0),"")</f>
        <v/>
      </c>
      <c r="D94" s="18" t="str">
        <f>IFERROR(VLOOKUP($J$2&amp;"_"&amp;$A94,'Total Forms with Marks'!$C$5:$N$204,5,0),"")</f>
        <v/>
      </c>
      <c r="E94" s="12" t="str">
        <f>IFERROR(VLOOKUP($J$2&amp;"_"&amp;$A94,'Total Forms with Marks'!$C$5:$N$204,6,0),"")</f>
        <v/>
      </c>
      <c r="F94" s="10" t="str">
        <f>IFERROR(VLOOKUP($J$2&amp;"_"&amp;$A94,'Total Forms with Marks'!$C$5:$N$204,7,0),"")</f>
        <v/>
      </c>
      <c r="G94" s="12" t="str">
        <f>IFERROR(VLOOKUP($J$2&amp;"_"&amp;$A94,'Total Forms with Marks'!$C$5:$N$204,8,0),"")</f>
        <v/>
      </c>
      <c r="H94" s="10" t="str">
        <f>IFERROR(VLOOKUP($J$2&amp;"_"&amp;$A94,'Total Forms with Marks'!$C$5:$N$204,9,0),"")</f>
        <v/>
      </c>
      <c r="I94" s="11" t="str">
        <f>IFERROR(VLOOKUP($J$2&amp;"_"&amp;$A94,'Total Forms with Marks'!$C$5:$N$204,10,0),"")</f>
        <v/>
      </c>
      <c r="J94" s="11" t="str">
        <f>IFERROR(VLOOKUP($J$2&amp;"_"&amp;$A94,'Total Forms with Marks'!$C$5:$N$204,11,0),"")</f>
        <v/>
      </c>
      <c r="K94" s="11" t="str">
        <f>IFERROR(VLOOKUP($J$2&amp;"_"&amp;$A94,'Total Forms with Marks'!$C$5:$N$204,12,0),"")</f>
        <v/>
      </c>
      <c r="L94" s="12" t="str">
        <f>IF(K94="","",RANK(K94,$K$5:K293,0))</f>
        <v/>
      </c>
    </row>
    <row r="95" spans="1:12" ht="30" customHeight="1">
      <c r="A95" s="12">
        <f>Table1[[#This Row],[क्र.सं.]]</f>
        <v>91</v>
      </c>
      <c r="B95" s="20" t="str">
        <f>IFERROR(VLOOKUP($J$2&amp;"_"&amp;$A95,'Total Forms with Marks'!$C$5:$N$204,3,0),"")</f>
        <v/>
      </c>
      <c r="C95" s="20" t="str">
        <f>IFERROR(VLOOKUP($J$2&amp;"_"&amp;$A95,'Total Forms with Marks'!$C$5:$N$204,4,0),"")</f>
        <v/>
      </c>
      <c r="D95" s="18" t="str">
        <f>IFERROR(VLOOKUP($J$2&amp;"_"&amp;$A95,'Total Forms with Marks'!$C$5:$N$204,5,0),"")</f>
        <v/>
      </c>
      <c r="E95" s="12" t="str">
        <f>IFERROR(VLOOKUP($J$2&amp;"_"&amp;$A95,'Total Forms with Marks'!$C$5:$N$204,6,0),"")</f>
        <v/>
      </c>
      <c r="F95" s="10" t="str">
        <f>IFERROR(VLOOKUP($J$2&amp;"_"&amp;$A95,'Total Forms with Marks'!$C$5:$N$204,7,0),"")</f>
        <v/>
      </c>
      <c r="G95" s="12" t="str">
        <f>IFERROR(VLOOKUP($J$2&amp;"_"&amp;$A95,'Total Forms with Marks'!$C$5:$N$204,8,0),"")</f>
        <v/>
      </c>
      <c r="H95" s="10" t="str">
        <f>IFERROR(VLOOKUP($J$2&amp;"_"&amp;$A95,'Total Forms with Marks'!$C$5:$N$204,9,0),"")</f>
        <v/>
      </c>
      <c r="I95" s="11" t="str">
        <f>IFERROR(VLOOKUP($J$2&amp;"_"&amp;$A95,'Total Forms with Marks'!$C$5:$N$204,10,0),"")</f>
        <v/>
      </c>
      <c r="J95" s="11" t="str">
        <f>IFERROR(VLOOKUP($J$2&amp;"_"&amp;$A95,'Total Forms with Marks'!$C$5:$N$204,11,0),"")</f>
        <v/>
      </c>
      <c r="K95" s="11" t="str">
        <f>IFERROR(VLOOKUP($J$2&amp;"_"&amp;$A95,'Total Forms with Marks'!$C$5:$N$204,12,0),"")</f>
        <v/>
      </c>
      <c r="L95" s="12" t="str">
        <f>IF(K95="","",RANK(K95,$K$5:K294,0))</f>
        <v/>
      </c>
    </row>
    <row r="96" spans="1:12" ht="30" customHeight="1">
      <c r="A96" s="12">
        <f>Table1[[#This Row],[क्र.सं.]]</f>
        <v>92</v>
      </c>
      <c r="B96" s="20" t="str">
        <f>IFERROR(VLOOKUP($J$2&amp;"_"&amp;$A96,'Total Forms with Marks'!$C$5:$N$204,3,0),"")</f>
        <v/>
      </c>
      <c r="C96" s="20" t="str">
        <f>IFERROR(VLOOKUP($J$2&amp;"_"&amp;$A96,'Total Forms with Marks'!$C$5:$N$204,4,0),"")</f>
        <v/>
      </c>
      <c r="D96" s="18" t="str">
        <f>IFERROR(VLOOKUP($J$2&amp;"_"&amp;$A96,'Total Forms with Marks'!$C$5:$N$204,5,0),"")</f>
        <v/>
      </c>
      <c r="E96" s="12" t="str">
        <f>IFERROR(VLOOKUP($J$2&amp;"_"&amp;$A96,'Total Forms with Marks'!$C$5:$N$204,6,0),"")</f>
        <v/>
      </c>
      <c r="F96" s="10" t="str">
        <f>IFERROR(VLOOKUP($J$2&amp;"_"&amp;$A96,'Total Forms with Marks'!$C$5:$N$204,7,0),"")</f>
        <v/>
      </c>
      <c r="G96" s="12" t="str">
        <f>IFERROR(VLOOKUP($J$2&amp;"_"&amp;$A96,'Total Forms with Marks'!$C$5:$N$204,8,0),"")</f>
        <v/>
      </c>
      <c r="H96" s="10" t="str">
        <f>IFERROR(VLOOKUP($J$2&amp;"_"&amp;$A96,'Total Forms with Marks'!$C$5:$N$204,9,0),"")</f>
        <v/>
      </c>
      <c r="I96" s="11" t="str">
        <f>IFERROR(VLOOKUP($J$2&amp;"_"&amp;$A96,'Total Forms with Marks'!$C$5:$N$204,10,0),"")</f>
        <v/>
      </c>
      <c r="J96" s="11" t="str">
        <f>IFERROR(VLOOKUP($J$2&amp;"_"&amp;$A96,'Total Forms with Marks'!$C$5:$N$204,11,0),"")</f>
        <v/>
      </c>
      <c r="K96" s="11" t="str">
        <f>IFERROR(VLOOKUP($J$2&amp;"_"&amp;$A96,'Total Forms with Marks'!$C$5:$N$204,12,0),"")</f>
        <v/>
      </c>
      <c r="L96" s="12" t="str">
        <f>IF(K96="","",RANK(K96,$K$5:K295,0))</f>
        <v/>
      </c>
    </row>
    <row r="97" spans="1:12" ht="30" customHeight="1">
      <c r="A97" s="12">
        <f>Table1[[#This Row],[क्र.सं.]]</f>
        <v>93</v>
      </c>
      <c r="B97" s="20" t="str">
        <f>IFERROR(VLOOKUP($J$2&amp;"_"&amp;$A97,'Total Forms with Marks'!$C$5:$N$204,3,0),"")</f>
        <v/>
      </c>
      <c r="C97" s="20" t="str">
        <f>IFERROR(VLOOKUP($J$2&amp;"_"&amp;$A97,'Total Forms with Marks'!$C$5:$N$204,4,0),"")</f>
        <v/>
      </c>
      <c r="D97" s="18" t="str">
        <f>IFERROR(VLOOKUP($J$2&amp;"_"&amp;$A97,'Total Forms with Marks'!$C$5:$N$204,5,0),"")</f>
        <v/>
      </c>
      <c r="E97" s="12" t="str">
        <f>IFERROR(VLOOKUP($J$2&amp;"_"&amp;$A97,'Total Forms with Marks'!$C$5:$N$204,6,0),"")</f>
        <v/>
      </c>
      <c r="F97" s="10" t="str">
        <f>IFERROR(VLOOKUP($J$2&amp;"_"&amp;$A97,'Total Forms with Marks'!$C$5:$N$204,7,0),"")</f>
        <v/>
      </c>
      <c r="G97" s="12" t="str">
        <f>IFERROR(VLOOKUP($J$2&amp;"_"&amp;$A97,'Total Forms with Marks'!$C$5:$N$204,8,0),"")</f>
        <v/>
      </c>
      <c r="H97" s="10" t="str">
        <f>IFERROR(VLOOKUP($J$2&amp;"_"&amp;$A97,'Total Forms with Marks'!$C$5:$N$204,9,0),"")</f>
        <v/>
      </c>
      <c r="I97" s="11" t="str">
        <f>IFERROR(VLOOKUP($J$2&amp;"_"&amp;$A97,'Total Forms with Marks'!$C$5:$N$204,10,0),"")</f>
        <v/>
      </c>
      <c r="J97" s="11" t="str">
        <f>IFERROR(VLOOKUP($J$2&amp;"_"&amp;$A97,'Total Forms with Marks'!$C$5:$N$204,11,0),"")</f>
        <v/>
      </c>
      <c r="K97" s="11" t="str">
        <f>IFERROR(VLOOKUP($J$2&amp;"_"&amp;$A97,'Total Forms with Marks'!$C$5:$N$204,12,0),"")</f>
        <v/>
      </c>
      <c r="L97" s="12" t="str">
        <f>IF(K97="","",RANK(K97,$K$5:K296,0))</f>
        <v/>
      </c>
    </row>
    <row r="98" spans="1:12" ht="30" customHeight="1">
      <c r="A98" s="12">
        <f>Table1[[#This Row],[क्र.सं.]]</f>
        <v>94</v>
      </c>
      <c r="B98" s="20" t="str">
        <f>IFERROR(VLOOKUP($J$2&amp;"_"&amp;$A98,'Total Forms with Marks'!$C$5:$N$204,3,0),"")</f>
        <v/>
      </c>
      <c r="C98" s="20" t="str">
        <f>IFERROR(VLOOKUP($J$2&amp;"_"&amp;$A98,'Total Forms with Marks'!$C$5:$N$204,4,0),"")</f>
        <v/>
      </c>
      <c r="D98" s="18" t="str">
        <f>IFERROR(VLOOKUP($J$2&amp;"_"&amp;$A98,'Total Forms with Marks'!$C$5:$N$204,5,0),"")</f>
        <v/>
      </c>
      <c r="E98" s="12" t="str">
        <f>IFERROR(VLOOKUP($J$2&amp;"_"&amp;$A98,'Total Forms with Marks'!$C$5:$N$204,6,0),"")</f>
        <v/>
      </c>
      <c r="F98" s="10" t="str">
        <f>IFERROR(VLOOKUP($J$2&amp;"_"&amp;$A98,'Total Forms with Marks'!$C$5:$N$204,7,0),"")</f>
        <v/>
      </c>
      <c r="G98" s="12" t="str">
        <f>IFERROR(VLOOKUP($J$2&amp;"_"&amp;$A98,'Total Forms with Marks'!$C$5:$N$204,8,0),"")</f>
        <v/>
      </c>
      <c r="H98" s="10" t="str">
        <f>IFERROR(VLOOKUP($J$2&amp;"_"&amp;$A98,'Total Forms with Marks'!$C$5:$N$204,9,0),"")</f>
        <v/>
      </c>
      <c r="I98" s="11" t="str">
        <f>IFERROR(VLOOKUP($J$2&amp;"_"&amp;$A98,'Total Forms with Marks'!$C$5:$N$204,10,0),"")</f>
        <v/>
      </c>
      <c r="J98" s="11" t="str">
        <f>IFERROR(VLOOKUP($J$2&amp;"_"&amp;$A98,'Total Forms with Marks'!$C$5:$N$204,11,0),"")</f>
        <v/>
      </c>
      <c r="K98" s="11" t="str">
        <f>IFERROR(VLOOKUP($J$2&amp;"_"&amp;$A98,'Total Forms with Marks'!$C$5:$N$204,12,0),"")</f>
        <v/>
      </c>
      <c r="L98" s="12" t="str">
        <f>IF(K98="","",RANK(K98,$K$5:K297,0))</f>
        <v/>
      </c>
    </row>
    <row r="99" spans="1:12" ht="30" customHeight="1">
      <c r="A99" s="12">
        <f>Table1[[#This Row],[क्र.सं.]]</f>
        <v>95</v>
      </c>
      <c r="B99" s="20" t="str">
        <f>IFERROR(VLOOKUP($J$2&amp;"_"&amp;$A99,'Total Forms with Marks'!$C$5:$N$204,3,0),"")</f>
        <v/>
      </c>
      <c r="C99" s="20" t="str">
        <f>IFERROR(VLOOKUP($J$2&amp;"_"&amp;$A99,'Total Forms with Marks'!$C$5:$N$204,4,0),"")</f>
        <v/>
      </c>
      <c r="D99" s="18" t="str">
        <f>IFERROR(VLOOKUP($J$2&amp;"_"&amp;$A99,'Total Forms with Marks'!$C$5:$N$204,5,0),"")</f>
        <v/>
      </c>
      <c r="E99" s="12" t="str">
        <f>IFERROR(VLOOKUP($J$2&amp;"_"&amp;$A99,'Total Forms with Marks'!$C$5:$N$204,6,0),"")</f>
        <v/>
      </c>
      <c r="F99" s="10" t="str">
        <f>IFERROR(VLOOKUP($J$2&amp;"_"&amp;$A99,'Total Forms with Marks'!$C$5:$N$204,7,0),"")</f>
        <v/>
      </c>
      <c r="G99" s="12" t="str">
        <f>IFERROR(VLOOKUP($J$2&amp;"_"&amp;$A99,'Total Forms with Marks'!$C$5:$N$204,8,0),"")</f>
        <v/>
      </c>
      <c r="H99" s="10" t="str">
        <f>IFERROR(VLOOKUP($J$2&amp;"_"&amp;$A99,'Total Forms with Marks'!$C$5:$N$204,9,0),"")</f>
        <v/>
      </c>
      <c r="I99" s="11" t="str">
        <f>IFERROR(VLOOKUP($J$2&amp;"_"&amp;$A99,'Total Forms with Marks'!$C$5:$N$204,10,0),"")</f>
        <v/>
      </c>
      <c r="J99" s="11" t="str">
        <f>IFERROR(VLOOKUP($J$2&amp;"_"&amp;$A99,'Total Forms with Marks'!$C$5:$N$204,11,0),"")</f>
        <v/>
      </c>
      <c r="K99" s="11" t="str">
        <f>IFERROR(VLOOKUP($J$2&amp;"_"&amp;$A99,'Total Forms with Marks'!$C$5:$N$204,12,0),"")</f>
        <v/>
      </c>
      <c r="L99" s="12" t="str">
        <f>IF(K99="","",RANK(K99,$K$5:K298,0))</f>
        <v/>
      </c>
    </row>
    <row r="100" spans="1:12" ht="30" customHeight="1">
      <c r="A100" s="12">
        <f>Table1[[#This Row],[क्र.सं.]]</f>
        <v>96</v>
      </c>
      <c r="B100" s="20" t="str">
        <f>IFERROR(VLOOKUP($J$2&amp;"_"&amp;$A100,'Total Forms with Marks'!$C$5:$N$204,3,0),"")</f>
        <v/>
      </c>
      <c r="C100" s="20" t="str">
        <f>IFERROR(VLOOKUP($J$2&amp;"_"&amp;$A100,'Total Forms with Marks'!$C$5:$N$204,4,0),"")</f>
        <v/>
      </c>
      <c r="D100" s="18" t="str">
        <f>IFERROR(VLOOKUP($J$2&amp;"_"&amp;$A100,'Total Forms with Marks'!$C$5:$N$204,5,0),"")</f>
        <v/>
      </c>
      <c r="E100" s="12" t="str">
        <f>IFERROR(VLOOKUP($J$2&amp;"_"&amp;$A100,'Total Forms with Marks'!$C$5:$N$204,6,0),"")</f>
        <v/>
      </c>
      <c r="F100" s="10" t="str">
        <f>IFERROR(VLOOKUP($J$2&amp;"_"&amp;$A100,'Total Forms with Marks'!$C$5:$N$204,7,0),"")</f>
        <v/>
      </c>
      <c r="G100" s="12" t="str">
        <f>IFERROR(VLOOKUP($J$2&amp;"_"&amp;$A100,'Total Forms with Marks'!$C$5:$N$204,8,0),"")</f>
        <v/>
      </c>
      <c r="H100" s="10" t="str">
        <f>IFERROR(VLOOKUP($J$2&amp;"_"&amp;$A100,'Total Forms with Marks'!$C$5:$N$204,9,0),"")</f>
        <v/>
      </c>
      <c r="I100" s="11" t="str">
        <f>IFERROR(VLOOKUP($J$2&amp;"_"&amp;$A100,'Total Forms with Marks'!$C$5:$N$204,10,0),"")</f>
        <v/>
      </c>
      <c r="J100" s="11" t="str">
        <f>IFERROR(VLOOKUP($J$2&amp;"_"&amp;$A100,'Total Forms with Marks'!$C$5:$N$204,11,0),"")</f>
        <v/>
      </c>
      <c r="K100" s="11" t="str">
        <f>IFERROR(VLOOKUP($J$2&amp;"_"&amp;$A100,'Total Forms with Marks'!$C$5:$N$204,12,0),"")</f>
        <v/>
      </c>
      <c r="L100" s="12" t="str">
        <f>IF(K100="","",RANK(K100,$K$5:K299,0))</f>
        <v/>
      </c>
    </row>
    <row r="101" spans="1:12" ht="30" customHeight="1">
      <c r="A101" s="12">
        <f>Table1[[#This Row],[क्र.सं.]]</f>
        <v>97</v>
      </c>
      <c r="B101" s="20" t="str">
        <f>IFERROR(VLOOKUP($J$2&amp;"_"&amp;$A101,'Total Forms with Marks'!$C$5:$N$204,3,0),"")</f>
        <v/>
      </c>
      <c r="C101" s="20" t="str">
        <f>IFERROR(VLOOKUP($J$2&amp;"_"&amp;$A101,'Total Forms with Marks'!$C$5:$N$204,4,0),"")</f>
        <v/>
      </c>
      <c r="D101" s="18" t="str">
        <f>IFERROR(VLOOKUP($J$2&amp;"_"&amp;$A101,'Total Forms with Marks'!$C$5:$N$204,5,0),"")</f>
        <v/>
      </c>
      <c r="E101" s="12" t="str">
        <f>IFERROR(VLOOKUP($J$2&amp;"_"&amp;$A101,'Total Forms with Marks'!$C$5:$N$204,6,0),"")</f>
        <v/>
      </c>
      <c r="F101" s="10" t="str">
        <f>IFERROR(VLOOKUP($J$2&amp;"_"&amp;$A101,'Total Forms with Marks'!$C$5:$N$204,7,0),"")</f>
        <v/>
      </c>
      <c r="G101" s="12" t="str">
        <f>IFERROR(VLOOKUP($J$2&amp;"_"&amp;$A101,'Total Forms with Marks'!$C$5:$N$204,8,0),"")</f>
        <v/>
      </c>
      <c r="H101" s="10" t="str">
        <f>IFERROR(VLOOKUP($J$2&amp;"_"&amp;$A101,'Total Forms with Marks'!$C$5:$N$204,9,0),"")</f>
        <v/>
      </c>
      <c r="I101" s="11" t="str">
        <f>IFERROR(VLOOKUP($J$2&amp;"_"&amp;$A101,'Total Forms with Marks'!$C$5:$N$204,10,0),"")</f>
        <v/>
      </c>
      <c r="J101" s="11" t="str">
        <f>IFERROR(VLOOKUP($J$2&amp;"_"&amp;$A101,'Total Forms with Marks'!$C$5:$N$204,11,0),"")</f>
        <v/>
      </c>
      <c r="K101" s="11" t="str">
        <f>IFERROR(VLOOKUP($J$2&amp;"_"&amp;$A101,'Total Forms with Marks'!$C$5:$N$204,12,0),"")</f>
        <v/>
      </c>
      <c r="L101" s="12" t="str">
        <f>IF(K101="","",RANK(K101,$K$5:K300,0))</f>
        <v/>
      </c>
    </row>
    <row r="102" spans="1:12" ht="30" customHeight="1">
      <c r="A102" s="12">
        <f>Table1[[#This Row],[क्र.सं.]]</f>
        <v>98</v>
      </c>
      <c r="B102" s="20" t="str">
        <f>IFERROR(VLOOKUP($J$2&amp;"_"&amp;$A102,'Total Forms with Marks'!$C$5:$N$204,3,0),"")</f>
        <v/>
      </c>
      <c r="C102" s="20" t="str">
        <f>IFERROR(VLOOKUP($J$2&amp;"_"&amp;$A102,'Total Forms with Marks'!$C$5:$N$204,4,0),"")</f>
        <v/>
      </c>
      <c r="D102" s="18" t="str">
        <f>IFERROR(VLOOKUP($J$2&amp;"_"&amp;$A102,'Total Forms with Marks'!$C$5:$N$204,5,0),"")</f>
        <v/>
      </c>
      <c r="E102" s="12" t="str">
        <f>IFERROR(VLOOKUP($J$2&amp;"_"&amp;$A102,'Total Forms with Marks'!$C$5:$N$204,6,0),"")</f>
        <v/>
      </c>
      <c r="F102" s="10" t="str">
        <f>IFERROR(VLOOKUP($J$2&amp;"_"&amp;$A102,'Total Forms with Marks'!$C$5:$N$204,7,0),"")</f>
        <v/>
      </c>
      <c r="G102" s="12" t="str">
        <f>IFERROR(VLOOKUP($J$2&amp;"_"&amp;$A102,'Total Forms with Marks'!$C$5:$N$204,8,0),"")</f>
        <v/>
      </c>
      <c r="H102" s="10" t="str">
        <f>IFERROR(VLOOKUP($J$2&amp;"_"&amp;$A102,'Total Forms with Marks'!$C$5:$N$204,9,0),"")</f>
        <v/>
      </c>
      <c r="I102" s="11" t="str">
        <f>IFERROR(VLOOKUP($J$2&amp;"_"&amp;$A102,'Total Forms with Marks'!$C$5:$N$204,10,0),"")</f>
        <v/>
      </c>
      <c r="J102" s="11" t="str">
        <f>IFERROR(VLOOKUP($J$2&amp;"_"&amp;$A102,'Total Forms with Marks'!$C$5:$N$204,11,0),"")</f>
        <v/>
      </c>
      <c r="K102" s="11" t="str">
        <f>IFERROR(VLOOKUP($J$2&amp;"_"&amp;$A102,'Total Forms with Marks'!$C$5:$N$204,12,0),"")</f>
        <v/>
      </c>
      <c r="L102" s="12" t="str">
        <f>IF(K102="","",RANK(K102,$K$5:K301,0))</f>
        <v/>
      </c>
    </row>
    <row r="103" spans="1:12" ht="30" customHeight="1">
      <c r="A103" s="12">
        <f>Table1[[#This Row],[क्र.सं.]]</f>
        <v>99</v>
      </c>
      <c r="B103" s="20" t="str">
        <f>IFERROR(VLOOKUP($J$2&amp;"_"&amp;$A103,'Total Forms with Marks'!$C$5:$N$204,3,0),"")</f>
        <v/>
      </c>
      <c r="C103" s="20" t="str">
        <f>IFERROR(VLOOKUP($J$2&amp;"_"&amp;$A103,'Total Forms with Marks'!$C$5:$N$204,4,0),"")</f>
        <v/>
      </c>
      <c r="D103" s="18" t="str">
        <f>IFERROR(VLOOKUP($J$2&amp;"_"&amp;$A103,'Total Forms with Marks'!$C$5:$N$204,5,0),"")</f>
        <v/>
      </c>
      <c r="E103" s="12" t="str">
        <f>IFERROR(VLOOKUP($J$2&amp;"_"&amp;$A103,'Total Forms with Marks'!$C$5:$N$204,6,0),"")</f>
        <v/>
      </c>
      <c r="F103" s="10" t="str">
        <f>IFERROR(VLOOKUP($J$2&amp;"_"&amp;$A103,'Total Forms with Marks'!$C$5:$N$204,7,0),"")</f>
        <v/>
      </c>
      <c r="G103" s="12" t="str">
        <f>IFERROR(VLOOKUP($J$2&amp;"_"&amp;$A103,'Total Forms with Marks'!$C$5:$N$204,8,0),"")</f>
        <v/>
      </c>
      <c r="H103" s="10" t="str">
        <f>IFERROR(VLOOKUP($J$2&amp;"_"&amp;$A103,'Total Forms with Marks'!$C$5:$N$204,9,0),"")</f>
        <v/>
      </c>
      <c r="I103" s="11" t="str">
        <f>IFERROR(VLOOKUP($J$2&amp;"_"&amp;$A103,'Total Forms with Marks'!$C$5:$N$204,10,0),"")</f>
        <v/>
      </c>
      <c r="J103" s="11" t="str">
        <f>IFERROR(VLOOKUP($J$2&amp;"_"&amp;$A103,'Total Forms with Marks'!$C$5:$N$204,11,0),"")</f>
        <v/>
      </c>
      <c r="K103" s="11" t="str">
        <f>IFERROR(VLOOKUP($J$2&amp;"_"&amp;$A103,'Total Forms with Marks'!$C$5:$N$204,12,0),"")</f>
        <v/>
      </c>
      <c r="L103" s="12" t="str">
        <f>IF(K103="","",RANK(K103,$K$5:K302,0))</f>
        <v/>
      </c>
    </row>
    <row r="104" spans="1:12" ht="30" customHeight="1">
      <c r="A104" s="12">
        <f>Table1[[#This Row],[क्र.सं.]]</f>
        <v>100</v>
      </c>
      <c r="B104" s="20" t="str">
        <f>IFERROR(VLOOKUP($J$2&amp;"_"&amp;$A104,'Total Forms with Marks'!$C$5:$N$204,3,0),"")</f>
        <v/>
      </c>
      <c r="C104" s="20" t="str">
        <f>IFERROR(VLOOKUP($J$2&amp;"_"&amp;$A104,'Total Forms with Marks'!$C$5:$N$204,4,0),"")</f>
        <v/>
      </c>
      <c r="D104" s="18" t="str">
        <f>IFERROR(VLOOKUP($J$2&amp;"_"&amp;$A104,'Total Forms with Marks'!$C$5:$N$204,5,0),"")</f>
        <v/>
      </c>
      <c r="E104" s="12" t="str">
        <f>IFERROR(VLOOKUP($J$2&amp;"_"&amp;$A104,'Total Forms with Marks'!$C$5:$N$204,6,0),"")</f>
        <v/>
      </c>
      <c r="F104" s="10" t="str">
        <f>IFERROR(VLOOKUP($J$2&amp;"_"&amp;$A104,'Total Forms with Marks'!$C$5:$N$204,7,0),"")</f>
        <v/>
      </c>
      <c r="G104" s="12" t="str">
        <f>IFERROR(VLOOKUP($J$2&amp;"_"&amp;$A104,'Total Forms with Marks'!$C$5:$N$204,8,0),"")</f>
        <v/>
      </c>
      <c r="H104" s="10" t="str">
        <f>IFERROR(VLOOKUP($J$2&amp;"_"&amp;$A104,'Total Forms with Marks'!$C$5:$N$204,9,0),"")</f>
        <v/>
      </c>
      <c r="I104" s="11" t="str">
        <f>IFERROR(VLOOKUP($J$2&amp;"_"&amp;$A104,'Total Forms with Marks'!$C$5:$N$204,10,0),"")</f>
        <v/>
      </c>
      <c r="J104" s="11" t="str">
        <f>IFERROR(VLOOKUP($J$2&amp;"_"&amp;$A104,'Total Forms with Marks'!$C$5:$N$204,11,0),"")</f>
        <v/>
      </c>
      <c r="K104" s="11" t="str">
        <f>IFERROR(VLOOKUP($J$2&amp;"_"&amp;$A104,'Total Forms with Marks'!$C$5:$N$204,12,0),"")</f>
        <v/>
      </c>
      <c r="L104" s="12" t="str">
        <f>IF(K104="","",RANK(K104,$K$5:K303,0))</f>
        <v/>
      </c>
    </row>
    <row r="105" spans="1:12" ht="30" customHeight="1">
      <c r="A105" s="12">
        <f>Table1[[#This Row],[क्र.सं.]]</f>
        <v>101</v>
      </c>
      <c r="B105" s="20" t="str">
        <f>IFERROR(VLOOKUP($J$2&amp;"_"&amp;$A105,'Total Forms with Marks'!$C$5:$N$204,3,0),"")</f>
        <v/>
      </c>
      <c r="C105" s="20" t="str">
        <f>IFERROR(VLOOKUP($J$2&amp;"_"&amp;$A105,'Total Forms with Marks'!$C$5:$N$204,4,0),"")</f>
        <v/>
      </c>
      <c r="D105" s="18" t="str">
        <f>IFERROR(VLOOKUP($J$2&amp;"_"&amp;$A105,'Total Forms with Marks'!$C$5:$N$204,5,0),"")</f>
        <v/>
      </c>
      <c r="E105" s="12" t="str">
        <f>IFERROR(VLOOKUP($J$2&amp;"_"&amp;$A105,'Total Forms with Marks'!$C$5:$N$204,6,0),"")</f>
        <v/>
      </c>
      <c r="F105" s="10" t="str">
        <f>IFERROR(VLOOKUP($J$2&amp;"_"&amp;$A105,'Total Forms with Marks'!$C$5:$N$204,7,0),"")</f>
        <v/>
      </c>
      <c r="G105" s="12" t="str">
        <f>IFERROR(VLOOKUP($J$2&amp;"_"&amp;$A105,'Total Forms with Marks'!$C$5:$N$204,8,0),"")</f>
        <v/>
      </c>
      <c r="H105" s="10" t="str">
        <f>IFERROR(VLOOKUP($J$2&amp;"_"&amp;$A105,'Total Forms with Marks'!$C$5:$N$204,9,0),"")</f>
        <v/>
      </c>
      <c r="I105" s="11" t="str">
        <f>IFERROR(VLOOKUP($J$2&amp;"_"&amp;$A105,'Total Forms with Marks'!$C$5:$N$204,10,0),"")</f>
        <v/>
      </c>
      <c r="J105" s="11" t="str">
        <f>IFERROR(VLOOKUP($J$2&amp;"_"&amp;$A105,'Total Forms with Marks'!$C$5:$N$204,11,0),"")</f>
        <v/>
      </c>
      <c r="K105" s="11" t="str">
        <f>IFERROR(VLOOKUP($J$2&amp;"_"&amp;$A105,'Total Forms with Marks'!$C$5:$N$204,12,0),"")</f>
        <v/>
      </c>
      <c r="L105" s="12" t="str">
        <f>IF(K105="","",RANK(K105,$K$5:K304,0))</f>
        <v/>
      </c>
    </row>
    <row r="106" spans="1:12" ht="30" customHeight="1">
      <c r="A106" s="12">
        <f>Table1[[#This Row],[क्र.सं.]]</f>
        <v>102</v>
      </c>
      <c r="B106" s="20" t="str">
        <f>IFERROR(VLOOKUP($J$2&amp;"_"&amp;$A106,'Total Forms with Marks'!$C$5:$N$204,3,0),"")</f>
        <v/>
      </c>
      <c r="C106" s="20" t="str">
        <f>IFERROR(VLOOKUP($J$2&amp;"_"&amp;$A106,'Total Forms with Marks'!$C$5:$N$204,4,0),"")</f>
        <v/>
      </c>
      <c r="D106" s="18" t="str">
        <f>IFERROR(VLOOKUP($J$2&amp;"_"&amp;$A106,'Total Forms with Marks'!$C$5:$N$204,5,0),"")</f>
        <v/>
      </c>
      <c r="E106" s="12" t="str">
        <f>IFERROR(VLOOKUP($J$2&amp;"_"&amp;$A106,'Total Forms with Marks'!$C$5:$N$204,6,0),"")</f>
        <v/>
      </c>
      <c r="F106" s="10" t="str">
        <f>IFERROR(VLOOKUP($J$2&amp;"_"&amp;$A106,'Total Forms with Marks'!$C$5:$N$204,7,0),"")</f>
        <v/>
      </c>
      <c r="G106" s="12" t="str">
        <f>IFERROR(VLOOKUP($J$2&amp;"_"&amp;$A106,'Total Forms with Marks'!$C$5:$N$204,8,0),"")</f>
        <v/>
      </c>
      <c r="H106" s="10" t="str">
        <f>IFERROR(VLOOKUP($J$2&amp;"_"&amp;$A106,'Total Forms with Marks'!$C$5:$N$204,9,0),"")</f>
        <v/>
      </c>
      <c r="I106" s="11" t="str">
        <f>IFERROR(VLOOKUP($J$2&amp;"_"&amp;$A106,'Total Forms with Marks'!$C$5:$N$204,10,0),"")</f>
        <v/>
      </c>
      <c r="J106" s="11" t="str">
        <f>IFERROR(VLOOKUP($J$2&amp;"_"&amp;$A106,'Total Forms with Marks'!$C$5:$N$204,11,0),"")</f>
        <v/>
      </c>
      <c r="K106" s="11" t="str">
        <f>IFERROR(VLOOKUP($J$2&amp;"_"&amp;$A106,'Total Forms with Marks'!$C$5:$N$204,12,0),"")</f>
        <v/>
      </c>
      <c r="L106" s="12" t="str">
        <f>IF(K106="","",RANK(K106,$K$5:K305,0))</f>
        <v/>
      </c>
    </row>
    <row r="107" spans="1:12" ht="30" customHeight="1">
      <c r="A107" s="12">
        <f>Table1[[#This Row],[क्र.सं.]]</f>
        <v>103</v>
      </c>
      <c r="B107" s="20" t="str">
        <f>IFERROR(VLOOKUP($J$2&amp;"_"&amp;$A107,'Total Forms with Marks'!$C$5:$N$204,3,0),"")</f>
        <v/>
      </c>
      <c r="C107" s="20" t="str">
        <f>IFERROR(VLOOKUP($J$2&amp;"_"&amp;$A107,'Total Forms with Marks'!$C$5:$N$204,4,0),"")</f>
        <v/>
      </c>
      <c r="D107" s="18" t="str">
        <f>IFERROR(VLOOKUP($J$2&amp;"_"&amp;$A107,'Total Forms with Marks'!$C$5:$N$204,5,0),"")</f>
        <v/>
      </c>
      <c r="E107" s="12" t="str">
        <f>IFERROR(VLOOKUP($J$2&amp;"_"&amp;$A107,'Total Forms with Marks'!$C$5:$N$204,6,0),"")</f>
        <v/>
      </c>
      <c r="F107" s="10" t="str">
        <f>IFERROR(VLOOKUP($J$2&amp;"_"&amp;$A107,'Total Forms with Marks'!$C$5:$N$204,7,0),"")</f>
        <v/>
      </c>
      <c r="G107" s="12" t="str">
        <f>IFERROR(VLOOKUP($J$2&amp;"_"&amp;$A107,'Total Forms with Marks'!$C$5:$N$204,8,0),"")</f>
        <v/>
      </c>
      <c r="H107" s="10" t="str">
        <f>IFERROR(VLOOKUP($J$2&amp;"_"&amp;$A107,'Total Forms with Marks'!$C$5:$N$204,9,0),"")</f>
        <v/>
      </c>
      <c r="I107" s="11" t="str">
        <f>IFERROR(VLOOKUP($J$2&amp;"_"&amp;$A107,'Total Forms with Marks'!$C$5:$N$204,10,0),"")</f>
        <v/>
      </c>
      <c r="J107" s="11" t="str">
        <f>IFERROR(VLOOKUP($J$2&amp;"_"&amp;$A107,'Total Forms with Marks'!$C$5:$N$204,11,0),"")</f>
        <v/>
      </c>
      <c r="K107" s="11" t="str">
        <f>IFERROR(VLOOKUP($J$2&amp;"_"&amp;$A107,'Total Forms with Marks'!$C$5:$N$204,12,0),"")</f>
        <v/>
      </c>
      <c r="L107" s="12" t="str">
        <f>IF(K107="","",RANK(K107,$K$5:K306,0))</f>
        <v/>
      </c>
    </row>
    <row r="108" spans="1:12" ht="30" customHeight="1">
      <c r="A108" s="12">
        <f>Table1[[#This Row],[क्र.सं.]]</f>
        <v>104</v>
      </c>
      <c r="B108" s="20" t="str">
        <f>IFERROR(VLOOKUP($J$2&amp;"_"&amp;$A108,'Total Forms with Marks'!$C$5:$N$204,3,0),"")</f>
        <v/>
      </c>
      <c r="C108" s="20" t="str">
        <f>IFERROR(VLOOKUP($J$2&amp;"_"&amp;$A108,'Total Forms with Marks'!$C$5:$N$204,4,0),"")</f>
        <v/>
      </c>
      <c r="D108" s="18" t="str">
        <f>IFERROR(VLOOKUP($J$2&amp;"_"&amp;$A108,'Total Forms with Marks'!$C$5:$N$204,5,0),"")</f>
        <v/>
      </c>
      <c r="E108" s="12" t="str">
        <f>IFERROR(VLOOKUP($J$2&amp;"_"&amp;$A108,'Total Forms with Marks'!$C$5:$N$204,6,0),"")</f>
        <v/>
      </c>
      <c r="F108" s="10" t="str">
        <f>IFERROR(VLOOKUP($J$2&amp;"_"&amp;$A108,'Total Forms with Marks'!$C$5:$N$204,7,0),"")</f>
        <v/>
      </c>
      <c r="G108" s="12" t="str">
        <f>IFERROR(VLOOKUP($J$2&amp;"_"&amp;$A108,'Total Forms with Marks'!$C$5:$N$204,8,0),"")</f>
        <v/>
      </c>
      <c r="H108" s="10" t="str">
        <f>IFERROR(VLOOKUP($J$2&amp;"_"&amp;$A108,'Total Forms with Marks'!$C$5:$N$204,9,0),"")</f>
        <v/>
      </c>
      <c r="I108" s="11" t="str">
        <f>IFERROR(VLOOKUP($J$2&amp;"_"&amp;$A108,'Total Forms with Marks'!$C$5:$N$204,10,0),"")</f>
        <v/>
      </c>
      <c r="J108" s="11" t="str">
        <f>IFERROR(VLOOKUP($J$2&amp;"_"&amp;$A108,'Total Forms with Marks'!$C$5:$N$204,11,0),"")</f>
        <v/>
      </c>
      <c r="K108" s="11" t="str">
        <f>IFERROR(VLOOKUP($J$2&amp;"_"&amp;$A108,'Total Forms with Marks'!$C$5:$N$204,12,0),"")</f>
        <v/>
      </c>
      <c r="L108" s="12" t="str">
        <f>IF(K108="","",RANK(K108,$K$5:K307,0))</f>
        <v/>
      </c>
    </row>
    <row r="109" spans="1:12" ht="30" customHeight="1">
      <c r="A109" s="12">
        <f>Table1[[#This Row],[क्र.सं.]]</f>
        <v>105</v>
      </c>
      <c r="B109" s="20" t="str">
        <f>IFERROR(VLOOKUP($J$2&amp;"_"&amp;$A109,'Total Forms with Marks'!$C$5:$N$204,3,0),"")</f>
        <v/>
      </c>
      <c r="C109" s="20" t="str">
        <f>IFERROR(VLOOKUP($J$2&amp;"_"&amp;$A109,'Total Forms with Marks'!$C$5:$N$204,4,0),"")</f>
        <v/>
      </c>
      <c r="D109" s="18" t="str">
        <f>IFERROR(VLOOKUP($J$2&amp;"_"&amp;$A109,'Total Forms with Marks'!$C$5:$N$204,5,0),"")</f>
        <v/>
      </c>
      <c r="E109" s="12" t="str">
        <f>IFERROR(VLOOKUP($J$2&amp;"_"&amp;$A109,'Total Forms with Marks'!$C$5:$N$204,6,0),"")</f>
        <v/>
      </c>
      <c r="F109" s="10" t="str">
        <f>IFERROR(VLOOKUP($J$2&amp;"_"&amp;$A109,'Total Forms with Marks'!$C$5:$N$204,7,0),"")</f>
        <v/>
      </c>
      <c r="G109" s="12" t="str">
        <f>IFERROR(VLOOKUP($J$2&amp;"_"&amp;$A109,'Total Forms with Marks'!$C$5:$N$204,8,0),"")</f>
        <v/>
      </c>
      <c r="H109" s="10" t="str">
        <f>IFERROR(VLOOKUP($J$2&amp;"_"&amp;$A109,'Total Forms with Marks'!$C$5:$N$204,9,0),"")</f>
        <v/>
      </c>
      <c r="I109" s="11" t="str">
        <f>IFERROR(VLOOKUP($J$2&amp;"_"&amp;$A109,'Total Forms with Marks'!$C$5:$N$204,10,0),"")</f>
        <v/>
      </c>
      <c r="J109" s="11" t="str">
        <f>IFERROR(VLOOKUP($J$2&amp;"_"&amp;$A109,'Total Forms with Marks'!$C$5:$N$204,11,0),"")</f>
        <v/>
      </c>
      <c r="K109" s="11" t="str">
        <f>IFERROR(VLOOKUP($J$2&amp;"_"&amp;$A109,'Total Forms with Marks'!$C$5:$N$204,12,0),"")</f>
        <v/>
      </c>
      <c r="L109" s="12" t="str">
        <f>IF(K109="","",RANK(K109,$K$5:K308,0))</f>
        <v/>
      </c>
    </row>
    <row r="110" spans="1:12" ht="30" customHeight="1">
      <c r="A110" s="12">
        <f>Table1[[#This Row],[क्र.सं.]]</f>
        <v>106</v>
      </c>
      <c r="B110" s="20" t="str">
        <f>IFERROR(VLOOKUP($J$2&amp;"_"&amp;$A110,'Total Forms with Marks'!$C$5:$N$204,3,0),"")</f>
        <v/>
      </c>
      <c r="C110" s="20" t="str">
        <f>IFERROR(VLOOKUP($J$2&amp;"_"&amp;$A110,'Total Forms with Marks'!$C$5:$N$204,4,0),"")</f>
        <v/>
      </c>
      <c r="D110" s="18" t="str">
        <f>IFERROR(VLOOKUP($J$2&amp;"_"&amp;$A110,'Total Forms with Marks'!$C$5:$N$204,5,0),"")</f>
        <v/>
      </c>
      <c r="E110" s="12" t="str">
        <f>IFERROR(VLOOKUP($J$2&amp;"_"&amp;$A110,'Total Forms with Marks'!$C$5:$N$204,6,0),"")</f>
        <v/>
      </c>
      <c r="F110" s="10" t="str">
        <f>IFERROR(VLOOKUP($J$2&amp;"_"&amp;$A110,'Total Forms with Marks'!$C$5:$N$204,7,0),"")</f>
        <v/>
      </c>
      <c r="G110" s="12" t="str">
        <f>IFERROR(VLOOKUP($J$2&amp;"_"&amp;$A110,'Total Forms with Marks'!$C$5:$N$204,8,0),"")</f>
        <v/>
      </c>
      <c r="H110" s="10" t="str">
        <f>IFERROR(VLOOKUP($J$2&amp;"_"&amp;$A110,'Total Forms with Marks'!$C$5:$N$204,9,0),"")</f>
        <v/>
      </c>
      <c r="I110" s="11" t="str">
        <f>IFERROR(VLOOKUP($J$2&amp;"_"&amp;$A110,'Total Forms with Marks'!$C$5:$N$204,10,0),"")</f>
        <v/>
      </c>
      <c r="J110" s="11" t="str">
        <f>IFERROR(VLOOKUP($J$2&amp;"_"&amp;$A110,'Total Forms with Marks'!$C$5:$N$204,11,0),"")</f>
        <v/>
      </c>
      <c r="K110" s="11" t="str">
        <f>IFERROR(VLOOKUP($J$2&amp;"_"&amp;$A110,'Total Forms with Marks'!$C$5:$N$204,12,0),"")</f>
        <v/>
      </c>
      <c r="L110" s="12" t="str">
        <f>IF(K110="","",RANK(K110,$K$5:K309,0))</f>
        <v/>
      </c>
    </row>
    <row r="111" spans="1:12" ht="30" customHeight="1">
      <c r="A111" s="12">
        <f>Table1[[#This Row],[क्र.सं.]]</f>
        <v>107</v>
      </c>
      <c r="B111" s="20" t="str">
        <f>IFERROR(VLOOKUP($J$2&amp;"_"&amp;$A111,'Total Forms with Marks'!$C$5:$N$204,3,0),"")</f>
        <v/>
      </c>
      <c r="C111" s="20" t="str">
        <f>IFERROR(VLOOKUP($J$2&amp;"_"&amp;$A111,'Total Forms with Marks'!$C$5:$N$204,4,0),"")</f>
        <v/>
      </c>
      <c r="D111" s="18" t="str">
        <f>IFERROR(VLOOKUP($J$2&amp;"_"&amp;$A111,'Total Forms with Marks'!$C$5:$N$204,5,0),"")</f>
        <v/>
      </c>
      <c r="E111" s="12" t="str">
        <f>IFERROR(VLOOKUP($J$2&amp;"_"&amp;$A111,'Total Forms with Marks'!$C$5:$N$204,6,0),"")</f>
        <v/>
      </c>
      <c r="F111" s="10" t="str">
        <f>IFERROR(VLOOKUP($J$2&amp;"_"&amp;$A111,'Total Forms with Marks'!$C$5:$N$204,7,0),"")</f>
        <v/>
      </c>
      <c r="G111" s="12" t="str">
        <f>IFERROR(VLOOKUP($J$2&amp;"_"&amp;$A111,'Total Forms with Marks'!$C$5:$N$204,8,0),"")</f>
        <v/>
      </c>
      <c r="H111" s="10" t="str">
        <f>IFERROR(VLOOKUP($J$2&amp;"_"&amp;$A111,'Total Forms with Marks'!$C$5:$N$204,9,0),"")</f>
        <v/>
      </c>
      <c r="I111" s="11" t="str">
        <f>IFERROR(VLOOKUP($J$2&amp;"_"&amp;$A111,'Total Forms with Marks'!$C$5:$N$204,10,0),"")</f>
        <v/>
      </c>
      <c r="J111" s="11" t="str">
        <f>IFERROR(VLOOKUP($J$2&amp;"_"&amp;$A111,'Total Forms with Marks'!$C$5:$N$204,11,0),"")</f>
        <v/>
      </c>
      <c r="K111" s="11" t="str">
        <f>IFERROR(VLOOKUP($J$2&amp;"_"&amp;$A111,'Total Forms with Marks'!$C$5:$N$204,12,0),"")</f>
        <v/>
      </c>
      <c r="L111" s="12" t="str">
        <f>IF(K111="","",RANK(K111,$K$5:K310,0))</f>
        <v/>
      </c>
    </row>
    <row r="112" spans="1:12" ht="30" customHeight="1">
      <c r="A112" s="12">
        <f>Table1[[#This Row],[क्र.सं.]]</f>
        <v>108</v>
      </c>
      <c r="B112" s="20" t="str">
        <f>IFERROR(VLOOKUP($J$2&amp;"_"&amp;$A112,'Total Forms with Marks'!$C$5:$N$204,3,0),"")</f>
        <v/>
      </c>
      <c r="C112" s="20" t="str">
        <f>IFERROR(VLOOKUP($J$2&amp;"_"&amp;$A112,'Total Forms with Marks'!$C$5:$N$204,4,0),"")</f>
        <v/>
      </c>
      <c r="D112" s="18" t="str">
        <f>IFERROR(VLOOKUP($J$2&amp;"_"&amp;$A112,'Total Forms with Marks'!$C$5:$N$204,5,0),"")</f>
        <v/>
      </c>
      <c r="E112" s="12" t="str">
        <f>IFERROR(VLOOKUP($J$2&amp;"_"&amp;$A112,'Total Forms with Marks'!$C$5:$N$204,6,0),"")</f>
        <v/>
      </c>
      <c r="F112" s="10" t="str">
        <f>IFERROR(VLOOKUP($J$2&amp;"_"&amp;$A112,'Total Forms with Marks'!$C$5:$N$204,7,0),"")</f>
        <v/>
      </c>
      <c r="G112" s="12" t="str">
        <f>IFERROR(VLOOKUP($J$2&amp;"_"&amp;$A112,'Total Forms with Marks'!$C$5:$N$204,8,0),"")</f>
        <v/>
      </c>
      <c r="H112" s="10" t="str">
        <f>IFERROR(VLOOKUP($J$2&amp;"_"&amp;$A112,'Total Forms with Marks'!$C$5:$N$204,9,0),"")</f>
        <v/>
      </c>
      <c r="I112" s="11" t="str">
        <f>IFERROR(VLOOKUP($J$2&amp;"_"&amp;$A112,'Total Forms with Marks'!$C$5:$N$204,10,0),"")</f>
        <v/>
      </c>
      <c r="J112" s="11" t="str">
        <f>IFERROR(VLOOKUP($J$2&amp;"_"&amp;$A112,'Total Forms with Marks'!$C$5:$N$204,11,0),"")</f>
        <v/>
      </c>
      <c r="K112" s="11" t="str">
        <f>IFERROR(VLOOKUP($J$2&amp;"_"&amp;$A112,'Total Forms with Marks'!$C$5:$N$204,12,0),"")</f>
        <v/>
      </c>
      <c r="L112" s="12" t="str">
        <f>IF(K112="","",RANK(K112,$K$5:K311,0))</f>
        <v/>
      </c>
    </row>
    <row r="113" spans="1:12" ht="30" customHeight="1">
      <c r="A113" s="12">
        <f>Table1[[#This Row],[क्र.सं.]]</f>
        <v>109</v>
      </c>
      <c r="B113" s="20" t="str">
        <f>IFERROR(VLOOKUP($J$2&amp;"_"&amp;$A113,'Total Forms with Marks'!$C$5:$N$204,3,0),"")</f>
        <v/>
      </c>
      <c r="C113" s="20" t="str">
        <f>IFERROR(VLOOKUP($J$2&amp;"_"&amp;$A113,'Total Forms with Marks'!$C$5:$N$204,4,0),"")</f>
        <v/>
      </c>
      <c r="D113" s="18" t="str">
        <f>IFERROR(VLOOKUP($J$2&amp;"_"&amp;$A113,'Total Forms with Marks'!$C$5:$N$204,5,0),"")</f>
        <v/>
      </c>
      <c r="E113" s="12" t="str">
        <f>IFERROR(VLOOKUP($J$2&amp;"_"&amp;$A113,'Total Forms with Marks'!$C$5:$N$204,6,0),"")</f>
        <v/>
      </c>
      <c r="F113" s="10" t="str">
        <f>IFERROR(VLOOKUP($J$2&amp;"_"&amp;$A113,'Total Forms with Marks'!$C$5:$N$204,7,0),"")</f>
        <v/>
      </c>
      <c r="G113" s="12" t="str">
        <f>IFERROR(VLOOKUP($J$2&amp;"_"&amp;$A113,'Total Forms with Marks'!$C$5:$N$204,8,0),"")</f>
        <v/>
      </c>
      <c r="H113" s="10" t="str">
        <f>IFERROR(VLOOKUP($J$2&amp;"_"&amp;$A113,'Total Forms with Marks'!$C$5:$N$204,9,0),"")</f>
        <v/>
      </c>
      <c r="I113" s="11" t="str">
        <f>IFERROR(VLOOKUP($J$2&amp;"_"&amp;$A113,'Total Forms with Marks'!$C$5:$N$204,10,0),"")</f>
        <v/>
      </c>
      <c r="J113" s="11" t="str">
        <f>IFERROR(VLOOKUP($J$2&amp;"_"&amp;$A113,'Total Forms with Marks'!$C$5:$N$204,11,0),"")</f>
        <v/>
      </c>
      <c r="K113" s="11" t="str">
        <f>IFERROR(VLOOKUP($J$2&amp;"_"&amp;$A113,'Total Forms with Marks'!$C$5:$N$204,12,0),"")</f>
        <v/>
      </c>
      <c r="L113" s="12" t="str">
        <f>IF(K113="","",RANK(K113,$K$5:K312,0))</f>
        <v/>
      </c>
    </row>
    <row r="114" spans="1:12" ht="30" customHeight="1">
      <c r="A114" s="12">
        <f>Table1[[#This Row],[क्र.सं.]]</f>
        <v>110</v>
      </c>
      <c r="B114" s="20" t="str">
        <f>IFERROR(VLOOKUP($J$2&amp;"_"&amp;$A114,'Total Forms with Marks'!$C$5:$N$204,3,0),"")</f>
        <v/>
      </c>
      <c r="C114" s="20" t="str">
        <f>IFERROR(VLOOKUP($J$2&amp;"_"&amp;$A114,'Total Forms with Marks'!$C$5:$N$204,4,0),"")</f>
        <v/>
      </c>
      <c r="D114" s="18" t="str">
        <f>IFERROR(VLOOKUP($J$2&amp;"_"&amp;$A114,'Total Forms with Marks'!$C$5:$N$204,5,0),"")</f>
        <v/>
      </c>
      <c r="E114" s="12" t="str">
        <f>IFERROR(VLOOKUP($J$2&amp;"_"&amp;$A114,'Total Forms with Marks'!$C$5:$N$204,6,0),"")</f>
        <v/>
      </c>
      <c r="F114" s="10" t="str">
        <f>IFERROR(VLOOKUP($J$2&amp;"_"&amp;$A114,'Total Forms with Marks'!$C$5:$N$204,7,0),"")</f>
        <v/>
      </c>
      <c r="G114" s="12" t="str">
        <f>IFERROR(VLOOKUP($J$2&amp;"_"&amp;$A114,'Total Forms with Marks'!$C$5:$N$204,8,0),"")</f>
        <v/>
      </c>
      <c r="H114" s="10" t="str">
        <f>IFERROR(VLOOKUP($J$2&amp;"_"&amp;$A114,'Total Forms with Marks'!$C$5:$N$204,9,0),"")</f>
        <v/>
      </c>
      <c r="I114" s="11" t="str">
        <f>IFERROR(VLOOKUP($J$2&amp;"_"&amp;$A114,'Total Forms with Marks'!$C$5:$N$204,10,0),"")</f>
        <v/>
      </c>
      <c r="J114" s="11" t="str">
        <f>IFERROR(VLOOKUP($J$2&amp;"_"&amp;$A114,'Total Forms with Marks'!$C$5:$N$204,11,0),"")</f>
        <v/>
      </c>
      <c r="K114" s="11" t="str">
        <f>IFERROR(VLOOKUP($J$2&amp;"_"&amp;$A114,'Total Forms with Marks'!$C$5:$N$204,12,0),"")</f>
        <v/>
      </c>
      <c r="L114" s="12" t="str">
        <f>IF(K114="","",RANK(K114,$K$5:K313,0))</f>
        <v/>
      </c>
    </row>
    <row r="115" spans="1:12" ht="30" customHeight="1">
      <c r="A115" s="12">
        <f>Table1[[#This Row],[क्र.सं.]]</f>
        <v>111</v>
      </c>
      <c r="B115" s="20" t="str">
        <f>IFERROR(VLOOKUP($J$2&amp;"_"&amp;$A115,'Total Forms with Marks'!$C$5:$N$204,3,0),"")</f>
        <v/>
      </c>
      <c r="C115" s="20" t="str">
        <f>IFERROR(VLOOKUP($J$2&amp;"_"&amp;$A115,'Total Forms with Marks'!$C$5:$N$204,4,0),"")</f>
        <v/>
      </c>
      <c r="D115" s="18" t="str">
        <f>IFERROR(VLOOKUP($J$2&amp;"_"&amp;$A115,'Total Forms with Marks'!$C$5:$N$204,5,0),"")</f>
        <v/>
      </c>
      <c r="E115" s="12" t="str">
        <f>IFERROR(VLOOKUP($J$2&amp;"_"&amp;$A115,'Total Forms with Marks'!$C$5:$N$204,6,0),"")</f>
        <v/>
      </c>
      <c r="F115" s="10" t="str">
        <f>IFERROR(VLOOKUP($J$2&amp;"_"&amp;$A115,'Total Forms with Marks'!$C$5:$N$204,7,0),"")</f>
        <v/>
      </c>
      <c r="G115" s="12" t="str">
        <f>IFERROR(VLOOKUP($J$2&amp;"_"&amp;$A115,'Total Forms with Marks'!$C$5:$N$204,8,0),"")</f>
        <v/>
      </c>
      <c r="H115" s="10" t="str">
        <f>IFERROR(VLOOKUP($J$2&amp;"_"&amp;$A115,'Total Forms with Marks'!$C$5:$N$204,9,0),"")</f>
        <v/>
      </c>
      <c r="I115" s="11" t="str">
        <f>IFERROR(VLOOKUP($J$2&amp;"_"&amp;$A115,'Total Forms with Marks'!$C$5:$N$204,10,0),"")</f>
        <v/>
      </c>
      <c r="J115" s="11" t="str">
        <f>IFERROR(VLOOKUP($J$2&amp;"_"&amp;$A115,'Total Forms with Marks'!$C$5:$N$204,11,0),"")</f>
        <v/>
      </c>
      <c r="K115" s="11" t="str">
        <f>IFERROR(VLOOKUP($J$2&amp;"_"&amp;$A115,'Total Forms with Marks'!$C$5:$N$204,12,0),"")</f>
        <v/>
      </c>
      <c r="L115" s="12" t="str">
        <f>IF(K115="","",RANK(K115,$K$5:K314,0))</f>
        <v/>
      </c>
    </row>
    <row r="116" spans="1:12" ht="30" customHeight="1">
      <c r="A116" s="12">
        <f>Table1[[#This Row],[क्र.सं.]]</f>
        <v>112</v>
      </c>
      <c r="B116" s="20" t="str">
        <f>IFERROR(VLOOKUP($J$2&amp;"_"&amp;$A116,'Total Forms with Marks'!$C$5:$N$204,3,0),"")</f>
        <v/>
      </c>
      <c r="C116" s="20" t="str">
        <f>IFERROR(VLOOKUP($J$2&amp;"_"&amp;$A116,'Total Forms with Marks'!$C$5:$N$204,4,0),"")</f>
        <v/>
      </c>
      <c r="D116" s="18" t="str">
        <f>IFERROR(VLOOKUP($J$2&amp;"_"&amp;$A116,'Total Forms with Marks'!$C$5:$N$204,5,0),"")</f>
        <v/>
      </c>
      <c r="E116" s="12" t="str">
        <f>IFERROR(VLOOKUP($J$2&amp;"_"&amp;$A116,'Total Forms with Marks'!$C$5:$N$204,6,0),"")</f>
        <v/>
      </c>
      <c r="F116" s="10" t="str">
        <f>IFERROR(VLOOKUP($J$2&amp;"_"&amp;$A116,'Total Forms with Marks'!$C$5:$N$204,7,0),"")</f>
        <v/>
      </c>
      <c r="G116" s="12" t="str">
        <f>IFERROR(VLOOKUP($J$2&amp;"_"&amp;$A116,'Total Forms with Marks'!$C$5:$N$204,8,0),"")</f>
        <v/>
      </c>
      <c r="H116" s="10" t="str">
        <f>IFERROR(VLOOKUP($J$2&amp;"_"&amp;$A116,'Total Forms with Marks'!$C$5:$N$204,9,0),"")</f>
        <v/>
      </c>
      <c r="I116" s="11" t="str">
        <f>IFERROR(VLOOKUP($J$2&amp;"_"&amp;$A116,'Total Forms with Marks'!$C$5:$N$204,10,0),"")</f>
        <v/>
      </c>
      <c r="J116" s="11" t="str">
        <f>IFERROR(VLOOKUP($J$2&amp;"_"&amp;$A116,'Total Forms with Marks'!$C$5:$N$204,11,0),"")</f>
        <v/>
      </c>
      <c r="K116" s="11" t="str">
        <f>IFERROR(VLOOKUP($J$2&amp;"_"&amp;$A116,'Total Forms with Marks'!$C$5:$N$204,12,0),"")</f>
        <v/>
      </c>
      <c r="L116" s="12" t="str">
        <f>IF(K116="","",RANK(K116,$K$5:K315,0))</f>
        <v/>
      </c>
    </row>
    <row r="117" spans="1:12" ht="30" customHeight="1">
      <c r="A117" s="12">
        <f>Table1[[#This Row],[क्र.सं.]]</f>
        <v>113</v>
      </c>
      <c r="B117" s="20" t="str">
        <f>IFERROR(VLOOKUP($J$2&amp;"_"&amp;$A117,'Total Forms with Marks'!$C$5:$N$204,3,0),"")</f>
        <v/>
      </c>
      <c r="C117" s="20" t="str">
        <f>IFERROR(VLOOKUP($J$2&amp;"_"&amp;$A117,'Total Forms with Marks'!$C$5:$N$204,4,0),"")</f>
        <v/>
      </c>
      <c r="D117" s="18" t="str">
        <f>IFERROR(VLOOKUP($J$2&amp;"_"&amp;$A117,'Total Forms with Marks'!$C$5:$N$204,5,0),"")</f>
        <v/>
      </c>
      <c r="E117" s="12" t="str">
        <f>IFERROR(VLOOKUP($J$2&amp;"_"&amp;$A117,'Total Forms with Marks'!$C$5:$N$204,6,0),"")</f>
        <v/>
      </c>
      <c r="F117" s="10" t="str">
        <f>IFERROR(VLOOKUP($J$2&amp;"_"&amp;$A117,'Total Forms with Marks'!$C$5:$N$204,7,0),"")</f>
        <v/>
      </c>
      <c r="G117" s="12" t="str">
        <f>IFERROR(VLOOKUP($J$2&amp;"_"&amp;$A117,'Total Forms with Marks'!$C$5:$N$204,8,0),"")</f>
        <v/>
      </c>
      <c r="H117" s="10" t="str">
        <f>IFERROR(VLOOKUP($J$2&amp;"_"&amp;$A117,'Total Forms with Marks'!$C$5:$N$204,9,0),"")</f>
        <v/>
      </c>
      <c r="I117" s="11" t="str">
        <f>IFERROR(VLOOKUP($J$2&amp;"_"&amp;$A117,'Total Forms with Marks'!$C$5:$N$204,10,0),"")</f>
        <v/>
      </c>
      <c r="J117" s="11" t="str">
        <f>IFERROR(VLOOKUP($J$2&amp;"_"&amp;$A117,'Total Forms with Marks'!$C$5:$N$204,11,0),"")</f>
        <v/>
      </c>
      <c r="K117" s="11" t="str">
        <f>IFERROR(VLOOKUP($J$2&amp;"_"&amp;$A117,'Total Forms with Marks'!$C$5:$N$204,12,0),"")</f>
        <v/>
      </c>
      <c r="L117" s="12" t="str">
        <f>IF(K117="","",RANK(K117,$K$5:K316,0))</f>
        <v/>
      </c>
    </row>
    <row r="118" spans="1:12" ht="30" customHeight="1">
      <c r="A118" s="12">
        <f>Table1[[#This Row],[क्र.सं.]]</f>
        <v>114</v>
      </c>
      <c r="B118" s="20" t="str">
        <f>IFERROR(VLOOKUP($J$2&amp;"_"&amp;$A118,'Total Forms with Marks'!$C$5:$N$204,3,0),"")</f>
        <v/>
      </c>
      <c r="C118" s="20" t="str">
        <f>IFERROR(VLOOKUP($J$2&amp;"_"&amp;$A118,'Total Forms with Marks'!$C$5:$N$204,4,0),"")</f>
        <v/>
      </c>
      <c r="D118" s="18" t="str">
        <f>IFERROR(VLOOKUP($J$2&amp;"_"&amp;$A118,'Total Forms with Marks'!$C$5:$N$204,5,0),"")</f>
        <v/>
      </c>
      <c r="E118" s="12" t="str">
        <f>IFERROR(VLOOKUP($J$2&amp;"_"&amp;$A118,'Total Forms with Marks'!$C$5:$N$204,6,0),"")</f>
        <v/>
      </c>
      <c r="F118" s="10" t="str">
        <f>IFERROR(VLOOKUP($J$2&amp;"_"&amp;$A118,'Total Forms with Marks'!$C$5:$N$204,7,0),"")</f>
        <v/>
      </c>
      <c r="G118" s="12" t="str">
        <f>IFERROR(VLOOKUP($J$2&amp;"_"&amp;$A118,'Total Forms with Marks'!$C$5:$N$204,8,0),"")</f>
        <v/>
      </c>
      <c r="H118" s="10" t="str">
        <f>IFERROR(VLOOKUP($J$2&amp;"_"&amp;$A118,'Total Forms with Marks'!$C$5:$N$204,9,0),"")</f>
        <v/>
      </c>
      <c r="I118" s="11" t="str">
        <f>IFERROR(VLOOKUP($J$2&amp;"_"&amp;$A118,'Total Forms with Marks'!$C$5:$N$204,10,0),"")</f>
        <v/>
      </c>
      <c r="J118" s="11" t="str">
        <f>IFERROR(VLOOKUP($J$2&amp;"_"&amp;$A118,'Total Forms with Marks'!$C$5:$N$204,11,0),"")</f>
        <v/>
      </c>
      <c r="K118" s="11" t="str">
        <f>IFERROR(VLOOKUP($J$2&amp;"_"&amp;$A118,'Total Forms with Marks'!$C$5:$N$204,12,0),"")</f>
        <v/>
      </c>
      <c r="L118" s="12" t="str">
        <f>IF(K118="","",RANK(K118,$K$5:K317,0))</f>
        <v/>
      </c>
    </row>
    <row r="119" spans="1:12" ht="30" customHeight="1">
      <c r="A119" s="12">
        <f>Table1[[#This Row],[क्र.सं.]]</f>
        <v>115</v>
      </c>
      <c r="B119" s="20" t="str">
        <f>IFERROR(VLOOKUP($J$2&amp;"_"&amp;$A119,'Total Forms with Marks'!$C$5:$N$204,3,0),"")</f>
        <v/>
      </c>
      <c r="C119" s="20" t="str">
        <f>IFERROR(VLOOKUP($J$2&amp;"_"&amp;$A119,'Total Forms with Marks'!$C$5:$N$204,4,0),"")</f>
        <v/>
      </c>
      <c r="D119" s="18" t="str">
        <f>IFERROR(VLOOKUP($J$2&amp;"_"&amp;$A119,'Total Forms with Marks'!$C$5:$N$204,5,0),"")</f>
        <v/>
      </c>
      <c r="E119" s="12" t="str">
        <f>IFERROR(VLOOKUP($J$2&amp;"_"&amp;$A119,'Total Forms with Marks'!$C$5:$N$204,6,0),"")</f>
        <v/>
      </c>
      <c r="F119" s="10" t="str">
        <f>IFERROR(VLOOKUP($J$2&amp;"_"&amp;$A119,'Total Forms with Marks'!$C$5:$N$204,7,0),"")</f>
        <v/>
      </c>
      <c r="G119" s="12" t="str">
        <f>IFERROR(VLOOKUP($J$2&amp;"_"&amp;$A119,'Total Forms with Marks'!$C$5:$N$204,8,0),"")</f>
        <v/>
      </c>
      <c r="H119" s="10" t="str">
        <f>IFERROR(VLOOKUP($J$2&amp;"_"&amp;$A119,'Total Forms with Marks'!$C$5:$N$204,9,0),"")</f>
        <v/>
      </c>
      <c r="I119" s="11" t="str">
        <f>IFERROR(VLOOKUP($J$2&amp;"_"&amp;$A119,'Total Forms with Marks'!$C$5:$N$204,10,0),"")</f>
        <v/>
      </c>
      <c r="J119" s="11" t="str">
        <f>IFERROR(VLOOKUP($J$2&amp;"_"&amp;$A119,'Total Forms with Marks'!$C$5:$N$204,11,0),"")</f>
        <v/>
      </c>
      <c r="K119" s="11" t="str">
        <f>IFERROR(VLOOKUP($J$2&amp;"_"&amp;$A119,'Total Forms with Marks'!$C$5:$N$204,12,0),"")</f>
        <v/>
      </c>
      <c r="L119" s="12" t="str">
        <f>IF(K119="","",RANK(K119,$K$5:K318,0))</f>
        <v/>
      </c>
    </row>
    <row r="120" spans="1:12" ht="30" customHeight="1">
      <c r="A120" s="12">
        <f>Table1[[#This Row],[क्र.सं.]]</f>
        <v>116</v>
      </c>
      <c r="B120" s="20" t="str">
        <f>IFERROR(VLOOKUP($J$2&amp;"_"&amp;$A120,'Total Forms with Marks'!$C$5:$N$204,3,0),"")</f>
        <v/>
      </c>
      <c r="C120" s="20" t="str">
        <f>IFERROR(VLOOKUP($J$2&amp;"_"&amp;$A120,'Total Forms with Marks'!$C$5:$N$204,4,0),"")</f>
        <v/>
      </c>
      <c r="D120" s="18" t="str">
        <f>IFERROR(VLOOKUP($J$2&amp;"_"&amp;$A120,'Total Forms with Marks'!$C$5:$N$204,5,0),"")</f>
        <v/>
      </c>
      <c r="E120" s="12" t="str">
        <f>IFERROR(VLOOKUP($J$2&amp;"_"&amp;$A120,'Total Forms with Marks'!$C$5:$N$204,6,0),"")</f>
        <v/>
      </c>
      <c r="F120" s="10" t="str">
        <f>IFERROR(VLOOKUP($J$2&amp;"_"&amp;$A120,'Total Forms with Marks'!$C$5:$N$204,7,0),"")</f>
        <v/>
      </c>
      <c r="G120" s="12" t="str">
        <f>IFERROR(VLOOKUP($J$2&amp;"_"&amp;$A120,'Total Forms with Marks'!$C$5:$N$204,8,0),"")</f>
        <v/>
      </c>
      <c r="H120" s="10" t="str">
        <f>IFERROR(VLOOKUP($J$2&amp;"_"&amp;$A120,'Total Forms with Marks'!$C$5:$N$204,9,0),"")</f>
        <v/>
      </c>
      <c r="I120" s="11" t="str">
        <f>IFERROR(VLOOKUP($J$2&amp;"_"&amp;$A120,'Total Forms with Marks'!$C$5:$N$204,10,0),"")</f>
        <v/>
      </c>
      <c r="J120" s="11" t="str">
        <f>IFERROR(VLOOKUP($J$2&amp;"_"&amp;$A120,'Total Forms with Marks'!$C$5:$N$204,11,0),"")</f>
        <v/>
      </c>
      <c r="K120" s="11" t="str">
        <f>IFERROR(VLOOKUP($J$2&amp;"_"&amp;$A120,'Total Forms with Marks'!$C$5:$N$204,12,0),"")</f>
        <v/>
      </c>
      <c r="L120" s="12" t="str">
        <f>IF(K120="","",RANK(K120,$K$5:K319,0))</f>
        <v/>
      </c>
    </row>
    <row r="121" spans="1:12" ht="30" customHeight="1">
      <c r="A121" s="12">
        <f>Table1[[#This Row],[क्र.सं.]]</f>
        <v>117</v>
      </c>
      <c r="B121" s="20" t="str">
        <f>IFERROR(VLOOKUP($J$2&amp;"_"&amp;$A121,'Total Forms with Marks'!$C$5:$N$204,3,0),"")</f>
        <v/>
      </c>
      <c r="C121" s="20" t="str">
        <f>IFERROR(VLOOKUP($J$2&amp;"_"&amp;$A121,'Total Forms with Marks'!$C$5:$N$204,4,0),"")</f>
        <v/>
      </c>
      <c r="D121" s="18" t="str">
        <f>IFERROR(VLOOKUP($J$2&amp;"_"&amp;$A121,'Total Forms with Marks'!$C$5:$N$204,5,0),"")</f>
        <v/>
      </c>
      <c r="E121" s="12" t="str">
        <f>IFERROR(VLOOKUP($J$2&amp;"_"&amp;$A121,'Total Forms with Marks'!$C$5:$N$204,6,0),"")</f>
        <v/>
      </c>
      <c r="F121" s="10" t="str">
        <f>IFERROR(VLOOKUP($J$2&amp;"_"&amp;$A121,'Total Forms with Marks'!$C$5:$N$204,7,0),"")</f>
        <v/>
      </c>
      <c r="G121" s="12" t="str">
        <f>IFERROR(VLOOKUP($J$2&amp;"_"&amp;$A121,'Total Forms with Marks'!$C$5:$N$204,8,0),"")</f>
        <v/>
      </c>
      <c r="H121" s="10" t="str">
        <f>IFERROR(VLOOKUP($J$2&amp;"_"&amp;$A121,'Total Forms with Marks'!$C$5:$N$204,9,0),"")</f>
        <v/>
      </c>
      <c r="I121" s="11" t="str">
        <f>IFERROR(VLOOKUP($J$2&amp;"_"&amp;$A121,'Total Forms with Marks'!$C$5:$N$204,10,0),"")</f>
        <v/>
      </c>
      <c r="J121" s="11" t="str">
        <f>IFERROR(VLOOKUP($J$2&amp;"_"&amp;$A121,'Total Forms with Marks'!$C$5:$N$204,11,0),"")</f>
        <v/>
      </c>
      <c r="K121" s="11" t="str">
        <f>IFERROR(VLOOKUP($J$2&amp;"_"&amp;$A121,'Total Forms with Marks'!$C$5:$N$204,12,0),"")</f>
        <v/>
      </c>
      <c r="L121" s="12" t="str">
        <f>IF(K121="","",RANK(K121,$K$5:K320,0))</f>
        <v/>
      </c>
    </row>
    <row r="122" spans="1:12" ht="30" customHeight="1">
      <c r="A122" s="12">
        <f>Table1[[#This Row],[क्र.सं.]]</f>
        <v>118</v>
      </c>
      <c r="B122" s="20" t="str">
        <f>IFERROR(VLOOKUP($J$2&amp;"_"&amp;$A122,'Total Forms with Marks'!$C$5:$N$204,3,0),"")</f>
        <v/>
      </c>
      <c r="C122" s="20" t="str">
        <f>IFERROR(VLOOKUP($J$2&amp;"_"&amp;$A122,'Total Forms with Marks'!$C$5:$N$204,4,0),"")</f>
        <v/>
      </c>
      <c r="D122" s="18" t="str">
        <f>IFERROR(VLOOKUP($J$2&amp;"_"&amp;$A122,'Total Forms with Marks'!$C$5:$N$204,5,0),"")</f>
        <v/>
      </c>
      <c r="E122" s="12" t="str">
        <f>IFERROR(VLOOKUP($J$2&amp;"_"&amp;$A122,'Total Forms with Marks'!$C$5:$N$204,6,0),"")</f>
        <v/>
      </c>
      <c r="F122" s="10" t="str">
        <f>IFERROR(VLOOKUP($J$2&amp;"_"&amp;$A122,'Total Forms with Marks'!$C$5:$N$204,7,0),"")</f>
        <v/>
      </c>
      <c r="G122" s="12" t="str">
        <f>IFERROR(VLOOKUP($J$2&amp;"_"&amp;$A122,'Total Forms with Marks'!$C$5:$N$204,8,0),"")</f>
        <v/>
      </c>
      <c r="H122" s="10" t="str">
        <f>IFERROR(VLOOKUP($J$2&amp;"_"&amp;$A122,'Total Forms with Marks'!$C$5:$N$204,9,0),"")</f>
        <v/>
      </c>
      <c r="I122" s="11" t="str">
        <f>IFERROR(VLOOKUP($J$2&amp;"_"&amp;$A122,'Total Forms with Marks'!$C$5:$N$204,10,0),"")</f>
        <v/>
      </c>
      <c r="J122" s="11" t="str">
        <f>IFERROR(VLOOKUP($J$2&amp;"_"&amp;$A122,'Total Forms with Marks'!$C$5:$N$204,11,0),"")</f>
        <v/>
      </c>
      <c r="K122" s="11" t="str">
        <f>IFERROR(VLOOKUP($J$2&amp;"_"&amp;$A122,'Total Forms with Marks'!$C$5:$N$204,12,0),"")</f>
        <v/>
      </c>
      <c r="L122" s="12" t="str">
        <f>IF(K122="","",RANK(K122,$K$5:K321,0))</f>
        <v/>
      </c>
    </row>
    <row r="123" spans="1:12" ht="30" customHeight="1">
      <c r="A123" s="12">
        <f>Table1[[#This Row],[क्र.सं.]]</f>
        <v>119</v>
      </c>
      <c r="B123" s="20" t="str">
        <f>IFERROR(VLOOKUP($J$2&amp;"_"&amp;$A123,'Total Forms with Marks'!$C$5:$N$204,3,0),"")</f>
        <v/>
      </c>
      <c r="C123" s="20" t="str">
        <f>IFERROR(VLOOKUP($J$2&amp;"_"&amp;$A123,'Total Forms with Marks'!$C$5:$N$204,4,0),"")</f>
        <v/>
      </c>
      <c r="D123" s="18" t="str">
        <f>IFERROR(VLOOKUP($J$2&amp;"_"&amp;$A123,'Total Forms with Marks'!$C$5:$N$204,5,0),"")</f>
        <v/>
      </c>
      <c r="E123" s="12" t="str">
        <f>IFERROR(VLOOKUP($J$2&amp;"_"&amp;$A123,'Total Forms with Marks'!$C$5:$N$204,6,0),"")</f>
        <v/>
      </c>
      <c r="F123" s="10" t="str">
        <f>IFERROR(VLOOKUP($J$2&amp;"_"&amp;$A123,'Total Forms with Marks'!$C$5:$N$204,7,0),"")</f>
        <v/>
      </c>
      <c r="G123" s="12" t="str">
        <f>IFERROR(VLOOKUP($J$2&amp;"_"&amp;$A123,'Total Forms with Marks'!$C$5:$N$204,8,0),"")</f>
        <v/>
      </c>
      <c r="H123" s="10" t="str">
        <f>IFERROR(VLOOKUP($J$2&amp;"_"&amp;$A123,'Total Forms with Marks'!$C$5:$N$204,9,0),"")</f>
        <v/>
      </c>
      <c r="I123" s="11" t="str">
        <f>IFERROR(VLOOKUP($J$2&amp;"_"&amp;$A123,'Total Forms with Marks'!$C$5:$N$204,10,0),"")</f>
        <v/>
      </c>
      <c r="J123" s="11" t="str">
        <f>IFERROR(VLOOKUP($J$2&amp;"_"&amp;$A123,'Total Forms with Marks'!$C$5:$N$204,11,0),"")</f>
        <v/>
      </c>
      <c r="K123" s="11" t="str">
        <f>IFERROR(VLOOKUP($J$2&amp;"_"&amp;$A123,'Total Forms with Marks'!$C$5:$N$204,12,0),"")</f>
        <v/>
      </c>
      <c r="L123" s="12" t="str">
        <f>IF(K123="","",RANK(K123,$K$5:K322,0))</f>
        <v/>
      </c>
    </row>
    <row r="124" spans="1:12" ht="30" customHeight="1">
      <c r="A124" s="12">
        <f>Table1[[#This Row],[क्र.सं.]]</f>
        <v>120</v>
      </c>
      <c r="B124" s="20" t="str">
        <f>IFERROR(VLOOKUP($J$2&amp;"_"&amp;$A124,'Total Forms with Marks'!$C$5:$N$204,3,0),"")</f>
        <v/>
      </c>
      <c r="C124" s="20" t="str">
        <f>IFERROR(VLOOKUP($J$2&amp;"_"&amp;$A124,'Total Forms with Marks'!$C$5:$N$204,4,0),"")</f>
        <v/>
      </c>
      <c r="D124" s="18" t="str">
        <f>IFERROR(VLOOKUP($J$2&amp;"_"&amp;$A124,'Total Forms with Marks'!$C$5:$N$204,5,0),"")</f>
        <v/>
      </c>
      <c r="E124" s="12" t="str">
        <f>IFERROR(VLOOKUP($J$2&amp;"_"&amp;$A124,'Total Forms with Marks'!$C$5:$N$204,6,0),"")</f>
        <v/>
      </c>
      <c r="F124" s="10" t="str">
        <f>IFERROR(VLOOKUP($J$2&amp;"_"&amp;$A124,'Total Forms with Marks'!$C$5:$N$204,7,0),"")</f>
        <v/>
      </c>
      <c r="G124" s="12" t="str">
        <f>IFERROR(VLOOKUP($J$2&amp;"_"&amp;$A124,'Total Forms with Marks'!$C$5:$N$204,8,0),"")</f>
        <v/>
      </c>
      <c r="H124" s="10" t="str">
        <f>IFERROR(VLOOKUP($J$2&amp;"_"&amp;$A124,'Total Forms with Marks'!$C$5:$N$204,9,0),"")</f>
        <v/>
      </c>
      <c r="I124" s="11" t="str">
        <f>IFERROR(VLOOKUP($J$2&amp;"_"&amp;$A124,'Total Forms with Marks'!$C$5:$N$204,10,0),"")</f>
        <v/>
      </c>
      <c r="J124" s="11" t="str">
        <f>IFERROR(VLOOKUP($J$2&amp;"_"&amp;$A124,'Total Forms with Marks'!$C$5:$N$204,11,0),"")</f>
        <v/>
      </c>
      <c r="K124" s="11" t="str">
        <f>IFERROR(VLOOKUP($J$2&amp;"_"&amp;$A124,'Total Forms with Marks'!$C$5:$N$204,12,0),"")</f>
        <v/>
      </c>
      <c r="L124" s="12" t="str">
        <f>IF(K124="","",RANK(K124,$K$5:K323,0))</f>
        <v/>
      </c>
    </row>
    <row r="125" spans="1:12" ht="30" customHeight="1">
      <c r="A125" s="12">
        <f>Table1[[#This Row],[क्र.सं.]]</f>
        <v>121</v>
      </c>
      <c r="B125" s="20" t="str">
        <f>IFERROR(VLOOKUP($J$2&amp;"_"&amp;$A125,'Total Forms with Marks'!$C$5:$N$204,3,0),"")</f>
        <v/>
      </c>
      <c r="C125" s="20" t="str">
        <f>IFERROR(VLOOKUP($J$2&amp;"_"&amp;$A125,'Total Forms with Marks'!$C$5:$N$204,4,0),"")</f>
        <v/>
      </c>
      <c r="D125" s="18" t="str">
        <f>IFERROR(VLOOKUP($J$2&amp;"_"&amp;$A125,'Total Forms with Marks'!$C$5:$N$204,5,0),"")</f>
        <v/>
      </c>
      <c r="E125" s="12" t="str">
        <f>IFERROR(VLOOKUP($J$2&amp;"_"&amp;$A125,'Total Forms with Marks'!$C$5:$N$204,6,0),"")</f>
        <v/>
      </c>
      <c r="F125" s="10" t="str">
        <f>IFERROR(VLOOKUP($J$2&amp;"_"&amp;$A125,'Total Forms with Marks'!$C$5:$N$204,7,0),"")</f>
        <v/>
      </c>
      <c r="G125" s="12" t="str">
        <f>IFERROR(VLOOKUP($J$2&amp;"_"&amp;$A125,'Total Forms with Marks'!$C$5:$N$204,8,0),"")</f>
        <v/>
      </c>
      <c r="H125" s="10" t="str">
        <f>IFERROR(VLOOKUP($J$2&amp;"_"&amp;$A125,'Total Forms with Marks'!$C$5:$N$204,9,0),"")</f>
        <v/>
      </c>
      <c r="I125" s="11" t="str">
        <f>IFERROR(VLOOKUP($J$2&amp;"_"&amp;$A125,'Total Forms with Marks'!$C$5:$N$204,10,0),"")</f>
        <v/>
      </c>
      <c r="J125" s="11" t="str">
        <f>IFERROR(VLOOKUP($J$2&amp;"_"&amp;$A125,'Total Forms with Marks'!$C$5:$N$204,11,0),"")</f>
        <v/>
      </c>
      <c r="K125" s="11" t="str">
        <f>IFERROR(VLOOKUP($J$2&amp;"_"&amp;$A125,'Total Forms with Marks'!$C$5:$N$204,12,0),"")</f>
        <v/>
      </c>
      <c r="L125" s="12" t="str">
        <f>IF(K125="","",RANK(K125,$K$5:K324,0))</f>
        <v/>
      </c>
    </row>
    <row r="126" spans="1:12" ht="30" customHeight="1">
      <c r="A126" s="12">
        <f>Table1[[#This Row],[क्र.सं.]]</f>
        <v>122</v>
      </c>
      <c r="B126" s="20" t="str">
        <f>IFERROR(VLOOKUP($J$2&amp;"_"&amp;$A126,'Total Forms with Marks'!$C$5:$N$204,3,0),"")</f>
        <v/>
      </c>
      <c r="C126" s="20" t="str">
        <f>IFERROR(VLOOKUP($J$2&amp;"_"&amp;$A126,'Total Forms with Marks'!$C$5:$N$204,4,0),"")</f>
        <v/>
      </c>
      <c r="D126" s="18" t="str">
        <f>IFERROR(VLOOKUP($J$2&amp;"_"&amp;$A126,'Total Forms with Marks'!$C$5:$N$204,5,0),"")</f>
        <v/>
      </c>
      <c r="E126" s="12" t="str">
        <f>IFERROR(VLOOKUP($J$2&amp;"_"&amp;$A126,'Total Forms with Marks'!$C$5:$N$204,6,0),"")</f>
        <v/>
      </c>
      <c r="F126" s="10" t="str">
        <f>IFERROR(VLOOKUP($J$2&amp;"_"&amp;$A126,'Total Forms with Marks'!$C$5:$N$204,7,0),"")</f>
        <v/>
      </c>
      <c r="G126" s="12" t="str">
        <f>IFERROR(VLOOKUP($J$2&amp;"_"&amp;$A126,'Total Forms with Marks'!$C$5:$N$204,8,0),"")</f>
        <v/>
      </c>
      <c r="H126" s="10" t="str">
        <f>IFERROR(VLOOKUP($J$2&amp;"_"&amp;$A126,'Total Forms with Marks'!$C$5:$N$204,9,0),"")</f>
        <v/>
      </c>
      <c r="I126" s="11" t="str">
        <f>IFERROR(VLOOKUP($J$2&amp;"_"&amp;$A126,'Total Forms with Marks'!$C$5:$N$204,10,0),"")</f>
        <v/>
      </c>
      <c r="J126" s="11" t="str">
        <f>IFERROR(VLOOKUP($J$2&amp;"_"&amp;$A126,'Total Forms with Marks'!$C$5:$N$204,11,0),"")</f>
        <v/>
      </c>
      <c r="K126" s="11" t="str">
        <f>IFERROR(VLOOKUP($J$2&amp;"_"&amp;$A126,'Total Forms with Marks'!$C$5:$N$204,12,0),"")</f>
        <v/>
      </c>
      <c r="L126" s="12" t="str">
        <f>IF(K126="","",RANK(K126,$K$5:K325,0))</f>
        <v/>
      </c>
    </row>
    <row r="127" spans="1:12" ht="30" customHeight="1">
      <c r="A127" s="12">
        <f>Table1[[#This Row],[क्र.सं.]]</f>
        <v>123</v>
      </c>
      <c r="B127" s="20" t="str">
        <f>IFERROR(VLOOKUP($J$2&amp;"_"&amp;$A127,'Total Forms with Marks'!$C$5:$N$204,3,0),"")</f>
        <v/>
      </c>
      <c r="C127" s="20" t="str">
        <f>IFERROR(VLOOKUP($J$2&amp;"_"&amp;$A127,'Total Forms with Marks'!$C$5:$N$204,4,0),"")</f>
        <v/>
      </c>
      <c r="D127" s="18" t="str">
        <f>IFERROR(VLOOKUP($J$2&amp;"_"&amp;$A127,'Total Forms with Marks'!$C$5:$N$204,5,0),"")</f>
        <v/>
      </c>
      <c r="E127" s="12" t="str">
        <f>IFERROR(VLOOKUP($J$2&amp;"_"&amp;$A127,'Total Forms with Marks'!$C$5:$N$204,6,0),"")</f>
        <v/>
      </c>
      <c r="F127" s="10" t="str">
        <f>IFERROR(VLOOKUP($J$2&amp;"_"&amp;$A127,'Total Forms with Marks'!$C$5:$N$204,7,0),"")</f>
        <v/>
      </c>
      <c r="G127" s="12" t="str">
        <f>IFERROR(VLOOKUP($J$2&amp;"_"&amp;$A127,'Total Forms with Marks'!$C$5:$N$204,8,0),"")</f>
        <v/>
      </c>
      <c r="H127" s="10" t="str">
        <f>IFERROR(VLOOKUP($J$2&amp;"_"&amp;$A127,'Total Forms with Marks'!$C$5:$N$204,9,0),"")</f>
        <v/>
      </c>
      <c r="I127" s="11" t="str">
        <f>IFERROR(VLOOKUP($J$2&amp;"_"&amp;$A127,'Total Forms with Marks'!$C$5:$N$204,10,0),"")</f>
        <v/>
      </c>
      <c r="J127" s="11" t="str">
        <f>IFERROR(VLOOKUP($J$2&amp;"_"&amp;$A127,'Total Forms with Marks'!$C$5:$N$204,11,0),"")</f>
        <v/>
      </c>
      <c r="K127" s="11" t="str">
        <f>IFERROR(VLOOKUP($J$2&amp;"_"&amp;$A127,'Total Forms with Marks'!$C$5:$N$204,12,0),"")</f>
        <v/>
      </c>
      <c r="L127" s="12" t="str">
        <f>IF(K127="","",RANK(K127,$K$5:K326,0))</f>
        <v/>
      </c>
    </row>
    <row r="128" spans="1:12" ht="30" customHeight="1">
      <c r="A128" s="12">
        <f>Table1[[#This Row],[क्र.सं.]]</f>
        <v>124</v>
      </c>
      <c r="B128" s="20" t="str">
        <f>IFERROR(VLOOKUP($J$2&amp;"_"&amp;$A128,'Total Forms with Marks'!$C$5:$N$204,3,0),"")</f>
        <v/>
      </c>
      <c r="C128" s="20" t="str">
        <f>IFERROR(VLOOKUP($J$2&amp;"_"&amp;$A128,'Total Forms with Marks'!$C$5:$N$204,4,0),"")</f>
        <v/>
      </c>
      <c r="D128" s="18" t="str">
        <f>IFERROR(VLOOKUP($J$2&amp;"_"&amp;$A128,'Total Forms with Marks'!$C$5:$N$204,5,0),"")</f>
        <v/>
      </c>
      <c r="E128" s="12" t="str">
        <f>IFERROR(VLOOKUP($J$2&amp;"_"&amp;$A128,'Total Forms with Marks'!$C$5:$N$204,6,0),"")</f>
        <v/>
      </c>
      <c r="F128" s="10" t="str">
        <f>IFERROR(VLOOKUP($J$2&amp;"_"&amp;$A128,'Total Forms with Marks'!$C$5:$N$204,7,0),"")</f>
        <v/>
      </c>
      <c r="G128" s="12" t="str">
        <f>IFERROR(VLOOKUP($J$2&amp;"_"&amp;$A128,'Total Forms with Marks'!$C$5:$N$204,8,0),"")</f>
        <v/>
      </c>
      <c r="H128" s="10" t="str">
        <f>IFERROR(VLOOKUP($J$2&amp;"_"&amp;$A128,'Total Forms with Marks'!$C$5:$N$204,9,0),"")</f>
        <v/>
      </c>
      <c r="I128" s="11" t="str">
        <f>IFERROR(VLOOKUP($J$2&amp;"_"&amp;$A128,'Total Forms with Marks'!$C$5:$N$204,10,0),"")</f>
        <v/>
      </c>
      <c r="J128" s="11" t="str">
        <f>IFERROR(VLOOKUP($J$2&amp;"_"&amp;$A128,'Total Forms with Marks'!$C$5:$N$204,11,0),"")</f>
        <v/>
      </c>
      <c r="K128" s="11" t="str">
        <f>IFERROR(VLOOKUP($J$2&amp;"_"&amp;$A128,'Total Forms with Marks'!$C$5:$N$204,12,0),"")</f>
        <v/>
      </c>
      <c r="L128" s="12" t="str">
        <f>IF(K128="","",RANK(K128,$K$5:K327,0))</f>
        <v/>
      </c>
    </row>
    <row r="129" spans="1:12" ht="30" customHeight="1">
      <c r="A129" s="12">
        <f>Table1[[#This Row],[क्र.सं.]]</f>
        <v>125</v>
      </c>
      <c r="B129" s="20" t="str">
        <f>IFERROR(VLOOKUP($J$2&amp;"_"&amp;$A129,'Total Forms with Marks'!$C$5:$N$204,3,0),"")</f>
        <v/>
      </c>
      <c r="C129" s="20" t="str">
        <f>IFERROR(VLOOKUP($J$2&amp;"_"&amp;$A129,'Total Forms with Marks'!$C$5:$N$204,4,0),"")</f>
        <v/>
      </c>
      <c r="D129" s="18" t="str">
        <f>IFERROR(VLOOKUP($J$2&amp;"_"&amp;$A129,'Total Forms with Marks'!$C$5:$N$204,5,0),"")</f>
        <v/>
      </c>
      <c r="E129" s="12" t="str">
        <f>IFERROR(VLOOKUP($J$2&amp;"_"&amp;$A129,'Total Forms with Marks'!$C$5:$N$204,6,0),"")</f>
        <v/>
      </c>
      <c r="F129" s="10" t="str">
        <f>IFERROR(VLOOKUP($J$2&amp;"_"&amp;$A129,'Total Forms with Marks'!$C$5:$N$204,7,0),"")</f>
        <v/>
      </c>
      <c r="G129" s="12" t="str">
        <f>IFERROR(VLOOKUP($J$2&amp;"_"&amp;$A129,'Total Forms with Marks'!$C$5:$N$204,8,0),"")</f>
        <v/>
      </c>
      <c r="H129" s="10" t="str">
        <f>IFERROR(VLOOKUP($J$2&amp;"_"&amp;$A129,'Total Forms with Marks'!$C$5:$N$204,9,0),"")</f>
        <v/>
      </c>
      <c r="I129" s="11" t="str">
        <f>IFERROR(VLOOKUP($J$2&amp;"_"&amp;$A129,'Total Forms with Marks'!$C$5:$N$204,10,0),"")</f>
        <v/>
      </c>
      <c r="J129" s="11" t="str">
        <f>IFERROR(VLOOKUP($J$2&amp;"_"&amp;$A129,'Total Forms with Marks'!$C$5:$N$204,11,0),"")</f>
        <v/>
      </c>
      <c r="K129" s="11" t="str">
        <f>IFERROR(VLOOKUP($J$2&amp;"_"&amp;$A129,'Total Forms with Marks'!$C$5:$N$204,12,0),"")</f>
        <v/>
      </c>
      <c r="L129" s="12" t="str">
        <f>IF(K129="","",RANK(K129,$K$5:K328,0))</f>
        <v/>
      </c>
    </row>
    <row r="130" spans="1:12" ht="30" customHeight="1">
      <c r="A130" s="12">
        <f>Table1[[#This Row],[क्र.सं.]]</f>
        <v>126</v>
      </c>
      <c r="B130" s="20" t="str">
        <f>IFERROR(VLOOKUP($J$2&amp;"_"&amp;$A130,'Total Forms with Marks'!$C$5:$N$204,3,0),"")</f>
        <v/>
      </c>
      <c r="C130" s="20" t="str">
        <f>IFERROR(VLOOKUP($J$2&amp;"_"&amp;$A130,'Total Forms with Marks'!$C$5:$N$204,4,0),"")</f>
        <v/>
      </c>
      <c r="D130" s="18" t="str">
        <f>IFERROR(VLOOKUP($J$2&amp;"_"&amp;$A130,'Total Forms with Marks'!$C$5:$N$204,5,0),"")</f>
        <v/>
      </c>
      <c r="E130" s="12" t="str">
        <f>IFERROR(VLOOKUP($J$2&amp;"_"&amp;$A130,'Total Forms with Marks'!$C$5:$N$204,6,0),"")</f>
        <v/>
      </c>
      <c r="F130" s="10" t="str">
        <f>IFERROR(VLOOKUP($J$2&amp;"_"&amp;$A130,'Total Forms with Marks'!$C$5:$N$204,7,0),"")</f>
        <v/>
      </c>
      <c r="G130" s="12" t="str">
        <f>IFERROR(VLOOKUP($J$2&amp;"_"&amp;$A130,'Total Forms with Marks'!$C$5:$N$204,8,0),"")</f>
        <v/>
      </c>
      <c r="H130" s="10" t="str">
        <f>IFERROR(VLOOKUP($J$2&amp;"_"&amp;$A130,'Total Forms with Marks'!$C$5:$N$204,9,0),"")</f>
        <v/>
      </c>
      <c r="I130" s="11" t="str">
        <f>IFERROR(VLOOKUP($J$2&amp;"_"&amp;$A130,'Total Forms with Marks'!$C$5:$N$204,10,0),"")</f>
        <v/>
      </c>
      <c r="J130" s="11" t="str">
        <f>IFERROR(VLOOKUP($J$2&amp;"_"&amp;$A130,'Total Forms with Marks'!$C$5:$N$204,11,0),"")</f>
        <v/>
      </c>
      <c r="K130" s="11" t="str">
        <f>IFERROR(VLOOKUP($J$2&amp;"_"&amp;$A130,'Total Forms with Marks'!$C$5:$N$204,12,0),"")</f>
        <v/>
      </c>
      <c r="L130" s="12" t="str">
        <f>IF(K130="","",RANK(K130,$K$5:K329,0))</f>
        <v/>
      </c>
    </row>
    <row r="131" spans="1:12" ht="30" customHeight="1">
      <c r="A131" s="12">
        <f>Table1[[#This Row],[क्र.सं.]]</f>
        <v>127</v>
      </c>
      <c r="B131" s="20" t="str">
        <f>IFERROR(VLOOKUP($J$2&amp;"_"&amp;$A131,'Total Forms with Marks'!$C$5:$N$204,3,0),"")</f>
        <v/>
      </c>
      <c r="C131" s="20" t="str">
        <f>IFERROR(VLOOKUP($J$2&amp;"_"&amp;$A131,'Total Forms with Marks'!$C$5:$N$204,4,0),"")</f>
        <v/>
      </c>
      <c r="D131" s="18" t="str">
        <f>IFERROR(VLOOKUP($J$2&amp;"_"&amp;$A131,'Total Forms with Marks'!$C$5:$N$204,5,0),"")</f>
        <v/>
      </c>
      <c r="E131" s="12" t="str">
        <f>IFERROR(VLOOKUP($J$2&amp;"_"&amp;$A131,'Total Forms with Marks'!$C$5:$N$204,6,0),"")</f>
        <v/>
      </c>
      <c r="F131" s="10" t="str">
        <f>IFERROR(VLOOKUP($J$2&amp;"_"&amp;$A131,'Total Forms with Marks'!$C$5:$N$204,7,0),"")</f>
        <v/>
      </c>
      <c r="G131" s="12" t="str">
        <f>IFERROR(VLOOKUP($J$2&amp;"_"&amp;$A131,'Total Forms with Marks'!$C$5:$N$204,8,0),"")</f>
        <v/>
      </c>
      <c r="H131" s="10" t="str">
        <f>IFERROR(VLOOKUP($J$2&amp;"_"&amp;$A131,'Total Forms with Marks'!$C$5:$N$204,9,0),"")</f>
        <v/>
      </c>
      <c r="I131" s="11" t="str">
        <f>IFERROR(VLOOKUP($J$2&amp;"_"&amp;$A131,'Total Forms with Marks'!$C$5:$N$204,10,0),"")</f>
        <v/>
      </c>
      <c r="J131" s="11" t="str">
        <f>IFERROR(VLOOKUP($J$2&amp;"_"&amp;$A131,'Total Forms with Marks'!$C$5:$N$204,11,0),"")</f>
        <v/>
      </c>
      <c r="K131" s="11" t="str">
        <f>IFERROR(VLOOKUP($J$2&amp;"_"&amp;$A131,'Total Forms with Marks'!$C$5:$N$204,12,0),"")</f>
        <v/>
      </c>
      <c r="L131" s="12" t="str">
        <f>IF(K131="","",RANK(K131,$K$5:K330,0))</f>
        <v/>
      </c>
    </row>
    <row r="132" spans="1:12" ht="30" customHeight="1">
      <c r="A132" s="12">
        <f>Table1[[#This Row],[क्र.सं.]]</f>
        <v>128</v>
      </c>
      <c r="B132" s="20" t="str">
        <f>IFERROR(VLOOKUP($J$2&amp;"_"&amp;$A132,'Total Forms with Marks'!$C$5:$N$204,3,0),"")</f>
        <v/>
      </c>
      <c r="C132" s="20" t="str">
        <f>IFERROR(VLOOKUP($J$2&amp;"_"&amp;$A132,'Total Forms with Marks'!$C$5:$N$204,4,0),"")</f>
        <v/>
      </c>
      <c r="D132" s="18" t="str">
        <f>IFERROR(VLOOKUP($J$2&amp;"_"&amp;$A132,'Total Forms with Marks'!$C$5:$N$204,5,0),"")</f>
        <v/>
      </c>
      <c r="E132" s="12" t="str">
        <f>IFERROR(VLOOKUP($J$2&amp;"_"&amp;$A132,'Total Forms with Marks'!$C$5:$N$204,6,0),"")</f>
        <v/>
      </c>
      <c r="F132" s="10" t="str">
        <f>IFERROR(VLOOKUP($J$2&amp;"_"&amp;$A132,'Total Forms with Marks'!$C$5:$N$204,7,0),"")</f>
        <v/>
      </c>
      <c r="G132" s="12" t="str">
        <f>IFERROR(VLOOKUP($J$2&amp;"_"&amp;$A132,'Total Forms with Marks'!$C$5:$N$204,8,0),"")</f>
        <v/>
      </c>
      <c r="H132" s="10" t="str">
        <f>IFERROR(VLOOKUP($J$2&amp;"_"&amp;$A132,'Total Forms with Marks'!$C$5:$N$204,9,0),"")</f>
        <v/>
      </c>
      <c r="I132" s="11" t="str">
        <f>IFERROR(VLOOKUP($J$2&amp;"_"&amp;$A132,'Total Forms with Marks'!$C$5:$N$204,10,0),"")</f>
        <v/>
      </c>
      <c r="J132" s="11" t="str">
        <f>IFERROR(VLOOKUP($J$2&amp;"_"&amp;$A132,'Total Forms with Marks'!$C$5:$N$204,11,0),"")</f>
        <v/>
      </c>
      <c r="K132" s="11" t="str">
        <f>IFERROR(VLOOKUP($J$2&amp;"_"&amp;$A132,'Total Forms with Marks'!$C$5:$N$204,12,0),"")</f>
        <v/>
      </c>
      <c r="L132" s="12" t="str">
        <f>IF(K132="","",RANK(K132,$K$5:K331,0))</f>
        <v/>
      </c>
    </row>
    <row r="133" spans="1:12" ht="30" customHeight="1">
      <c r="A133" s="12">
        <f>Table1[[#This Row],[क्र.सं.]]</f>
        <v>129</v>
      </c>
      <c r="B133" s="20" t="str">
        <f>IFERROR(VLOOKUP($J$2&amp;"_"&amp;$A133,'Total Forms with Marks'!$C$5:$N$204,3,0),"")</f>
        <v/>
      </c>
      <c r="C133" s="20" t="str">
        <f>IFERROR(VLOOKUP($J$2&amp;"_"&amp;$A133,'Total Forms with Marks'!$C$5:$N$204,4,0),"")</f>
        <v/>
      </c>
      <c r="D133" s="18" t="str">
        <f>IFERROR(VLOOKUP($J$2&amp;"_"&amp;$A133,'Total Forms with Marks'!$C$5:$N$204,5,0),"")</f>
        <v/>
      </c>
      <c r="E133" s="12" t="str">
        <f>IFERROR(VLOOKUP($J$2&amp;"_"&amp;$A133,'Total Forms with Marks'!$C$5:$N$204,6,0),"")</f>
        <v/>
      </c>
      <c r="F133" s="10" t="str">
        <f>IFERROR(VLOOKUP($J$2&amp;"_"&amp;$A133,'Total Forms with Marks'!$C$5:$N$204,7,0),"")</f>
        <v/>
      </c>
      <c r="G133" s="12" t="str">
        <f>IFERROR(VLOOKUP($J$2&amp;"_"&amp;$A133,'Total Forms with Marks'!$C$5:$N$204,8,0),"")</f>
        <v/>
      </c>
      <c r="H133" s="10" t="str">
        <f>IFERROR(VLOOKUP($J$2&amp;"_"&amp;$A133,'Total Forms with Marks'!$C$5:$N$204,9,0),"")</f>
        <v/>
      </c>
      <c r="I133" s="11" t="str">
        <f>IFERROR(VLOOKUP($J$2&amp;"_"&amp;$A133,'Total Forms with Marks'!$C$5:$N$204,10,0),"")</f>
        <v/>
      </c>
      <c r="J133" s="11" t="str">
        <f>IFERROR(VLOOKUP($J$2&amp;"_"&amp;$A133,'Total Forms with Marks'!$C$5:$N$204,11,0),"")</f>
        <v/>
      </c>
      <c r="K133" s="11" t="str">
        <f>IFERROR(VLOOKUP($J$2&amp;"_"&amp;$A133,'Total Forms with Marks'!$C$5:$N$204,12,0),"")</f>
        <v/>
      </c>
      <c r="L133" s="12" t="str">
        <f>IF(K133="","",RANK(K133,$K$5:K332,0))</f>
        <v/>
      </c>
    </row>
    <row r="134" spans="1:12" ht="30" customHeight="1">
      <c r="A134" s="12">
        <f>Table1[[#This Row],[क्र.सं.]]</f>
        <v>130</v>
      </c>
      <c r="B134" s="20" t="str">
        <f>IFERROR(VLOOKUP($J$2&amp;"_"&amp;$A134,'Total Forms with Marks'!$C$5:$N$204,3,0),"")</f>
        <v/>
      </c>
      <c r="C134" s="20" t="str">
        <f>IFERROR(VLOOKUP($J$2&amp;"_"&amp;$A134,'Total Forms with Marks'!$C$5:$N$204,4,0),"")</f>
        <v/>
      </c>
      <c r="D134" s="18" t="str">
        <f>IFERROR(VLOOKUP($J$2&amp;"_"&amp;$A134,'Total Forms with Marks'!$C$5:$N$204,5,0),"")</f>
        <v/>
      </c>
      <c r="E134" s="12" t="str">
        <f>IFERROR(VLOOKUP($J$2&amp;"_"&amp;$A134,'Total Forms with Marks'!$C$5:$N$204,6,0),"")</f>
        <v/>
      </c>
      <c r="F134" s="10" t="str">
        <f>IFERROR(VLOOKUP($J$2&amp;"_"&amp;$A134,'Total Forms with Marks'!$C$5:$N$204,7,0),"")</f>
        <v/>
      </c>
      <c r="G134" s="12" t="str">
        <f>IFERROR(VLOOKUP($J$2&amp;"_"&amp;$A134,'Total Forms with Marks'!$C$5:$N$204,8,0),"")</f>
        <v/>
      </c>
      <c r="H134" s="10" t="str">
        <f>IFERROR(VLOOKUP($J$2&amp;"_"&amp;$A134,'Total Forms with Marks'!$C$5:$N$204,9,0),"")</f>
        <v/>
      </c>
      <c r="I134" s="11" t="str">
        <f>IFERROR(VLOOKUP($J$2&amp;"_"&amp;$A134,'Total Forms with Marks'!$C$5:$N$204,10,0),"")</f>
        <v/>
      </c>
      <c r="J134" s="11" t="str">
        <f>IFERROR(VLOOKUP($J$2&amp;"_"&amp;$A134,'Total Forms with Marks'!$C$5:$N$204,11,0),"")</f>
        <v/>
      </c>
      <c r="K134" s="11" t="str">
        <f>IFERROR(VLOOKUP($J$2&amp;"_"&amp;$A134,'Total Forms with Marks'!$C$5:$N$204,12,0),"")</f>
        <v/>
      </c>
      <c r="L134" s="12" t="str">
        <f>IF(K134="","",RANK(K134,$K$5:K333,0))</f>
        <v/>
      </c>
    </row>
    <row r="135" spans="1:12" ht="30" customHeight="1">
      <c r="A135" s="12">
        <f>Table1[[#This Row],[क्र.सं.]]</f>
        <v>131</v>
      </c>
      <c r="B135" s="20" t="str">
        <f>IFERROR(VLOOKUP($J$2&amp;"_"&amp;$A135,'Total Forms with Marks'!$C$5:$N$204,3,0),"")</f>
        <v/>
      </c>
      <c r="C135" s="20" t="str">
        <f>IFERROR(VLOOKUP($J$2&amp;"_"&amp;$A135,'Total Forms with Marks'!$C$5:$N$204,4,0),"")</f>
        <v/>
      </c>
      <c r="D135" s="18" t="str">
        <f>IFERROR(VLOOKUP($J$2&amp;"_"&amp;$A135,'Total Forms with Marks'!$C$5:$N$204,5,0),"")</f>
        <v/>
      </c>
      <c r="E135" s="12" t="str">
        <f>IFERROR(VLOOKUP($J$2&amp;"_"&amp;$A135,'Total Forms with Marks'!$C$5:$N$204,6,0),"")</f>
        <v/>
      </c>
      <c r="F135" s="10" t="str">
        <f>IFERROR(VLOOKUP($J$2&amp;"_"&amp;$A135,'Total Forms with Marks'!$C$5:$N$204,7,0),"")</f>
        <v/>
      </c>
      <c r="G135" s="12" t="str">
        <f>IFERROR(VLOOKUP($J$2&amp;"_"&amp;$A135,'Total Forms with Marks'!$C$5:$N$204,8,0),"")</f>
        <v/>
      </c>
      <c r="H135" s="10" t="str">
        <f>IFERROR(VLOOKUP($J$2&amp;"_"&amp;$A135,'Total Forms with Marks'!$C$5:$N$204,9,0),"")</f>
        <v/>
      </c>
      <c r="I135" s="11" t="str">
        <f>IFERROR(VLOOKUP($J$2&amp;"_"&amp;$A135,'Total Forms with Marks'!$C$5:$N$204,10,0),"")</f>
        <v/>
      </c>
      <c r="J135" s="11" t="str">
        <f>IFERROR(VLOOKUP($J$2&amp;"_"&amp;$A135,'Total Forms with Marks'!$C$5:$N$204,11,0),"")</f>
        <v/>
      </c>
      <c r="K135" s="11" t="str">
        <f>IFERROR(VLOOKUP($J$2&amp;"_"&amp;$A135,'Total Forms with Marks'!$C$5:$N$204,12,0),"")</f>
        <v/>
      </c>
      <c r="L135" s="12" t="str">
        <f>IF(K135="","",RANK(K135,$K$5:K334,0))</f>
        <v/>
      </c>
    </row>
    <row r="136" spans="1:12" ht="30" customHeight="1">
      <c r="A136" s="12">
        <f>Table1[[#This Row],[क्र.सं.]]</f>
        <v>132</v>
      </c>
      <c r="B136" s="20" t="str">
        <f>IFERROR(VLOOKUP($J$2&amp;"_"&amp;$A136,'Total Forms with Marks'!$C$5:$N$204,3,0),"")</f>
        <v/>
      </c>
      <c r="C136" s="20" t="str">
        <f>IFERROR(VLOOKUP($J$2&amp;"_"&amp;$A136,'Total Forms with Marks'!$C$5:$N$204,4,0),"")</f>
        <v/>
      </c>
      <c r="D136" s="18" t="str">
        <f>IFERROR(VLOOKUP($J$2&amp;"_"&amp;$A136,'Total Forms with Marks'!$C$5:$N$204,5,0),"")</f>
        <v/>
      </c>
      <c r="E136" s="12" t="str">
        <f>IFERROR(VLOOKUP($J$2&amp;"_"&amp;$A136,'Total Forms with Marks'!$C$5:$N$204,6,0),"")</f>
        <v/>
      </c>
      <c r="F136" s="10" t="str">
        <f>IFERROR(VLOOKUP($J$2&amp;"_"&amp;$A136,'Total Forms with Marks'!$C$5:$N$204,7,0),"")</f>
        <v/>
      </c>
      <c r="G136" s="12" t="str">
        <f>IFERROR(VLOOKUP($J$2&amp;"_"&amp;$A136,'Total Forms with Marks'!$C$5:$N$204,8,0),"")</f>
        <v/>
      </c>
      <c r="H136" s="10" t="str">
        <f>IFERROR(VLOOKUP($J$2&amp;"_"&amp;$A136,'Total Forms with Marks'!$C$5:$N$204,9,0),"")</f>
        <v/>
      </c>
      <c r="I136" s="11" t="str">
        <f>IFERROR(VLOOKUP($J$2&amp;"_"&amp;$A136,'Total Forms with Marks'!$C$5:$N$204,10,0),"")</f>
        <v/>
      </c>
      <c r="J136" s="11" t="str">
        <f>IFERROR(VLOOKUP($J$2&amp;"_"&amp;$A136,'Total Forms with Marks'!$C$5:$N$204,11,0),"")</f>
        <v/>
      </c>
      <c r="K136" s="11" t="str">
        <f>IFERROR(VLOOKUP($J$2&amp;"_"&amp;$A136,'Total Forms with Marks'!$C$5:$N$204,12,0),"")</f>
        <v/>
      </c>
      <c r="L136" s="12" t="str">
        <f>IF(K136="","",RANK(K136,$K$5:K335,0))</f>
        <v/>
      </c>
    </row>
    <row r="137" spans="1:12" ht="30" customHeight="1">
      <c r="A137" s="12">
        <f>Table1[[#This Row],[क्र.सं.]]</f>
        <v>133</v>
      </c>
      <c r="B137" s="20" t="str">
        <f>IFERROR(VLOOKUP($J$2&amp;"_"&amp;$A137,'Total Forms with Marks'!$C$5:$N$204,3,0),"")</f>
        <v/>
      </c>
      <c r="C137" s="20" t="str">
        <f>IFERROR(VLOOKUP($J$2&amp;"_"&amp;$A137,'Total Forms with Marks'!$C$5:$N$204,4,0),"")</f>
        <v/>
      </c>
      <c r="D137" s="18" t="str">
        <f>IFERROR(VLOOKUP($J$2&amp;"_"&amp;$A137,'Total Forms with Marks'!$C$5:$N$204,5,0),"")</f>
        <v/>
      </c>
      <c r="E137" s="12" t="str">
        <f>IFERROR(VLOOKUP($J$2&amp;"_"&amp;$A137,'Total Forms with Marks'!$C$5:$N$204,6,0),"")</f>
        <v/>
      </c>
      <c r="F137" s="10" t="str">
        <f>IFERROR(VLOOKUP($J$2&amp;"_"&amp;$A137,'Total Forms with Marks'!$C$5:$N$204,7,0),"")</f>
        <v/>
      </c>
      <c r="G137" s="12" t="str">
        <f>IFERROR(VLOOKUP($J$2&amp;"_"&amp;$A137,'Total Forms with Marks'!$C$5:$N$204,8,0),"")</f>
        <v/>
      </c>
      <c r="H137" s="10" t="str">
        <f>IFERROR(VLOOKUP($J$2&amp;"_"&amp;$A137,'Total Forms with Marks'!$C$5:$N$204,9,0),"")</f>
        <v/>
      </c>
      <c r="I137" s="11" t="str">
        <f>IFERROR(VLOOKUP($J$2&amp;"_"&amp;$A137,'Total Forms with Marks'!$C$5:$N$204,10,0),"")</f>
        <v/>
      </c>
      <c r="J137" s="11" t="str">
        <f>IFERROR(VLOOKUP($J$2&amp;"_"&amp;$A137,'Total Forms with Marks'!$C$5:$N$204,11,0),"")</f>
        <v/>
      </c>
      <c r="K137" s="11" t="str">
        <f>IFERROR(VLOOKUP($J$2&amp;"_"&amp;$A137,'Total Forms with Marks'!$C$5:$N$204,12,0),"")</f>
        <v/>
      </c>
      <c r="L137" s="12" t="str">
        <f>IF(K137="","",RANK(K137,$K$5:K336,0))</f>
        <v/>
      </c>
    </row>
    <row r="138" spans="1:12" ht="30" customHeight="1">
      <c r="A138" s="12">
        <f>Table1[[#This Row],[क्र.सं.]]</f>
        <v>134</v>
      </c>
      <c r="B138" s="20" t="str">
        <f>IFERROR(VLOOKUP($J$2&amp;"_"&amp;$A138,'Total Forms with Marks'!$C$5:$N$204,3,0),"")</f>
        <v/>
      </c>
      <c r="C138" s="20" t="str">
        <f>IFERROR(VLOOKUP($J$2&amp;"_"&amp;$A138,'Total Forms with Marks'!$C$5:$N$204,4,0),"")</f>
        <v/>
      </c>
      <c r="D138" s="18" t="str">
        <f>IFERROR(VLOOKUP($J$2&amp;"_"&amp;$A138,'Total Forms with Marks'!$C$5:$N$204,5,0),"")</f>
        <v/>
      </c>
      <c r="E138" s="12" t="str">
        <f>IFERROR(VLOOKUP($J$2&amp;"_"&amp;$A138,'Total Forms with Marks'!$C$5:$N$204,6,0),"")</f>
        <v/>
      </c>
      <c r="F138" s="10" t="str">
        <f>IFERROR(VLOOKUP($J$2&amp;"_"&amp;$A138,'Total Forms with Marks'!$C$5:$N$204,7,0),"")</f>
        <v/>
      </c>
      <c r="G138" s="12" t="str">
        <f>IFERROR(VLOOKUP($J$2&amp;"_"&amp;$A138,'Total Forms with Marks'!$C$5:$N$204,8,0),"")</f>
        <v/>
      </c>
      <c r="H138" s="10" t="str">
        <f>IFERROR(VLOOKUP($J$2&amp;"_"&amp;$A138,'Total Forms with Marks'!$C$5:$N$204,9,0),"")</f>
        <v/>
      </c>
      <c r="I138" s="11" t="str">
        <f>IFERROR(VLOOKUP($J$2&amp;"_"&amp;$A138,'Total Forms with Marks'!$C$5:$N$204,10,0),"")</f>
        <v/>
      </c>
      <c r="J138" s="11" t="str">
        <f>IFERROR(VLOOKUP($J$2&amp;"_"&amp;$A138,'Total Forms with Marks'!$C$5:$N$204,11,0),"")</f>
        <v/>
      </c>
      <c r="K138" s="11" t="str">
        <f>IFERROR(VLOOKUP($J$2&amp;"_"&amp;$A138,'Total Forms with Marks'!$C$5:$N$204,12,0),"")</f>
        <v/>
      </c>
      <c r="L138" s="12" t="str">
        <f>IF(K138="","",RANK(K138,$K$5:K337,0))</f>
        <v/>
      </c>
    </row>
    <row r="139" spans="1:12" ht="30" customHeight="1">
      <c r="A139" s="12">
        <f>Table1[[#This Row],[क्र.सं.]]</f>
        <v>135</v>
      </c>
      <c r="B139" s="20" t="str">
        <f>IFERROR(VLOOKUP($J$2&amp;"_"&amp;$A139,'Total Forms with Marks'!$C$5:$N$204,3,0),"")</f>
        <v/>
      </c>
      <c r="C139" s="20" t="str">
        <f>IFERROR(VLOOKUP($J$2&amp;"_"&amp;$A139,'Total Forms with Marks'!$C$5:$N$204,4,0),"")</f>
        <v/>
      </c>
      <c r="D139" s="18" t="str">
        <f>IFERROR(VLOOKUP($J$2&amp;"_"&amp;$A139,'Total Forms with Marks'!$C$5:$N$204,5,0),"")</f>
        <v/>
      </c>
      <c r="E139" s="12" t="str">
        <f>IFERROR(VLOOKUP($J$2&amp;"_"&amp;$A139,'Total Forms with Marks'!$C$5:$N$204,6,0),"")</f>
        <v/>
      </c>
      <c r="F139" s="10" t="str">
        <f>IFERROR(VLOOKUP($J$2&amp;"_"&amp;$A139,'Total Forms with Marks'!$C$5:$N$204,7,0),"")</f>
        <v/>
      </c>
      <c r="G139" s="12" t="str">
        <f>IFERROR(VLOOKUP($J$2&amp;"_"&amp;$A139,'Total Forms with Marks'!$C$5:$N$204,8,0),"")</f>
        <v/>
      </c>
      <c r="H139" s="10" t="str">
        <f>IFERROR(VLOOKUP($J$2&amp;"_"&amp;$A139,'Total Forms with Marks'!$C$5:$N$204,9,0),"")</f>
        <v/>
      </c>
      <c r="I139" s="11" t="str">
        <f>IFERROR(VLOOKUP($J$2&amp;"_"&amp;$A139,'Total Forms with Marks'!$C$5:$N$204,10,0),"")</f>
        <v/>
      </c>
      <c r="J139" s="11" t="str">
        <f>IFERROR(VLOOKUP($J$2&amp;"_"&amp;$A139,'Total Forms with Marks'!$C$5:$N$204,11,0),"")</f>
        <v/>
      </c>
      <c r="K139" s="11" t="str">
        <f>IFERROR(VLOOKUP($J$2&amp;"_"&amp;$A139,'Total Forms with Marks'!$C$5:$N$204,12,0),"")</f>
        <v/>
      </c>
      <c r="L139" s="12" t="str">
        <f>IF(K139="","",RANK(K139,$K$5:K338,0))</f>
        <v/>
      </c>
    </row>
    <row r="140" spans="1:12" ht="30" customHeight="1">
      <c r="A140" s="12">
        <f>Table1[[#This Row],[क्र.सं.]]</f>
        <v>136</v>
      </c>
      <c r="B140" s="20" t="str">
        <f>IFERROR(VLOOKUP($J$2&amp;"_"&amp;$A140,'Total Forms with Marks'!$C$5:$N$204,3,0),"")</f>
        <v/>
      </c>
      <c r="C140" s="20" t="str">
        <f>IFERROR(VLOOKUP($J$2&amp;"_"&amp;$A140,'Total Forms with Marks'!$C$5:$N$204,4,0),"")</f>
        <v/>
      </c>
      <c r="D140" s="18" t="str">
        <f>IFERROR(VLOOKUP($J$2&amp;"_"&amp;$A140,'Total Forms with Marks'!$C$5:$N$204,5,0),"")</f>
        <v/>
      </c>
      <c r="E140" s="12" t="str">
        <f>IFERROR(VLOOKUP($J$2&amp;"_"&amp;$A140,'Total Forms with Marks'!$C$5:$N$204,6,0),"")</f>
        <v/>
      </c>
      <c r="F140" s="10" t="str">
        <f>IFERROR(VLOOKUP($J$2&amp;"_"&amp;$A140,'Total Forms with Marks'!$C$5:$N$204,7,0),"")</f>
        <v/>
      </c>
      <c r="G140" s="12" t="str">
        <f>IFERROR(VLOOKUP($J$2&amp;"_"&amp;$A140,'Total Forms with Marks'!$C$5:$N$204,8,0),"")</f>
        <v/>
      </c>
      <c r="H140" s="10" t="str">
        <f>IFERROR(VLOOKUP($J$2&amp;"_"&amp;$A140,'Total Forms with Marks'!$C$5:$N$204,9,0),"")</f>
        <v/>
      </c>
      <c r="I140" s="11" t="str">
        <f>IFERROR(VLOOKUP($J$2&amp;"_"&amp;$A140,'Total Forms with Marks'!$C$5:$N$204,10,0),"")</f>
        <v/>
      </c>
      <c r="J140" s="11" t="str">
        <f>IFERROR(VLOOKUP($J$2&amp;"_"&amp;$A140,'Total Forms with Marks'!$C$5:$N$204,11,0),"")</f>
        <v/>
      </c>
      <c r="K140" s="11" t="str">
        <f>IFERROR(VLOOKUP($J$2&amp;"_"&amp;$A140,'Total Forms with Marks'!$C$5:$N$204,12,0),"")</f>
        <v/>
      </c>
      <c r="L140" s="12" t="str">
        <f>IF(K140="","",RANK(K140,$K$5:K339,0))</f>
        <v/>
      </c>
    </row>
    <row r="141" spans="1:12" ht="30" customHeight="1">
      <c r="A141" s="12">
        <f>Table1[[#This Row],[क्र.सं.]]</f>
        <v>137</v>
      </c>
      <c r="B141" s="20" t="str">
        <f>IFERROR(VLOOKUP($J$2&amp;"_"&amp;$A141,'Total Forms with Marks'!$C$5:$N$204,3,0),"")</f>
        <v/>
      </c>
      <c r="C141" s="20" t="str">
        <f>IFERROR(VLOOKUP($J$2&amp;"_"&amp;$A141,'Total Forms with Marks'!$C$5:$N$204,4,0),"")</f>
        <v/>
      </c>
      <c r="D141" s="18" t="str">
        <f>IFERROR(VLOOKUP($J$2&amp;"_"&amp;$A141,'Total Forms with Marks'!$C$5:$N$204,5,0),"")</f>
        <v/>
      </c>
      <c r="E141" s="12" t="str">
        <f>IFERROR(VLOOKUP($J$2&amp;"_"&amp;$A141,'Total Forms with Marks'!$C$5:$N$204,6,0),"")</f>
        <v/>
      </c>
      <c r="F141" s="10" t="str">
        <f>IFERROR(VLOOKUP($J$2&amp;"_"&amp;$A141,'Total Forms with Marks'!$C$5:$N$204,7,0),"")</f>
        <v/>
      </c>
      <c r="G141" s="12" t="str">
        <f>IFERROR(VLOOKUP($J$2&amp;"_"&amp;$A141,'Total Forms with Marks'!$C$5:$N$204,8,0),"")</f>
        <v/>
      </c>
      <c r="H141" s="10" t="str">
        <f>IFERROR(VLOOKUP($J$2&amp;"_"&amp;$A141,'Total Forms with Marks'!$C$5:$N$204,9,0),"")</f>
        <v/>
      </c>
      <c r="I141" s="11" t="str">
        <f>IFERROR(VLOOKUP($J$2&amp;"_"&amp;$A141,'Total Forms with Marks'!$C$5:$N$204,10,0),"")</f>
        <v/>
      </c>
      <c r="J141" s="11" t="str">
        <f>IFERROR(VLOOKUP($J$2&amp;"_"&amp;$A141,'Total Forms with Marks'!$C$5:$N$204,11,0),"")</f>
        <v/>
      </c>
      <c r="K141" s="11" t="str">
        <f>IFERROR(VLOOKUP($J$2&amp;"_"&amp;$A141,'Total Forms with Marks'!$C$5:$N$204,12,0),"")</f>
        <v/>
      </c>
      <c r="L141" s="12" t="str">
        <f>IF(K141="","",RANK(K141,$K$5:K340,0))</f>
        <v/>
      </c>
    </row>
    <row r="142" spans="1:12" ht="30" customHeight="1">
      <c r="A142" s="12">
        <f>Table1[[#This Row],[क्र.सं.]]</f>
        <v>138</v>
      </c>
      <c r="B142" s="20" t="str">
        <f>IFERROR(VLOOKUP($J$2&amp;"_"&amp;$A142,'Total Forms with Marks'!$C$5:$N$204,3,0),"")</f>
        <v/>
      </c>
      <c r="C142" s="20" t="str">
        <f>IFERROR(VLOOKUP($J$2&amp;"_"&amp;$A142,'Total Forms with Marks'!$C$5:$N$204,4,0),"")</f>
        <v/>
      </c>
      <c r="D142" s="18" t="str">
        <f>IFERROR(VLOOKUP($J$2&amp;"_"&amp;$A142,'Total Forms with Marks'!$C$5:$N$204,5,0),"")</f>
        <v/>
      </c>
      <c r="E142" s="12" t="str">
        <f>IFERROR(VLOOKUP($J$2&amp;"_"&amp;$A142,'Total Forms with Marks'!$C$5:$N$204,6,0),"")</f>
        <v/>
      </c>
      <c r="F142" s="10" t="str">
        <f>IFERROR(VLOOKUP($J$2&amp;"_"&amp;$A142,'Total Forms with Marks'!$C$5:$N$204,7,0),"")</f>
        <v/>
      </c>
      <c r="G142" s="12" t="str">
        <f>IFERROR(VLOOKUP($J$2&amp;"_"&amp;$A142,'Total Forms with Marks'!$C$5:$N$204,8,0),"")</f>
        <v/>
      </c>
      <c r="H142" s="10" t="str">
        <f>IFERROR(VLOOKUP($J$2&amp;"_"&amp;$A142,'Total Forms with Marks'!$C$5:$N$204,9,0),"")</f>
        <v/>
      </c>
      <c r="I142" s="11" t="str">
        <f>IFERROR(VLOOKUP($J$2&amp;"_"&amp;$A142,'Total Forms with Marks'!$C$5:$N$204,10,0),"")</f>
        <v/>
      </c>
      <c r="J142" s="11" t="str">
        <f>IFERROR(VLOOKUP($J$2&amp;"_"&amp;$A142,'Total Forms with Marks'!$C$5:$N$204,11,0),"")</f>
        <v/>
      </c>
      <c r="K142" s="11" t="str">
        <f>IFERROR(VLOOKUP($J$2&amp;"_"&amp;$A142,'Total Forms with Marks'!$C$5:$N$204,12,0),"")</f>
        <v/>
      </c>
      <c r="L142" s="12" t="str">
        <f>IF(K142="","",RANK(K142,$K$5:K341,0))</f>
        <v/>
      </c>
    </row>
    <row r="143" spans="1:12" ht="30" customHeight="1">
      <c r="A143" s="12">
        <f>Table1[[#This Row],[क्र.सं.]]</f>
        <v>139</v>
      </c>
      <c r="B143" s="20" t="str">
        <f>IFERROR(VLOOKUP($J$2&amp;"_"&amp;$A143,'Total Forms with Marks'!$C$5:$N$204,3,0),"")</f>
        <v/>
      </c>
      <c r="C143" s="20" t="str">
        <f>IFERROR(VLOOKUP($J$2&amp;"_"&amp;$A143,'Total Forms with Marks'!$C$5:$N$204,4,0),"")</f>
        <v/>
      </c>
      <c r="D143" s="18" t="str">
        <f>IFERROR(VLOOKUP($J$2&amp;"_"&amp;$A143,'Total Forms with Marks'!$C$5:$N$204,5,0),"")</f>
        <v/>
      </c>
      <c r="E143" s="12" t="str">
        <f>IFERROR(VLOOKUP($J$2&amp;"_"&amp;$A143,'Total Forms with Marks'!$C$5:$N$204,6,0),"")</f>
        <v/>
      </c>
      <c r="F143" s="10" t="str">
        <f>IFERROR(VLOOKUP($J$2&amp;"_"&amp;$A143,'Total Forms with Marks'!$C$5:$N$204,7,0),"")</f>
        <v/>
      </c>
      <c r="G143" s="12" t="str">
        <f>IFERROR(VLOOKUP($J$2&amp;"_"&amp;$A143,'Total Forms with Marks'!$C$5:$N$204,8,0),"")</f>
        <v/>
      </c>
      <c r="H143" s="10" t="str">
        <f>IFERROR(VLOOKUP($J$2&amp;"_"&amp;$A143,'Total Forms with Marks'!$C$5:$N$204,9,0),"")</f>
        <v/>
      </c>
      <c r="I143" s="11" t="str">
        <f>IFERROR(VLOOKUP($J$2&amp;"_"&amp;$A143,'Total Forms with Marks'!$C$5:$N$204,10,0),"")</f>
        <v/>
      </c>
      <c r="J143" s="11" t="str">
        <f>IFERROR(VLOOKUP($J$2&amp;"_"&amp;$A143,'Total Forms with Marks'!$C$5:$N$204,11,0),"")</f>
        <v/>
      </c>
      <c r="K143" s="11" t="str">
        <f>IFERROR(VLOOKUP($J$2&amp;"_"&amp;$A143,'Total Forms with Marks'!$C$5:$N$204,12,0),"")</f>
        <v/>
      </c>
      <c r="L143" s="12" t="str">
        <f>IF(K143="","",RANK(K143,$K$5:K342,0))</f>
        <v/>
      </c>
    </row>
    <row r="144" spans="1:12" ht="30" customHeight="1">
      <c r="A144" s="12">
        <f>Table1[[#This Row],[क्र.सं.]]</f>
        <v>140</v>
      </c>
      <c r="B144" s="20" t="str">
        <f>IFERROR(VLOOKUP($J$2&amp;"_"&amp;$A144,'Total Forms with Marks'!$C$5:$N$204,3,0),"")</f>
        <v/>
      </c>
      <c r="C144" s="20" t="str">
        <f>IFERROR(VLOOKUP($J$2&amp;"_"&amp;$A144,'Total Forms with Marks'!$C$5:$N$204,4,0),"")</f>
        <v/>
      </c>
      <c r="D144" s="18" t="str">
        <f>IFERROR(VLOOKUP($J$2&amp;"_"&amp;$A144,'Total Forms with Marks'!$C$5:$N$204,5,0),"")</f>
        <v/>
      </c>
      <c r="E144" s="12" t="str">
        <f>IFERROR(VLOOKUP($J$2&amp;"_"&amp;$A144,'Total Forms with Marks'!$C$5:$N$204,6,0),"")</f>
        <v/>
      </c>
      <c r="F144" s="10" t="str">
        <f>IFERROR(VLOOKUP($J$2&amp;"_"&amp;$A144,'Total Forms with Marks'!$C$5:$N$204,7,0),"")</f>
        <v/>
      </c>
      <c r="G144" s="12" t="str">
        <f>IFERROR(VLOOKUP($J$2&amp;"_"&amp;$A144,'Total Forms with Marks'!$C$5:$N$204,8,0),"")</f>
        <v/>
      </c>
      <c r="H144" s="10" t="str">
        <f>IFERROR(VLOOKUP($J$2&amp;"_"&amp;$A144,'Total Forms with Marks'!$C$5:$N$204,9,0),"")</f>
        <v/>
      </c>
      <c r="I144" s="11" t="str">
        <f>IFERROR(VLOOKUP($J$2&amp;"_"&amp;$A144,'Total Forms with Marks'!$C$5:$N$204,10,0),"")</f>
        <v/>
      </c>
      <c r="J144" s="11" t="str">
        <f>IFERROR(VLOOKUP($J$2&amp;"_"&amp;$A144,'Total Forms with Marks'!$C$5:$N$204,11,0),"")</f>
        <v/>
      </c>
      <c r="K144" s="11" t="str">
        <f>IFERROR(VLOOKUP($J$2&amp;"_"&amp;$A144,'Total Forms with Marks'!$C$5:$N$204,12,0),"")</f>
        <v/>
      </c>
      <c r="L144" s="12" t="str">
        <f>IF(K144="","",RANK(K144,$K$5:K343,0))</f>
        <v/>
      </c>
    </row>
    <row r="145" spans="1:12" ht="30" customHeight="1">
      <c r="A145" s="12">
        <f>Table1[[#This Row],[क्र.सं.]]</f>
        <v>141</v>
      </c>
      <c r="B145" s="20" t="str">
        <f>IFERROR(VLOOKUP($J$2&amp;"_"&amp;$A145,'Total Forms with Marks'!$C$5:$N$204,3,0),"")</f>
        <v/>
      </c>
      <c r="C145" s="20" t="str">
        <f>IFERROR(VLOOKUP($J$2&amp;"_"&amp;$A145,'Total Forms with Marks'!$C$5:$N$204,4,0),"")</f>
        <v/>
      </c>
      <c r="D145" s="18" t="str">
        <f>IFERROR(VLOOKUP($J$2&amp;"_"&amp;$A145,'Total Forms with Marks'!$C$5:$N$204,5,0),"")</f>
        <v/>
      </c>
      <c r="E145" s="12" t="str">
        <f>IFERROR(VLOOKUP($J$2&amp;"_"&amp;$A145,'Total Forms with Marks'!$C$5:$N$204,6,0),"")</f>
        <v/>
      </c>
      <c r="F145" s="10" t="str">
        <f>IFERROR(VLOOKUP($J$2&amp;"_"&amp;$A145,'Total Forms with Marks'!$C$5:$N$204,7,0),"")</f>
        <v/>
      </c>
      <c r="G145" s="12" t="str">
        <f>IFERROR(VLOOKUP($J$2&amp;"_"&amp;$A145,'Total Forms with Marks'!$C$5:$N$204,8,0),"")</f>
        <v/>
      </c>
      <c r="H145" s="10" t="str">
        <f>IFERROR(VLOOKUP($J$2&amp;"_"&amp;$A145,'Total Forms with Marks'!$C$5:$N$204,9,0),"")</f>
        <v/>
      </c>
      <c r="I145" s="11" t="str">
        <f>IFERROR(VLOOKUP($J$2&amp;"_"&amp;$A145,'Total Forms with Marks'!$C$5:$N$204,10,0),"")</f>
        <v/>
      </c>
      <c r="J145" s="11" t="str">
        <f>IFERROR(VLOOKUP($J$2&amp;"_"&amp;$A145,'Total Forms with Marks'!$C$5:$N$204,11,0),"")</f>
        <v/>
      </c>
      <c r="K145" s="11" t="str">
        <f>IFERROR(VLOOKUP($J$2&amp;"_"&amp;$A145,'Total Forms with Marks'!$C$5:$N$204,12,0),"")</f>
        <v/>
      </c>
      <c r="L145" s="12" t="str">
        <f>IF(K145="","",RANK(K145,$K$5:K344,0))</f>
        <v/>
      </c>
    </row>
    <row r="146" spans="1:12" ht="30" customHeight="1">
      <c r="A146" s="12">
        <f>Table1[[#This Row],[क्र.सं.]]</f>
        <v>142</v>
      </c>
      <c r="B146" s="20" t="str">
        <f>IFERROR(VLOOKUP($J$2&amp;"_"&amp;$A146,'Total Forms with Marks'!$C$5:$N$204,3,0),"")</f>
        <v/>
      </c>
      <c r="C146" s="20" t="str">
        <f>IFERROR(VLOOKUP($J$2&amp;"_"&amp;$A146,'Total Forms with Marks'!$C$5:$N$204,4,0),"")</f>
        <v/>
      </c>
      <c r="D146" s="18" t="str">
        <f>IFERROR(VLOOKUP($J$2&amp;"_"&amp;$A146,'Total Forms with Marks'!$C$5:$N$204,5,0),"")</f>
        <v/>
      </c>
      <c r="E146" s="12" t="str">
        <f>IFERROR(VLOOKUP($J$2&amp;"_"&amp;$A146,'Total Forms with Marks'!$C$5:$N$204,6,0),"")</f>
        <v/>
      </c>
      <c r="F146" s="10" t="str">
        <f>IFERROR(VLOOKUP($J$2&amp;"_"&amp;$A146,'Total Forms with Marks'!$C$5:$N$204,7,0),"")</f>
        <v/>
      </c>
      <c r="G146" s="12" t="str">
        <f>IFERROR(VLOOKUP($J$2&amp;"_"&amp;$A146,'Total Forms with Marks'!$C$5:$N$204,8,0),"")</f>
        <v/>
      </c>
      <c r="H146" s="10" t="str">
        <f>IFERROR(VLOOKUP($J$2&amp;"_"&amp;$A146,'Total Forms with Marks'!$C$5:$N$204,9,0),"")</f>
        <v/>
      </c>
      <c r="I146" s="11" t="str">
        <f>IFERROR(VLOOKUP($J$2&amp;"_"&amp;$A146,'Total Forms with Marks'!$C$5:$N$204,10,0),"")</f>
        <v/>
      </c>
      <c r="J146" s="11" t="str">
        <f>IFERROR(VLOOKUP($J$2&amp;"_"&amp;$A146,'Total Forms with Marks'!$C$5:$N$204,11,0),"")</f>
        <v/>
      </c>
      <c r="K146" s="11" t="str">
        <f>IFERROR(VLOOKUP($J$2&amp;"_"&amp;$A146,'Total Forms with Marks'!$C$5:$N$204,12,0),"")</f>
        <v/>
      </c>
      <c r="L146" s="12" t="str">
        <f>IF(K146="","",RANK(K146,$K$5:K345,0))</f>
        <v/>
      </c>
    </row>
    <row r="147" spans="1:12" ht="30" customHeight="1">
      <c r="A147" s="12">
        <f>Table1[[#This Row],[क्र.सं.]]</f>
        <v>143</v>
      </c>
      <c r="B147" s="20" t="str">
        <f>IFERROR(VLOOKUP($J$2&amp;"_"&amp;$A147,'Total Forms with Marks'!$C$5:$N$204,3,0),"")</f>
        <v/>
      </c>
      <c r="C147" s="20" t="str">
        <f>IFERROR(VLOOKUP($J$2&amp;"_"&amp;$A147,'Total Forms with Marks'!$C$5:$N$204,4,0),"")</f>
        <v/>
      </c>
      <c r="D147" s="18" t="str">
        <f>IFERROR(VLOOKUP($J$2&amp;"_"&amp;$A147,'Total Forms with Marks'!$C$5:$N$204,5,0),"")</f>
        <v/>
      </c>
      <c r="E147" s="12" t="str">
        <f>IFERROR(VLOOKUP($J$2&amp;"_"&amp;$A147,'Total Forms with Marks'!$C$5:$N$204,6,0),"")</f>
        <v/>
      </c>
      <c r="F147" s="10" t="str">
        <f>IFERROR(VLOOKUP($J$2&amp;"_"&amp;$A147,'Total Forms with Marks'!$C$5:$N$204,7,0),"")</f>
        <v/>
      </c>
      <c r="G147" s="12" t="str">
        <f>IFERROR(VLOOKUP($J$2&amp;"_"&amp;$A147,'Total Forms with Marks'!$C$5:$N$204,8,0),"")</f>
        <v/>
      </c>
      <c r="H147" s="10" t="str">
        <f>IFERROR(VLOOKUP($J$2&amp;"_"&amp;$A147,'Total Forms with Marks'!$C$5:$N$204,9,0),"")</f>
        <v/>
      </c>
      <c r="I147" s="11" t="str">
        <f>IFERROR(VLOOKUP($J$2&amp;"_"&amp;$A147,'Total Forms with Marks'!$C$5:$N$204,10,0),"")</f>
        <v/>
      </c>
      <c r="J147" s="11" t="str">
        <f>IFERROR(VLOOKUP($J$2&amp;"_"&amp;$A147,'Total Forms with Marks'!$C$5:$N$204,11,0),"")</f>
        <v/>
      </c>
      <c r="K147" s="11" t="str">
        <f>IFERROR(VLOOKUP($J$2&amp;"_"&amp;$A147,'Total Forms with Marks'!$C$5:$N$204,12,0),"")</f>
        <v/>
      </c>
      <c r="L147" s="12" t="str">
        <f>IF(K147="","",RANK(K147,$K$5:K346,0))</f>
        <v/>
      </c>
    </row>
    <row r="148" spans="1:12" ht="30" customHeight="1">
      <c r="A148" s="12">
        <f>Table1[[#This Row],[क्र.सं.]]</f>
        <v>144</v>
      </c>
      <c r="B148" s="20" t="str">
        <f>IFERROR(VLOOKUP($J$2&amp;"_"&amp;$A148,'Total Forms with Marks'!$C$5:$N$204,3,0),"")</f>
        <v/>
      </c>
      <c r="C148" s="20" t="str">
        <f>IFERROR(VLOOKUP($J$2&amp;"_"&amp;$A148,'Total Forms with Marks'!$C$5:$N$204,4,0),"")</f>
        <v/>
      </c>
      <c r="D148" s="18" t="str">
        <f>IFERROR(VLOOKUP($J$2&amp;"_"&amp;$A148,'Total Forms with Marks'!$C$5:$N$204,5,0),"")</f>
        <v/>
      </c>
      <c r="E148" s="12" t="str">
        <f>IFERROR(VLOOKUP($J$2&amp;"_"&amp;$A148,'Total Forms with Marks'!$C$5:$N$204,6,0),"")</f>
        <v/>
      </c>
      <c r="F148" s="10" t="str">
        <f>IFERROR(VLOOKUP($J$2&amp;"_"&amp;$A148,'Total Forms with Marks'!$C$5:$N$204,7,0),"")</f>
        <v/>
      </c>
      <c r="G148" s="12" t="str">
        <f>IFERROR(VLOOKUP($J$2&amp;"_"&amp;$A148,'Total Forms with Marks'!$C$5:$N$204,8,0),"")</f>
        <v/>
      </c>
      <c r="H148" s="10" t="str">
        <f>IFERROR(VLOOKUP($J$2&amp;"_"&amp;$A148,'Total Forms with Marks'!$C$5:$N$204,9,0),"")</f>
        <v/>
      </c>
      <c r="I148" s="11" t="str">
        <f>IFERROR(VLOOKUP($J$2&amp;"_"&amp;$A148,'Total Forms with Marks'!$C$5:$N$204,10,0),"")</f>
        <v/>
      </c>
      <c r="J148" s="11" t="str">
        <f>IFERROR(VLOOKUP($J$2&amp;"_"&amp;$A148,'Total Forms with Marks'!$C$5:$N$204,11,0),"")</f>
        <v/>
      </c>
      <c r="K148" s="11" t="str">
        <f>IFERROR(VLOOKUP($J$2&amp;"_"&amp;$A148,'Total Forms with Marks'!$C$5:$N$204,12,0),"")</f>
        <v/>
      </c>
      <c r="L148" s="12" t="str">
        <f>IF(K148="","",RANK(K148,$K$5:K347,0))</f>
        <v/>
      </c>
    </row>
    <row r="149" spans="1:12" ht="30" customHeight="1">
      <c r="A149" s="12">
        <f>Table1[[#This Row],[क्र.सं.]]</f>
        <v>145</v>
      </c>
      <c r="B149" s="20" t="str">
        <f>IFERROR(VLOOKUP($J$2&amp;"_"&amp;$A149,'Total Forms with Marks'!$C$5:$N$204,3,0),"")</f>
        <v/>
      </c>
      <c r="C149" s="20" t="str">
        <f>IFERROR(VLOOKUP($J$2&amp;"_"&amp;$A149,'Total Forms with Marks'!$C$5:$N$204,4,0),"")</f>
        <v/>
      </c>
      <c r="D149" s="18" t="str">
        <f>IFERROR(VLOOKUP($J$2&amp;"_"&amp;$A149,'Total Forms with Marks'!$C$5:$N$204,5,0),"")</f>
        <v/>
      </c>
      <c r="E149" s="12" t="str">
        <f>IFERROR(VLOOKUP($J$2&amp;"_"&amp;$A149,'Total Forms with Marks'!$C$5:$N$204,6,0),"")</f>
        <v/>
      </c>
      <c r="F149" s="10" t="str">
        <f>IFERROR(VLOOKUP($J$2&amp;"_"&amp;$A149,'Total Forms with Marks'!$C$5:$N$204,7,0),"")</f>
        <v/>
      </c>
      <c r="G149" s="12" t="str">
        <f>IFERROR(VLOOKUP($J$2&amp;"_"&amp;$A149,'Total Forms with Marks'!$C$5:$N$204,8,0),"")</f>
        <v/>
      </c>
      <c r="H149" s="10" t="str">
        <f>IFERROR(VLOOKUP($J$2&amp;"_"&amp;$A149,'Total Forms with Marks'!$C$5:$N$204,9,0),"")</f>
        <v/>
      </c>
      <c r="I149" s="11" t="str">
        <f>IFERROR(VLOOKUP($J$2&amp;"_"&amp;$A149,'Total Forms with Marks'!$C$5:$N$204,10,0),"")</f>
        <v/>
      </c>
      <c r="J149" s="11" t="str">
        <f>IFERROR(VLOOKUP($J$2&amp;"_"&amp;$A149,'Total Forms with Marks'!$C$5:$N$204,11,0),"")</f>
        <v/>
      </c>
      <c r="K149" s="11" t="str">
        <f>IFERROR(VLOOKUP($J$2&amp;"_"&amp;$A149,'Total Forms with Marks'!$C$5:$N$204,12,0),"")</f>
        <v/>
      </c>
      <c r="L149" s="12" t="str">
        <f>IF(K149="","",RANK(K149,$K$5:K348,0))</f>
        <v/>
      </c>
    </row>
    <row r="150" spans="1:12" ht="30" customHeight="1">
      <c r="A150" s="12">
        <f>Table1[[#This Row],[क्र.सं.]]</f>
        <v>146</v>
      </c>
      <c r="B150" s="20" t="str">
        <f>IFERROR(VLOOKUP($J$2&amp;"_"&amp;$A150,'Total Forms with Marks'!$C$5:$N$204,3,0),"")</f>
        <v/>
      </c>
      <c r="C150" s="20" t="str">
        <f>IFERROR(VLOOKUP($J$2&amp;"_"&amp;$A150,'Total Forms with Marks'!$C$5:$N$204,4,0),"")</f>
        <v/>
      </c>
      <c r="D150" s="18" t="str">
        <f>IFERROR(VLOOKUP($J$2&amp;"_"&amp;$A150,'Total Forms with Marks'!$C$5:$N$204,5,0),"")</f>
        <v/>
      </c>
      <c r="E150" s="12" t="str">
        <f>IFERROR(VLOOKUP($J$2&amp;"_"&amp;$A150,'Total Forms with Marks'!$C$5:$N$204,6,0),"")</f>
        <v/>
      </c>
      <c r="F150" s="10" t="str">
        <f>IFERROR(VLOOKUP($J$2&amp;"_"&amp;$A150,'Total Forms with Marks'!$C$5:$N$204,7,0),"")</f>
        <v/>
      </c>
      <c r="G150" s="12" t="str">
        <f>IFERROR(VLOOKUP($J$2&amp;"_"&amp;$A150,'Total Forms with Marks'!$C$5:$N$204,8,0),"")</f>
        <v/>
      </c>
      <c r="H150" s="10" t="str">
        <f>IFERROR(VLOOKUP($J$2&amp;"_"&amp;$A150,'Total Forms with Marks'!$C$5:$N$204,9,0),"")</f>
        <v/>
      </c>
      <c r="I150" s="11" t="str">
        <f>IFERROR(VLOOKUP($J$2&amp;"_"&amp;$A150,'Total Forms with Marks'!$C$5:$N$204,10,0),"")</f>
        <v/>
      </c>
      <c r="J150" s="11" t="str">
        <f>IFERROR(VLOOKUP($J$2&amp;"_"&amp;$A150,'Total Forms with Marks'!$C$5:$N$204,11,0),"")</f>
        <v/>
      </c>
      <c r="K150" s="11" t="str">
        <f>IFERROR(VLOOKUP($J$2&amp;"_"&amp;$A150,'Total Forms with Marks'!$C$5:$N$204,12,0),"")</f>
        <v/>
      </c>
      <c r="L150" s="12" t="str">
        <f>IF(K150="","",RANK(K150,$K$5:K349,0))</f>
        <v/>
      </c>
    </row>
    <row r="151" spans="1:12" ht="30" customHeight="1">
      <c r="A151" s="12">
        <f>Table1[[#This Row],[क्र.सं.]]</f>
        <v>147</v>
      </c>
      <c r="B151" s="20" t="str">
        <f>IFERROR(VLOOKUP($J$2&amp;"_"&amp;$A151,'Total Forms with Marks'!$C$5:$N$204,3,0),"")</f>
        <v/>
      </c>
      <c r="C151" s="20" t="str">
        <f>IFERROR(VLOOKUP($J$2&amp;"_"&amp;$A151,'Total Forms with Marks'!$C$5:$N$204,4,0),"")</f>
        <v/>
      </c>
      <c r="D151" s="18" t="str">
        <f>IFERROR(VLOOKUP($J$2&amp;"_"&amp;$A151,'Total Forms with Marks'!$C$5:$N$204,5,0),"")</f>
        <v/>
      </c>
      <c r="E151" s="12" t="str">
        <f>IFERROR(VLOOKUP($J$2&amp;"_"&amp;$A151,'Total Forms with Marks'!$C$5:$N$204,6,0),"")</f>
        <v/>
      </c>
      <c r="F151" s="10" t="str">
        <f>IFERROR(VLOOKUP($J$2&amp;"_"&amp;$A151,'Total Forms with Marks'!$C$5:$N$204,7,0),"")</f>
        <v/>
      </c>
      <c r="G151" s="12" t="str">
        <f>IFERROR(VLOOKUP($J$2&amp;"_"&amp;$A151,'Total Forms with Marks'!$C$5:$N$204,8,0),"")</f>
        <v/>
      </c>
      <c r="H151" s="10" t="str">
        <f>IFERROR(VLOOKUP($J$2&amp;"_"&amp;$A151,'Total Forms with Marks'!$C$5:$N$204,9,0),"")</f>
        <v/>
      </c>
      <c r="I151" s="11" t="str">
        <f>IFERROR(VLOOKUP($J$2&amp;"_"&amp;$A151,'Total Forms with Marks'!$C$5:$N$204,10,0),"")</f>
        <v/>
      </c>
      <c r="J151" s="11" t="str">
        <f>IFERROR(VLOOKUP($J$2&amp;"_"&amp;$A151,'Total Forms with Marks'!$C$5:$N$204,11,0),"")</f>
        <v/>
      </c>
      <c r="K151" s="11" t="str">
        <f>IFERROR(VLOOKUP($J$2&amp;"_"&amp;$A151,'Total Forms with Marks'!$C$5:$N$204,12,0),"")</f>
        <v/>
      </c>
      <c r="L151" s="12" t="str">
        <f>IF(K151="","",RANK(K151,$K$5:K350,0))</f>
        <v/>
      </c>
    </row>
    <row r="152" spans="1:12" ht="30" customHeight="1">
      <c r="A152" s="12">
        <f>Table1[[#This Row],[क्र.सं.]]</f>
        <v>148</v>
      </c>
      <c r="B152" s="20" t="str">
        <f>IFERROR(VLOOKUP($J$2&amp;"_"&amp;$A152,'Total Forms with Marks'!$C$5:$N$204,3,0),"")</f>
        <v/>
      </c>
      <c r="C152" s="20" t="str">
        <f>IFERROR(VLOOKUP($J$2&amp;"_"&amp;$A152,'Total Forms with Marks'!$C$5:$N$204,4,0),"")</f>
        <v/>
      </c>
      <c r="D152" s="18" t="str">
        <f>IFERROR(VLOOKUP($J$2&amp;"_"&amp;$A152,'Total Forms with Marks'!$C$5:$N$204,5,0),"")</f>
        <v/>
      </c>
      <c r="E152" s="12" t="str">
        <f>IFERROR(VLOOKUP($J$2&amp;"_"&amp;$A152,'Total Forms with Marks'!$C$5:$N$204,6,0),"")</f>
        <v/>
      </c>
      <c r="F152" s="10" t="str">
        <f>IFERROR(VLOOKUP($J$2&amp;"_"&amp;$A152,'Total Forms with Marks'!$C$5:$N$204,7,0),"")</f>
        <v/>
      </c>
      <c r="G152" s="12" t="str">
        <f>IFERROR(VLOOKUP($J$2&amp;"_"&amp;$A152,'Total Forms with Marks'!$C$5:$N$204,8,0),"")</f>
        <v/>
      </c>
      <c r="H152" s="10" t="str">
        <f>IFERROR(VLOOKUP($J$2&amp;"_"&amp;$A152,'Total Forms with Marks'!$C$5:$N$204,9,0),"")</f>
        <v/>
      </c>
      <c r="I152" s="11" t="str">
        <f>IFERROR(VLOOKUP($J$2&amp;"_"&amp;$A152,'Total Forms with Marks'!$C$5:$N$204,10,0),"")</f>
        <v/>
      </c>
      <c r="J152" s="11" t="str">
        <f>IFERROR(VLOOKUP($J$2&amp;"_"&amp;$A152,'Total Forms with Marks'!$C$5:$N$204,11,0),"")</f>
        <v/>
      </c>
      <c r="K152" s="11" t="str">
        <f>IFERROR(VLOOKUP($J$2&amp;"_"&amp;$A152,'Total Forms with Marks'!$C$5:$N$204,12,0),"")</f>
        <v/>
      </c>
      <c r="L152" s="12" t="str">
        <f>IF(K152="","",RANK(K152,$K$5:K351,0))</f>
        <v/>
      </c>
    </row>
    <row r="153" spans="1:12" ht="30" customHeight="1">
      <c r="A153" s="12">
        <f>Table1[[#This Row],[क्र.सं.]]</f>
        <v>149</v>
      </c>
      <c r="B153" s="20" t="str">
        <f>IFERROR(VLOOKUP($J$2&amp;"_"&amp;$A153,'Total Forms with Marks'!$C$5:$N$204,3,0),"")</f>
        <v/>
      </c>
      <c r="C153" s="20" t="str">
        <f>IFERROR(VLOOKUP($J$2&amp;"_"&amp;$A153,'Total Forms with Marks'!$C$5:$N$204,4,0),"")</f>
        <v/>
      </c>
      <c r="D153" s="18" t="str">
        <f>IFERROR(VLOOKUP($J$2&amp;"_"&amp;$A153,'Total Forms with Marks'!$C$5:$N$204,5,0),"")</f>
        <v/>
      </c>
      <c r="E153" s="12" t="str">
        <f>IFERROR(VLOOKUP($J$2&amp;"_"&amp;$A153,'Total Forms with Marks'!$C$5:$N$204,6,0),"")</f>
        <v/>
      </c>
      <c r="F153" s="10" t="str">
        <f>IFERROR(VLOOKUP($J$2&amp;"_"&amp;$A153,'Total Forms with Marks'!$C$5:$N$204,7,0),"")</f>
        <v/>
      </c>
      <c r="G153" s="12" t="str">
        <f>IFERROR(VLOOKUP($J$2&amp;"_"&amp;$A153,'Total Forms with Marks'!$C$5:$N$204,8,0),"")</f>
        <v/>
      </c>
      <c r="H153" s="10" t="str">
        <f>IFERROR(VLOOKUP($J$2&amp;"_"&amp;$A153,'Total Forms with Marks'!$C$5:$N$204,9,0),"")</f>
        <v/>
      </c>
      <c r="I153" s="11" t="str">
        <f>IFERROR(VLOOKUP($J$2&amp;"_"&amp;$A153,'Total Forms with Marks'!$C$5:$N$204,10,0),"")</f>
        <v/>
      </c>
      <c r="J153" s="11" t="str">
        <f>IFERROR(VLOOKUP($J$2&amp;"_"&amp;$A153,'Total Forms with Marks'!$C$5:$N$204,11,0),"")</f>
        <v/>
      </c>
      <c r="K153" s="11" t="str">
        <f>IFERROR(VLOOKUP($J$2&amp;"_"&amp;$A153,'Total Forms with Marks'!$C$5:$N$204,12,0),"")</f>
        <v/>
      </c>
      <c r="L153" s="12" t="str">
        <f>IF(K153="","",RANK(K153,$K$5:K352,0))</f>
        <v/>
      </c>
    </row>
    <row r="154" spans="1:12" ht="30" customHeight="1">
      <c r="A154" s="12">
        <f>Table1[[#This Row],[क्र.सं.]]</f>
        <v>150</v>
      </c>
      <c r="B154" s="20" t="str">
        <f>IFERROR(VLOOKUP($J$2&amp;"_"&amp;$A154,'Total Forms with Marks'!$C$5:$N$204,3,0),"")</f>
        <v/>
      </c>
      <c r="C154" s="20" t="str">
        <f>IFERROR(VLOOKUP($J$2&amp;"_"&amp;$A154,'Total Forms with Marks'!$C$5:$N$204,4,0),"")</f>
        <v/>
      </c>
      <c r="D154" s="18" t="str">
        <f>IFERROR(VLOOKUP($J$2&amp;"_"&amp;$A154,'Total Forms with Marks'!$C$5:$N$204,5,0),"")</f>
        <v/>
      </c>
      <c r="E154" s="12" t="str">
        <f>IFERROR(VLOOKUP($J$2&amp;"_"&amp;$A154,'Total Forms with Marks'!$C$5:$N$204,6,0),"")</f>
        <v/>
      </c>
      <c r="F154" s="10" t="str">
        <f>IFERROR(VLOOKUP($J$2&amp;"_"&amp;$A154,'Total Forms with Marks'!$C$5:$N$204,7,0),"")</f>
        <v/>
      </c>
      <c r="G154" s="12" t="str">
        <f>IFERROR(VLOOKUP($J$2&amp;"_"&amp;$A154,'Total Forms with Marks'!$C$5:$N$204,8,0),"")</f>
        <v/>
      </c>
      <c r="H154" s="10" t="str">
        <f>IFERROR(VLOOKUP($J$2&amp;"_"&amp;$A154,'Total Forms with Marks'!$C$5:$N$204,9,0),"")</f>
        <v/>
      </c>
      <c r="I154" s="11" t="str">
        <f>IFERROR(VLOOKUP($J$2&amp;"_"&amp;$A154,'Total Forms with Marks'!$C$5:$N$204,10,0),"")</f>
        <v/>
      </c>
      <c r="J154" s="11" t="str">
        <f>IFERROR(VLOOKUP($J$2&amp;"_"&amp;$A154,'Total Forms with Marks'!$C$5:$N$204,11,0),"")</f>
        <v/>
      </c>
      <c r="K154" s="11" t="str">
        <f>IFERROR(VLOOKUP($J$2&amp;"_"&amp;$A154,'Total Forms with Marks'!$C$5:$N$204,12,0),"")</f>
        <v/>
      </c>
      <c r="L154" s="12" t="str">
        <f>IF(K154="","",RANK(K154,$K$5:K353,0))</f>
        <v/>
      </c>
    </row>
    <row r="155" spans="1:12" ht="30" customHeight="1">
      <c r="A155" s="12">
        <f>Table1[[#This Row],[क्र.सं.]]</f>
        <v>151</v>
      </c>
      <c r="B155" s="20" t="str">
        <f>IFERROR(VLOOKUP($J$2&amp;"_"&amp;$A155,'Total Forms with Marks'!$C$5:$N$204,3,0),"")</f>
        <v/>
      </c>
      <c r="C155" s="20" t="str">
        <f>IFERROR(VLOOKUP($J$2&amp;"_"&amp;$A155,'Total Forms with Marks'!$C$5:$N$204,4,0),"")</f>
        <v/>
      </c>
      <c r="D155" s="18" t="str">
        <f>IFERROR(VLOOKUP($J$2&amp;"_"&amp;$A155,'Total Forms with Marks'!$C$5:$N$204,5,0),"")</f>
        <v/>
      </c>
      <c r="E155" s="12" t="str">
        <f>IFERROR(VLOOKUP($J$2&amp;"_"&amp;$A155,'Total Forms with Marks'!$C$5:$N$204,6,0),"")</f>
        <v/>
      </c>
      <c r="F155" s="10" t="str">
        <f>IFERROR(VLOOKUP($J$2&amp;"_"&amp;$A155,'Total Forms with Marks'!$C$5:$N$204,7,0),"")</f>
        <v/>
      </c>
      <c r="G155" s="12" t="str">
        <f>IFERROR(VLOOKUP($J$2&amp;"_"&amp;$A155,'Total Forms with Marks'!$C$5:$N$204,8,0),"")</f>
        <v/>
      </c>
      <c r="H155" s="10" t="str">
        <f>IFERROR(VLOOKUP($J$2&amp;"_"&amp;$A155,'Total Forms with Marks'!$C$5:$N$204,9,0),"")</f>
        <v/>
      </c>
      <c r="I155" s="11" t="str">
        <f>IFERROR(VLOOKUP($J$2&amp;"_"&amp;$A155,'Total Forms with Marks'!$C$5:$N$204,10,0),"")</f>
        <v/>
      </c>
      <c r="J155" s="11" t="str">
        <f>IFERROR(VLOOKUP($J$2&amp;"_"&amp;$A155,'Total Forms with Marks'!$C$5:$N$204,11,0),"")</f>
        <v/>
      </c>
      <c r="K155" s="11" t="str">
        <f>IFERROR(VLOOKUP($J$2&amp;"_"&amp;$A155,'Total Forms with Marks'!$C$5:$N$204,12,0),"")</f>
        <v/>
      </c>
      <c r="L155" s="12" t="str">
        <f>IF(K155="","",RANK(K155,$K$5:K354,0))</f>
        <v/>
      </c>
    </row>
    <row r="156" spans="1:12" ht="30" customHeight="1">
      <c r="A156" s="12">
        <f>Table1[[#This Row],[क्र.सं.]]</f>
        <v>152</v>
      </c>
      <c r="B156" s="20" t="str">
        <f>IFERROR(VLOOKUP($J$2&amp;"_"&amp;$A156,'Total Forms with Marks'!$C$5:$N$204,3,0),"")</f>
        <v/>
      </c>
      <c r="C156" s="20" t="str">
        <f>IFERROR(VLOOKUP($J$2&amp;"_"&amp;$A156,'Total Forms with Marks'!$C$5:$N$204,4,0),"")</f>
        <v/>
      </c>
      <c r="D156" s="18" t="str">
        <f>IFERROR(VLOOKUP($J$2&amp;"_"&amp;$A156,'Total Forms with Marks'!$C$5:$N$204,5,0),"")</f>
        <v/>
      </c>
      <c r="E156" s="12" t="str">
        <f>IFERROR(VLOOKUP($J$2&amp;"_"&amp;$A156,'Total Forms with Marks'!$C$5:$N$204,6,0),"")</f>
        <v/>
      </c>
      <c r="F156" s="10" t="str">
        <f>IFERROR(VLOOKUP($J$2&amp;"_"&amp;$A156,'Total Forms with Marks'!$C$5:$N$204,7,0),"")</f>
        <v/>
      </c>
      <c r="G156" s="12" t="str">
        <f>IFERROR(VLOOKUP($J$2&amp;"_"&amp;$A156,'Total Forms with Marks'!$C$5:$N$204,8,0),"")</f>
        <v/>
      </c>
      <c r="H156" s="10" t="str">
        <f>IFERROR(VLOOKUP($J$2&amp;"_"&amp;$A156,'Total Forms with Marks'!$C$5:$N$204,9,0),"")</f>
        <v/>
      </c>
      <c r="I156" s="11" t="str">
        <f>IFERROR(VLOOKUP($J$2&amp;"_"&amp;$A156,'Total Forms with Marks'!$C$5:$N$204,10,0),"")</f>
        <v/>
      </c>
      <c r="J156" s="11" t="str">
        <f>IFERROR(VLOOKUP($J$2&amp;"_"&amp;$A156,'Total Forms with Marks'!$C$5:$N$204,11,0),"")</f>
        <v/>
      </c>
      <c r="K156" s="11" t="str">
        <f>IFERROR(VLOOKUP($J$2&amp;"_"&amp;$A156,'Total Forms with Marks'!$C$5:$N$204,12,0),"")</f>
        <v/>
      </c>
      <c r="L156" s="12" t="str">
        <f>IF(K156="","",RANK(K156,$K$5:K355,0))</f>
        <v/>
      </c>
    </row>
    <row r="157" spans="1:12" ht="30" customHeight="1">
      <c r="A157" s="12">
        <f>Table1[[#This Row],[क्र.सं.]]</f>
        <v>153</v>
      </c>
      <c r="B157" s="20" t="str">
        <f>IFERROR(VLOOKUP($J$2&amp;"_"&amp;$A157,'Total Forms with Marks'!$C$5:$N$204,3,0),"")</f>
        <v/>
      </c>
      <c r="C157" s="20" t="str">
        <f>IFERROR(VLOOKUP($J$2&amp;"_"&amp;$A157,'Total Forms with Marks'!$C$5:$N$204,4,0),"")</f>
        <v/>
      </c>
      <c r="D157" s="18" t="str">
        <f>IFERROR(VLOOKUP($J$2&amp;"_"&amp;$A157,'Total Forms with Marks'!$C$5:$N$204,5,0),"")</f>
        <v/>
      </c>
      <c r="E157" s="12" t="str">
        <f>IFERROR(VLOOKUP($J$2&amp;"_"&amp;$A157,'Total Forms with Marks'!$C$5:$N$204,6,0),"")</f>
        <v/>
      </c>
      <c r="F157" s="10" t="str">
        <f>IFERROR(VLOOKUP($J$2&amp;"_"&amp;$A157,'Total Forms with Marks'!$C$5:$N$204,7,0),"")</f>
        <v/>
      </c>
      <c r="G157" s="12" t="str">
        <f>IFERROR(VLOOKUP($J$2&amp;"_"&amp;$A157,'Total Forms with Marks'!$C$5:$N$204,8,0),"")</f>
        <v/>
      </c>
      <c r="H157" s="10" t="str">
        <f>IFERROR(VLOOKUP($J$2&amp;"_"&amp;$A157,'Total Forms with Marks'!$C$5:$N$204,9,0),"")</f>
        <v/>
      </c>
      <c r="I157" s="11" t="str">
        <f>IFERROR(VLOOKUP($J$2&amp;"_"&amp;$A157,'Total Forms with Marks'!$C$5:$N$204,10,0),"")</f>
        <v/>
      </c>
      <c r="J157" s="11" t="str">
        <f>IFERROR(VLOOKUP($J$2&amp;"_"&amp;$A157,'Total Forms with Marks'!$C$5:$N$204,11,0),"")</f>
        <v/>
      </c>
      <c r="K157" s="11" t="str">
        <f>IFERROR(VLOOKUP($J$2&amp;"_"&amp;$A157,'Total Forms with Marks'!$C$5:$N$204,12,0),"")</f>
        <v/>
      </c>
      <c r="L157" s="12" t="str">
        <f>IF(K157="","",RANK(K157,$K$5:K356,0))</f>
        <v/>
      </c>
    </row>
    <row r="158" spans="1:12" ht="30" customHeight="1">
      <c r="A158" s="12">
        <f>Table1[[#This Row],[क्र.सं.]]</f>
        <v>154</v>
      </c>
      <c r="B158" s="20" t="str">
        <f>IFERROR(VLOOKUP($J$2&amp;"_"&amp;$A158,'Total Forms with Marks'!$C$5:$N$204,3,0),"")</f>
        <v/>
      </c>
      <c r="C158" s="20" t="str">
        <f>IFERROR(VLOOKUP($J$2&amp;"_"&amp;$A158,'Total Forms with Marks'!$C$5:$N$204,4,0),"")</f>
        <v/>
      </c>
      <c r="D158" s="18" t="str">
        <f>IFERROR(VLOOKUP($J$2&amp;"_"&amp;$A158,'Total Forms with Marks'!$C$5:$N$204,5,0),"")</f>
        <v/>
      </c>
      <c r="E158" s="12" t="str">
        <f>IFERROR(VLOOKUP($J$2&amp;"_"&amp;$A158,'Total Forms with Marks'!$C$5:$N$204,6,0),"")</f>
        <v/>
      </c>
      <c r="F158" s="10" t="str">
        <f>IFERROR(VLOOKUP($J$2&amp;"_"&amp;$A158,'Total Forms with Marks'!$C$5:$N$204,7,0),"")</f>
        <v/>
      </c>
      <c r="G158" s="12" t="str">
        <f>IFERROR(VLOOKUP($J$2&amp;"_"&amp;$A158,'Total Forms with Marks'!$C$5:$N$204,8,0),"")</f>
        <v/>
      </c>
      <c r="H158" s="10" t="str">
        <f>IFERROR(VLOOKUP($J$2&amp;"_"&amp;$A158,'Total Forms with Marks'!$C$5:$N$204,9,0),"")</f>
        <v/>
      </c>
      <c r="I158" s="11" t="str">
        <f>IFERROR(VLOOKUP($J$2&amp;"_"&amp;$A158,'Total Forms with Marks'!$C$5:$N$204,10,0),"")</f>
        <v/>
      </c>
      <c r="J158" s="11" t="str">
        <f>IFERROR(VLOOKUP($J$2&amp;"_"&amp;$A158,'Total Forms with Marks'!$C$5:$N$204,11,0),"")</f>
        <v/>
      </c>
      <c r="K158" s="11" t="str">
        <f>IFERROR(VLOOKUP($J$2&amp;"_"&amp;$A158,'Total Forms with Marks'!$C$5:$N$204,12,0),"")</f>
        <v/>
      </c>
      <c r="L158" s="12" t="str">
        <f>IF(K158="","",RANK(K158,$K$5:K357,0))</f>
        <v/>
      </c>
    </row>
    <row r="159" spans="1:12" ht="30" customHeight="1">
      <c r="A159" s="12">
        <f>Table1[[#This Row],[क्र.सं.]]</f>
        <v>155</v>
      </c>
      <c r="B159" s="20" t="str">
        <f>IFERROR(VLOOKUP($J$2&amp;"_"&amp;$A159,'Total Forms with Marks'!$C$5:$N$204,3,0),"")</f>
        <v/>
      </c>
      <c r="C159" s="20" t="str">
        <f>IFERROR(VLOOKUP($J$2&amp;"_"&amp;$A159,'Total Forms with Marks'!$C$5:$N$204,4,0),"")</f>
        <v/>
      </c>
      <c r="D159" s="18" t="str">
        <f>IFERROR(VLOOKUP($J$2&amp;"_"&amp;$A159,'Total Forms with Marks'!$C$5:$N$204,5,0),"")</f>
        <v/>
      </c>
      <c r="E159" s="12" t="str">
        <f>IFERROR(VLOOKUP($J$2&amp;"_"&amp;$A159,'Total Forms with Marks'!$C$5:$N$204,6,0),"")</f>
        <v/>
      </c>
      <c r="F159" s="10" t="str">
        <f>IFERROR(VLOOKUP($J$2&amp;"_"&amp;$A159,'Total Forms with Marks'!$C$5:$N$204,7,0),"")</f>
        <v/>
      </c>
      <c r="G159" s="12" t="str">
        <f>IFERROR(VLOOKUP($J$2&amp;"_"&amp;$A159,'Total Forms with Marks'!$C$5:$N$204,8,0),"")</f>
        <v/>
      </c>
      <c r="H159" s="10" t="str">
        <f>IFERROR(VLOOKUP($J$2&amp;"_"&amp;$A159,'Total Forms with Marks'!$C$5:$N$204,9,0),"")</f>
        <v/>
      </c>
      <c r="I159" s="11" t="str">
        <f>IFERROR(VLOOKUP($J$2&amp;"_"&amp;$A159,'Total Forms with Marks'!$C$5:$N$204,10,0),"")</f>
        <v/>
      </c>
      <c r="J159" s="11" t="str">
        <f>IFERROR(VLOOKUP($J$2&amp;"_"&amp;$A159,'Total Forms with Marks'!$C$5:$N$204,11,0),"")</f>
        <v/>
      </c>
      <c r="K159" s="11" t="str">
        <f>IFERROR(VLOOKUP($J$2&amp;"_"&amp;$A159,'Total Forms with Marks'!$C$5:$N$204,12,0),"")</f>
        <v/>
      </c>
      <c r="L159" s="12" t="str">
        <f>IF(K159="","",RANK(K159,$K$5:K358,0))</f>
        <v/>
      </c>
    </row>
    <row r="160" spans="1:12" ht="30" customHeight="1">
      <c r="A160" s="12">
        <f>Table1[[#This Row],[क्र.सं.]]</f>
        <v>156</v>
      </c>
      <c r="B160" s="20" t="str">
        <f>IFERROR(VLOOKUP($J$2&amp;"_"&amp;$A160,'Total Forms with Marks'!$C$5:$N$204,3,0),"")</f>
        <v/>
      </c>
      <c r="C160" s="20" t="str">
        <f>IFERROR(VLOOKUP($J$2&amp;"_"&amp;$A160,'Total Forms with Marks'!$C$5:$N$204,4,0),"")</f>
        <v/>
      </c>
      <c r="D160" s="18" t="str">
        <f>IFERROR(VLOOKUP($J$2&amp;"_"&amp;$A160,'Total Forms with Marks'!$C$5:$N$204,5,0),"")</f>
        <v/>
      </c>
      <c r="E160" s="12" t="str">
        <f>IFERROR(VLOOKUP($J$2&amp;"_"&amp;$A160,'Total Forms with Marks'!$C$5:$N$204,6,0),"")</f>
        <v/>
      </c>
      <c r="F160" s="10" t="str">
        <f>IFERROR(VLOOKUP($J$2&amp;"_"&amp;$A160,'Total Forms with Marks'!$C$5:$N$204,7,0),"")</f>
        <v/>
      </c>
      <c r="G160" s="12" t="str">
        <f>IFERROR(VLOOKUP($J$2&amp;"_"&amp;$A160,'Total Forms with Marks'!$C$5:$N$204,8,0),"")</f>
        <v/>
      </c>
      <c r="H160" s="10" t="str">
        <f>IFERROR(VLOOKUP($J$2&amp;"_"&amp;$A160,'Total Forms with Marks'!$C$5:$N$204,9,0),"")</f>
        <v/>
      </c>
      <c r="I160" s="11" t="str">
        <f>IFERROR(VLOOKUP($J$2&amp;"_"&amp;$A160,'Total Forms with Marks'!$C$5:$N$204,10,0),"")</f>
        <v/>
      </c>
      <c r="J160" s="11" t="str">
        <f>IFERROR(VLOOKUP($J$2&amp;"_"&amp;$A160,'Total Forms with Marks'!$C$5:$N$204,11,0),"")</f>
        <v/>
      </c>
      <c r="K160" s="11" t="str">
        <f>IFERROR(VLOOKUP($J$2&amp;"_"&amp;$A160,'Total Forms with Marks'!$C$5:$N$204,12,0),"")</f>
        <v/>
      </c>
      <c r="L160" s="12" t="str">
        <f>IF(K160="","",RANK(K160,$K$5:K359,0))</f>
        <v/>
      </c>
    </row>
    <row r="161" spans="1:12" ht="30" customHeight="1">
      <c r="A161" s="12">
        <f>Table1[[#This Row],[क्र.सं.]]</f>
        <v>157</v>
      </c>
      <c r="B161" s="20" t="str">
        <f>IFERROR(VLOOKUP($J$2&amp;"_"&amp;$A161,'Total Forms with Marks'!$C$5:$N$204,3,0),"")</f>
        <v/>
      </c>
      <c r="C161" s="20" t="str">
        <f>IFERROR(VLOOKUP($J$2&amp;"_"&amp;$A161,'Total Forms with Marks'!$C$5:$N$204,4,0),"")</f>
        <v/>
      </c>
      <c r="D161" s="18" t="str">
        <f>IFERROR(VLOOKUP($J$2&amp;"_"&amp;$A161,'Total Forms with Marks'!$C$5:$N$204,5,0),"")</f>
        <v/>
      </c>
      <c r="E161" s="12" t="str">
        <f>IFERROR(VLOOKUP($J$2&amp;"_"&amp;$A161,'Total Forms with Marks'!$C$5:$N$204,6,0),"")</f>
        <v/>
      </c>
      <c r="F161" s="10" t="str">
        <f>IFERROR(VLOOKUP($J$2&amp;"_"&amp;$A161,'Total Forms with Marks'!$C$5:$N$204,7,0),"")</f>
        <v/>
      </c>
      <c r="G161" s="12" t="str">
        <f>IFERROR(VLOOKUP($J$2&amp;"_"&amp;$A161,'Total Forms with Marks'!$C$5:$N$204,8,0),"")</f>
        <v/>
      </c>
      <c r="H161" s="10" t="str">
        <f>IFERROR(VLOOKUP($J$2&amp;"_"&amp;$A161,'Total Forms with Marks'!$C$5:$N$204,9,0),"")</f>
        <v/>
      </c>
      <c r="I161" s="11" t="str">
        <f>IFERROR(VLOOKUP($J$2&amp;"_"&amp;$A161,'Total Forms with Marks'!$C$5:$N$204,10,0),"")</f>
        <v/>
      </c>
      <c r="J161" s="11" t="str">
        <f>IFERROR(VLOOKUP($J$2&amp;"_"&amp;$A161,'Total Forms with Marks'!$C$5:$N$204,11,0),"")</f>
        <v/>
      </c>
      <c r="K161" s="11" t="str">
        <f>IFERROR(VLOOKUP($J$2&amp;"_"&amp;$A161,'Total Forms with Marks'!$C$5:$N$204,12,0),"")</f>
        <v/>
      </c>
      <c r="L161" s="12" t="str">
        <f>IF(K161="","",RANK(K161,$K$5:K360,0))</f>
        <v/>
      </c>
    </row>
    <row r="162" spans="1:12" ht="30" customHeight="1">
      <c r="A162" s="12">
        <f>Table1[[#This Row],[क्र.सं.]]</f>
        <v>158</v>
      </c>
      <c r="B162" s="20" t="str">
        <f>IFERROR(VLOOKUP($J$2&amp;"_"&amp;$A162,'Total Forms with Marks'!$C$5:$N$204,3,0),"")</f>
        <v/>
      </c>
      <c r="C162" s="20" t="str">
        <f>IFERROR(VLOOKUP($J$2&amp;"_"&amp;$A162,'Total Forms with Marks'!$C$5:$N$204,4,0),"")</f>
        <v/>
      </c>
      <c r="D162" s="18" t="str">
        <f>IFERROR(VLOOKUP($J$2&amp;"_"&amp;$A162,'Total Forms with Marks'!$C$5:$N$204,5,0),"")</f>
        <v/>
      </c>
      <c r="E162" s="12" t="str">
        <f>IFERROR(VLOOKUP($J$2&amp;"_"&amp;$A162,'Total Forms with Marks'!$C$5:$N$204,6,0),"")</f>
        <v/>
      </c>
      <c r="F162" s="10" t="str">
        <f>IFERROR(VLOOKUP($J$2&amp;"_"&amp;$A162,'Total Forms with Marks'!$C$5:$N$204,7,0),"")</f>
        <v/>
      </c>
      <c r="G162" s="12" t="str">
        <f>IFERROR(VLOOKUP($J$2&amp;"_"&amp;$A162,'Total Forms with Marks'!$C$5:$N$204,8,0),"")</f>
        <v/>
      </c>
      <c r="H162" s="10" t="str">
        <f>IFERROR(VLOOKUP($J$2&amp;"_"&amp;$A162,'Total Forms with Marks'!$C$5:$N$204,9,0),"")</f>
        <v/>
      </c>
      <c r="I162" s="11" t="str">
        <f>IFERROR(VLOOKUP($J$2&amp;"_"&amp;$A162,'Total Forms with Marks'!$C$5:$N$204,10,0),"")</f>
        <v/>
      </c>
      <c r="J162" s="11" t="str">
        <f>IFERROR(VLOOKUP($J$2&amp;"_"&amp;$A162,'Total Forms with Marks'!$C$5:$N$204,11,0),"")</f>
        <v/>
      </c>
      <c r="K162" s="11" t="str">
        <f>IFERROR(VLOOKUP($J$2&amp;"_"&amp;$A162,'Total Forms with Marks'!$C$5:$N$204,12,0),"")</f>
        <v/>
      </c>
      <c r="L162" s="12" t="str">
        <f>IF(K162="","",RANK(K162,$K$5:K361,0))</f>
        <v/>
      </c>
    </row>
    <row r="163" spans="1:12" ht="30" customHeight="1">
      <c r="A163" s="12">
        <f>Table1[[#This Row],[क्र.सं.]]</f>
        <v>159</v>
      </c>
      <c r="B163" s="20" t="str">
        <f>IFERROR(VLOOKUP($J$2&amp;"_"&amp;$A163,'Total Forms with Marks'!$C$5:$N$204,3,0),"")</f>
        <v/>
      </c>
      <c r="C163" s="20" t="str">
        <f>IFERROR(VLOOKUP($J$2&amp;"_"&amp;$A163,'Total Forms with Marks'!$C$5:$N$204,4,0),"")</f>
        <v/>
      </c>
      <c r="D163" s="18" t="str">
        <f>IFERROR(VLOOKUP($J$2&amp;"_"&amp;$A163,'Total Forms with Marks'!$C$5:$N$204,5,0),"")</f>
        <v/>
      </c>
      <c r="E163" s="12" t="str">
        <f>IFERROR(VLOOKUP($J$2&amp;"_"&amp;$A163,'Total Forms with Marks'!$C$5:$N$204,6,0),"")</f>
        <v/>
      </c>
      <c r="F163" s="10" t="str">
        <f>IFERROR(VLOOKUP($J$2&amp;"_"&amp;$A163,'Total Forms with Marks'!$C$5:$N$204,7,0),"")</f>
        <v/>
      </c>
      <c r="G163" s="12" t="str">
        <f>IFERROR(VLOOKUP($J$2&amp;"_"&amp;$A163,'Total Forms with Marks'!$C$5:$N$204,8,0),"")</f>
        <v/>
      </c>
      <c r="H163" s="10" t="str">
        <f>IFERROR(VLOOKUP($J$2&amp;"_"&amp;$A163,'Total Forms with Marks'!$C$5:$N$204,9,0),"")</f>
        <v/>
      </c>
      <c r="I163" s="11" t="str">
        <f>IFERROR(VLOOKUP($J$2&amp;"_"&amp;$A163,'Total Forms with Marks'!$C$5:$N$204,10,0),"")</f>
        <v/>
      </c>
      <c r="J163" s="11" t="str">
        <f>IFERROR(VLOOKUP($J$2&amp;"_"&amp;$A163,'Total Forms with Marks'!$C$5:$N$204,11,0),"")</f>
        <v/>
      </c>
      <c r="K163" s="11" t="str">
        <f>IFERROR(VLOOKUP($J$2&amp;"_"&amp;$A163,'Total Forms with Marks'!$C$5:$N$204,12,0),"")</f>
        <v/>
      </c>
      <c r="L163" s="12" t="str">
        <f>IF(K163="","",RANK(K163,$K$5:K362,0))</f>
        <v/>
      </c>
    </row>
    <row r="164" spans="1:12" ht="30" customHeight="1">
      <c r="A164" s="12">
        <f>Table1[[#This Row],[क्र.सं.]]</f>
        <v>160</v>
      </c>
      <c r="B164" s="20" t="str">
        <f>IFERROR(VLOOKUP($J$2&amp;"_"&amp;$A164,'Total Forms with Marks'!$C$5:$N$204,3,0),"")</f>
        <v/>
      </c>
      <c r="C164" s="20" t="str">
        <f>IFERROR(VLOOKUP($J$2&amp;"_"&amp;$A164,'Total Forms with Marks'!$C$5:$N$204,4,0),"")</f>
        <v/>
      </c>
      <c r="D164" s="18" t="str">
        <f>IFERROR(VLOOKUP($J$2&amp;"_"&amp;$A164,'Total Forms with Marks'!$C$5:$N$204,5,0),"")</f>
        <v/>
      </c>
      <c r="E164" s="12" t="str">
        <f>IFERROR(VLOOKUP($J$2&amp;"_"&amp;$A164,'Total Forms with Marks'!$C$5:$N$204,6,0),"")</f>
        <v/>
      </c>
      <c r="F164" s="10" t="str">
        <f>IFERROR(VLOOKUP($J$2&amp;"_"&amp;$A164,'Total Forms with Marks'!$C$5:$N$204,7,0),"")</f>
        <v/>
      </c>
      <c r="G164" s="12" t="str">
        <f>IFERROR(VLOOKUP($J$2&amp;"_"&amp;$A164,'Total Forms with Marks'!$C$5:$N$204,8,0),"")</f>
        <v/>
      </c>
      <c r="H164" s="10" t="str">
        <f>IFERROR(VLOOKUP($J$2&amp;"_"&amp;$A164,'Total Forms with Marks'!$C$5:$N$204,9,0),"")</f>
        <v/>
      </c>
      <c r="I164" s="11" t="str">
        <f>IFERROR(VLOOKUP($J$2&amp;"_"&amp;$A164,'Total Forms with Marks'!$C$5:$N$204,10,0),"")</f>
        <v/>
      </c>
      <c r="J164" s="11" t="str">
        <f>IFERROR(VLOOKUP($J$2&amp;"_"&amp;$A164,'Total Forms with Marks'!$C$5:$N$204,11,0),"")</f>
        <v/>
      </c>
      <c r="K164" s="11" t="str">
        <f>IFERROR(VLOOKUP($J$2&amp;"_"&amp;$A164,'Total Forms with Marks'!$C$5:$N$204,12,0),"")</f>
        <v/>
      </c>
      <c r="L164" s="12" t="str">
        <f>IF(K164="","",RANK(K164,$K$5:K363,0))</f>
        <v/>
      </c>
    </row>
    <row r="165" spans="1:12" ht="30" customHeight="1">
      <c r="A165" s="12">
        <f>Table1[[#This Row],[क्र.सं.]]</f>
        <v>161</v>
      </c>
      <c r="B165" s="20" t="str">
        <f>IFERROR(VLOOKUP($J$2&amp;"_"&amp;$A165,'Total Forms with Marks'!$C$5:$N$204,3,0),"")</f>
        <v/>
      </c>
      <c r="C165" s="20" t="str">
        <f>IFERROR(VLOOKUP($J$2&amp;"_"&amp;$A165,'Total Forms with Marks'!$C$5:$N$204,4,0),"")</f>
        <v/>
      </c>
      <c r="D165" s="18" t="str">
        <f>IFERROR(VLOOKUP($J$2&amp;"_"&amp;$A165,'Total Forms with Marks'!$C$5:$N$204,5,0),"")</f>
        <v/>
      </c>
      <c r="E165" s="12" t="str">
        <f>IFERROR(VLOOKUP($J$2&amp;"_"&amp;$A165,'Total Forms with Marks'!$C$5:$N$204,6,0),"")</f>
        <v/>
      </c>
      <c r="F165" s="10" t="str">
        <f>IFERROR(VLOOKUP($J$2&amp;"_"&amp;$A165,'Total Forms with Marks'!$C$5:$N$204,7,0),"")</f>
        <v/>
      </c>
      <c r="G165" s="12" t="str">
        <f>IFERROR(VLOOKUP($J$2&amp;"_"&amp;$A165,'Total Forms with Marks'!$C$5:$N$204,8,0),"")</f>
        <v/>
      </c>
      <c r="H165" s="10" t="str">
        <f>IFERROR(VLOOKUP($J$2&amp;"_"&amp;$A165,'Total Forms with Marks'!$C$5:$N$204,9,0),"")</f>
        <v/>
      </c>
      <c r="I165" s="11" t="str">
        <f>IFERROR(VLOOKUP($J$2&amp;"_"&amp;$A165,'Total Forms with Marks'!$C$5:$N$204,10,0),"")</f>
        <v/>
      </c>
      <c r="J165" s="11" t="str">
        <f>IFERROR(VLOOKUP($J$2&amp;"_"&amp;$A165,'Total Forms with Marks'!$C$5:$N$204,11,0),"")</f>
        <v/>
      </c>
      <c r="K165" s="11" t="str">
        <f>IFERROR(VLOOKUP($J$2&amp;"_"&amp;$A165,'Total Forms with Marks'!$C$5:$N$204,12,0),"")</f>
        <v/>
      </c>
      <c r="L165" s="12" t="str">
        <f>IF(K165="","",RANK(K165,$K$5:K364,0))</f>
        <v/>
      </c>
    </row>
    <row r="166" spans="1:12" ht="30" customHeight="1">
      <c r="A166" s="12">
        <f>Table1[[#This Row],[क्र.सं.]]</f>
        <v>162</v>
      </c>
      <c r="B166" s="20" t="str">
        <f>IFERROR(VLOOKUP($J$2&amp;"_"&amp;$A166,'Total Forms with Marks'!$C$5:$N$204,3,0),"")</f>
        <v/>
      </c>
      <c r="C166" s="20" t="str">
        <f>IFERROR(VLOOKUP($J$2&amp;"_"&amp;$A166,'Total Forms with Marks'!$C$5:$N$204,4,0),"")</f>
        <v/>
      </c>
      <c r="D166" s="18" t="str">
        <f>IFERROR(VLOOKUP($J$2&amp;"_"&amp;$A166,'Total Forms with Marks'!$C$5:$N$204,5,0),"")</f>
        <v/>
      </c>
      <c r="E166" s="12" t="str">
        <f>IFERROR(VLOOKUP($J$2&amp;"_"&amp;$A166,'Total Forms with Marks'!$C$5:$N$204,6,0),"")</f>
        <v/>
      </c>
      <c r="F166" s="10" t="str">
        <f>IFERROR(VLOOKUP($J$2&amp;"_"&amp;$A166,'Total Forms with Marks'!$C$5:$N$204,7,0),"")</f>
        <v/>
      </c>
      <c r="G166" s="12" t="str">
        <f>IFERROR(VLOOKUP($J$2&amp;"_"&amp;$A166,'Total Forms with Marks'!$C$5:$N$204,8,0),"")</f>
        <v/>
      </c>
      <c r="H166" s="10" t="str">
        <f>IFERROR(VLOOKUP($J$2&amp;"_"&amp;$A166,'Total Forms with Marks'!$C$5:$N$204,9,0),"")</f>
        <v/>
      </c>
      <c r="I166" s="11" t="str">
        <f>IFERROR(VLOOKUP($J$2&amp;"_"&amp;$A166,'Total Forms with Marks'!$C$5:$N$204,10,0),"")</f>
        <v/>
      </c>
      <c r="J166" s="11" t="str">
        <f>IFERROR(VLOOKUP($J$2&amp;"_"&amp;$A166,'Total Forms with Marks'!$C$5:$N$204,11,0),"")</f>
        <v/>
      </c>
      <c r="K166" s="11" t="str">
        <f>IFERROR(VLOOKUP($J$2&amp;"_"&amp;$A166,'Total Forms with Marks'!$C$5:$N$204,12,0),"")</f>
        <v/>
      </c>
      <c r="L166" s="12" t="str">
        <f>IF(K166="","",RANK(K166,$K$5:K365,0))</f>
        <v/>
      </c>
    </row>
    <row r="167" spans="1:12" ht="30" customHeight="1">
      <c r="A167" s="12">
        <f>Table1[[#This Row],[क्र.सं.]]</f>
        <v>163</v>
      </c>
      <c r="B167" s="20" t="str">
        <f>IFERROR(VLOOKUP($J$2&amp;"_"&amp;$A167,'Total Forms with Marks'!$C$5:$N$204,3,0),"")</f>
        <v/>
      </c>
      <c r="C167" s="20" t="str">
        <f>IFERROR(VLOOKUP($J$2&amp;"_"&amp;$A167,'Total Forms with Marks'!$C$5:$N$204,4,0),"")</f>
        <v/>
      </c>
      <c r="D167" s="18" t="str">
        <f>IFERROR(VLOOKUP($J$2&amp;"_"&amp;$A167,'Total Forms with Marks'!$C$5:$N$204,5,0),"")</f>
        <v/>
      </c>
      <c r="E167" s="12" t="str">
        <f>IFERROR(VLOOKUP($J$2&amp;"_"&amp;$A167,'Total Forms with Marks'!$C$5:$N$204,6,0),"")</f>
        <v/>
      </c>
      <c r="F167" s="10" t="str">
        <f>IFERROR(VLOOKUP($J$2&amp;"_"&amp;$A167,'Total Forms with Marks'!$C$5:$N$204,7,0),"")</f>
        <v/>
      </c>
      <c r="G167" s="12" t="str">
        <f>IFERROR(VLOOKUP($J$2&amp;"_"&amp;$A167,'Total Forms with Marks'!$C$5:$N$204,8,0),"")</f>
        <v/>
      </c>
      <c r="H167" s="10" t="str">
        <f>IFERROR(VLOOKUP($J$2&amp;"_"&amp;$A167,'Total Forms with Marks'!$C$5:$N$204,9,0),"")</f>
        <v/>
      </c>
      <c r="I167" s="11" t="str">
        <f>IFERROR(VLOOKUP($J$2&amp;"_"&amp;$A167,'Total Forms with Marks'!$C$5:$N$204,10,0),"")</f>
        <v/>
      </c>
      <c r="J167" s="11" t="str">
        <f>IFERROR(VLOOKUP($J$2&amp;"_"&amp;$A167,'Total Forms with Marks'!$C$5:$N$204,11,0),"")</f>
        <v/>
      </c>
      <c r="K167" s="11" t="str">
        <f>IFERROR(VLOOKUP($J$2&amp;"_"&amp;$A167,'Total Forms with Marks'!$C$5:$N$204,12,0),"")</f>
        <v/>
      </c>
      <c r="L167" s="12" t="str">
        <f>IF(K167="","",RANK(K167,$K$5:K366,0))</f>
        <v/>
      </c>
    </row>
    <row r="168" spans="1:12" ht="30" customHeight="1">
      <c r="A168" s="12">
        <f>Table1[[#This Row],[क्र.सं.]]</f>
        <v>164</v>
      </c>
      <c r="B168" s="20" t="str">
        <f>IFERROR(VLOOKUP($J$2&amp;"_"&amp;$A168,'Total Forms with Marks'!$C$5:$N$204,3,0),"")</f>
        <v/>
      </c>
      <c r="C168" s="20" t="str">
        <f>IFERROR(VLOOKUP($J$2&amp;"_"&amp;$A168,'Total Forms with Marks'!$C$5:$N$204,4,0),"")</f>
        <v/>
      </c>
      <c r="D168" s="18" t="str">
        <f>IFERROR(VLOOKUP($J$2&amp;"_"&amp;$A168,'Total Forms with Marks'!$C$5:$N$204,5,0),"")</f>
        <v/>
      </c>
      <c r="E168" s="12" t="str">
        <f>IFERROR(VLOOKUP($J$2&amp;"_"&amp;$A168,'Total Forms with Marks'!$C$5:$N$204,6,0),"")</f>
        <v/>
      </c>
      <c r="F168" s="10" t="str">
        <f>IFERROR(VLOOKUP($J$2&amp;"_"&amp;$A168,'Total Forms with Marks'!$C$5:$N$204,7,0),"")</f>
        <v/>
      </c>
      <c r="G168" s="12" t="str">
        <f>IFERROR(VLOOKUP($J$2&amp;"_"&amp;$A168,'Total Forms with Marks'!$C$5:$N$204,8,0),"")</f>
        <v/>
      </c>
      <c r="H168" s="10" t="str">
        <f>IFERROR(VLOOKUP($J$2&amp;"_"&amp;$A168,'Total Forms with Marks'!$C$5:$N$204,9,0),"")</f>
        <v/>
      </c>
      <c r="I168" s="11" t="str">
        <f>IFERROR(VLOOKUP($J$2&amp;"_"&amp;$A168,'Total Forms with Marks'!$C$5:$N$204,10,0),"")</f>
        <v/>
      </c>
      <c r="J168" s="11" t="str">
        <f>IFERROR(VLOOKUP($J$2&amp;"_"&amp;$A168,'Total Forms with Marks'!$C$5:$N$204,11,0),"")</f>
        <v/>
      </c>
      <c r="K168" s="11" t="str">
        <f>IFERROR(VLOOKUP($J$2&amp;"_"&amp;$A168,'Total Forms with Marks'!$C$5:$N$204,12,0),"")</f>
        <v/>
      </c>
      <c r="L168" s="12" t="str">
        <f>IF(K168="","",RANK(K168,$K$5:K367,0))</f>
        <v/>
      </c>
    </row>
    <row r="169" spans="1:12" ht="30" customHeight="1">
      <c r="A169" s="12">
        <f>Table1[[#This Row],[क्र.सं.]]</f>
        <v>165</v>
      </c>
      <c r="B169" s="20" t="str">
        <f>IFERROR(VLOOKUP($J$2&amp;"_"&amp;$A169,'Total Forms with Marks'!$C$5:$N$204,3,0),"")</f>
        <v/>
      </c>
      <c r="C169" s="20" t="str">
        <f>IFERROR(VLOOKUP($J$2&amp;"_"&amp;$A169,'Total Forms with Marks'!$C$5:$N$204,4,0),"")</f>
        <v/>
      </c>
      <c r="D169" s="18" t="str">
        <f>IFERROR(VLOOKUP($J$2&amp;"_"&amp;$A169,'Total Forms with Marks'!$C$5:$N$204,5,0),"")</f>
        <v/>
      </c>
      <c r="E169" s="12" t="str">
        <f>IFERROR(VLOOKUP($J$2&amp;"_"&amp;$A169,'Total Forms with Marks'!$C$5:$N$204,6,0),"")</f>
        <v/>
      </c>
      <c r="F169" s="10" t="str">
        <f>IFERROR(VLOOKUP($J$2&amp;"_"&amp;$A169,'Total Forms with Marks'!$C$5:$N$204,7,0),"")</f>
        <v/>
      </c>
      <c r="G169" s="12" t="str">
        <f>IFERROR(VLOOKUP($J$2&amp;"_"&amp;$A169,'Total Forms with Marks'!$C$5:$N$204,8,0),"")</f>
        <v/>
      </c>
      <c r="H169" s="10" t="str">
        <f>IFERROR(VLOOKUP($J$2&amp;"_"&amp;$A169,'Total Forms with Marks'!$C$5:$N$204,9,0),"")</f>
        <v/>
      </c>
      <c r="I169" s="11" t="str">
        <f>IFERROR(VLOOKUP($J$2&amp;"_"&amp;$A169,'Total Forms with Marks'!$C$5:$N$204,10,0),"")</f>
        <v/>
      </c>
      <c r="J169" s="11" t="str">
        <f>IFERROR(VLOOKUP($J$2&amp;"_"&amp;$A169,'Total Forms with Marks'!$C$5:$N$204,11,0),"")</f>
        <v/>
      </c>
      <c r="K169" s="11" t="str">
        <f>IFERROR(VLOOKUP($J$2&amp;"_"&amp;$A169,'Total Forms with Marks'!$C$5:$N$204,12,0),"")</f>
        <v/>
      </c>
      <c r="L169" s="12" t="str">
        <f>IF(K169="","",RANK(K169,$K$5:K368,0))</f>
        <v/>
      </c>
    </row>
    <row r="170" spans="1:12" ht="30" customHeight="1">
      <c r="A170" s="12">
        <f>Table1[[#This Row],[क्र.सं.]]</f>
        <v>166</v>
      </c>
      <c r="B170" s="20" t="str">
        <f>IFERROR(VLOOKUP($J$2&amp;"_"&amp;$A170,'Total Forms with Marks'!$C$5:$N$204,3,0),"")</f>
        <v/>
      </c>
      <c r="C170" s="20" t="str">
        <f>IFERROR(VLOOKUP($J$2&amp;"_"&amp;$A170,'Total Forms with Marks'!$C$5:$N$204,4,0),"")</f>
        <v/>
      </c>
      <c r="D170" s="18" t="str">
        <f>IFERROR(VLOOKUP($J$2&amp;"_"&amp;$A170,'Total Forms with Marks'!$C$5:$N$204,5,0),"")</f>
        <v/>
      </c>
      <c r="E170" s="12" t="str">
        <f>IFERROR(VLOOKUP($J$2&amp;"_"&amp;$A170,'Total Forms with Marks'!$C$5:$N$204,6,0),"")</f>
        <v/>
      </c>
      <c r="F170" s="10" t="str">
        <f>IFERROR(VLOOKUP($J$2&amp;"_"&amp;$A170,'Total Forms with Marks'!$C$5:$N$204,7,0),"")</f>
        <v/>
      </c>
      <c r="G170" s="12" t="str">
        <f>IFERROR(VLOOKUP($J$2&amp;"_"&amp;$A170,'Total Forms with Marks'!$C$5:$N$204,8,0),"")</f>
        <v/>
      </c>
      <c r="H170" s="10" t="str">
        <f>IFERROR(VLOOKUP($J$2&amp;"_"&amp;$A170,'Total Forms with Marks'!$C$5:$N$204,9,0),"")</f>
        <v/>
      </c>
      <c r="I170" s="11" t="str">
        <f>IFERROR(VLOOKUP($J$2&amp;"_"&amp;$A170,'Total Forms with Marks'!$C$5:$N$204,10,0),"")</f>
        <v/>
      </c>
      <c r="J170" s="11" t="str">
        <f>IFERROR(VLOOKUP($J$2&amp;"_"&amp;$A170,'Total Forms with Marks'!$C$5:$N$204,11,0),"")</f>
        <v/>
      </c>
      <c r="K170" s="11" t="str">
        <f>IFERROR(VLOOKUP($J$2&amp;"_"&amp;$A170,'Total Forms with Marks'!$C$5:$N$204,12,0),"")</f>
        <v/>
      </c>
      <c r="L170" s="12" t="str">
        <f>IF(K170="","",RANK(K170,$K$5:K369,0))</f>
        <v/>
      </c>
    </row>
    <row r="171" spans="1:12" ht="30" customHeight="1">
      <c r="A171" s="12">
        <f>Table1[[#This Row],[क्र.सं.]]</f>
        <v>167</v>
      </c>
      <c r="B171" s="20" t="str">
        <f>IFERROR(VLOOKUP($J$2&amp;"_"&amp;$A171,'Total Forms with Marks'!$C$5:$N$204,3,0),"")</f>
        <v/>
      </c>
      <c r="C171" s="20" t="str">
        <f>IFERROR(VLOOKUP($J$2&amp;"_"&amp;$A171,'Total Forms with Marks'!$C$5:$N$204,4,0),"")</f>
        <v/>
      </c>
      <c r="D171" s="18" t="str">
        <f>IFERROR(VLOOKUP($J$2&amp;"_"&amp;$A171,'Total Forms with Marks'!$C$5:$N$204,5,0),"")</f>
        <v/>
      </c>
      <c r="E171" s="12" t="str">
        <f>IFERROR(VLOOKUP($J$2&amp;"_"&amp;$A171,'Total Forms with Marks'!$C$5:$N$204,6,0),"")</f>
        <v/>
      </c>
      <c r="F171" s="10" t="str">
        <f>IFERROR(VLOOKUP($J$2&amp;"_"&amp;$A171,'Total Forms with Marks'!$C$5:$N$204,7,0),"")</f>
        <v/>
      </c>
      <c r="G171" s="12" t="str">
        <f>IFERROR(VLOOKUP($J$2&amp;"_"&amp;$A171,'Total Forms with Marks'!$C$5:$N$204,8,0),"")</f>
        <v/>
      </c>
      <c r="H171" s="10" t="str">
        <f>IFERROR(VLOOKUP($J$2&amp;"_"&amp;$A171,'Total Forms with Marks'!$C$5:$N$204,9,0),"")</f>
        <v/>
      </c>
      <c r="I171" s="11" t="str">
        <f>IFERROR(VLOOKUP($J$2&amp;"_"&amp;$A171,'Total Forms with Marks'!$C$5:$N$204,10,0),"")</f>
        <v/>
      </c>
      <c r="J171" s="11" t="str">
        <f>IFERROR(VLOOKUP($J$2&amp;"_"&amp;$A171,'Total Forms with Marks'!$C$5:$N$204,11,0),"")</f>
        <v/>
      </c>
      <c r="K171" s="11" t="str">
        <f>IFERROR(VLOOKUP($J$2&amp;"_"&amp;$A171,'Total Forms with Marks'!$C$5:$N$204,12,0),"")</f>
        <v/>
      </c>
      <c r="L171" s="12" t="str">
        <f>IF(K171="","",RANK(K171,$K$5:K370,0))</f>
        <v/>
      </c>
    </row>
    <row r="172" spans="1:12" ht="30" customHeight="1">
      <c r="A172" s="12">
        <f>Table1[[#This Row],[क्र.सं.]]</f>
        <v>168</v>
      </c>
      <c r="B172" s="20" t="str">
        <f>IFERROR(VLOOKUP($J$2&amp;"_"&amp;$A172,'Total Forms with Marks'!$C$5:$N$204,3,0),"")</f>
        <v/>
      </c>
      <c r="C172" s="20" t="str">
        <f>IFERROR(VLOOKUP($J$2&amp;"_"&amp;$A172,'Total Forms with Marks'!$C$5:$N$204,4,0),"")</f>
        <v/>
      </c>
      <c r="D172" s="18" t="str">
        <f>IFERROR(VLOOKUP($J$2&amp;"_"&amp;$A172,'Total Forms with Marks'!$C$5:$N$204,5,0),"")</f>
        <v/>
      </c>
      <c r="E172" s="12" t="str">
        <f>IFERROR(VLOOKUP($J$2&amp;"_"&amp;$A172,'Total Forms with Marks'!$C$5:$N$204,6,0),"")</f>
        <v/>
      </c>
      <c r="F172" s="10" t="str">
        <f>IFERROR(VLOOKUP($J$2&amp;"_"&amp;$A172,'Total Forms with Marks'!$C$5:$N$204,7,0),"")</f>
        <v/>
      </c>
      <c r="G172" s="12" t="str">
        <f>IFERROR(VLOOKUP($J$2&amp;"_"&amp;$A172,'Total Forms with Marks'!$C$5:$N$204,8,0),"")</f>
        <v/>
      </c>
      <c r="H172" s="10" t="str">
        <f>IFERROR(VLOOKUP($J$2&amp;"_"&amp;$A172,'Total Forms with Marks'!$C$5:$N$204,9,0),"")</f>
        <v/>
      </c>
      <c r="I172" s="11" t="str">
        <f>IFERROR(VLOOKUP($J$2&amp;"_"&amp;$A172,'Total Forms with Marks'!$C$5:$N$204,10,0),"")</f>
        <v/>
      </c>
      <c r="J172" s="11" t="str">
        <f>IFERROR(VLOOKUP($J$2&amp;"_"&amp;$A172,'Total Forms with Marks'!$C$5:$N$204,11,0),"")</f>
        <v/>
      </c>
      <c r="K172" s="11" t="str">
        <f>IFERROR(VLOOKUP($J$2&amp;"_"&amp;$A172,'Total Forms with Marks'!$C$5:$N$204,12,0),"")</f>
        <v/>
      </c>
      <c r="L172" s="12" t="str">
        <f>IF(K172="","",RANK(K172,$K$5:K371,0))</f>
        <v/>
      </c>
    </row>
    <row r="173" spans="1:12" ht="30" customHeight="1">
      <c r="A173" s="12">
        <f>Table1[[#This Row],[क्र.सं.]]</f>
        <v>169</v>
      </c>
      <c r="B173" s="20" t="str">
        <f>IFERROR(VLOOKUP($J$2&amp;"_"&amp;$A173,'Total Forms with Marks'!$C$5:$N$204,3,0),"")</f>
        <v/>
      </c>
      <c r="C173" s="20" t="str">
        <f>IFERROR(VLOOKUP($J$2&amp;"_"&amp;$A173,'Total Forms with Marks'!$C$5:$N$204,4,0),"")</f>
        <v/>
      </c>
      <c r="D173" s="18" t="str">
        <f>IFERROR(VLOOKUP($J$2&amp;"_"&amp;$A173,'Total Forms with Marks'!$C$5:$N$204,5,0),"")</f>
        <v/>
      </c>
      <c r="E173" s="12" t="str">
        <f>IFERROR(VLOOKUP($J$2&amp;"_"&amp;$A173,'Total Forms with Marks'!$C$5:$N$204,6,0),"")</f>
        <v/>
      </c>
      <c r="F173" s="10" t="str">
        <f>IFERROR(VLOOKUP($J$2&amp;"_"&amp;$A173,'Total Forms with Marks'!$C$5:$N$204,7,0),"")</f>
        <v/>
      </c>
      <c r="G173" s="12" t="str">
        <f>IFERROR(VLOOKUP($J$2&amp;"_"&amp;$A173,'Total Forms with Marks'!$C$5:$N$204,8,0),"")</f>
        <v/>
      </c>
      <c r="H173" s="10" t="str">
        <f>IFERROR(VLOOKUP($J$2&amp;"_"&amp;$A173,'Total Forms with Marks'!$C$5:$N$204,9,0),"")</f>
        <v/>
      </c>
      <c r="I173" s="11" t="str">
        <f>IFERROR(VLOOKUP($J$2&amp;"_"&amp;$A173,'Total Forms with Marks'!$C$5:$N$204,10,0),"")</f>
        <v/>
      </c>
      <c r="J173" s="11" t="str">
        <f>IFERROR(VLOOKUP($J$2&amp;"_"&amp;$A173,'Total Forms with Marks'!$C$5:$N$204,11,0),"")</f>
        <v/>
      </c>
      <c r="K173" s="11" t="str">
        <f>IFERROR(VLOOKUP($J$2&amp;"_"&amp;$A173,'Total Forms with Marks'!$C$5:$N$204,12,0),"")</f>
        <v/>
      </c>
      <c r="L173" s="12" t="str">
        <f>IF(K173="","",RANK(K173,$K$5:K372,0))</f>
        <v/>
      </c>
    </row>
    <row r="174" spans="1:12" ht="30" customHeight="1">
      <c r="A174" s="12">
        <f>Table1[[#This Row],[क्र.सं.]]</f>
        <v>170</v>
      </c>
      <c r="B174" s="20" t="str">
        <f>IFERROR(VLOOKUP($J$2&amp;"_"&amp;$A174,'Total Forms with Marks'!$C$5:$N$204,3,0),"")</f>
        <v/>
      </c>
      <c r="C174" s="20" t="str">
        <f>IFERROR(VLOOKUP($J$2&amp;"_"&amp;$A174,'Total Forms with Marks'!$C$5:$N$204,4,0),"")</f>
        <v/>
      </c>
      <c r="D174" s="18" t="str">
        <f>IFERROR(VLOOKUP($J$2&amp;"_"&amp;$A174,'Total Forms with Marks'!$C$5:$N$204,5,0),"")</f>
        <v/>
      </c>
      <c r="E174" s="12" t="str">
        <f>IFERROR(VLOOKUP($J$2&amp;"_"&amp;$A174,'Total Forms with Marks'!$C$5:$N$204,6,0),"")</f>
        <v/>
      </c>
      <c r="F174" s="10" t="str">
        <f>IFERROR(VLOOKUP($J$2&amp;"_"&amp;$A174,'Total Forms with Marks'!$C$5:$N$204,7,0),"")</f>
        <v/>
      </c>
      <c r="G174" s="12" t="str">
        <f>IFERROR(VLOOKUP($J$2&amp;"_"&amp;$A174,'Total Forms with Marks'!$C$5:$N$204,8,0),"")</f>
        <v/>
      </c>
      <c r="H174" s="10" t="str">
        <f>IFERROR(VLOOKUP($J$2&amp;"_"&amp;$A174,'Total Forms with Marks'!$C$5:$N$204,9,0),"")</f>
        <v/>
      </c>
      <c r="I174" s="11" t="str">
        <f>IFERROR(VLOOKUP($J$2&amp;"_"&amp;$A174,'Total Forms with Marks'!$C$5:$N$204,10,0),"")</f>
        <v/>
      </c>
      <c r="J174" s="11" t="str">
        <f>IFERROR(VLOOKUP($J$2&amp;"_"&amp;$A174,'Total Forms with Marks'!$C$5:$N$204,11,0),"")</f>
        <v/>
      </c>
      <c r="K174" s="11" t="str">
        <f>IFERROR(VLOOKUP($J$2&amp;"_"&amp;$A174,'Total Forms with Marks'!$C$5:$N$204,12,0),"")</f>
        <v/>
      </c>
      <c r="L174" s="12" t="str">
        <f>IF(K174="","",RANK(K174,$K$5:K373,0))</f>
        <v/>
      </c>
    </row>
    <row r="175" spans="1:12" ht="30" customHeight="1">
      <c r="A175" s="12">
        <f>Table1[[#This Row],[क्र.सं.]]</f>
        <v>171</v>
      </c>
      <c r="B175" s="20" t="str">
        <f>IFERROR(VLOOKUP($J$2&amp;"_"&amp;$A175,'Total Forms with Marks'!$C$5:$N$204,3,0),"")</f>
        <v/>
      </c>
      <c r="C175" s="20" t="str">
        <f>IFERROR(VLOOKUP($J$2&amp;"_"&amp;$A175,'Total Forms with Marks'!$C$5:$N$204,4,0),"")</f>
        <v/>
      </c>
      <c r="D175" s="18" t="str">
        <f>IFERROR(VLOOKUP($J$2&amp;"_"&amp;$A175,'Total Forms with Marks'!$C$5:$N$204,5,0),"")</f>
        <v/>
      </c>
      <c r="E175" s="12" t="str">
        <f>IFERROR(VLOOKUP($J$2&amp;"_"&amp;$A175,'Total Forms with Marks'!$C$5:$N$204,6,0),"")</f>
        <v/>
      </c>
      <c r="F175" s="10" t="str">
        <f>IFERROR(VLOOKUP($J$2&amp;"_"&amp;$A175,'Total Forms with Marks'!$C$5:$N$204,7,0),"")</f>
        <v/>
      </c>
      <c r="G175" s="12" t="str">
        <f>IFERROR(VLOOKUP($J$2&amp;"_"&amp;$A175,'Total Forms with Marks'!$C$5:$N$204,8,0),"")</f>
        <v/>
      </c>
      <c r="H175" s="10" t="str">
        <f>IFERROR(VLOOKUP($J$2&amp;"_"&amp;$A175,'Total Forms with Marks'!$C$5:$N$204,9,0),"")</f>
        <v/>
      </c>
      <c r="I175" s="11" t="str">
        <f>IFERROR(VLOOKUP($J$2&amp;"_"&amp;$A175,'Total Forms with Marks'!$C$5:$N$204,10,0),"")</f>
        <v/>
      </c>
      <c r="J175" s="11" t="str">
        <f>IFERROR(VLOOKUP($J$2&amp;"_"&amp;$A175,'Total Forms with Marks'!$C$5:$N$204,11,0),"")</f>
        <v/>
      </c>
      <c r="K175" s="11" t="str">
        <f>IFERROR(VLOOKUP($J$2&amp;"_"&amp;$A175,'Total Forms with Marks'!$C$5:$N$204,12,0),"")</f>
        <v/>
      </c>
      <c r="L175" s="12" t="str">
        <f>IF(K175="","",RANK(K175,$K$5:K374,0))</f>
        <v/>
      </c>
    </row>
    <row r="176" spans="1:12" ht="30" customHeight="1">
      <c r="A176" s="12">
        <f>Table1[[#This Row],[क्र.सं.]]</f>
        <v>172</v>
      </c>
      <c r="B176" s="20" t="str">
        <f>IFERROR(VLOOKUP($J$2&amp;"_"&amp;$A176,'Total Forms with Marks'!$C$5:$N$204,3,0),"")</f>
        <v/>
      </c>
      <c r="C176" s="20" t="str">
        <f>IFERROR(VLOOKUP($J$2&amp;"_"&amp;$A176,'Total Forms with Marks'!$C$5:$N$204,4,0),"")</f>
        <v/>
      </c>
      <c r="D176" s="18" t="str">
        <f>IFERROR(VLOOKUP($J$2&amp;"_"&amp;$A176,'Total Forms with Marks'!$C$5:$N$204,5,0),"")</f>
        <v/>
      </c>
      <c r="E176" s="12" t="str">
        <f>IFERROR(VLOOKUP($J$2&amp;"_"&amp;$A176,'Total Forms with Marks'!$C$5:$N$204,6,0),"")</f>
        <v/>
      </c>
      <c r="F176" s="10" t="str">
        <f>IFERROR(VLOOKUP($J$2&amp;"_"&amp;$A176,'Total Forms with Marks'!$C$5:$N$204,7,0),"")</f>
        <v/>
      </c>
      <c r="G176" s="12" t="str">
        <f>IFERROR(VLOOKUP($J$2&amp;"_"&amp;$A176,'Total Forms with Marks'!$C$5:$N$204,8,0),"")</f>
        <v/>
      </c>
      <c r="H176" s="10" t="str">
        <f>IFERROR(VLOOKUP($J$2&amp;"_"&amp;$A176,'Total Forms with Marks'!$C$5:$N$204,9,0),"")</f>
        <v/>
      </c>
      <c r="I176" s="11" t="str">
        <f>IFERROR(VLOOKUP($J$2&amp;"_"&amp;$A176,'Total Forms with Marks'!$C$5:$N$204,10,0),"")</f>
        <v/>
      </c>
      <c r="J176" s="11" t="str">
        <f>IFERROR(VLOOKUP($J$2&amp;"_"&amp;$A176,'Total Forms with Marks'!$C$5:$N$204,11,0),"")</f>
        <v/>
      </c>
      <c r="K176" s="11" t="str">
        <f>IFERROR(VLOOKUP($J$2&amp;"_"&amp;$A176,'Total Forms with Marks'!$C$5:$N$204,12,0),"")</f>
        <v/>
      </c>
      <c r="L176" s="12" t="str">
        <f>IF(K176="","",RANK(K176,$K$5:K375,0))</f>
        <v/>
      </c>
    </row>
    <row r="177" spans="1:12" ht="30" customHeight="1">
      <c r="A177" s="12">
        <f>Table1[[#This Row],[क्र.सं.]]</f>
        <v>173</v>
      </c>
      <c r="B177" s="20" t="str">
        <f>IFERROR(VLOOKUP($J$2&amp;"_"&amp;$A177,'Total Forms with Marks'!$C$5:$N$204,3,0),"")</f>
        <v/>
      </c>
      <c r="C177" s="20" t="str">
        <f>IFERROR(VLOOKUP($J$2&amp;"_"&amp;$A177,'Total Forms with Marks'!$C$5:$N$204,4,0),"")</f>
        <v/>
      </c>
      <c r="D177" s="18" t="str">
        <f>IFERROR(VLOOKUP($J$2&amp;"_"&amp;$A177,'Total Forms with Marks'!$C$5:$N$204,5,0),"")</f>
        <v/>
      </c>
      <c r="E177" s="12" t="str">
        <f>IFERROR(VLOOKUP($J$2&amp;"_"&amp;$A177,'Total Forms with Marks'!$C$5:$N$204,6,0),"")</f>
        <v/>
      </c>
      <c r="F177" s="10" t="str">
        <f>IFERROR(VLOOKUP($J$2&amp;"_"&amp;$A177,'Total Forms with Marks'!$C$5:$N$204,7,0),"")</f>
        <v/>
      </c>
      <c r="G177" s="12" t="str">
        <f>IFERROR(VLOOKUP($J$2&amp;"_"&amp;$A177,'Total Forms with Marks'!$C$5:$N$204,8,0),"")</f>
        <v/>
      </c>
      <c r="H177" s="10" t="str">
        <f>IFERROR(VLOOKUP($J$2&amp;"_"&amp;$A177,'Total Forms with Marks'!$C$5:$N$204,9,0),"")</f>
        <v/>
      </c>
      <c r="I177" s="11" t="str">
        <f>IFERROR(VLOOKUP($J$2&amp;"_"&amp;$A177,'Total Forms with Marks'!$C$5:$N$204,10,0),"")</f>
        <v/>
      </c>
      <c r="J177" s="11" t="str">
        <f>IFERROR(VLOOKUP($J$2&amp;"_"&amp;$A177,'Total Forms with Marks'!$C$5:$N$204,11,0),"")</f>
        <v/>
      </c>
      <c r="K177" s="11" t="str">
        <f>IFERROR(VLOOKUP($J$2&amp;"_"&amp;$A177,'Total Forms with Marks'!$C$5:$N$204,12,0),"")</f>
        <v/>
      </c>
      <c r="L177" s="12" t="str">
        <f>IF(K177="","",RANK(K177,$K$5:K376,0))</f>
        <v/>
      </c>
    </row>
    <row r="178" spans="1:12" ht="30" customHeight="1">
      <c r="A178" s="12">
        <f>Table1[[#This Row],[क्र.सं.]]</f>
        <v>174</v>
      </c>
      <c r="B178" s="20" t="str">
        <f>IFERROR(VLOOKUP($J$2&amp;"_"&amp;$A178,'Total Forms with Marks'!$C$5:$N$204,3,0),"")</f>
        <v/>
      </c>
      <c r="C178" s="20" t="str">
        <f>IFERROR(VLOOKUP($J$2&amp;"_"&amp;$A178,'Total Forms with Marks'!$C$5:$N$204,4,0),"")</f>
        <v/>
      </c>
      <c r="D178" s="18" t="str">
        <f>IFERROR(VLOOKUP($J$2&amp;"_"&amp;$A178,'Total Forms with Marks'!$C$5:$N$204,5,0),"")</f>
        <v/>
      </c>
      <c r="E178" s="12" t="str">
        <f>IFERROR(VLOOKUP($J$2&amp;"_"&amp;$A178,'Total Forms with Marks'!$C$5:$N$204,6,0),"")</f>
        <v/>
      </c>
      <c r="F178" s="10" t="str">
        <f>IFERROR(VLOOKUP($J$2&amp;"_"&amp;$A178,'Total Forms with Marks'!$C$5:$N$204,7,0),"")</f>
        <v/>
      </c>
      <c r="G178" s="12" t="str">
        <f>IFERROR(VLOOKUP($J$2&amp;"_"&amp;$A178,'Total Forms with Marks'!$C$5:$N$204,8,0),"")</f>
        <v/>
      </c>
      <c r="H178" s="10" t="str">
        <f>IFERROR(VLOOKUP($J$2&amp;"_"&amp;$A178,'Total Forms with Marks'!$C$5:$N$204,9,0),"")</f>
        <v/>
      </c>
      <c r="I178" s="11" t="str">
        <f>IFERROR(VLOOKUP($J$2&amp;"_"&amp;$A178,'Total Forms with Marks'!$C$5:$N$204,10,0),"")</f>
        <v/>
      </c>
      <c r="J178" s="11" t="str">
        <f>IFERROR(VLOOKUP($J$2&amp;"_"&amp;$A178,'Total Forms with Marks'!$C$5:$N$204,11,0),"")</f>
        <v/>
      </c>
      <c r="K178" s="11" t="str">
        <f>IFERROR(VLOOKUP($J$2&amp;"_"&amp;$A178,'Total Forms with Marks'!$C$5:$N$204,12,0),"")</f>
        <v/>
      </c>
      <c r="L178" s="12" t="str">
        <f>IF(K178="","",RANK(K178,$K$5:K377,0))</f>
        <v/>
      </c>
    </row>
    <row r="179" spans="1:12" ht="30" customHeight="1">
      <c r="A179" s="12">
        <f>Table1[[#This Row],[क्र.सं.]]</f>
        <v>175</v>
      </c>
      <c r="B179" s="20" t="str">
        <f>IFERROR(VLOOKUP($J$2&amp;"_"&amp;$A179,'Total Forms with Marks'!$C$5:$N$204,3,0),"")</f>
        <v/>
      </c>
      <c r="C179" s="20" t="str">
        <f>IFERROR(VLOOKUP($J$2&amp;"_"&amp;$A179,'Total Forms with Marks'!$C$5:$N$204,4,0),"")</f>
        <v/>
      </c>
      <c r="D179" s="18" t="str">
        <f>IFERROR(VLOOKUP($J$2&amp;"_"&amp;$A179,'Total Forms with Marks'!$C$5:$N$204,5,0),"")</f>
        <v/>
      </c>
      <c r="E179" s="12" t="str">
        <f>IFERROR(VLOOKUP($J$2&amp;"_"&amp;$A179,'Total Forms with Marks'!$C$5:$N$204,6,0),"")</f>
        <v/>
      </c>
      <c r="F179" s="10" t="str">
        <f>IFERROR(VLOOKUP($J$2&amp;"_"&amp;$A179,'Total Forms with Marks'!$C$5:$N$204,7,0),"")</f>
        <v/>
      </c>
      <c r="G179" s="12" t="str">
        <f>IFERROR(VLOOKUP($J$2&amp;"_"&amp;$A179,'Total Forms with Marks'!$C$5:$N$204,8,0),"")</f>
        <v/>
      </c>
      <c r="H179" s="10" t="str">
        <f>IFERROR(VLOOKUP($J$2&amp;"_"&amp;$A179,'Total Forms with Marks'!$C$5:$N$204,9,0),"")</f>
        <v/>
      </c>
      <c r="I179" s="11" t="str">
        <f>IFERROR(VLOOKUP($J$2&amp;"_"&amp;$A179,'Total Forms with Marks'!$C$5:$N$204,10,0),"")</f>
        <v/>
      </c>
      <c r="J179" s="11" t="str">
        <f>IFERROR(VLOOKUP($J$2&amp;"_"&amp;$A179,'Total Forms with Marks'!$C$5:$N$204,11,0),"")</f>
        <v/>
      </c>
      <c r="K179" s="11" t="str">
        <f>IFERROR(VLOOKUP($J$2&amp;"_"&amp;$A179,'Total Forms with Marks'!$C$5:$N$204,12,0),"")</f>
        <v/>
      </c>
      <c r="L179" s="12" t="str">
        <f>IF(K179="","",RANK(K179,$K$5:K378,0))</f>
        <v/>
      </c>
    </row>
    <row r="180" spans="1:12" ht="30" customHeight="1">
      <c r="A180" s="12">
        <f>Table1[[#This Row],[क्र.सं.]]</f>
        <v>176</v>
      </c>
      <c r="B180" s="20" t="str">
        <f>IFERROR(VLOOKUP($J$2&amp;"_"&amp;$A180,'Total Forms with Marks'!$C$5:$N$204,3,0),"")</f>
        <v/>
      </c>
      <c r="C180" s="20" t="str">
        <f>IFERROR(VLOOKUP($J$2&amp;"_"&amp;$A180,'Total Forms with Marks'!$C$5:$N$204,4,0),"")</f>
        <v/>
      </c>
      <c r="D180" s="18" t="str">
        <f>IFERROR(VLOOKUP($J$2&amp;"_"&amp;$A180,'Total Forms with Marks'!$C$5:$N$204,5,0),"")</f>
        <v/>
      </c>
      <c r="E180" s="12" t="str">
        <f>IFERROR(VLOOKUP($J$2&amp;"_"&amp;$A180,'Total Forms with Marks'!$C$5:$N$204,6,0),"")</f>
        <v/>
      </c>
      <c r="F180" s="10" t="str">
        <f>IFERROR(VLOOKUP($J$2&amp;"_"&amp;$A180,'Total Forms with Marks'!$C$5:$N$204,7,0),"")</f>
        <v/>
      </c>
      <c r="G180" s="12" t="str">
        <f>IFERROR(VLOOKUP($J$2&amp;"_"&amp;$A180,'Total Forms with Marks'!$C$5:$N$204,8,0),"")</f>
        <v/>
      </c>
      <c r="H180" s="10" t="str">
        <f>IFERROR(VLOOKUP($J$2&amp;"_"&amp;$A180,'Total Forms with Marks'!$C$5:$N$204,9,0),"")</f>
        <v/>
      </c>
      <c r="I180" s="11" t="str">
        <f>IFERROR(VLOOKUP($J$2&amp;"_"&amp;$A180,'Total Forms with Marks'!$C$5:$N$204,10,0),"")</f>
        <v/>
      </c>
      <c r="J180" s="11" t="str">
        <f>IFERROR(VLOOKUP($J$2&amp;"_"&amp;$A180,'Total Forms with Marks'!$C$5:$N$204,11,0),"")</f>
        <v/>
      </c>
      <c r="K180" s="11" t="str">
        <f>IFERROR(VLOOKUP($J$2&amp;"_"&amp;$A180,'Total Forms with Marks'!$C$5:$N$204,12,0),"")</f>
        <v/>
      </c>
      <c r="L180" s="12" t="str">
        <f>IF(K180="","",RANK(K180,$K$5:K379,0))</f>
        <v/>
      </c>
    </row>
    <row r="181" spans="1:12" ht="30" customHeight="1">
      <c r="A181" s="12">
        <f>Table1[[#This Row],[क्र.सं.]]</f>
        <v>177</v>
      </c>
      <c r="B181" s="20" t="str">
        <f>IFERROR(VLOOKUP($J$2&amp;"_"&amp;$A181,'Total Forms with Marks'!$C$5:$N$204,3,0),"")</f>
        <v/>
      </c>
      <c r="C181" s="20" t="str">
        <f>IFERROR(VLOOKUP($J$2&amp;"_"&amp;$A181,'Total Forms with Marks'!$C$5:$N$204,4,0),"")</f>
        <v/>
      </c>
      <c r="D181" s="18" t="str">
        <f>IFERROR(VLOOKUP($J$2&amp;"_"&amp;$A181,'Total Forms with Marks'!$C$5:$N$204,5,0),"")</f>
        <v/>
      </c>
      <c r="E181" s="12" t="str">
        <f>IFERROR(VLOOKUP($J$2&amp;"_"&amp;$A181,'Total Forms with Marks'!$C$5:$N$204,6,0),"")</f>
        <v/>
      </c>
      <c r="F181" s="10" t="str">
        <f>IFERROR(VLOOKUP($J$2&amp;"_"&amp;$A181,'Total Forms with Marks'!$C$5:$N$204,7,0),"")</f>
        <v/>
      </c>
      <c r="G181" s="12" t="str">
        <f>IFERROR(VLOOKUP($J$2&amp;"_"&amp;$A181,'Total Forms with Marks'!$C$5:$N$204,8,0),"")</f>
        <v/>
      </c>
      <c r="H181" s="10" t="str">
        <f>IFERROR(VLOOKUP($J$2&amp;"_"&amp;$A181,'Total Forms with Marks'!$C$5:$N$204,9,0),"")</f>
        <v/>
      </c>
      <c r="I181" s="11" t="str">
        <f>IFERROR(VLOOKUP($J$2&amp;"_"&amp;$A181,'Total Forms with Marks'!$C$5:$N$204,10,0),"")</f>
        <v/>
      </c>
      <c r="J181" s="11" t="str">
        <f>IFERROR(VLOOKUP($J$2&amp;"_"&amp;$A181,'Total Forms with Marks'!$C$5:$N$204,11,0),"")</f>
        <v/>
      </c>
      <c r="K181" s="11" t="str">
        <f>IFERROR(VLOOKUP($J$2&amp;"_"&amp;$A181,'Total Forms with Marks'!$C$5:$N$204,12,0),"")</f>
        <v/>
      </c>
      <c r="L181" s="12" t="str">
        <f>IF(K181="","",RANK(K181,$K$5:K380,0))</f>
        <v/>
      </c>
    </row>
    <row r="182" spans="1:12" ht="30" customHeight="1">
      <c r="A182" s="12">
        <f>Table1[[#This Row],[क्र.सं.]]</f>
        <v>178</v>
      </c>
      <c r="B182" s="20" t="str">
        <f>IFERROR(VLOOKUP($J$2&amp;"_"&amp;$A182,'Total Forms with Marks'!$C$5:$N$204,3,0),"")</f>
        <v/>
      </c>
      <c r="C182" s="20" t="str">
        <f>IFERROR(VLOOKUP($J$2&amp;"_"&amp;$A182,'Total Forms with Marks'!$C$5:$N$204,4,0),"")</f>
        <v/>
      </c>
      <c r="D182" s="18" t="str">
        <f>IFERROR(VLOOKUP($J$2&amp;"_"&amp;$A182,'Total Forms with Marks'!$C$5:$N$204,5,0),"")</f>
        <v/>
      </c>
      <c r="E182" s="12" t="str">
        <f>IFERROR(VLOOKUP($J$2&amp;"_"&amp;$A182,'Total Forms with Marks'!$C$5:$N$204,6,0),"")</f>
        <v/>
      </c>
      <c r="F182" s="10" t="str">
        <f>IFERROR(VLOOKUP($J$2&amp;"_"&amp;$A182,'Total Forms with Marks'!$C$5:$N$204,7,0),"")</f>
        <v/>
      </c>
      <c r="G182" s="12" t="str">
        <f>IFERROR(VLOOKUP($J$2&amp;"_"&amp;$A182,'Total Forms with Marks'!$C$5:$N$204,8,0),"")</f>
        <v/>
      </c>
      <c r="H182" s="10" t="str">
        <f>IFERROR(VLOOKUP($J$2&amp;"_"&amp;$A182,'Total Forms with Marks'!$C$5:$N$204,9,0),"")</f>
        <v/>
      </c>
      <c r="I182" s="11" t="str">
        <f>IFERROR(VLOOKUP($J$2&amp;"_"&amp;$A182,'Total Forms with Marks'!$C$5:$N$204,10,0),"")</f>
        <v/>
      </c>
      <c r="J182" s="11" t="str">
        <f>IFERROR(VLOOKUP($J$2&amp;"_"&amp;$A182,'Total Forms with Marks'!$C$5:$N$204,11,0),"")</f>
        <v/>
      </c>
      <c r="K182" s="11" t="str">
        <f>IFERROR(VLOOKUP($J$2&amp;"_"&amp;$A182,'Total Forms with Marks'!$C$5:$N$204,12,0),"")</f>
        <v/>
      </c>
      <c r="L182" s="12" t="str">
        <f>IF(K182="","",RANK(K182,$K$5:K381,0))</f>
        <v/>
      </c>
    </row>
    <row r="183" spans="1:12" ht="30" customHeight="1">
      <c r="A183" s="12">
        <f>Table1[[#This Row],[क्र.सं.]]</f>
        <v>179</v>
      </c>
      <c r="B183" s="20" t="str">
        <f>IFERROR(VLOOKUP($J$2&amp;"_"&amp;$A183,'Total Forms with Marks'!$C$5:$N$204,3,0),"")</f>
        <v/>
      </c>
      <c r="C183" s="20" t="str">
        <f>IFERROR(VLOOKUP($J$2&amp;"_"&amp;$A183,'Total Forms with Marks'!$C$5:$N$204,4,0),"")</f>
        <v/>
      </c>
      <c r="D183" s="18" t="str">
        <f>IFERROR(VLOOKUP($J$2&amp;"_"&amp;$A183,'Total Forms with Marks'!$C$5:$N$204,5,0),"")</f>
        <v/>
      </c>
      <c r="E183" s="12" t="str">
        <f>IFERROR(VLOOKUP($J$2&amp;"_"&amp;$A183,'Total Forms with Marks'!$C$5:$N$204,6,0),"")</f>
        <v/>
      </c>
      <c r="F183" s="10" t="str">
        <f>IFERROR(VLOOKUP($J$2&amp;"_"&amp;$A183,'Total Forms with Marks'!$C$5:$N$204,7,0),"")</f>
        <v/>
      </c>
      <c r="G183" s="12" t="str">
        <f>IFERROR(VLOOKUP($J$2&amp;"_"&amp;$A183,'Total Forms with Marks'!$C$5:$N$204,8,0),"")</f>
        <v/>
      </c>
      <c r="H183" s="10" t="str">
        <f>IFERROR(VLOOKUP($J$2&amp;"_"&amp;$A183,'Total Forms with Marks'!$C$5:$N$204,9,0),"")</f>
        <v/>
      </c>
      <c r="I183" s="11" t="str">
        <f>IFERROR(VLOOKUP($J$2&amp;"_"&amp;$A183,'Total Forms with Marks'!$C$5:$N$204,10,0),"")</f>
        <v/>
      </c>
      <c r="J183" s="11" t="str">
        <f>IFERROR(VLOOKUP($J$2&amp;"_"&amp;$A183,'Total Forms with Marks'!$C$5:$N$204,11,0),"")</f>
        <v/>
      </c>
      <c r="K183" s="11" t="str">
        <f>IFERROR(VLOOKUP($J$2&amp;"_"&amp;$A183,'Total Forms with Marks'!$C$5:$N$204,12,0),"")</f>
        <v/>
      </c>
      <c r="L183" s="12" t="str">
        <f>IF(K183="","",RANK(K183,$K$5:K382,0))</f>
        <v/>
      </c>
    </row>
    <row r="184" spans="1:12" ht="30" customHeight="1">
      <c r="A184" s="12">
        <f>Table1[[#This Row],[क्र.सं.]]</f>
        <v>180</v>
      </c>
      <c r="B184" s="20" t="str">
        <f>IFERROR(VLOOKUP($J$2&amp;"_"&amp;$A184,'Total Forms with Marks'!$C$5:$N$204,3,0),"")</f>
        <v/>
      </c>
      <c r="C184" s="20" t="str">
        <f>IFERROR(VLOOKUP($J$2&amp;"_"&amp;$A184,'Total Forms with Marks'!$C$5:$N$204,4,0),"")</f>
        <v/>
      </c>
      <c r="D184" s="18" t="str">
        <f>IFERROR(VLOOKUP($J$2&amp;"_"&amp;$A184,'Total Forms with Marks'!$C$5:$N$204,5,0),"")</f>
        <v/>
      </c>
      <c r="E184" s="12" t="str">
        <f>IFERROR(VLOOKUP($J$2&amp;"_"&amp;$A184,'Total Forms with Marks'!$C$5:$N$204,6,0),"")</f>
        <v/>
      </c>
      <c r="F184" s="10" t="str">
        <f>IFERROR(VLOOKUP($J$2&amp;"_"&amp;$A184,'Total Forms with Marks'!$C$5:$N$204,7,0),"")</f>
        <v/>
      </c>
      <c r="G184" s="12" t="str">
        <f>IFERROR(VLOOKUP($J$2&amp;"_"&amp;$A184,'Total Forms with Marks'!$C$5:$N$204,8,0),"")</f>
        <v/>
      </c>
      <c r="H184" s="10" t="str">
        <f>IFERROR(VLOOKUP($J$2&amp;"_"&amp;$A184,'Total Forms with Marks'!$C$5:$N$204,9,0),"")</f>
        <v/>
      </c>
      <c r="I184" s="11" t="str">
        <f>IFERROR(VLOOKUP($J$2&amp;"_"&amp;$A184,'Total Forms with Marks'!$C$5:$N$204,10,0),"")</f>
        <v/>
      </c>
      <c r="J184" s="11" t="str">
        <f>IFERROR(VLOOKUP($J$2&amp;"_"&amp;$A184,'Total Forms with Marks'!$C$5:$N$204,11,0),"")</f>
        <v/>
      </c>
      <c r="K184" s="11" t="str">
        <f>IFERROR(VLOOKUP($J$2&amp;"_"&amp;$A184,'Total Forms with Marks'!$C$5:$N$204,12,0),"")</f>
        <v/>
      </c>
      <c r="L184" s="12" t="str">
        <f>IF(K184="","",RANK(K184,$K$5:K383,0))</f>
        <v/>
      </c>
    </row>
    <row r="185" spans="1:12" ht="30" customHeight="1">
      <c r="A185" s="12">
        <f>Table1[[#This Row],[क्र.सं.]]</f>
        <v>181</v>
      </c>
      <c r="B185" s="20" t="str">
        <f>IFERROR(VLOOKUP($J$2&amp;"_"&amp;$A185,'Total Forms with Marks'!$C$5:$N$204,3,0),"")</f>
        <v/>
      </c>
      <c r="C185" s="20" t="str">
        <f>IFERROR(VLOOKUP($J$2&amp;"_"&amp;$A185,'Total Forms with Marks'!$C$5:$N$204,4,0),"")</f>
        <v/>
      </c>
      <c r="D185" s="18" t="str">
        <f>IFERROR(VLOOKUP($J$2&amp;"_"&amp;$A185,'Total Forms with Marks'!$C$5:$N$204,5,0),"")</f>
        <v/>
      </c>
      <c r="E185" s="12" t="str">
        <f>IFERROR(VLOOKUP($J$2&amp;"_"&amp;$A185,'Total Forms with Marks'!$C$5:$N$204,6,0),"")</f>
        <v/>
      </c>
      <c r="F185" s="10" t="str">
        <f>IFERROR(VLOOKUP($J$2&amp;"_"&amp;$A185,'Total Forms with Marks'!$C$5:$N$204,7,0),"")</f>
        <v/>
      </c>
      <c r="G185" s="12" t="str">
        <f>IFERROR(VLOOKUP($J$2&amp;"_"&amp;$A185,'Total Forms with Marks'!$C$5:$N$204,8,0),"")</f>
        <v/>
      </c>
      <c r="H185" s="10" t="str">
        <f>IFERROR(VLOOKUP($J$2&amp;"_"&amp;$A185,'Total Forms with Marks'!$C$5:$N$204,9,0),"")</f>
        <v/>
      </c>
      <c r="I185" s="11" t="str">
        <f>IFERROR(VLOOKUP($J$2&amp;"_"&amp;$A185,'Total Forms with Marks'!$C$5:$N$204,10,0),"")</f>
        <v/>
      </c>
      <c r="J185" s="11" t="str">
        <f>IFERROR(VLOOKUP($J$2&amp;"_"&amp;$A185,'Total Forms with Marks'!$C$5:$N$204,11,0),"")</f>
        <v/>
      </c>
      <c r="K185" s="11" t="str">
        <f>IFERROR(VLOOKUP($J$2&amp;"_"&amp;$A185,'Total Forms with Marks'!$C$5:$N$204,12,0),"")</f>
        <v/>
      </c>
      <c r="L185" s="12" t="str">
        <f>IF(K185="","",RANK(K185,$K$5:K384,0))</f>
        <v/>
      </c>
    </row>
    <row r="186" spans="1:12" ht="30" customHeight="1">
      <c r="A186" s="12">
        <f>Table1[[#This Row],[क्र.सं.]]</f>
        <v>182</v>
      </c>
      <c r="B186" s="20" t="str">
        <f>IFERROR(VLOOKUP($J$2&amp;"_"&amp;$A186,'Total Forms with Marks'!$C$5:$N$204,3,0),"")</f>
        <v/>
      </c>
      <c r="C186" s="20" t="str">
        <f>IFERROR(VLOOKUP($J$2&amp;"_"&amp;$A186,'Total Forms with Marks'!$C$5:$N$204,4,0),"")</f>
        <v/>
      </c>
      <c r="D186" s="18" t="str">
        <f>IFERROR(VLOOKUP($J$2&amp;"_"&amp;$A186,'Total Forms with Marks'!$C$5:$N$204,5,0),"")</f>
        <v/>
      </c>
      <c r="E186" s="12" t="str">
        <f>IFERROR(VLOOKUP($J$2&amp;"_"&amp;$A186,'Total Forms with Marks'!$C$5:$N$204,6,0),"")</f>
        <v/>
      </c>
      <c r="F186" s="10" t="str">
        <f>IFERROR(VLOOKUP($J$2&amp;"_"&amp;$A186,'Total Forms with Marks'!$C$5:$N$204,7,0),"")</f>
        <v/>
      </c>
      <c r="G186" s="12" t="str">
        <f>IFERROR(VLOOKUP($J$2&amp;"_"&amp;$A186,'Total Forms with Marks'!$C$5:$N$204,8,0),"")</f>
        <v/>
      </c>
      <c r="H186" s="10" t="str">
        <f>IFERROR(VLOOKUP($J$2&amp;"_"&amp;$A186,'Total Forms with Marks'!$C$5:$N$204,9,0),"")</f>
        <v/>
      </c>
      <c r="I186" s="11" t="str">
        <f>IFERROR(VLOOKUP($J$2&amp;"_"&amp;$A186,'Total Forms with Marks'!$C$5:$N$204,10,0),"")</f>
        <v/>
      </c>
      <c r="J186" s="11" t="str">
        <f>IFERROR(VLOOKUP($J$2&amp;"_"&amp;$A186,'Total Forms with Marks'!$C$5:$N$204,11,0),"")</f>
        <v/>
      </c>
      <c r="K186" s="11" t="str">
        <f>IFERROR(VLOOKUP($J$2&amp;"_"&amp;$A186,'Total Forms with Marks'!$C$5:$N$204,12,0),"")</f>
        <v/>
      </c>
      <c r="L186" s="12" t="str">
        <f>IF(K186="","",RANK(K186,$K$5:K385,0))</f>
        <v/>
      </c>
    </row>
    <row r="187" spans="1:12" ht="30" customHeight="1">
      <c r="A187" s="12">
        <f>Table1[[#This Row],[क्र.सं.]]</f>
        <v>183</v>
      </c>
      <c r="B187" s="20" t="str">
        <f>IFERROR(VLOOKUP($J$2&amp;"_"&amp;$A187,'Total Forms with Marks'!$C$5:$N$204,3,0),"")</f>
        <v/>
      </c>
      <c r="C187" s="20" t="str">
        <f>IFERROR(VLOOKUP($J$2&amp;"_"&amp;$A187,'Total Forms with Marks'!$C$5:$N$204,4,0),"")</f>
        <v/>
      </c>
      <c r="D187" s="18" t="str">
        <f>IFERROR(VLOOKUP($J$2&amp;"_"&amp;$A187,'Total Forms with Marks'!$C$5:$N$204,5,0),"")</f>
        <v/>
      </c>
      <c r="E187" s="12" t="str">
        <f>IFERROR(VLOOKUP($J$2&amp;"_"&amp;$A187,'Total Forms with Marks'!$C$5:$N$204,6,0),"")</f>
        <v/>
      </c>
      <c r="F187" s="10" t="str">
        <f>IFERROR(VLOOKUP($J$2&amp;"_"&amp;$A187,'Total Forms with Marks'!$C$5:$N$204,7,0),"")</f>
        <v/>
      </c>
      <c r="G187" s="12" t="str">
        <f>IFERROR(VLOOKUP($J$2&amp;"_"&amp;$A187,'Total Forms with Marks'!$C$5:$N$204,8,0),"")</f>
        <v/>
      </c>
      <c r="H187" s="10" t="str">
        <f>IFERROR(VLOOKUP($J$2&amp;"_"&amp;$A187,'Total Forms with Marks'!$C$5:$N$204,9,0),"")</f>
        <v/>
      </c>
      <c r="I187" s="11" t="str">
        <f>IFERROR(VLOOKUP($J$2&amp;"_"&amp;$A187,'Total Forms with Marks'!$C$5:$N$204,10,0),"")</f>
        <v/>
      </c>
      <c r="J187" s="11" t="str">
        <f>IFERROR(VLOOKUP($J$2&amp;"_"&amp;$A187,'Total Forms with Marks'!$C$5:$N$204,11,0),"")</f>
        <v/>
      </c>
      <c r="K187" s="11" t="str">
        <f>IFERROR(VLOOKUP($J$2&amp;"_"&amp;$A187,'Total Forms with Marks'!$C$5:$N$204,12,0),"")</f>
        <v/>
      </c>
      <c r="L187" s="12" t="str">
        <f>IF(K187="","",RANK(K187,$K$5:K386,0))</f>
        <v/>
      </c>
    </row>
    <row r="188" spans="1:12" ht="30" customHeight="1">
      <c r="A188" s="12">
        <f>Table1[[#This Row],[क्र.सं.]]</f>
        <v>184</v>
      </c>
      <c r="B188" s="20" t="str">
        <f>IFERROR(VLOOKUP($J$2&amp;"_"&amp;$A188,'Total Forms with Marks'!$C$5:$N$204,3,0),"")</f>
        <v/>
      </c>
      <c r="C188" s="20" t="str">
        <f>IFERROR(VLOOKUP($J$2&amp;"_"&amp;$A188,'Total Forms with Marks'!$C$5:$N$204,4,0),"")</f>
        <v/>
      </c>
      <c r="D188" s="18" t="str">
        <f>IFERROR(VLOOKUP($J$2&amp;"_"&amp;$A188,'Total Forms with Marks'!$C$5:$N$204,5,0),"")</f>
        <v/>
      </c>
      <c r="E188" s="12" t="str">
        <f>IFERROR(VLOOKUP($J$2&amp;"_"&amp;$A188,'Total Forms with Marks'!$C$5:$N$204,6,0),"")</f>
        <v/>
      </c>
      <c r="F188" s="10" t="str">
        <f>IFERROR(VLOOKUP($J$2&amp;"_"&amp;$A188,'Total Forms with Marks'!$C$5:$N$204,7,0),"")</f>
        <v/>
      </c>
      <c r="G188" s="12" t="str">
        <f>IFERROR(VLOOKUP($J$2&amp;"_"&amp;$A188,'Total Forms with Marks'!$C$5:$N$204,8,0),"")</f>
        <v/>
      </c>
      <c r="H188" s="10" t="str">
        <f>IFERROR(VLOOKUP($J$2&amp;"_"&amp;$A188,'Total Forms with Marks'!$C$5:$N$204,9,0),"")</f>
        <v/>
      </c>
      <c r="I188" s="11" t="str">
        <f>IFERROR(VLOOKUP($J$2&amp;"_"&amp;$A188,'Total Forms with Marks'!$C$5:$N$204,10,0),"")</f>
        <v/>
      </c>
      <c r="J188" s="11" t="str">
        <f>IFERROR(VLOOKUP($J$2&amp;"_"&amp;$A188,'Total Forms with Marks'!$C$5:$N$204,11,0),"")</f>
        <v/>
      </c>
      <c r="K188" s="11" t="str">
        <f>IFERROR(VLOOKUP($J$2&amp;"_"&amp;$A188,'Total Forms with Marks'!$C$5:$N$204,12,0),"")</f>
        <v/>
      </c>
      <c r="L188" s="12" t="str">
        <f>IF(K188="","",RANK(K188,$K$5:K387,0))</f>
        <v/>
      </c>
    </row>
    <row r="189" spans="1:12" ht="30" customHeight="1">
      <c r="A189" s="12">
        <f>Table1[[#This Row],[क्र.सं.]]</f>
        <v>185</v>
      </c>
      <c r="B189" s="20" t="str">
        <f>IFERROR(VLOOKUP($J$2&amp;"_"&amp;$A189,'Total Forms with Marks'!$C$5:$N$204,3,0),"")</f>
        <v/>
      </c>
      <c r="C189" s="20" t="str">
        <f>IFERROR(VLOOKUP($J$2&amp;"_"&amp;$A189,'Total Forms with Marks'!$C$5:$N$204,4,0),"")</f>
        <v/>
      </c>
      <c r="D189" s="18" t="str">
        <f>IFERROR(VLOOKUP($J$2&amp;"_"&amp;$A189,'Total Forms with Marks'!$C$5:$N$204,5,0),"")</f>
        <v/>
      </c>
      <c r="E189" s="12" t="str">
        <f>IFERROR(VLOOKUP($J$2&amp;"_"&amp;$A189,'Total Forms with Marks'!$C$5:$N$204,6,0),"")</f>
        <v/>
      </c>
      <c r="F189" s="10" t="str">
        <f>IFERROR(VLOOKUP($J$2&amp;"_"&amp;$A189,'Total Forms with Marks'!$C$5:$N$204,7,0),"")</f>
        <v/>
      </c>
      <c r="G189" s="12" t="str">
        <f>IFERROR(VLOOKUP($J$2&amp;"_"&amp;$A189,'Total Forms with Marks'!$C$5:$N$204,8,0),"")</f>
        <v/>
      </c>
      <c r="H189" s="10" t="str">
        <f>IFERROR(VLOOKUP($J$2&amp;"_"&amp;$A189,'Total Forms with Marks'!$C$5:$N$204,9,0),"")</f>
        <v/>
      </c>
      <c r="I189" s="11" t="str">
        <f>IFERROR(VLOOKUP($J$2&amp;"_"&amp;$A189,'Total Forms with Marks'!$C$5:$N$204,10,0),"")</f>
        <v/>
      </c>
      <c r="J189" s="11" t="str">
        <f>IFERROR(VLOOKUP($J$2&amp;"_"&amp;$A189,'Total Forms with Marks'!$C$5:$N$204,11,0),"")</f>
        <v/>
      </c>
      <c r="K189" s="11" t="str">
        <f>IFERROR(VLOOKUP($J$2&amp;"_"&amp;$A189,'Total Forms with Marks'!$C$5:$N$204,12,0),"")</f>
        <v/>
      </c>
      <c r="L189" s="12" t="str">
        <f>IF(K189="","",RANK(K189,$K$5:K388,0))</f>
        <v/>
      </c>
    </row>
    <row r="190" spans="1:12" ht="30" customHeight="1">
      <c r="A190" s="12">
        <f>Table1[[#This Row],[क्र.सं.]]</f>
        <v>186</v>
      </c>
      <c r="B190" s="20" t="str">
        <f>IFERROR(VLOOKUP($J$2&amp;"_"&amp;$A190,'Total Forms with Marks'!$C$5:$N$204,3,0),"")</f>
        <v/>
      </c>
      <c r="C190" s="20" t="str">
        <f>IFERROR(VLOOKUP($J$2&amp;"_"&amp;$A190,'Total Forms with Marks'!$C$5:$N$204,4,0),"")</f>
        <v/>
      </c>
      <c r="D190" s="18" t="str">
        <f>IFERROR(VLOOKUP($J$2&amp;"_"&amp;$A190,'Total Forms with Marks'!$C$5:$N$204,5,0),"")</f>
        <v/>
      </c>
      <c r="E190" s="12" t="str">
        <f>IFERROR(VLOOKUP($J$2&amp;"_"&amp;$A190,'Total Forms with Marks'!$C$5:$N$204,6,0),"")</f>
        <v/>
      </c>
      <c r="F190" s="10" t="str">
        <f>IFERROR(VLOOKUP($J$2&amp;"_"&amp;$A190,'Total Forms with Marks'!$C$5:$N$204,7,0),"")</f>
        <v/>
      </c>
      <c r="G190" s="12" t="str">
        <f>IFERROR(VLOOKUP($J$2&amp;"_"&amp;$A190,'Total Forms with Marks'!$C$5:$N$204,8,0),"")</f>
        <v/>
      </c>
      <c r="H190" s="10" t="str">
        <f>IFERROR(VLOOKUP($J$2&amp;"_"&amp;$A190,'Total Forms with Marks'!$C$5:$N$204,9,0),"")</f>
        <v/>
      </c>
      <c r="I190" s="11" t="str">
        <f>IFERROR(VLOOKUP($J$2&amp;"_"&amp;$A190,'Total Forms with Marks'!$C$5:$N$204,10,0),"")</f>
        <v/>
      </c>
      <c r="J190" s="11" t="str">
        <f>IFERROR(VLOOKUP($J$2&amp;"_"&amp;$A190,'Total Forms with Marks'!$C$5:$N$204,11,0),"")</f>
        <v/>
      </c>
      <c r="K190" s="11" t="str">
        <f>IFERROR(VLOOKUP($J$2&amp;"_"&amp;$A190,'Total Forms with Marks'!$C$5:$N$204,12,0),"")</f>
        <v/>
      </c>
      <c r="L190" s="12" t="str">
        <f>IF(K190="","",RANK(K190,$K$5:K389,0))</f>
        <v/>
      </c>
    </row>
    <row r="191" spans="1:12" ht="30" customHeight="1">
      <c r="A191" s="12">
        <f>Table1[[#This Row],[क्र.सं.]]</f>
        <v>187</v>
      </c>
      <c r="B191" s="20" t="str">
        <f>IFERROR(VLOOKUP($J$2&amp;"_"&amp;$A191,'Total Forms with Marks'!$C$5:$N$204,3,0),"")</f>
        <v/>
      </c>
      <c r="C191" s="20" t="str">
        <f>IFERROR(VLOOKUP($J$2&amp;"_"&amp;$A191,'Total Forms with Marks'!$C$5:$N$204,4,0),"")</f>
        <v/>
      </c>
      <c r="D191" s="18" t="str">
        <f>IFERROR(VLOOKUP($J$2&amp;"_"&amp;$A191,'Total Forms with Marks'!$C$5:$N$204,5,0),"")</f>
        <v/>
      </c>
      <c r="E191" s="12" t="str">
        <f>IFERROR(VLOOKUP($J$2&amp;"_"&amp;$A191,'Total Forms with Marks'!$C$5:$N$204,6,0),"")</f>
        <v/>
      </c>
      <c r="F191" s="10" t="str">
        <f>IFERROR(VLOOKUP($J$2&amp;"_"&amp;$A191,'Total Forms with Marks'!$C$5:$N$204,7,0),"")</f>
        <v/>
      </c>
      <c r="G191" s="12" t="str">
        <f>IFERROR(VLOOKUP($J$2&amp;"_"&amp;$A191,'Total Forms with Marks'!$C$5:$N$204,8,0),"")</f>
        <v/>
      </c>
      <c r="H191" s="10" t="str">
        <f>IFERROR(VLOOKUP($J$2&amp;"_"&amp;$A191,'Total Forms with Marks'!$C$5:$N$204,9,0),"")</f>
        <v/>
      </c>
      <c r="I191" s="11" t="str">
        <f>IFERROR(VLOOKUP($J$2&amp;"_"&amp;$A191,'Total Forms with Marks'!$C$5:$N$204,10,0),"")</f>
        <v/>
      </c>
      <c r="J191" s="11" t="str">
        <f>IFERROR(VLOOKUP($J$2&amp;"_"&amp;$A191,'Total Forms with Marks'!$C$5:$N$204,11,0),"")</f>
        <v/>
      </c>
      <c r="K191" s="11" t="str">
        <f>IFERROR(VLOOKUP($J$2&amp;"_"&amp;$A191,'Total Forms with Marks'!$C$5:$N$204,12,0),"")</f>
        <v/>
      </c>
      <c r="L191" s="12" t="str">
        <f>IF(K191="","",RANK(K191,$K$5:K390,0))</f>
        <v/>
      </c>
    </row>
    <row r="192" spans="1:12" ht="30" customHeight="1">
      <c r="A192" s="12">
        <f>Table1[[#This Row],[क्र.सं.]]</f>
        <v>188</v>
      </c>
      <c r="B192" s="20" t="str">
        <f>IFERROR(VLOOKUP($J$2&amp;"_"&amp;$A192,'Total Forms with Marks'!$C$5:$N$204,3,0),"")</f>
        <v/>
      </c>
      <c r="C192" s="20" t="str">
        <f>IFERROR(VLOOKUP($J$2&amp;"_"&amp;$A192,'Total Forms with Marks'!$C$5:$N$204,4,0),"")</f>
        <v/>
      </c>
      <c r="D192" s="18" t="str">
        <f>IFERROR(VLOOKUP($J$2&amp;"_"&amp;$A192,'Total Forms with Marks'!$C$5:$N$204,5,0),"")</f>
        <v/>
      </c>
      <c r="E192" s="12" t="str">
        <f>IFERROR(VLOOKUP($J$2&amp;"_"&amp;$A192,'Total Forms with Marks'!$C$5:$N$204,6,0),"")</f>
        <v/>
      </c>
      <c r="F192" s="10" t="str">
        <f>IFERROR(VLOOKUP($J$2&amp;"_"&amp;$A192,'Total Forms with Marks'!$C$5:$N$204,7,0),"")</f>
        <v/>
      </c>
      <c r="G192" s="12" t="str">
        <f>IFERROR(VLOOKUP($J$2&amp;"_"&amp;$A192,'Total Forms with Marks'!$C$5:$N$204,8,0),"")</f>
        <v/>
      </c>
      <c r="H192" s="10" t="str">
        <f>IFERROR(VLOOKUP($J$2&amp;"_"&amp;$A192,'Total Forms with Marks'!$C$5:$N$204,9,0),"")</f>
        <v/>
      </c>
      <c r="I192" s="11" t="str">
        <f>IFERROR(VLOOKUP($J$2&amp;"_"&amp;$A192,'Total Forms with Marks'!$C$5:$N$204,10,0),"")</f>
        <v/>
      </c>
      <c r="J192" s="11" t="str">
        <f>IFERROR(VLOOKUP($J$2&amp;"_"&amp;$A192,'Total Forms with Marks'!$C$5:$N$204,11,0),"")</f>
        <v/>
      </c>
      <c r="K192" s="11" t="str">
        <f>IFERROR(VLOOKUP($J$2&amp;"_"&amp;$A192,'Total Forms with Marks'!$C$5:$N$204,12,0),"")</f>
        <v/>
      </c>
      <c r="L192" s="12" t="str">
        <f>IF(K192="","",RANK(K192,$K$5:K391,0))</f>
        <v/>
      </c>
    </row>
    <row r="193" spans="1:12" ht="30" customHeight="1">
      <c r="A193" s="12">
        <f>Table1[[#This Row],[क्र.सं.]]</f>
        <v>189</v>
      </c>
      <c r="B193" s="20" t="str">
        <f>IFERROR(VLOOKUP($J$2&amp;"_"&amp;$A193,'Total Forms with Marks'!$C$5:$N$204,3,0),"")</f>
        <v/>
      </c>
      <c r="C193" s="20" t="str">
        <f>IFERROR(VLOOKUP($J$2&amp;"_"&amp;$A193,'Total Forms with Marks'!$C$5:$N$204,4,0),"")</f>
        <v/>
      </c>
      <c r="D193" s="18" t="str">
        <f>IFERROR(VLOOKUP($J$2&amp;"_"&amp;$A193,'Total Forms with Marks'!$C$5:$N$204,5,0),"")</f>
        <v/>
      </c>
      <c r="E193" s="12" t="str">
        <f>IFERROR(VLOOKUP($J$2&amp;"_"&amp;$A193,'Total Forms with Marks'!$C$5:$N$204,6,0),"")</f>
        <v/>
      </c>
      <c r="F193" s="10" t="str">
        <f>IFERROR(VLOOKUP($J$2&amp;"_"&amp;$A193,'Total Forms with Marks'!$C$5:$N$204,7,0),"")</f>
        <v/>
      </c>
      <c r="G193" s="12" t="str">
        <f>IFERROR(VLOOKUP($J$2&amp;"_"&amp;$A193,'Total Forms with Marks'!$C$5:$N$204,8,0),"")</f>
        <v/>
      </c>
      <c r="H193" s="10" t="str">
        <f>IFERROR(VLOOKUP($J$2&amp;"_"&amp;$A193,'Total Forms with Marks'!$C$5:$N$204,9,0),"")</f>
        <v/>
      </c>
      <c r="I193" s="11" t="str">
        <f>IFERROR(VLOOKUP($J$2&amp;"_"&amp;$A193,'Total Forms with Marks'!$C$5:$N$204,10,0),"")</f>
        <v/>
      </c>
      <c r="J193" s="11" t="str">
        <f>IFERROR(VLOOKUP($J$2&amp;"_"&amp;$A193,'Total Forms with Marks'!$C$5:$N$204,11,0),"")</f>
        <v/>
      </c>
      <c r="K193" s="11" t="str">
        <f>IFERROR(VLOOKUP($J$2&amp;"_"&amp;$A193,'Total Forms with Marks'!$C$5:$N$204,12,0),"")</f>
        <v/>
      </c>
      <c r="L193" s="12" t="str">
        <f>IF(K193="","",RANK(K193,$K$5:K392,0))</f>
        <v/>
      </c>
    </row>
    <row r="194" spans="1:12" ht="30" customHeight="1">
      <c r="A194" s="12">
        <f>Table1[[#This Row],[क्र.सं.]]</f>
        <v>190</v>
      </c>
      <c r="B194" s="20" t="str">
        <f>IFERROR(VLOOKUP($J$2&amp;"_"&amp;$A194,'Total Forms with Marks'!$C$5:$N$204,3,0),"")</f>
        <v/>
      </c>
      <c r="C194" s="20" t="str">
        <f>IFERROR(VLOOKUP($J$2&amp;"_"&amp;$A194,'Total Forms with Marks'!$C$5:$N$204,4,0),"")</f>
        <v/>
      </c>
      <c r="D194" s="18" t="str">
        <f>IFERROR(VLOOKUP($J$2&amp;"_"&amp;$A194,'Total Forms with Marks'!$C$5:$N$204,5,0),"")</f>
        <v/>
      </c>
      <c r="E194" s="12" t="str">
        <f>IFERROR(VLOOKUP($J$2&amp;"_"&amp;$A194,'Total Forms with Marks'!$C$5:$N$204,6,0),"")</f>
        <v/>
      </c>
      <c r="F194" s="10" t="str">
        <f>IFERROR(VLOOKUP($J$2&amp;"_"&amp;$A194,'Total Forms with Marks'!$C$5:$N$204,7,0),"")</f>
        <v/>
      </c>
      <c r="G194" s="12" t="str">
        <f>IFERROR(VLOOKUP($J$2&amp;"_"&amp;$A194,'Total Forms with Marks'!$C$5:$N$204,8,0),"")</f>
        <v/>
      </c>
      <c r="H194" s="10" t="str">
        <f>IFERROR(VLOOKUP($J$2&amp;"_"&amp;$A194,'Total Forms with Marks'!$C$5:$N$204,9,0),"")</f>
        <v/>
      </c>
      <c r="I194" s="11" t="str">
        <f>IFERROR(VLOOKUP($J$2&amp;"_"&amp;$A194,'Total Forms with Marks'!$C$5:$N$204,10,0),"")</f>
        <v/>
      </c>
      <c r="J194" s="11" t="str">
        <f>IFERROR(VLOOKUP($J$2&amp;"_"&amp;$A194,'Total Forms with Marks'!$C$5:$N$204,11,0),"")</f>
        <v/>
      </c>
      <c r="K194" s="11" t="str">
        <f>IFERROR(VLOOKUP($J$2&amp;"_"&amp;$A194,'Total Forms with Marks'!$C$5:$N$204,12,0),"")</f>
        <v/>
      </c>
      <c r="L194" s="12" t="str">
        <f>IF(K194="","",RANK(K194,$K$5:K393,0))</f>
        <v/>
      </c>
    </row>
    <row r="195" spans="1:12" ht="30" customHeight="1">
      <c r="A195" s="12">
        <f>Table1[[#This Row],[क्र.सं.]]</f>
        <v>191</v>
      </c>
      <c r="B195" s="20" t="str">
        <f>IFERROR(VLOOKUP($J$2&amp;"_"&amp;$A195,'Total Forms with Marks'!$C$5:$N$204,3,0),"")</f>
        <v/>
      </c>
      <c r="C195" s="20" t="str">
        <f>IFERROR(VLOOKUP($J$2&amp;"_"&amp;$A195,'Total Forms with Marks'!$C$5:$N$204,4,0),"")</f>
        <v/>
      </c>
      <c r="D195" s="18" t="str">
        <f>IFERROR(VLOOKUP($J$2&amp;"_"&amp;$A195,'Total Forms with Marks'!$C$5:$N$204,5,0),"")</f>
        <v/>
      </c>
      <c r="E195" s="12" t="str">
        <f>IFERROR(VLOOKUP($J$2&amp;"_"&amp;$A195,'Total Forms with Marks'!$C$5:$N$204,6,0),"")</f>
        <v/>
      </c>
      <c r="F195" s="10" t="str">
        <f>IFERROR(VLOOKUP($J$2&amp;"_"&amp;$A195,'Total Forms with Marks'!$C$5:$N$204,7,0),"")</f>
        <v/>
      </c>
      <c r="G195" s="12" t="str">
        <f>IFERROR(VLOOKUP($J$2&amp;"_"&amp;$A195,'Total Forms with Marks'!$C$5:$N$204,8,0),"")</f>
        <v/>
      </c>
      <c r="H195" s="10" t="str">
        <f>IFERROR(VLOOKUP($J$2&amp;"_"&amp;$A195,'Total Forms with Marks'!$C$5:$N$204,9,0),"")</f>
        <v/>
      </c>
      <c r="I195" s="11" t="str">
        <f>IFERROR(VLOOKUP($J$2&amp;"_"&amp;$A195,'Total Forms with Marks'!$C$5:$N$204,10,0),"")</f>
        <v/>
      </c>
      <c r="J195" s="11" t="str">
        <f>IFERROR(VLOOKUP($J$2&amp;"_"&amp;$A195,'Total Forms with Marks'!$C$5:$N$204,11,0),"")</f>
        <v/>
      </c>
      <c r="K195" s="11" t="str">
        <f>IFERROR(VLOOKUP($J$2&amp;"_"&amp;$A195,'Total Forms with Marks'!$C$5:$N$204,12,0),"")</f>
        <v/>
      </c>
      <c r="L195" s="12" t="str">
        <f>IF(K195="","",RANK(K195,$K$5:K394,0))</f>
        <v/>
      </c>
    </row>
    <row r="196" spans="1:12" ht="30" customHeight="1">
      <c r="A196" s="12">
        <f>Table1[[#This Row],[क्र.सं.]]</f>
        <v>192</v>
      </c>
      <c r="B196" s="20" t="str">
        <f>IFERROR(VLOOKUP($J$2&amp;"_"&amp;$A196,'Total Forms with Marks'!$C$5:$N$204,3,0),"")</f>
        <v/>
      </c>
      <c r="C196" s="20" t="str">
        <f>IFERROR(VLOOKUP($J$2&amp;"_"&amp;$A196,'Total Forms with Marks'!$C$5:$N$204,4,0),"")</f>
        <v/>
      </c>
      <c r="D196" s="18" t="str">
        <f>IFERROR(VLOOKUP($J$2&amp;"_"&amp;$A196,'Total Forms with Marks'!$C$5:$N$204,5,0),"")</f>
        <v/>
      </c>
      <c r="E196" s="12" t="str">
        <f>IFERROR(VLOOKUP($J$2&amp;"_"&amp;$A196,'Total Forms with Marks'!$C$5:$N$204,6,0),"")</f>
        <v/>
      </c>
      <c r="F196" s="10" t="str">
        <f>IFERROR(VLOOKUP($J$2&amp;"_"&amp;$A196,'Total Forms with Marks'!$C$5:$N$204,7,0),"")</f>
        <v/>
      </c>
      <c r="G196" s="12" t="str">
        <f>IFERROR(VLOOKUP($J$2&amp;"_"&amp;$A196,'Total Forms with Marks'!$C$5:$N$204,8,0),"")</f>
        <v/>
      </c>
      <c r="H196" s="10" t="str">
        <f>IFERROR(VLOOKUP($J$2&amp;"_"&amp;$A196,'Total Forms with Marks'!$C$5:$N$204,9,0),"")</f>
        <v/>
      </c>
      <c r="I196" s="11" t="str">
        <f>IFERROR(VLOOKUP($J$2&amp;"_"&amp;$A196,'Total Forms with Marks'!$C$5:$N$204,10,0),"")</f>
        <v/>
      </c>
      <c r="J196" s="11" t="str">
        <f>IFERROR(VLOOKUP($J$2&amp;"_"&amp;$A196,'Total Forms with Marks'!$C$5:$N$204,11,0),"")</f>
        <v/>
      </c>
      <c r="K196" s="11" t="str">
        <f>IFERROR(VLOOKUP($J$2&amp;"_"&amp;$A196,'Total Forms with Marks'!$C$5:$N$204,12,0),"")</f>
        <v/>
      </c>
      <c r="L196" s="12" t="str">
        <f>IF(K196="","",RANK(K196,$K$5:K395,0))</f>
        <v/>
      </c>
    </row>
    <row r="197" spans="1:12" ht="30" customHeight="1">
      <c r="A197" s="12">
        <f>Table1[[#This Row],[क्र.सं.]]</f>
        <v>193</v>
      </c>
      <c r="B197" s="20" t="str">
        <f>IFERROR(VLOOKUP($J$2&amp;"_"&amp;$A197,'Total Forms with Marks'!$C$5:$N$204,3,0),"")</f>
        <v/>
      </c>
      <c r="C197" s="20" t="str">
        <f>IFERROR(VLOOKUP($J$2&amp;"_"&amp;$A197,'Total Forms with Marks'!$C$5:$N$204,4,0),"")</f>
        <v/>
      </c>
      <c r="D197" s="18" t="str">
        <f>IFERROR(VLOOKUP($J$2&amp;"_"&amp;$A197,'Total Forms with Marks'!$C$5:$N$204,5,0),"")</f>
        <v/>
      </c>
      <c r="E197" s="12" t="str">
        <f>IFERROR(VLOOKUP($J$2&amp;"_"&amp;$A197,'Total Forms with Marks'!$C$5:$N$204,6,0),"")</f>
        <v/>
      </c>
      <c r="F197" s="10" t="str">
        <f>IFERROR(VLOOKUP($J$2&amp;"_"&amp;$A197,'Total Forms with Marks'!$C$5:$N$204,7,0),"")</f>
        <v/>
      </c>
      <c r="G197" s="12" t="str">
        <f>IFERROR(VLOOKUP($J$2&amp;"_"&amp;$A197,'Total Forms with Marks'!$C$5:$N$204,8,0),"")</f>
        <v/>
      </c>
      <c r="H197" s="10" t="str">
        <f>IFERROR(VLOOKUP($J$2&amp;"_"&amp;$A197,'Total Forms with Marks'!$C$5:$N$204,9,0),"")</f>
        <v/>
      </c>
      <c r="I197" s="11" t="str">
        <f>IFERROR(VLOOKUP($J$2&amp;"_"&amp;$A197,'Total Forms with Marks'!$C$5:$N$204,10,0),"")</f>
        <v/>
      </c>
      <c r="J197" s="11" t="str">
        <f>IFERROR(VLOOKUP($J$2&amp;"_"&amp;$A197,'Total Forms with Marks'!$C$5:$N$204,11,0),"")</f>
        <v/>
      </c>
      <c r="K197" s="11" t="str">
        <f>IFERROR(VLOOKUP($J$2&amp;"_"&amp;$A197,'Total Forms with Marks'!$C$5:$N$204,12,0),"")</f>
        <v/>
      </c>
      <c r="L197" s="12" t="str">
        <f>IF(K197="","",RANK(K197,$K$5:K396,0))</f>
        <v/>
      </c>
    </row>
    <row r="198" spans="1:12" ht="30" customHeight="1">
      <c r="A198" s="12">
        <f>Table1[[#This Row],[क्र.सं.]]</f>
        <v>194</v>
      </c>
      <c r="B198" s="20" t="str">
        <f>IFERROR(VLOOKUP($J$2&amp;"_"&amp;$A198,'Total Forms with Marks'!$C$5:$N$204,3,0),"")</f>
        <v/>
      </c>
      <c r="C198" s="20" t="str">
        <f>IFERROR(VLOOKUP($J$2&amp;"_"&amp;$A198,'Total Forms with Marks'!$C$5:$N$204,4,0),"")</f>
        <v/>
      </c>
      <c r="D198" s="18" t="str">
        <f>IFERROR(VLOOKUP($J$2&amp;"_"&amp;$A198,'Total Forms with Marks'!$C$5:$N$204,5,0),"")</f>
        <v/>
      </c>
      <c r="E198" s="12" t="str">
        <f>IFERROR(VLOOKUP($J$2&amp;"_"&amp;$A198,'Total Forms with Marks'!$C$5:$N$204,6,0),"")</f>
        <v/>
      </c>
      <c r="F198" s="10" t="str">
        <f>IFERROR(VLOOKUP($J$2&amp;"_"&amp;$A198,'Total Forms with Marks'!$C$5:$N$204,7,0),"")</f>
        <v/>
      </c>
      <c r="G198" s="12" t="str">
        <f>IFERROR(VLOOKUP($J$2&amp;"_"&amp;$A198,'Total Forms with Marks'!$C$5:$N$204,8,0),"")</f>
        <v/>
      </c>
      <c r="H198" s="10" t="str">
        <f>IFERROR(VLOOKUP($J$2&amp;"_"&amp;$A198,'Total Forms with Marks'!$C$5:$N$204,9,0),"")</f>
        <v/>
      </c>
      <c r="I198" s="11" t="str">
        <f>IFERROR(VLOOKUP($J$2&amp;"_"&amp;$A198,'Total Forms with Marks'!$C$5:$N$204,10,0),"")</f>
        <v/>
      </c>
      <c r="J198" s="11" t="str">
        <f>IFERROR(VLOOKUP($J$2&amp;"_"&amp;$A198,'Total Forms with Marks'!$C$5:$N$204,11,0),"")</f>
        <v/>
      </c>
      <c r="K198" s="11" t="str">
        <f>IFERROR(VLOOKUP($J$2&amp;"_"&amp;$A198,'Total Forms with Marks'!$C$5:$N$204,12,0),"")</f>
        <v/>
      </c>
      <c r="L198" s="12" t="str">
        <f>IF(K198="","",RANK(K198,$K$5:K397,0))</f>
        <v/>
      </c>
    </row>
    <row r="199" spans="1:12" ht="30" customHeight="1">
      <c r="A199" s="12">
        <f>Table1[[#This Row],[क्र.सं.]]</f>
        <v>195</v>
      </c>
      <c r="B199" s="20" t="str">
        <f>IFERROR(VLOOKUP($J$2&amp;"_"&amp;$A199,'Total Forms with Marks'!$C$5:$N$204,3,0),"")</f>
        <v/>
      </c>
      <c r="C199" s="20" t="str">
        <f>IFERROR(VLOOKUP($J$2&amp;"_"&amp;$A199,'Total Forms with Marks'!$C$5:$N$204,4,0),"")</f>
        <v/>
      </c>
      <c r="D199" s="18" t="str">
        <f>IFERROR(VLOOKUP($J$2&amp;"_"&amp;$A199,'Total Forms with Marks'!$C$5:$N$204,5,0),"")</f>
        <v/>
      </c>
      <c r="E199" s="12" t="str">
        <f>IFERROR(VLOOKUP($J$2&amp;"_"&amp;$A199,'Total Forms with Marks'!$C$5:$N$204,6,0),"")</f>
        <v/>
      </c>
      <c r="F199" s="10" t="str">
        <f>IFERROR(VLOOKUP($J$2&amp;"_"&amp;$A199,'Total Forms with Marks'!$C$5:$N$204,7,0),"")</f>
        <v/>
      </c>
      <c r="G199" s="12" t="str">
        <f>IFERROR(VLOOKUP($J$2&amp;"_"&amp;$A199,'Total Forms with Marks'!$C$5:$N$204,8,0),"")</f>
        <v/>
      </c>
      <c r="H199" s="10" t="str">
        <f>IFERROR(VLOOKUP($J$2&amp;"_"&amp;$A199,'Total Forms with Marks'!$C$5:$N$204,9,0),"")</f>
        <v/>
      </c>
      <c r="I199" s="11" t="str">
        <f>IFERROR(VLOOKUP($J$2&amp;"_"&amp;$A199,'Total Forms with Marks'!$C$5:$N$204,10,0),"")</f>
        <v/>
      </c>
      <c r="J199" s="11" t="str">
        <f>IFERROR(VLOOKUP($J$2&amp;"_"&amp;$A199,'Total Forms with Marks'!$C$5:$N$204,11,0),"")</f>
        <v/>
      </c>
      <c r="K199" s="11" t="str">
        <f>IFERROR(VLOOKUP($J$2&amp;"_"&amp;$A199,'Total Forms with Marks'!$C$5:$N$204,12,0),"")</f>
        <v/>
      </c>
      <c r="L199" s="12" t="str">
        <f>IF(K199="","",RANK(K199,$K$5:K398,0))</f>
        <v/>
      </c>
    </row>
    <row r="200" spans="1:12" ht="30" customHeight="1">
      <c r="A200" s="12">
        <f>Table1[[#This Row],[क्र.सं.]]</f>
        <v>196</v>
      </c>
      <c r="B200" s="20" t="str">
        <f>IFERROR(VLOOKUP($J$2&amp;"_"&amp;$A200,'Total Forms with Marks'!$C$5:$N$204,3,0),"")</f>
        <v/>
      </c>
      <c r="C200" s="20" t="str">
        <f>IFERROR(VLOOKUP($J$2&amp;"_"&amp;$A200,'Total Forms with Marks'!$C$5:$N$204,4,0),"")</f>
        <v/>
      </c>
      <c r="D200" s="18" t="str">
        <f>IFERROR(VLOOKUP($J$2&amp;"_"&amp;$A200,'Total Forms with Marks'!$C$5:$N$204,5,0),"")</f>
        <v/>
      </c>
      <c r="E200" s="12" t="str">
        <f>IFERROR(VLOOKUP($J$2&amp;"_"&amp;$A200,'Total Forms with Marks'!$C$5:$N$204,6,0),"")</f>
        <v/>
      </c>
      <c r="F200" s="10" t="str">
        <f>IFERROR(VLOOKUP($J$2&amp;"_"&amp;$A200,'Total Forms with Marks'!$C$5:$N$204,7,0),"")</f>
        <v/>
      </c>
      <c r="G200" s="12" t="str">
        <f>IFERROR(VLOOKUP($J$2&amp;"_"&amp;$A200,'Total Forms with Marks'!$C$5:$N$204,8,0),"")</f>
        <v/>
      </c>
      <c r="H200" s="10" t="str">
        <f>IFERROR(VLOOKUP($J$2&amp;"_"&amp;$A200,'Total Forms with Marks'!$C$5:$N$204,9,0),"")</f>
        <v/>
      </c>
      <c r="I200" s="11" t="str">
        <f>IFERROR(VLOOKUP($J$2&amp;"_"&amp;$A200,'Total Forms with Marks'!$C$5:$N$204,10,0),"")</f>
        <v/>
      </c>
      <c r="J200" s="11" t="str">
        <f>IFERROR(VLOOKUP($J$2&amp;"_"&amp;$A200,'Total Forms with Marks'!$C$5:$N$204,11,0),"")</f>
        <v/>
      </c>
      <c r="K200" s="11" t="str">
        <f>IFERROR(VLOOKUP($J$2&amp;"_"&amp;$A200,'Total Forms with Marks'!$C$5:$N$204,12,0),"")</f>
        <v/>
      </c>
      <c r="L200" s="12" t="str">
        <f>IF(K200="","",RANK(K200,$K$5:K399,0))</f>
        <v/>
      </c>
    </row>
    <row r="201" spans="1:12" ht="30" customHeight="1">
      <c r="A201" s="12">
        <f>Table1[[#This Row],[क्र.सं.]]</f>
        <v>197</v>
      </c>
      <c r="B201" s="20" t="str">
        <f>IFERROR(VLOOKUP($J$2&amp;"_"&amp;$A201,'Total Forms with Marks'!$C$5:$N$204,3,0),"")</f>
        <v/>
      </c>
      <c r="C201" s="20" t="str">
        <f>IFERROR(VLOOKUP($J$2&amp;"_"&amp;$A201,'Total Forms with Marks'!$C$5:$N$204,4,0),"")</f>
        <v/>
      </c>
      <c r="D201" s="18" t="str">
        <f>IFERROR(VLOOKUP($J$2&amp;"_"&amp;$A201,'Total Forms with Marks'!$C$5:$N$204,5,0),"")</f>
        <v/>
      </c>
      <c r="E201" s="12" t="str">
        <f>IFERROR(VLOOKUP($J$2&amp;"_"&amp;$A201,'Total Forms with Marks'!$C$5:$N$204,6,0),"")</f>
        <v/>
      </c>
      <c r="F201" s="10" t="str">
        <f>IFERROR(VLOOKUP($J$2&amp;"_"&amp;$A201,'Total Forms with Marks'!$C$5:$N$204,7,0),"")</f>
        <v/>
      </c>
      <c r="G201" s="12" t="str">
        <f>IFERROR(VLOOKUP($J$2&amp;"_"&amp;$A201,'Total Forms with Marks'!$C$5:$N$204,8,0),"")</f>
        <v/>
      </c>
      <c r="H201" s="10" t="str">
        <f>IFERROR(VLOOKUP($J$2&amp;"_"&amp;$A201,'Total Forms with Marks'!$C$5:$N$204,9,0),"")</f>
        <v/>
      </c>
      <c r="I201" s="11" t="str">
        <f>IFERROR(VLOOKUP($J$2&amp;"_"&amp;$A201,'Total Forms with Marks'!$C$5:$N$204,10,0),"")</f>
        <v/>
      </c>
      <c r="J201" s="11" t="str">
        <f>IFERROR(VLOOKUP($J$2&amp;"_"&amp;$A201,'Total Forms with Marks'!$C$5:$N$204,11,0),"")</f>
        <v/>
      </c>
      <c r="K201" s="11" t="str">
        <f>IFERROR(VLOOKUP($J$2&amp;"_"&amp;$A201,'Total Forms with Marks'!$C$5:$N$204,12,0),"")</f>
        <v/>
      </c>
      <c r="L201" s="12" t="str">
        <f>IF(K201="","",RANK(K201,$K$5:K400,0))</f>
        <v/>
      </c>
    </row>
    <row r="202" spans="1:12" ht="30" customHeight="1">
      <c r="A202" s="12">
        <f>Table1[[#This Row],[क्र.सं.]]</f>
        <v>198</v>
      </c>
      <c r="B202" s="20" t="str">
        <f>IFERROR(VLOOKUP($J$2&amp;"_"&amp;$A202,'Total Forms with Marks'!$C$5:$N$204,3,0),"")</f>
        <v/>
      </c>
      <c r="C202" s="20" t="str">
        <f>IFERROR(VLOOKUP($J$2&amp;"_"&amp;$A202,'Total Forms with Marks'!$C$5:$N$204,4,0),"")</f>
        <v/>
      </c>
      <c r="D202" s="18" t="str">
        <f>IFERROR(VLOOKUP($J$2&amp;"_"&amp;$A202,'Total Forms with Marks'!$C$5:$N$204,5,0),"")</f>
        <v/>
      </c>
      <c r="E202" s="12" t="str">
        <f>IFERROR(VLOOKUP($J$2&amp;"_"&amp;$A202,'Total Forms with Marks'!$C$5:$N$204,6,0),"")</f>
        <v/>
      </c>
      <c r="F202" s="10" t="str">
        <f>IFERROR(VLOOKUP($J$2&amp;"_"&amp;$A202,'Total Forms with Marks'!$C$5:$N$204,7,0),"")</f>
        <v/>
      </c>
      <c r="G202" s="12" t="str">
        <f>IFERROR(VLOOKUP($J$2&amp;"_"&amp;$A202,'Total Forms with Marks'!$C$5:$N$204,8,0),"")</f>
        <v/>
      </c>
      <c r="H202" s="10" t="str">
        <f>IFERROR(VLOOKUP($J$2&amp;"_"&amp;$A202,'Total Forms with Marks'!$C$5:$N$204,9,0),"")</f>
        <v/>
      </c>
      <c r="I202" s="11" t="str">
        <f>IFERROR(VLOOKUP($J$2&amp;"_"&amp;$A202,'Total Forms with Marks'!$C$5:$N$204,10,0),"")</f>
        <v/>
      </c>
      <c r="J202" s="11" t="str">
        <f>IFERROR(VLOOKUP($J$2&amp;"_"&amp;$A202,'Total Forms with Marks'!$C$5:$N$204,11,0),"")</f>
        <v/>
      </c>
      <c r="K202" s="11" t="str">
        <f>IFERROR(VLOOKUP($J$2&amp;"_"&amp;$A202,'Total Forms with Marks'!$C$5:$N$204,12,0),"")</f>
        <v/>
      </c>
      <c r="L202" s="12" t="str">
        <f>IF(K202="","",RANK(K202,$K$5:K401,0))</f>
        <v/>
      </c>
    </row>
    <row r="203" spans="1:12" ht="30" customHeight="1">
      <c r="A203" s="12">
        <f>Table1[[#This Row],[क्र.सं.]]</f>
        <v>199</v>
      </c>
      <c r="B203" s="20" t="str">
        <f>IFERROR(VLOOKUP($J$2&amp;"_"&amp;$A203,'Total Forms with Marks'!$C$5:$N$204,3,0),"")</f>
        <v/>
      </c>
      <c r="C203" s="20" t="str">
        <f>IFERROR(VLOOKUP($J$2&amp;"_"&amp;$A203,'Total Forms with Marks'!$C$5:$N$204,4,0),"")</f>
        <v/>
      </c>
      <c r="D203" s="18" t="str">
        <f>IFERROR(VLOOKUP($J$2&amp;"_"&amp;$A203,'Total Forms with Marks'!$C$5:$N$204,5,0),"")</f>
        <v/>
      </c>
      <c r="E203" s="12" t="str">
        <f>IFERROR(VLOOKUP($J$2&amp;"_"&amp;$A203,'Total Forms with Marks'!$C$5:$N$204,6,0),"")</f>
        <v/>
      </c>
      <c r="F203" s="10" t="str">
        <f>IFERROR(VLOOKUP($J$2&amp;"_"&amp;$A203,'Total Forms with Marks'!$C$5:$N$204,7,0),"")</f>
        <v/>
      </c>
      <c r="G203" s="12" t="str">
        <f>IFERROR(VLOOKUP($J$2&amp;"_"&amp;$A203,'Total Forms with Marks'!$C$5:$N$204,8,0),"")</f>
        <v/>
      </c>
      <c r="H203" s="10" t="str">
        <f>IFERROR(VLOOKUP($J$2&amp;"_"&amp;$A203,'Total Forms with Marks'!$C$5:$N$204,9,0),"")</f>
        <v/>
      </c>
      <c r="I203" s="11" t="str">
        <f>IFERROR(VLOOKUP($J$2&amp;"_"&amp;$A203,'Total Forms with Marks'!$C$5:$N$204,10,0),"")</f>
        <v/>
      </c>
      <c r="J203" s="11" t="str">
        <f>IFERROR(VLOOKUP($J$2&amp;"_"&amp;$A203,'Total Forms with Marks'!$C$5:$N$204,11,0),"")</f>
        <v/>
      </c>
      <c r="K203" s="11" t="str">
        <f>IFERROR(VLOOKUP($J$2&amp;"_"&amp;$A203,'Total Forms with Marks'!$C$5:$N$204,12,0),"")</f>
        <v/>
      </c>
      <c r="L203" s="12" t="str">
        <f>IF(K203="","",RANK(K203,$K$5:K402,0))</f>
        <v/>
      </c>
    </row>
    <row r="204" spans="1:12" ht="30" customHeight="1">
      <c r="A204" s="12">
        <f>Table1[[#This Row],[क्र.सं.]]</f>
        <v>200</v>
      </c>
      <c r="B204" s="20" t="str">
        <f>IFERROR(VLOOKUP($J$2&amp;"_"&amp;$A204,'Total Forms with Marks'!$C$5:$N$204,3,0),"")</f>
        <v/>
      </c>
      <c r="C204" s="20" t="str">
        <f>IFERROR(VLOOKUP($J$2&amp;"_"&amp;$A204,'Total Forms with Marks'!$C$5:$N$204,4,0),"")</f>
        <v/>
      </c>
      <c r="D204" s="18" t="str">
        <f>IFERROR(VLOOKUP($J$2&amp;"_"&amp;$A204,'Total Forms with Marks'!$C$5:$N$204,5,0),"")</f>
        <v/>
      </c>
      <c r="E204" s="12" t="str">
        <f>IFERROR(VLOOKUP($J$2&amp;"_"&amp;$A204,'Total Forms with Marks'!$C$5:$N$204,6,0),"")</f>
        <v/>
      </c>
      <c r="F204" s="10" t="str">
        <f>IFERROR(VLOOKUP($J$2&amp;"_"&amp;$A204,'Total Forms with Marks'!$C$5:$N$204,7,0),"")</f>
        <v/>
      </c>
      <c r="G204" s="12" t="str">
        <f>IFERROR(VLOOKUP($J$2&amp;"_"&amp;$A204,'Total Forms with Marks'!$C$5:$N$204,8,0),"")</f>
        <v/>
      </c>
      <c r="H204" s="10" t="str">
        <f>IFERROR(VLOOKUP($J$2&amp;"_"&amp;$A204,'Total Forms with Marks'!$C$5:$N$204,9,0),"")</f>
        <v/>
      </c>
      <c r="I204" s="11" t="str">
        <f>IFERROR(VLOOKUP($J$2&amp;"_"&amp;$A204,'Total Forms with Marks'!$C$5:$N$204,10,0),"")</f>
        <v/>
      </c>
      <c r="J204" s="11" t="str">
        <f>IFERROR(VLOOKUP($J$2&amp;"_"&amp;$A204,'Total Forms with Marks'!$C$5:$N$204,11,0),"")</f>
        <v/>
      </c>
      <c r="K204" s="11" t="str">
        <f>IFERROR(VLOOKUP($J$2&amp;"_"&amp;$A204,'Total Forms with Marks'!$C$5:$N$204,12,0),"")</f>
        <v/>
      </c>
      <c r="L204" s="12" t="str">
        <f>IF(K204="","",RANK(K204,$K$5:K403,0))</f>
        <v/>
      </c>
    </row>
  </sheetData>
  <sheetProtection password="C796" sheet="1" objects="1" scenarios="1" formatCells="0" formatColumns="0" formatRows="0"/>
  <autoFilter ref="A4:L4"/>
  <mergeCells count="4">
    <mergeCell ref="A1:L1"/>
    <mergeCell ref="A2:F2"/>
    <mergeCell ref="G2:I2"/>
    <mergeCell ref="J2:L2"/>
  </mergeCells>
  <dataValidations count="1">
    <dataValidation type="list" allowBlank="1" showInputMessage="1" showErrorMessage="1" sqref="J2">
      <formula1>Post_Name</formula1>
    </dataValidation>
  </dataValidations>
  <printOptions horizontalCentered="1"/>
  <pageMargins left="0.5" right="0.5" top="0.5" bottom="0.5" header="0" footer="0"/>
  <pageSetup paperSize="9" scale="92" orientation="landscape" r:id="rId1"/>
  <headerFooter>
    <oddFooter>&amp;Lwww.ashwinisharma.com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17</vt:i4>
      </vt:variant>
    </vt:vector>
  </HeadingPairs>
  <TitlesOfParts>
    <vt:vector size="22" baseType="lpstr">
      <vt:lpstr>Forms Entry</vt:lpstr>
      <vt:lpstr>Marks Entry</vt:lpstr>
      <vt:lpstr>Total Forms with Marks</vt:lpstr>
      <vt:lpstr>Wariyta Suchi By School</vt:lpstr>
      <vt:lpstr>Wariyta Suchi By Post</vt:lpstr>
      <vt:lpstr>ca</vt:lpstr>
      <vt:lpstr>catagorylist</vt:lpstr>
      <vt:lpstr>'Wariyta Suchi By Post'!Category_List</vt:lpstr>
      <vt:lpstr>'Wariyta Suchi By School'!Category_List</vt:lpstr>
      <vt:lpstr>Category_List</vt:lpstr>
      <vt:lpstr>'Wariyta Suchi By Post'!Criteria</vt:lpstr>
      <vt:lpstr>'Wariyta Suchi By School'!Criteria</vt:lpstr>
      <vt:lpstr>'Wariyta Suchi By Post'!Extract</vt:lpstr>
      <vt:lpstr>'Wariyta Suchi By School'!Extract</vt:lpstr>
      <vt:lpstr>'Wariyta Suchi By Post'!Post_Name</vt:lpstr>
      <vt:lpstr>'Wariyta Suchi By School'!Post_Name</vt:lpstr>
      <vt:lpstr>Post_Name</vt:lpstr>
      <vt:lpstr>'Marks Entry'!Print_Titles</vt:lpstr>
      <vt:lpstr>'Total Forms with Marks'!Print_Titles</vt:lpstr>
      <vt:lpstr>'Wariyta Suchi By Post'!Print_Titles</vt:lpstr>
      <vt:lpstr>'Wariyta Suchi By School'!Print_Titles</vt:lpstr>
      <vt:lpstr>school_name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Aryan Computers</cp:lastModifiedBy>
  <cp:lastPrinted>2022-11-03T10:42:18Z</cp:lastPrinted>
  <dcterms:created xsi:type="dcterms:W3CDTF">2022-10-31T00:24:53Z</dcterms:created>
  <dcterms:modified xsi:type="dcterms:W3CDTF">2022-11-03T12:28:38Z</dcterms:modified>
</cp:coreProperties>
</file>