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worksheets/sheet6.xml" ContentType="application/vnd.openxmlformats-officedocument.spreadsheetml.worksheet+xml"/>
  <Override PartName="/xl/worksheets/sheet7.xml" ContentType="application/vnd.openxmlformats-officedocument.spreadsheetml.worksheet+xml"/>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activeTab="1"/>
  </bookViews>
  <sheets>
    <sheet name="info" sheetId="1" r:id="rId1"/>
    <sheet name="shaladarppn" sheetId="2" r:id="rId2"/>
    <sheet name="sd data" sheetId="3" r:id="rId3"/>
    <sheet name="scholarship form" sheetId="5" r:id="rId4"/>
    <sheet name="income certificate" sheetId="6" r:id="rId5"/>
    <sheet name="BLANK FORM " sheetId="7" r:id="rId6"/>
    <sheet name="BLANK INCOME" sheetId="8" r:id="rId7"/>
  </sheets>
  <definedNames>
    <definedName name="_xlnm.Print_Area" localSheetId="5">'BLANK FORM '!$A$1:$L$83</definedName>
    <definedName name="_xlnm.Print_Area" localSheetId="6">'BLANK INCOME'!$A$1:$L$31</definedName>
    <definedName name="_xlnm.Print_Area" localSheetId="4">'income certificate'!$A$1:$L$35</definedName>
    <definedName name="_xlnm.Print_Area" localSheetId="3">'scholarship form'!$A$1:$L$85</definedName>
    <definedName name="SCHOLARSR">Table1[[#All],[SRNO]]</definedName>
    <definedName name="SRNO">'scholarship form'!$P$4:$P$814</definedName>
    <definedName name="TABLE6">'sd data'!$D$3:$AG$800</definedName>
    <definedName name="TABLES">'sd data'!$A$3:$AE$800</definedName>
    <definedName name="TABLES2">Table1[#All]</definedName>
  </definedNames>
  <calcPr calcId="124519"/>
</workbook>
</file>

<file path=xl/calcChain.xml><?xml version="1.0" encoding="utf-8"?>
<calcChain xmlns="http://schemas.openxmlformats.org/spreadsheetml/2006/main">
  <c r="G9" i="6"/>
  <c r="C3" i="5"/>
  <c r="H10" i="3"/>
  <c r="B1"/>
  <c r="D65" i="5"/>
  <c r="G16"/>
  <c r="F7"/>
  <c r="D4" i="3"/>
  <c r="B5"/>
  <c r="AF5" s="1"/>
  <c r="C5"/>
  <c r="AG5" s="1"/>
  <c r="D5"/>
  <c r="E5"/>
  <c r="F5"/>
  <c r="A5" s="1"/>
  <c r="G5"/>
  <c r="H5"/>
  <c r="I5"/>
  <c r="J5"/>
  <c r="K5"/>
  <c r="L5"/>
  <c r="M5"/>
  <c r="N5"/>
  <c r="O5"/>
  <c r="P5"/>
  <c r="Q5"/>
  <c r="R5"/>
  <c r="S5"/>
  <c r="T5"/>
  <c r="U5"/>
  <c r="V5"/>
  <c r="W5"/>
  <c r="X5"/>
  <c r="Y5"/>
  <c r="Z5"/>
  <c r="AA5"/>
  <c r="AB5"/>
  <c r="AC5"/>
  <c r="AD5"/>
  <c r="AE5"/>
  <c r="B6"/>
  <c r="AF6" s="1"/>
  <c r="C6"/>
  <c r="AG6" s="1"/>
  <c r="D6"/>
  <c r="E6"/>
  <c r="F6"/>
  <c r="A6" s="1"/>
  <c r="G6"/>
  <c r="H6"/>
  <c r="I6"/>
  <c r="J6"/>
  <c r="K6"/>
  <c r="L6"/>
  <c r="M6"/>
  <c r="N6"/>
  <c r="O6"/>
  <c r="P6"/>
  <c r="Q6"/>
  <c r="R6"/>
  <c r="S6"/>
  <c r="T6"/>
  <c r="U6"/>
  <c r="V6"/>
  <c r="W6"/>
  <c r="X6"/>
  <c r="Y6"/>
  <c r="Z6"/>
  <c r="AA6"/>
  <c r="AB6"/>
  <c r="AC6"/>
  <c r="AD6"/>
  <c r="AE6"/>
  <c r="B7"/>
  <c r="AF7" s="1"/>
  <c r="C7"/>
  <c r="AG7" s="1"/>
  <c r="D7"/>
  <c r="E7"/>
  <c r="F7"/>
  <c r="A7" s="1"/>
  <c r="G7"/>
  <c r="H7"/>
  <c r="I7"/>
  <c r="J7"/>
  <c r="K7"/>
  <c r="L7"/>
  <c r="M7"/>
  <c r="N7"/>
  <c r="O7"/>
  <c r="P7"/>
  <c r="Q7"/>
  <c r="R7"/>
  <c r="S7"/>
  <c r="T7"/>
  <c r="U7"/>
  <c r="V7"/>
  <c r="W7"/>
  <c r="X7"/>
  <c r="Y7"/>
  <c r="Z7"/>
  <c r="AA7"/>
  <c r="AB7"/>
  <c r="AC7"/>
  <c r="AD7"/>
  <c r="AE7"/>
  <c r="B8"/>
  <c r="AF8" s="1"/>
  <c r="C8"/>
  <c r="AG8" s="1"/>
  <c r="D8"/>
  <c r="E8"/>
  <c r="F8"/>
  <c r="A8" s="1"/>
  <c r="G8"/>
  <c r="H8"/>
  <c r="I8"/>
  <c r="J8"/>
  <c r="K8"/>
  <c r="L8"/>
  <c r="M8"/>
  <c r="N8"/>
  <c r="O8"/>
  <c r="P8"/>
  <c r="Q8"/>
  <c r="R8"/>
  <c r="S8"/>
  <c r="T8"/>
  <c r="U8"/>
  <c r="V8"/>
  <c r="W8"/>
  <c r="X8"/>
  <c r="Y8"/>
  <c r="Z8"/>
  <c r="AA8"/>
  <c r="AB8"/>
  <c r="AC8"/>
  <c r="AD8"/>
  <c r="AE8"/>
  <c r="B9"/>
  <c r="AF9" s="1"/>
  <c r="C9"/>
  <c r="AG9" s="1"/>
  <c r="D9"/>
  <c r="E9"/>
  <c r="F9"/>
  <c r="A9" s="1"/>
  <c r="G9"/>
  <c r="H9"/>
  <c r="I9"/>
  <c r="J9"/>
  <c r="K9"/>
  <c r="L9"/>
  <c r="M9"/>
  <c r="N9"/>
  <c r="O9"/>
  <c r="P9"/>
  <c r="Q9"/>
  <c r="R9"/>
  <c r="S9"/>
  <c r="T9"/>
  <c r="U9"/>
  <c r="V9"/>
  <c r="W9"/>
  <c r="X9"/>
  <c r="Y9"/>
  <c r="Z9"/>
  <c r="AA9"/>
  <c r="AB9"/>
  <c r="AC9"/>
  <c r="AD9"/>
  <c r="AE9"/>
  <c r="B10"/>
  <c r="AF10" s="1"/>
  <c r="C10"/>
  <c r="AG10" s="1"/>
  <c r="D10"/>
  <c r="E10"/>
  <c r="F10"/>
  <c r="A10" s="1"/>
  <c r="G10"/>
  <c r="I10"/>
  <c r="J10"/>
  <c r="K10"/>
  <c r="L10"/>
  <c r="M10"/>
  <c r="N10"/>
  <c r="O10"/>
  <c r="P10"/>
  <c r="Q10"/>
  <c r="R10"/>
  <c r="S10"/>
  <c r="T10"/>
  <c r="U10"/>
  <c r="V10"/>
  <c r="W10"/>
  <c r="X10"/>
  <c r="Y10"/>
  <c r="Z10"/>
  <c r="AA10"/>
  <c r="AB10"/>
  <c r="AC10"/>
  <c r="AD10"/>
  <c r="AE10"/>
  <c r="B11"/>
  <c r="AF11" s="1"/>
  <c r="C11"/>
  <c r="AG11" s="1"/>
  <c r="D11"/>
  <c r="E11"/>
  <c r="F11"/>
  <c r="A11" s="1"/>
  <c r="G11"/>
  <c r="H11"/>
  <c r="I11"/>
  <c r="J11"/>
  <c r="K11"/>
  <c r="L11"/>
  <c r="M11"/>
  <c r="N11"/>
  <c r="O11"/>
  <c r="P11"/>
  <c r="Q11"/>
  <c r="R11"/>
  <c r="S11"/>
  <c r="T11"/>
  <c r="U11"/>
  <c r="V11"/>
  <c r="W11"/>
  <c r="X11"/>
  <c r="Y11"/>
  <c r="Z11"/>
  <c r="AA11"/>
  <c r="AB11"/>
  <c r="AC11"/>
  <c r="AD11"/>
  <c r="AE11"/>
  <c r="B12"/>
  <c r="AF12" s="1"/>
  <c r="C12"/>
  <c r="AG12" s="1"/>
  <c r="D12"/>
  <c r="E12"/>
  <c r="F12"/>
  <c r="A12" s="1"/>
  <c r="G12"/>
  <c r="H12"/>
  <c r="I12"/>
  <c r="J12"/>
  <c r="K12"/>
  <c r="L12"/>
  <c r="M12"/>
  <c r="N12"/>
  <c r="O12"/>
  <c r="P12"/>
  <c r="Q12"/>
  <c r="R12"/>
  <c r="S12"/>
  <c r="T12"/>
  <c r="U12"/>
  <c r="V12"/>
  <c r="W12"/>
  <c r="X12"/>
  <c r="Y12"/>
  <c r="Z12"/>
  <c r="AA12"/>
  <c r="AB12"/>
  <c r="AC12"/>
  <c r="AD12"/>
  <c r="AE12"/>
  <c r="B13"/>
  <c r="AF13" s="1"/>
  <c r="C13"/>
  <c r="AG13" s="1"/>
  <c r="D13"/>
  <c r="E13"/>
  <c r="F13"/>
  <c r="A13" s="1"/>
  <c r="G13"/>
  <c r="H13"/>
  <c r="I13"/>
  <c r="J13"/>
  <c r="K13"/>
  <c r="L13"/>
  <c r="M13"/>
  <c r="N13"/>
  <c r="O13"/>
  <c r="P13"/>
  <c r="Q13"/>
  <c r="R13"/>
  <c r="S13"/>
  <c r="T13"/>
  <c r="U13"/>
  <c r="V13"/>
  <c r="W13"/>
  <c r="X13"/>
  <c r="Y13"/>
  <c r="Z13"/>
  <c r="AA13"/>
  <c r="AB13"/>
  <c r="AC13"/>
  <c r="AD13"/>
  <c r="AE13"/>
  <c r="B14"/>
  <c r="AF14" s="1"/>
  <c r="C14"/>
  <c r="AG14" s="1"/>
  <c r="D14"/>
  <c r="E14"/>
  <c r="F14"/>
  <c r="A14" s="1"/>
  <c r="G14"/>
  <c r="H14"/>
  <c r="I14"/>
  <c r="J14"/>
  <c r="K14"/>
  <c r="L14"/>
  <c r="M14"/>
  <c r="N14"/>
  <c r="O14"/>
  <c r="P14"/>
  <c r="Q14"/>
  <c r="R14"/>
  <c r="S14"/>
  <c r="T14"/>
  <c r="U14"/>
  <c r="V14"/>
  <c r="W14"/>
  <c r="X14"/>
  <c r="Y14"/>
  <c r="Z14"/>
  <c r="AA14"/>
  <c r="AB14"/>
  <c r="AC14"/>
  <c r="AD14"/>
  <c r="AE14"/>
  <c r="B15"/>
  <c r="AF15" s="1"/>
  <c r="C15"/>
  <c r="AG15" s="1"/>
  <c r="D15"/>
  <c r="E15"/>
  <c r="F15"/>
  <c r="A15" s="1"/>
  <c r="G15"/>
  <c r="H15"/>
  <c r="I15"/>
  <c r="J15"/>
  <c r="K15"/>
  <c r="L15"/>
  <c r="M15"/>
  <c r="N15"/>
  <c r="O15"/>
  <c r="P15"/>
  <c r="Q15"/>
  <c r="R15"/>
  <c r="S15"/>
  <c r="T15"/>
  <c r="U15"/>
  <c r="V15"/>
  <c r="W15"/>
  <c r="X15"/>
  <c r="Y15"/>
  <c r="Z15"/>
  <c r="AA15"/>
  <c r="AB15"/>
  <c r="AC15"/>
  <c r="AD15"/>
  <c r="AE15"/>
  <c r="B16"/>
  <c r="AF16" s="1"/>
  <c r="C16"/>
  <c r="AG16" s="1"/>
  <c r="D16"/>
  <c r="E16"/>
  <c r="F16"/>
  <c r="A16" s="1"/>
  <c r="G16"/>
  <c r="H16"/>
  <c r="I16"/>
  <c r="J16"/>
  <c r="K16"/>
  <c r="L16"/>
  <c r="M16"/>
  <c r="N16"/>
  <c r="O16"/>
  <c r="P16"/>
  <c r="Q16"/>
  <c r="R16"/>
  <c r="S16"/>
  <c r="T16"/>
  <c r="U16"/>
  <c r="V16"/>
  <c r="W16"/>
  <c r="X16"/>
  <c r="Y16"/>
  <c r="Z16"/>
  <c r="AA16"/>
  <c r="AB16"/>
  <c r="AC16"/>
  <c r="AD16"/>
  <c r="AE16"/>
  <c r="B17"/>
  <c r="AF17" s="1"/>
  <c r="C17"/>
  <c r="AG17" s="1"/>
  <c r="D17"/>
  <c r="E17"/>
  <c r="F17"/>
  <c r="A17" s="1"/>
  <c r="G17"/>
  <c r="H17"/>
  <c r="I17"/>
  <c r="J17"/>
  <c r="K17"/>
  <c r="L17"/>
  <c r="M17"/>
  <c r="N17"/>
  <c r="O17"/>
  <c r="P17"/>
  <c r="Q17"/>
  <c r="R17"/>
  <c r="S17"/>
  <c r="T17"/>
  <c r="U17"/>
  <c r="V17"/>
  <c r="W17"/>
  <c r="X17"/>
  <c r="Y17"/>
  <c r="Z17"/>
  <c r="AA17"/>
  <c r="AB17"/>
  <c r="AC17"/>
  <c r="AD17"/>
  <c r="AE17"/>
  <c r="B18"/>
  <c r="AF18" s="1"/>
  <c r="C18"/>
  <c r="AG18" s="1"/>
  <c r="D18"/>
  <c r="E18"/>
  <c r="F18"/>
  <c r="A18" s="1"/>
  <c r="G18"/>
  <c r="H18"/>
  <c r="I18"/>
  <c r="J18"/>
  <c r="K18"/>
  <c r="L18"/>
  <c r="M18"/>
  <c r="N18"/>
  <c r="O18"/>
  <c r="P18"/>
  <c r="Q18"/>
  <c r="R18"/>
  <c r="S18"/>
  <c r="T18"/>
  <c r="U18"/>
  <c r="V18"/>
  <c r="W18"/>
  <c r="X18"/>
  <c r="Y18"/>
  <c r="Z18"/>
  <c r="AA18"/>
  <c r="AB18"/>
  <c r="AC18"/>
  <c r="AD18"/>
  <c r="AE18"/>
  <c r="B19"/>
  <c r="AF19" s="1"/>
  <c r="C19"/>
  <c r="AG19" s="1"/>
  <c r="D19"/>
  <c r="E19"/>
  <c r="F19"/>
  <c r="A19" s="1"/>
  <c r="G19"/>
  <c r="H19"/>
  <c r="I19"/>
  <c r="J19"/>
  <c r="K19"/>
  <c r="L19"/>
  <c r="M19"/>
  <c r="N19"/>
  <c r="O19"/>
  <c r="P19"/>
  <c r="Q19"/>
  <c r="R19"/>
  <c r="S19"/>
  <c r="T19"/>
  <c r="U19"/>
  <c r="V19"/>
  <c r="W19"/>
  <c r="X19"/>
  <c r="Y19"/>
  <c r="Z19"/>
  <c r="AA19"/>
  <c r="AB19"/>
  <c r="AC19"/>
  <c r="AD19"/>
  <c r="AE19"/>
  <c r="B20"/>
  <c r="AF20" s="1"/>
  <c r="C20"/>
  <c r="AG20" s="1"/>
  <c r="D20"/>
  <c r="E20"/>
  <c r="F20"/>
  <c r="A20" s="1"/>
  <c r="G20"/>
  <c r="H20"/>
  <c r="I20"/>
  <c r="J20"/>
  <c r="K20"/>
  <c r="L20"/>
  <c r="M20"/>
  <c r="N20"/>
  <c r="O20"/>
  <c r="P20"/>
  <c r="Q20"/>
  <c r="R20"/>
  <c r="S20"/>
  <c r="T20"/>
  <c r="U20"/>
  <c r="V20"/>
  <c r="W20"/>
  <c r="X20"/>
  <c r="Y20"/>
  <c r="Z20"/>
  <c r="AA20"/>
  <c r="AB20"/>
  <c r="AC20"/>
  <c r="AD20"/>
  <c r="AE20"/>
  <c r="B21"/>
  <c r="AF21" s="1"/>
  <c r="C21"/>
  <c r="AG21" s="1"/>
  <c r="D21"/>
  <c r="E21"/>
  <c r="F21"/>
  <c r="A21" s="1"/>
  <c r="G21"/>
  <c r="H21"/>
  <c r="I21"/>
  <c r="J21"/>
  <c r="K21"/>
  <c r="L21"/>
  <c r="M21"/>
  <c r="N21"/>
  <c r="O21"/>
  <c r="P21"/>
  <c r="Q21"/>
  <c r="R21"/>
  <c r="S21"/>
  <c r="T21"/>
  <c r="U21"/>
  <c r="V21"/>
  <c r="W21"/>
  <c r="X21"/>
  <c r="Y21"/>
  <c r="Z21"/>
  <c r="AA21"/>
  <c r="AB21"/>
  <c r="AC21"/>
  <c r="AD21"/>
  <c r="AE21"/>
  <c r="B22"/>
  <c r="AF22" s="1"/>
  <c r="C22"/>
  <c r="AG22" s="1"/>
  <c r="D22"/>
  <c r="E22"/>
  <c r="F22"/>
  <c r="A22" s="1"/>
  <c r="G22"/>
  <c r="H22"/>
  <c r="I22"/>
  <c r="J22"/>
  <c r="K22"/>
  <c r="L22"/>
  <c r="M22"/>
  <c r="N22"/>
  <c r="O22"/>
  <c r="P22"/>
  <c r="Q22"/>
  <c r="R22"/>
  <c r="S22"/>
  <c r="T22"/>
  <c r="U22"/>
  <c r="V22"/>
  <c r="W22"/>
  <c r="X22"/>
  <c r="Y22"/>
  <c r="Z22"/>
  <c r="AA22"/>
  <c r="AB22"/>
  <c r="AC22"/>
  <c r="AD22"/>
  <c r="AE22"/>
  <c r="B23"/>
  <c r="AF23" s="1"/>
  <c r="C23"/>
  <c r="AG23" s="1"/>
  <c r="D23"/>
  <c r="E23"/>
  <c r="F23"/>
  <c r="A23" s="1"/>
  <c r="G23"/>
  <c r="H23"/>
  <c r="I23"/>
  <c r="J23"/>
  <c r="K23"/>
  <c r="L23"/>
  <c r="M23"/>
  <c r="N23"/>
  <c r="O23"/>
  <c r="P23"/>
  <c r="Q23"/>
  <c r="R23"/>
  <c r="S23"/>
  <c r="T23"/>
  <c r="U23"/>
  <c r="V23"/>
  <c r="W23"/>
  <c r="X23"/>
  <c r="Y23"/>
  <c r="Z23"/>
  <c r="AA23"/>
  <c r="AB23"/>
  <c r="AC23"/>
  <c r="AD23"/>
  <c r="AE23"/>
  <c r="B24"/>
  <c r="AF24" s="1"/>
  <c r="C24"/>
  <c r="AG24" s="1"/>
  <c r="D24"/>
  <c r="E24"/>
  <c r="F24"/>
  <c r="A24" s="1"/>
  <c r="G24"/>
  <c r="H24"/>
  <c r="I24"/>
  <c r="J24"/>
  <c r="K24"/>
  <c r="L24"/>
  <c r="M24"/>
  <c r="N24"/>
  <c r="O24"/>
  <c r="P24"/>
  <c r="Q24"/>
  <c r="R24"/>
  <c r="S24"/>
  <c r="T24"/>
  <c r="U24"/>
  <c r="V24"/>
  <c r="W24"/>
  <c r="X24"/>
  <c r="Y24"/>
  <c r="Z24"/>
  <c r="AA24"/>
  <c r="AB24"/>
  <c r="AC24"/>
  <c r="AD24"/>
  <c r="AE24"/>
  <c r="B25"/>
  <c r="AF25" s="1"/>
  <c r="C25"/>
  <c r="AG25" s="1"/>
  <c r="D25"/>
  <c r="E25"/>
  <c r="F25"/>
  <c r="A25" s="1"/>
  <c r="G25"/>
  <c r="H25"/>
  <c r="I25"/>
  <c r="J25"/>
  <c r="K25"/>
  <c r="L25"/>
  <c r="M25"/>
  <c r="N25"/>
  <c r="O25"/>
  <c r="P25"/>
  <c r="Q25"/>
  <c r="R25"/>
  <c r="S25"/>
  <c r="T25"/>
  <c r="U25"/>
  <c r="V25"/>
  <c r="W25"/>
  <c r="X25"/>
  <c r="Y25"/>
  <c r="Z25"/>
  <c r="AA25"/>
  <c r="AB25"/>
  <c r="AC25"/>
  <c r="AD25"/>
  <c r="AE25"/>
  <c r="B26"/>
  <c r="AF26" s="1"/>
  <c r="C26"/>
  <c r="AG26" s="1"/>
  <c r="D26"/>
  <c r="E26"/>
  <c r="F26"/>
  <c r="A26" s="1"/>
  <c r="G26"/>
  <c r="H26"/>
  <c r="I26"/>
  <c r="J26"/>
  <c r="K26"/>
  <c r="L26"/>
  <c r="M26"/>
  <c r="N26"/>
  <c r="O26"/>
  <c r="P26"/>
  <c r="Q26"/>
  <c r="R26"/>
  <c r="S26"/>
  <c r="T26"/>
  <c r="U26"/>
  <c r="V26"/>
  <c r="W26"/>
  <c r="X26"/>
  <c r="Y26"/>
  <c r="Z26"/>
  <c r="AA26"/>
  <c r="AB26"/>
  <c r="AC26"/>
  <c r="AD26"/>
  <c r="AE26"/>
  <c r="B27"/>
  <c r="AF27" s="1"/>
  <c r="C27"/>
  <c r="AG27" s="1"/>
  <c r="D27"/>
  <c r="E27"/>
  <c r="F27"/>
  <c r="A27" s="1"/>
  <c r="G27"/>
  <c r="H27"/>
  <c r="I27"/>
  <c r="J27"/>
  <c r="K27"/>
  <c r="L27"/>
  <c r="M27"/>
  <c r="N27"/>
  <c r="O27"/>
  <c r="P27"/>
  <c r="Q27"/>
  <c r="R27"/>
  <c r="S27"/>
  <c r="T27"/>
  <c r="U27"/>
  <c r="V27"/>
  <c r="W27"/>
  <c r="X27"/>
  <c r="Y27"/>
  <c r="Z27"/>
  <c r="AA27"/>
  <c r="AB27"/>
  <c r="AC27"/>
  <c r="AD27"/>
  <c r="AE27"/>
  <c r="B28"/>
  <c r="AF28" s="1"/>
  <c r="C28"/>
  <c r="AG28" s="1"/>
  <c r="D28"/>
  <c r="E28"/>
  <c r="F28"/>
  <c r="A28" s="1"/>
  <c r="G28"/>
  <c r="H28"/>
  <c r="I28"/>
  <c r="J28"/>
  <c r="K28"/>
  <c r="L28"/>
  <c r="M28"/>
  <c r="N28"/>
  <c r="O28"/>
  <c r="P28"/>
  <c r="Q28"/>
  <c r="R28"/>
  <c r="S28"/>
  <c r="T28"/>
  <c r="U28"/>
  <c r="V28"/>
  <c r="W28"/>
  <c r="X28"/>
  <c r="Y28"/>
  <c r="Z28"/>
  <c r="AA28"/>
  <c r="AB28"/>
  <c r="AC28"/>
  <c r="AD28"/>
  <c r="AE28"/>
  <c r="B29"/>
  <c r="AF29" s="1"/>
  <c r="C29"/>
  <c r="AG29" s="1"/>
  <c r="D29"/>
  <c r="E29"/>
  <c r="F29"/>
  <c r="A29" s="1"/>
  <c r="G29"/>
  <c r="H29"/>
  <c r="I29"/>
  <c r="J29"/>
  <c r="K29"/>
  <c r="L29"/>
  <c r="M29"/>
  <c r="N29"/>
  <c r="O29"/>
  <c r="P29"/>
  <c r="Q29"/>
  <c r="R29"/>
  <c r="S29"/>
  <c r="T29"/>
  <c r="U29"/>
  <c r="V29"/>
  <c r="W29"/>
  <c r="X29"/>
  <c r="Y29"/>
  <c r="Z29"/>
  <c r="AA29"/>
  <c r="AB29"/>
  <c r="AC29"/>
  <c r="AD29"/>
  <c r="AE29"/>
  <c r="B30"/>
  <c r="AF30" s="1"/>
  <c r="C30"/>
  <c r="AG30" s="1"/>
  <c r="D30"/>
  <c r="E30"/>
  <c r="F30"/>
  <c r="A30" s="1"/>
  <c r="G30"/>
  <c r="H30"/>
  <c r="I30"/>
  <c r="J30"/>
  <c r="K30"/>
  <c r="L30"/>
  <c r="M30"/>
  <c r="N30"/>
  <c r="O30"/>
  <c r="P30"/>
  <c r="Q30"/>
  <c r="R30"/>
  <c r="S30"/>
  <c r="T30"/>
  <c r="U30"/>
  <c r="V30"/>
  <c r="W30"/>
  <c r="X30"/>
  <c r="Y30"/>
  <c r="Z30"/>
  <c r="AA30"/>
  <c r="AB30"/>
  <c r="AC30"/>
  <c r="AD30"/>
  <c r="AE30"/>
  <c r="B31"/>
  <c r="AF31" s="1"/>
  <c r="C31"/>
  <c r="AG31" s="1"/>
  <c r="D31"/>
  <c r="E31"/>
  <c r="F31"/>
  <c r="A31" s="1"/>
  <c r="G31"/>
  <c r="H31"/>
  <c r="I31"/>
  <c r="J31"/>
  <c r="K31"/>
  <c r="L31"/>
  <c r="M31"/>
  <c r="N31"/>
  <c r="O31"/>
  <c r="P31"/>
  <c r="Q31"/>
  <c r="R31"/>
  <c r="S31"/>
  <c r="T31"/>
  <c r="U31"/>
  <c r="V31"/>
  <c r="W31"/>
  <c r="X31"/>
  <c r="Y31"/>
  <c r="Z31"/>
  <c r="AA31"/>
  <c r="AB31"/>
  <c r="AC31"/>
  <c r="AD31"/>
  <c r="AE31"/>
  <c r="B32"/>
  <c r="AF32" s="1"/>
  <c r="C32"/>
  <c r="AG32" s="1"/>
  <c r="D32"/>
  <c r="E32"/>
  <c r="F32"/>
  <c r="A32" s="1"/>
  <c r="G32"/>
  <c r="H32"/>
  <c r="I32"/>
  <c r="J32"/>
  <c r="K32"/>
  <c r="L32"/>
  <c r="M32"/>
  <c r="N32"/>
  <c r="O32"/>
  <c r="P32"/>
  <c r="Q32"/>
  <c r="R32"/>
  <c r="S32"/>
  <c r="T32"/>
  <c r="U32"/>
  <c r="V32"/>
  <c r="W32"/>
  <c r="X32"/>
  <c r="Y32"/>
  <c r="Z32"/>
  <c r="AA32"/>
  <c r="AB32"/>
  <c r="AC32"/>
  <c r="AD32"/>
  <c r="AE32"/>
  <c r="B33"/>
  <c r="AF33" s="1"/>
  <c r="C33"/>
  <c r="AG33" s="1"/>
  <c r="D33"/>
  <c r="E33"/>
  <c r="F33"/>
  <c r="A33" s="1"/>
  <c r="G33"/>
  <c r="H33"/>
  <c r="I33"/>
  <c r="J33"/>
  <c r="K33"/>
  <c r="L33"/>
  <c r="M33"/>
  <c r="N33"/>
  <c r="O33"/>
  <c r="P33"/>
  <c r="Q33"/>
  <c r="R33"/>
  <c r="S33"/>
  <c r="T33"/>
  <c r="U33"/>
  <c r="V33"/>
  <c r="W33"/>
  <c r="X33"/>
  <c r="Y33"/>
  <c r="Z33"/>
  <c r="AA33"/>
  <c r="AB33"/>
  <c r="AC33"/>
  <c r="AD33"/>
  <c r="AE33"/>
  <c r="B34"/>
  <c r="AF34" s="1"/>
  <c r="C34"/>
  <c r="AG34" s="1"/>
  <c r="D34"/>
  <c r="E34"/>
  <c r="F34"/>
  <c r="A34" s="1"/>
  <c r="G34"/>
  <c r="H34"/>
  <c r="I34"/>
  <c r="J34"/>
  <c r="K34"/>
  <c r="L34"/>
  <c r="M34"/>
  <c r="N34"/>
  <c r="O34"/>
  <c r="P34"/>
  <c r="Q34"/>
  <c r="R34"/>
  <c r="S34"/>
  <c r="T34"/>
  <c r="U34"/>
  <c r="V34"/>
  <c r="W34"/>
  <c r="X34"/>
  <c r="Y34"/>
  <c r="Z34"/>
  <c r="AA34"/>
  <c r="AB34"/>
  <c r="AC34"/>
  <c r="AD34"/>
  <c r="AE34"/>
  <c r="B35"/>
  <c r="AF35" s="1"/>
  <c r="C35"/>
  <c r="AG35" s="1"/>
  <c r="D35"/>
  <c r="E35"/>
  <c r="F35"/>
  <c r="A35" s="1"/>
  <c r="G35"/>
  <c r="H35"/>
  <c r="I35"/>
  <c r="J35"/>
  <c r="K35"/>
  <c r="L35"/>
  <c r="M35"/>
  <c r="N35"/>
  <c r="O35"/>
  <c r="P35"/>
  <c r="Q35"/>
  <c r="R35"/>
  <c r="S35"/>
  <c r="T35"/>
  <c r="U35"/>
  <c r="V35"/>
  <c r="W35"/>
  <c r="X35"/>
  <c r="Y35"/>
  <c r="Z35"/>
  <c r="AA35"/>
  <c r="AB35"/>
  <c r="AC35"/>
  <c r="AD35"/>
  <c r="AE35"/>
  <c r="B36"/>
  <c r="AF36" s="1"/>
  <c r="C36"/>
  <c r="AG36" s="1"/>
  <c r="D36"/>
  <c r="E36"/>
  <c r="F36"/>
  <c r="A36" s="1"/>
  <c r="G36"/>
  <c r="H36"/>
  <c r="I36"/>
  <c r="J36"/>
  <c r="K36"/>
  <c r="L36"/>
  <c r="M36"/>
  <c r="N36"/>
  <c r="O36"/>
  <c r="P36"/>
  <c r="Q36"/>
  <c r="R36"/>
  <c r="S36"/>
  <c r="T36"/>
  <c r="U36"/>
  <c r="V36"/>
  <c r="W36"/>
  <c r="X36"/>
  <c r="Y36"/>
  <c r="Z36"/>
  <c r="AA36"/>
  <c r="AB36"/>
  <c r="AC36"/>
  <c r="AD36"/>
  <c r="AE36"/>
  <c r="B37"/>
  <c r="AF37" s="1"/>
  <c r="C37"/>
  <c r="AG37" s="1"/>
  <c r="D37"/>
  <c r="E37"/>
  <c r="F37"/>
  <c r="A37" s="1"/>
  <c r="G37"/>
  <c r="H37"/>
  <c r="I37"/>
  <c r="J37"/>
  <c r="K37"/>
  <c r="L37"/>
  <c r="M37"/>
  <c r="N37"/>
  <c r="O37"/>
  <c r="P37"/>
  <c r="Q37"/>
  <c r="R37"/>
  <c r="S37"/>
  <c r="T37"/>
  <c r="U37"/>
  <c r="V37"/>
  <c r="W37"/>
  <c r="X37"/>
  <c r="Y37"/>
  <c r="Z37"/>
  <c r="AA37"/>
  <c r="AB37"/>
  <c r="AC37"/>
  <c r="AD37"/>
  <c r="AE37"/>
  <c r="B38"/>
  <c r="AF38" s="1"/>
  <c r="C38"/>
  <c r="AG38" s="1"/>
  <c r="D38"/>
  <c r="E38"/>
  <c r="F38"/>
  <c r="A38" s="1"/>
  <c r="G38"/>
  <c r="H38"/>
  <c r="I38"/>
  <c r="J38"/>
  <c r="K38"/>
  <c r="L38"/>
  <c r="M38"/>
  <c r="N38"/>
  <c r="O38"/>
  <c r="P38"/>
  <c r="Q38"/>
  <c r="R38"/>
  <c r="S38"/>
  <c r="T38"/>
  <c r="U38"/>
  <c r="V38"/>
  <c r="W38"/>
  <c r="X38"/>
  <c r="Y38"/>
  <c r="Z38"/>
  <c r="AA38"/>
  <c r="AB38"/>
  <c r="AC38"/>
  <c r="AD38"/>
  <c r="AE38"/>
  <c r="B39"/>
  <c r="AF39" s="1"/>
  <c r="C39"/>
  <c r="AG39" s="1"/>
  <c r="D39"/>
  <c r="E39"/>
  <c r="F39"/>
  <c r="A39" s="1"/>
  <c r="G39"/>
  <c r="H39"/>
  <c r="I39"/>
  <c r="J39"/>
  <c r="K39"/>
  <c r="L39"/>
  <c r="M39"/>
  <c r="N39"/>
  <c r="O39"/>
  <c r="P39"/>
  <c r="Q39"/>
  <c r="R39"/>
  <c r="S39"/>
  <c r="T39"/>
  <c r="U39"/>
  <c r="V39"/>
  <c r="W39"/>
  <c r="X39"/>
  <c r="Y39"/>
  <c r="Z39"/>
  <c r="AA39"/>
  <c r="AB39"/>
  <c r="AC39"/>
  <c r="AD39"/>
  <c r="AE39"/>
  <c r="B40"/>
  <c r="AF40" s="1"/>
  <c r="C40"/>
  <c r="AG40" s="1"/>
  <c r="D40"/>
  <c r="E40"/>
  <c r="F40"/>
  <c r="A40" s="1"/>
  <c r="G40"/>
  <c r="H40"/>
  <c r="I40"/>
  <c r="J40"/>
  <c r="K40"/>
  <c r="L40"/>
  <c r="M40"/>
  <c r="N40"/>
  <c r="O40"/>
  <c r="P40"/>
  <c r="Q40"/>
  <c r="R40"/>
  <c r="S40"/>
  <c r="T40"/>
  <c r="U40"/>
  <c r="V40"/>
  <c r="W40"/>
  <c r="X40"/>
  <c r="Y40"/>
  <c r="Z40"/>
  <c r="AA40"/>
  <c r="AB40"/>
  <c r="AC40"/>
  <c r="AD40"/>
  <c r="AE40"/>
  <c r="B41"/>
  <c r="AF41" s="1"/>
  <c r="C41"/>
  <c r="AG41" s="1"/>
  <c r="D41"/>
  <c r="E41"/>
  <c r="F41"/>
  <c r="A41" s="1"/>
  <c r="G41"/>
  <c r="H41"/>
  <c r="I41"/>
  <c r="J41"/>
  <c r="K41"/>
  <c r="L41"/>
  <c r="M41"/>
  <c r="N41"/>
  <c r="O41"/>
  <c r="P41"/>
  <c r="Q41"/>
  <c r="R41"/>
  <c r="S41"/>
  <c r="T41"/>
  <c r="U41"/>
  <c r="V41"/>
  <c r="W41"/>
  <c r="X41"/>
  <c r="Y41"/>
  <c r="Z41"/>
  <c r="AA41"/>
  <c r="AB41"/>
  <c r="AC41"/>
  <c r="AD41"/>
  <c r="AE41"/>
  <c r="B42"/>
  <c r="AF42" s="1"/>
  <c r="C42"/>
  <c r="AG42" s="1"/>
  <c r="D42"/>
  <c r="E42"/>
  <c r="F42"/>
  <c r="A42" s="1"/>
  <c r="G42"/>
  <c r="H42"/>
  <c r="I42"/>
  <c r="J42"/>
  <c r="K42"/>
  <c r="L42"/>
  <c r="M42"/>
  <c r="N42"/>
  <c r="O42"/>
  <c r="P42"/>
  <c r="Q42"/>
  <c r="R42"/>
  <c r="S42"/>
  <c r="T42"/>
  <c r="U42"/>
  <c r="V42"/>
  <c r="W42"/>
  <c r="X42"/>
  <c r="Y42"/>
  <c r="Z42"/>
  <c r="AA42"/>
  <c r="AB42"/>
  <c r="AC42"/>
  <c r="AD42"/>
  <c r="AE42"/>
  <c r="B43"/>
  <c r="AF43" s="1"/>
  <c r="C43"/>
  <c r="AG43" s="1"/>
  <c r="D43"/>
  <c r="E43"/>
  <c r="F43"/>
  <c r="A43" s="1"/>
  <c r="G43"/>
  <c r="H43"/>
  <c r="I43"/>
  <c r="J43"/>
  <c r="K43"/>
  <c r="L43"/>
  <c r="M43"/>
  <c r="N43"/>
  <c r="O43"/>
  <c r="P43"/>
  <c r="Q43"/>
  <c r="R43"/>
  <c r="S43"/>
  <c r="T43"/>
  <c r="U43"/>
  <c r="V43"/>
  <c r="W43"/>
  <c r="X43"/>
  <c r="Y43"/>
  <c r="Z43"/>
  <c r="AA43"/>
  <c r="AB43"/>
  <c r="AC43"/>
  <c r="AD43"/>
  <c r="AE43"/>
  <c r="B44"/>
  <c r="AF44" s="1"/>
  <c r="C44"/>
  <c r="AG44" s="1"/>
  <c r="D44"/>
  <c r="E44"/>
  <c r="F44"/>
  <c r="A44" s="1"/>
  <c r="G44"/>
  <c r="H44"/>
  <c r="I44"/>
  <c r="J44"/>
  <c r="K44"/>
  <c r="L44"/>
  <c r="M44"/>
  <c r="N44"/>
  <c r="O44"/>
  <c r="P44"/>
  <c r="Q44"/>
  <c r="R44"/>
  <c r="S44"/>
  <c r="T44"/>
  <c r="U44"/>
  <c r="V44"/>
  <c r="W44"/>
  <c r="X44"/>
  <c r="Y44"/>
  <c r="Z44"/>
  <c r="AA44"/>
  <c r="AB44"/>
  <c r="AC44"/>
  <c r="AD44"/>
  <c r="AE44"/>
  <c r="B45"/>
  <c r="AF45" s="1"/>
  <c r="C45"/>
  <c r="AG45" s="1"/>
  <c r="D45"/>
  <c r="E45"/>
  <c r="F45"/>
  <c r="A45" s="1"/>
  <c r="G45"/>
  <c r="H45"/>
  <c r="I45"/>
  <c r="J45"/>
  <c r="K45"/>
  <c r="L45"/>
  <c r="M45"/>
  <c r="N45"/>
  <c r="O45"/>
  <c r="P45"/>
  <c r="Q45"/>
  <c r="R45"/>
  <c r="S45"/>
  <c r="T45"/>
  <c r="U45"/>
  <c r="V45"/>
  <c r="W45"/>
  <c r="X45"/>
  <c r="Y45"/>
  <c r="Z45"/>
  <c r="AA45"/>
  <c r="AB45"/>
  <c r="AC45"/>
  <c r="AD45"/>
  <c r="AE45"/>
  <c r="B46"/>
  <c r="AF46" s="1"/>
  <c r="C46"/>
  <c r="AG46" s="1"/>
  <c r="D46"/>
  <c r="E46"/>
  <c r="F46"/>
  <c r="A46" s="1"/>
  <c r="G46"/>
  <c r="H46"/>
  <c r="I46"/>
  <c r="J46"/>
  <c r="K46"/>
  <c r="L46"/>
  <c r="M46"/>
  <c r="N46"/>
  <c r="O46"/>
  <c r="P46"/>
  <c r="Q46"/>
  <c r="R46"/>
  <c r="S46"/>
  <c r="T46"/>
  <c r="U46"/>
  <c r="V46"/>
  <c r="W46"/>
  <c r="X46"/>
  <c r="Y46"/>
  <c r="Z46"/>
  <c r="AA46"/>
  <c r="AB46"/>
  <c r="AC46"/>
  <c r="AD46"/>
  <c r="AE46"/>
  <c r="B47"/>
  <c r="AF47" s="1"/>
  <c r="C47"/>
  <c r="AG47" s="1"/>
  <c r="D47"/>
  <c r="E47"/>
  <c r="F47"/>
  <c r="A47" s="1"/>
  <c r="G47"/>
  <c r="H47"/>
  <c r="I47"/>
  <c r="J47"/>
  <c r="K47"/>
  <c r="L47"/>
  <c r="M47"/>
  <c r="N47"/>
  <c r="O47"/>
  <c r="P47"/>
  <c r="Q47"/>
  <c r="R47"/>
  <c r="S47"/>
  <c r="T47"/>
  <c r="U47"/>
  <c r="V47"/>
  <c r="W47"/>
  <c r="X47"/>
  <c r="Y47"/>
  <c r="Z47"/>
  <c r="AA47"/>
  <c r="AB47"/>
  <c r="AC47"/>
  <c r="AD47"/>
  <c r="AE47"/>
  <c r="B48"/>
  <c r="AF48" s="1"/>
  <c r="C48"/>
  <c r="AG48" s="1"/>
  <c r="D48"/>
  <c r="E48"/>
  <c r="F48"/>
  <c r="A48" s="1"/>
  <c r="G48"/>
  <c r="H48"/>
  <c r="I48"/>
  <c r="J48"/>
  <c r="K48"/>
  <c r="L48"/>
  <c r="M48"/>
  <c r="N48"/>
  <c r="O48"/>
  <c r="P48"/>
  <c r="Q48"/>
  <c r="R48"/>
  <c r="S48"/>
  <c r="T48"/>
  <c r="U48"/>
  <c r="V48"/>
  <c r="W48"/>
  <c r="X48"/>
  <c r="Y48"/>
  <c r="Z48"/>
  <c r="AA48"/>
  <c r="AB48"/>
  <c r="AC48"/>
  <c r="AD48"/>
  <c r="AE48"/>
  <c r="B49"/>
  <c r="AF49" s="1"/>
  <c r="C49"/>
  <c r="AG49" s="1"/>
  <c r="D49"/>
  <c r="E49"/>
  <c r="F49"/>
  <c r="A49" s="1"/>
  <c r="G49"/>
  <c r="H49"/>
  <c r="I49"/>
  <c r="J49"/>
  <c r="K49"/>
  <c r="L49"/>
  <c r="M49"/>
  <c r="N49"/>
  <c r="O49"/>
  <c r="P49"/>
  <c r="Q49"/>
  <c r="R49"/>
  <c r="S49"/>
  <c r="T49"/>
  <c r="U49"/>
  <c r="V49"/>
  <c r="W49"/>
  <c r="X49"/>
  <c r="Y49"/>
  <c r="Z49"/>
  <c r="AA49"/>
  <c r="AB49"/>
  <c r="AC49"/>
  <c r="AD49"/>
  <c r="AE49"/>
  <c r="B50"/>
  <c r="AF50" s="1"/>
  <c r="C50"/>
  <c r="AG50" s="1"/>
  <c r="D50"/>
  <c r="E50"/>
  <c r="F50"/>
  <c r="A50" s="1"/>
  <c r="G50"/>
  <c r="H50"/>
  <c r="I50"/>
  <c r="J50"/>
  <c r="K50"/>
  <c r="L50"/>
  <c r="M50"/>
  <c r="N50"/>
  <c r="O50"/>
  <c r="P50"/>
  <c r="Q50"/>
  <c r="R50"/>
  <c r="S50"/>
  <c r="T50"/>
  <c r="U50"/>
  <c r="V50"/>
  <c r="W50"/>
  <c r="X50"/>
  <c r="Y50"/>
  <c r="Z50"/>
  <c r="AA50"/>
  <c r="AB50"/>
  <c r="AC50"/>
  <c r="AD50"/>
  <c r="AE50"/>
  <c r="B51"/>
  <c r="AF51" s="1"/>
  <c r="C51"/>
  <c r="AG51" s="1"/>
  <c r="D51"/>
  <c r="E51"/>
  <c r="F51"/>
  <c r="A51" s="1"/>
  <c r="G51"/>
  <c r="H51"/>
  <c r="I51"/>
  <c r="J51"/>
  <c r="K51"/>
  <c r="L51"/>
  <c r="M51"/>
  <c r="N51"/>
  <c r="O51"/>
  <c r="P51"/>
  <c r="Q51"/>
  <c r="R51"/>
  <c r="S51"/>
  <c r="T51"/>
  <c r="U51"/>
  <c r="V51"/>
  <c r="W51"/>
  <c r="X51"/>
  <c r="Y51"/>
  <c r="Z51"/>
  <c r="AA51"/>
  <c r="AB51"/>
  <c r="AC51"/>
  <c r="AD51"/>
  <c r="AE51"/>
  <c r="B52"/>
  <c r="AF52" s="1"/>
  <c r="C52"/>
  <c r="AG52" s="1"/>
  <c r="D52"/>
  <c r="E52"/>
  <c r="F52"/>
  <c r="A52" s="1"/>
  <c r="G52"/>
  <c r="H52"/>
  <c r="I52"/>
  <c r="J52"/>
  <c r="K52"/>
  <c r="L52"/>
  <c r="M52"/>
  <c r="N52"/>
  <c r="O52"/>
  <c r="P52"/>
  <c r="Q52"/>
  <c r="R52"/>
  <c r="S52"/>
  <c r="T52"/>
  <c r="U52"/>
  <c r="V52"/>
  <c r="W52"/>
  <c r="X52"/>
  <c r="Y52"/>
  <c r="Z52"/>
  <c r="AA52"/>
  <c r="AB52"/>
  <c r="AC52"/>
  <c r="AD52"/>
  <c r="AE52"/>
  <c r="B53"/>
  <c r="AF53" s="1"/>
  <c r="C53"/>
  <c r="AG53" s="1"/>
  <c r="D53"/>
  <c r="E53"/>
  <c r="F53"/>
  <c r="A53" s="1"/>
  <c r="G53"/>
  <c r="H53"/>
  <c r="I53"/>
  <c r="J53"/>
  <c r="K53"/>
  <c r="L53"/>
  <c r="M53"/>
  <c r="N53"/>
  <c r="O53"/>
  <c r="P53"/>
  <c r="Q53"/>
  <c r="R53"/>
  <c r="S53"/>
  <c r="T53"/>
  <c r="U53"/>
  <c r="V53"/>
  <c r="W53"/>
  <c r="X53"/>
  <c r="Y53"/>
  <c r="Z53"/>
  <c r="AA53"/>
  <c r="AB53"/>
  <c r="AC53"/>
  <c r="AD53"/>
  <c r="AE53"/>
  <c r="B54"/>
  <c r="AF54" s="1"/>
  <c r="C54"/>
  <c r="AG54" s="1"/>
  <c r="D54"/>
  <c r="E54"/>
  <c r="F54"/>
  <c r="A54" s="1"/>
  <c r="G54"/>
  <c r="H54"/>
  <c r="I54"/>
  <c r="J54"/>
  <c r="K54"/>
  <c r="L54"/>
  <c r="M54"/>
  <c r="N54"/>
  <c r="O54"/>
  <c r="P54"/>
  <c r="Q54"/>
  <c r="R54"/>
  <c r="S54"/>
  <c r="T54"/>
  <c r="U54"/>
  <c r="V54"/>
  <c r="W54"/>
  <c r="X54"/>
  <c r="Y54"/>
  <c r="Z54"/>
  <c r="AA54"/>
  <c r="AB54"/>
  <c r="AC54"/>
  <c r="AD54"/>
  <c r="AE54"/>
  <c r="B55"/>
  <c r="AF55" s="1"/>
  <c r="C55"/>
  <c r="AG55" s="1"/>
  <c r="D55"/>
  <c r="E55"/>
  <c r="F55"/>
  <c r="A55" s="1"/>
  <c r="G55"/>
  <c r="H55"/>
  <c r="I55"/>
  <c r="J55"/>
  <c r="K55"/>
  <c r="L55"/>
  <c r="M55"/>
  <c r="N55"/>
  <c r="O55"/>
  <c r="P55"/>
  <c r="Q55"/>
  <c r="R55"/>
  <c r="S55"/>
  <c r="T55"/>
  <c r="U55"/>
  <c r="V55"/>
  <c r="W55"/>
  <c r="X55"/>
  <c r="Y55"/>
  <c r="Z55"/>
  <c r="AA55"/>
  <c r="AB55"/>
  <c r="AC55"/>
  <c r="AD55"/>
  <c r="AE55"/>
  <c r="B56"/>
  <c r="AF56" s="1"/>
  <c r="C56"/>
  <c r="AG56" s="1"/>
  <c r="D56"/>
  <c r="E56"/>
  <c r="F56"/>
  <c r="A56" s="1"/>
  <c r="G56"/>
  <c r="H56"/>
  <c r="I56"/>
  <c r="J56"/>
  <c r="K56"/>
  <c r="L56"/>
  <c r="M56"/>
  <c r="N56"/>
  <c r="O56"/>
  <c r="P56"/>
  <c r="Q56"/>
  <c r="R56"/>
  <c r="S56"/>
  <c r="T56"/>
  <c r="U56"/>
  <c r="V56"/>
  <c r="W56"/>
  <c r="X56"/>
  <c r="Y56"/>
  <c r="Z56"/>
  <c r="AA56"/>
  <c r="AB56"/>
  <c r="AC56"/>
  <c r="AD56"/>
  <c r="AE56"/>
  <c r="B57"/>
  <c r="AF57" s="1"/>
  <c r="C57"/>
  <c r="AG57" s="1"/>
  <c r="D57"/>
  <c r="E57"/>
  <c r="F57"/>
  <c r="A57" s="1"/>
  <c r="G57"/>
  <c r="H57"/>
  <c r="I57"/>
  <c r="J57"/>
  <c r="K57"/>
  <c r="L57"/>
  <c r="M57"/>
  <c r="N57"/>
  <c r="O57"/>
  <c r="P57"/>
  <c r="Q57"/>
  <c r="R57"/>
  <c r="S57"/>
  <c r="T57"/>
  <c r="U57"/>
  <c r="V57"/>
  <c r="W57"/>
  <c r="X57"/>
  <c r="Y57"/>
  <c r="Z57"/>
  <c r="AA57"/>
  <c r="AB57"/>
  <c r="AC57"/>
  <c r="AD57"/>
  <c r="AE57"/>
  <c r="B58"/>
  <c r="AF58" s="1"/>
  <c r="C58"/>
  <c r="AG58" s="1"/>
  <c r="D58"/>
  <c r="E58"/>
  <c r="F58"/>
  <c r="A58" s="1"/>
  <c r="G58"/>
  <c r="H58"/>
  <c r="I58"/>
  <c r="J58"/>
  <c r="K58"/>
  <c r="L58"/>
  <c r="M58"/>
  <c r="N58"/>
  <c r="O58"/>
  <c r="P58"/>
  <c r="Q58"/>
  <c r="R58"/>
  <c r="S58"/>
  <c r="T58"/>
  <c r="U58"/>
  <c r="V58"/>
  <c r="W58"/>
  <c r="X58"/>
  <c r="Y58"/>
  <c r="Z58"/>
  <c r="AA58"/>
  <c r="AB58"/>
  <c r="AC58"/>
  <c r="AD58"/>
  <c r="AE58"/>
  <c r="B59"/>
  <c r="AF59" s="1"/>
  <c r="C59"/>
  <c r="AG59" s="1"/>
  <c r="D59"/>
  <c r="E59"/>
  <c r="F59"/>
  <c r="A59" s="1"/>
  <c r="G59"/>
  <c r="H59"/>
  <c r="I59"/>
  <c r="J59"/>
  <c r="K59"/>
  <c r="L59"/>
  <c r="M59"/>
  <c r="N59"/>
  <c r="O59"/>
  <c r="P59"/>
  <c r="Q59"/>
  <c r="R59"/>
  <c r="S59"/>
  <c r="T59"/>
  <c r="U59"/>
  <c r="V59"/>
  <c r="W59"/>
  <c r="X59"/>
  <c r="Y59"/>
  <c r="Z59"/>
  <c r="AA59"/>
  <c r="AB59"/>
  <c r="AC59"/>
  <c r="AD59"/>
  <c r="AE59"/>
  <c r="B60"/>
  <c r="AF60" s="1"/>
  <c r="C60"/>
  <c r="AG60" s="1"/>
  <c r="D60"/>
  <c r="E60"/>
  <c r="F60"/>
  <c r="A60" s="1"/>
  <c r="G60"/>
  <c r="H60"/>
  <c r="I60"/>
  <c r="J60"/>
  <c r="K60"/>
  <c r="L60"/>
  <c r="M60"/>
  <c r="N60"/>
  <c r="O60"/>
  <c r="P60"/>
  <c r="Q60"/>
  <c r="R60"/>
  <c r="S60"/>
  <c r="T60"/>
  <c r="U60"/>
  <c r="V60"/>
  <c r="W60"/>
  <c r="X60"/>
  <c r="Y60"/>
  <c r="Z60"/>
  <c r="AA60"/>
  <c r="AB60"/>
  <c r="AC60"/>
  <c r="AD60"/>
  <c r="AE60"/>
  <c r="B61"/>
  <c r="AF61" s="1"/>
  <c r="C61"/>
  <c r="AG61" s="1"/>
  <c r="D61"/>
  <c r="E61"/>
  <c r="F61"/>
  <c r="A61" s="1"/>
  <c r="G61"/>
  <c r="H61"/>
  <c r="I61"/>
  <c r="J61"/>
  <c r="K61"/>
  <c r="L61"/>
  <c r="M61"/>
  <c r="N61"/>
  <c r="O61"/>
  <c r="P61"/>
  <c r="Q61"/>
  <c r="R61"/>
  <c r="S61"/>
  <c r="T61"/>
  <c r="U61"/>
  <c r="V61"/>
  <c r="W61"/>
  <c r="X61"/>
  <c r="Y61"/>
  <c r="Z61"/>
  <c r="AA61"/>
  <c r="AB61"/>
  <c r="AC61"/>
  <c r="AD61"/>
  <c r="AE61"/>
  <c r="B62"/>
  <c r="AF62" s="1"/>
  <c r="C62"/>
  <c r="AG62" s="1"/>
  <c r="D62"/>
  <c r="E62"/>
  <c r="F62"/>
  <c r="A62" s="1"/>
  <c r="G62"/>
  <c r="H62"/>
  <c r="I62"/>
  <c r="J62"/>
  <c r="K62"/>
  <c r="L62"/>
  <c r="M62"/>
  <c r="N62"/>
  <c r="O62"/>
  <c r="P62"/>
  <c r="Q62"/>
  <c r="R62"/>
  <c r="S62"/>
  <c r="T62"/>
  <c r="U62"/>
  <c r="V62"/>
  <c r="W62"/>
  <c r="X62"/>
  <c r="Y62"/>
  <c r="Z62"/>
  <c r="AA62"/>
  <c r="AB62"/>
  <c r="AC62"/>
  <c r="AD62"/>
  <c r="AE62"/>
  <c r="B63"/>
  <c r="AF63" s="1"/>
  <c r="C63"/>
  <c r="AG63" s="1"/>
  <c r="D63"/>
  <c r="E63"/>
  <c r="F63"/>
  <c r="A63" s="1"/>
  <c r="G63"/>
  <c r="H63"/>
  <c r="I63"/>
  <c r="J63"/>
  <c r="K63"/>
  <c r="L63"/>
  <c r="M63"/>
  <c r="N63"/>
  <c r="O63"/>
  <c r="P63"/>
  <c r="Q63"/>
  <c r="R63"/>
  <c r="S63"/>
  <c r="T63"/>
  <c r="U63"/>
  <c r="V63"/>
  <c r="W63"/>
  <c r="X63"/>
  <c r="Y63"/>
  <c r="Z63"/>
  <c r="AA63"/>
  <c r="AB63"/>
  <c r="AC63"/>
  <c r="AD63"/>
  <c r="AE63"/>
  <c r="B64"/>
  <c r="AF64" s="1"/>
  <c r="C64"/>
  <c r="AG64" s="1"/>
  <c r="D64"/>
  <c r="E64"/>
  <c r="F64"/>
  <c r="A64" s="1"/>
  <c r="G64"/>
  <c r="H64"/>
  <c r="I64"/>
  <c r="J64"/>
  <c r="K64"/>
  <c r="L64"/>
  <c r="M64"/>
  <c r="N64"/>
  <c r="O64"/>
  <c r="P64"/>
  <c r="Q64"/>
  <c r="R64"/>
  <c r="S64"/>
  <c r="T64"/>
  <c r="U64"/>
  <c r="V64"/>
  <c r="W64"/>
  <c r="X64"/>
  <c r="Y64"/>
  <c r="Z64"/>
  <c r="AA64"/>
  <c r="AB64"/>
  <c r="AC64"/>
  <c r="AD64"/>
  <c r="AE64"/>
  <c r="B65"/>
  <c r="AF65" s="1"/>
  <c r="C65"/>
  <c r="AG65" s="1"/>
  <c r="D65"/>
  <c r="E65"/>
  <c r="F65"/>
  <c r="A65" s="1"/>
  <c r="G65"/>
  <c r="H65"/>
  <c r="I65"/>
  <c r="J65"/>
  <c r="K65"/>
  <c r="L65"/>
  <c r="M65"/>
  <c r="N65"/>
  <c r="O65"/>
  <c r="P65"/>
  <c r="Q65"/>
  <c r="R65"/>
  <c r="S65"/>
  <c r="T65"/>
  <c r="U65"/>
  <c r="V65"/>
  <c r="W65"/>
  <c r="X65"/>
  <c r="Y65"/>
  <c r="Z65"/>
  <c r="AA65"/>
  <c r="AB65"/>
  <c r="AC65"/>
  <c r="AD65"/>
  <c r="AE65"/>
  <c r="B66"/>
  <c r="AF66" s="1"/>
  <c r="C66"/>
  <c r="AG66" s="1"/>
  <c r="D66"/>
  <c r="E66"/>
  <c r="F66"/>
  <c r="A66" s="1"/>
  <c r="G66"/>
  <c r="H66"/>
  <c r="I66"/>
  <c r="J66"/>
  <c r="K66"/>
  <c r="L66"/>
  <c r="M66"/>
  <c r="N66"/>
  <c r="O66"/>
  <c r="P66"/>
  <c r="Q66"/>
  <c r="R66"/>
  <c r="S66"/>
  <c r="T66"/>
  <c r="U66"/>
  <c r="V66"/>
  <c r="W66"/>
  <c r="X66"/>
  <c r="Y66"/>
  <c r="Z66"/>
  <c r="AA66"/>
  <c r="AB66"/>
  <c r="AC66"/>
  <c r="AD66"/>
  <c r="AE66"/>
  <c r="B67"/>
  <c r="AF67" s="1"/>
  <c r="C67"/>
  <c r="AG67" s="1"/>
  <c r="D67"/>
  <c r="E67"/>
  <c r="F67"/>
  <c r="A67" s="1"/>
  <c r="G67"/>
  <c r="H67"/>
  <c r="I67"/>
  <c r="J67"/>
  <c r="K67"/>
  <c r="L67"/>
  <c r="M67"/>
  <c r="N67"/>
  <c r="O67"/>
  <c r="P67"/>
  <c r="Q67"/>
  <c r="R67"/>
  <c r="S67"/>
  <c r="T67"/>
  <c r="U67"/>
  <c r="V67"/>
  <c r="W67"/>
  <c r="X67"/>
  <c r="Y67"/>
  <c r="Z67"/>
  <c r="AA67"/>
  <c r="AB67"/>
  <c r="AC67"/>
  <c r="AD67"/>
  <c r="AE67"/>
  <c r="B68"/>
  <c r="AF68" s="1"/>
  <c r="C68"/>
  <c r="AG68" s="1"/>
  <c r="D68"/>
  <c r="E68"/>
  <c r="F68"/>
  <c r="A68" s="1"/>
  <c r="G68"/>
  <c r="H68"/>
  <c r="I68"/>
  <c r="J68"/>
  <c r="K68"/>
  <c r="L68"/>
  <c r="M68"/>
  <c r="N68"/>
  <c r="O68"/>
  <c r="P68"/>
  <c r="Q68"/>
  <c r="R68"/>
  <c r="S68"/>
  <c r="T68"/>
  <c r="U68"/>
  <c r="V68"/>
  <c r="W68"/>
  <c r="X68"/>
  <c r="Y68"/>
  <c r="Z68"/>
  <c r="AA68"/>
  <c r="AB68"/>
  <c r="AC68"/>
  <c r="AD68"/>
  <c r="AE68"/>
  <c r="B69"/>
  <c r="AF69" s="1"/>
  <c r="C69"/>
  <c r="AG69" s="1"/>
  <c r="D69"/>
  <c r="E69"/>
  <c r="F69"/>
  <c r="A69" s="1"/>
  <c r="G69"/>
  <c r="H69"/>
  <c r="I69"/>
  <c r="J69"/>
  <c r="K69"/>
  <c r="L69"/>
  <c r="M69"/>
  <c r="N69"/>
  <c r="O69"/>
  <c r="P69"/>
  <c r="Q69"/>
  <c r="R69"/>
  <c r="S69"/>
  <c r="T69"/>
  <c r="U69"/>
  <c r="V69"/>
  <c r="W69"/>
  <c r="X69"/>
  <c r="Y69"/>
  <c r="Z69"/>
  <c r="AA69"/>
  <c r="AB69"/>
  <c r="AC69"/>
  <c r="AD69"/>
  <c r="AE69"/>
  <c r="B70"/>
  <c r="AF70" s="1"/>
  <c r="C70"/>
  <c r="AG70" s="1"/>
  <c r="D70"/>
  <c r="E70"/>
  <c r="F70"/>
  <c r="A70" s="1"/>
  <c r="G70"/>
  <c r="H70"/>
  <c r="I70"/>
  <c r="J70"/>
  <c r="K70"/>
  <c r="L70"/>
  <c r="M70"/>
  <c r="N70"/>
  <c r="O70"/>
  <c r="P70"/>
  <c r="Q70"/>
  <c r="R70"/>
  <c r="S70"/>
  <c r="T70"/>
  <c r="U70"/>
  <c r="V70"/>
  <c r="W70"/>
  <c r="X70"/>
  <c r="Y70"/>
  <c r="Z70"/>
  <c r="AA70"/>
  <c r="AB70"/>
  <c r="AC70"/>
  <c r="AD70"/>
  <c r="AE70"/>
  <c r="B71"/>
  <c r="AF71" s="1"/>
  <c r="C71"/>
  <c r="AG71" s="1"/>
  <c r="D71"/>
  <c r="E71"/>
  <c r="F71"/>
  <c r="A71" s="1"/>
  <c r="G71"/>
  <c r="H71"/>
  <c r="I71"/>
  <c r="J71"/>
  <c r="K71"/>
  <c r="L71"/>
  <c r="M71"/>
  <c r="N71"/>
  <c r="O71"/>
  <c r="P71"/>
  <c r="Q71"/>
  <c r="R71"/>
  <c r="S71"/>
  <c r="T71"/>
  <c r="U71"/>
  <c r="V71"/>
  <c r="W71"/>
  <c r="X71"/>
  <c r="Y71"/>
  <c r="Z71"/>
  <c r="AA71"/>
  <c r="AB71"/>
  <c r="AC71"/>
  <c r="AD71"/>
  <c r="AE71"/>
  <c r="B72"/>
  <c r="AF72" s="1"/>
  <c r="C72"/>
  <c r="AG72" s="1"/>
  <c r="D72"/>
  <c r="E72"/>
  <c r="F72"/>
  <c r="A72" s="1"/>
  <c r="G72"/>
  <c r="H72"/>
  <c r="I72"/>
  <c r="J72"/>
  <c r="K72"/>
  <c r="L72"/>
  <c r="M72"/>
  <c r="N72"/>
  <c r="O72"/>
  <c r="P72"/>
  <c r="Q72"/>
  <c r="R72"/>
  <c r="S72"/>
  <c r="T72"/>
  <c r="U72"/>
  <c r="V72"/>
  <c r="W72"/>
  <c r="X72"/>
  <c r="Y72"/>
  <c r="Z72"/>
  <c r="AA72"/>
  <c r="AB72"/>
  <c r="AC72"/>
  <c r="AD72"/>
  <c r="AE72"/>
  <c r="B73"/>
  <c r="AF73" s="1"/>
  <c r="C73"/>
  <c r="AG73" s="1"/>
  <c r="D73"/>
  <c r="E73"/>
  <c r="F73"/>
  <c r="A73" s="1"/>
  <c r="G73"/>
  <c r="H73"/>
  <c r="I73"/>
  <c r="J73"/>
  <c r="K73"/>
  <c r="L73"/>
  <c r="M73"/>
  <c r="N73"/>
  <c r="O73"/>
  <c r="P73"/>
  <c r="Q73"/>
  <c r="R73"/>
  <c r="S73"/>
  <c r="T73"/>
  <c r="U73"/>
  <c r="V73"/>
  <c r="W73"/>
  <c r="X73"/>
  <c r="Y73"/>
  <c r="Z73"/>
  <c r="AA73"/>
  <c r="AB73"/>
  <c r="AC73"/>
  <c r="AD73"/>
  <c r="AE73"/>
  <c r="B74"/>
  <c r="AF74" s="1"/>
  <c r="C74"/>
  <c r="AG74" s="1"/>
  <c r="D74"/>
  <c r="E74"/>
  <c r="F74"/>
  <c r="A74" s="1"/>
  <c r="G74"/>
  <c r="H74"/>
  <c r="I74"/>
  <c r="J74"/>
  <c r="K74"/>
  <c r="L74"/>
  <c r="M74"/>
  <c r="N74"/>
  <c r="O74"/>
  <c r="P74"/>
  <c r="Q74"/>
  <c r="R74"/>
  <c r="S74"/>
  <c r="T74"/>
  <c r="U74"/>
  <c r="V74"/>
  <c r="W74"/>
  <c r="X74"/>
  <c r="Y74"/>
  <c r="Z74"/>
  <c r="AA74"/>
  <c r="AB74"/>
  <c r="AC74"/>
  <c r="AD74"/>
  <c r="AE74"/>
  <c r="B75"/>
  <c r="AF75" s="1"/>
  <c r="C75"/>
  <c r="AG75" s="1"/>
  <c r="D75"/>
  <c r="E75"/>
  <c r="F75"/>
  <c r="A75" s="1"/>
  <c r="G75"/>
  <c r="H75"/>
  <c r="I75"/>
  <c r="J75"/>
  <c r="K75"/>
  <c r="L75"/>
  <c r="M75"/>
  <c r="N75"/>
  <c r="O75"/>
  <c r="P75"/>
  <c r="Q75"/>
  <c r="R75"/>
  <c r="S75"/>
  <c r="T75"/>
  <c r="U75"/>
  <c r="V75"/>
  <c r="W75"/>
  <c r="X75"/>
  <c r="Y75"/>
  <c r="Z75"/>
  <c r="AA75"/>
  <c r="AB75"/>
  <c r="AC75"/>
  <c r="AD75"/>
  <c r="AE75"/>
  <c r="B76"/>
  <c r="AF76" s="1"/>
  <c r="C76"/>
  <c r="AG76" s="1"/>
  <c r="D76"/>
  <c r="E76"/>
  <c r="F76"/>
  <c r="A76" s="1"/>
  <c r="G76"/>
  <c r="H76"/>
  <c r="I76"/>
  <c r="J76"/>
  <c r="K76"/>
  <c r="L76"/>
  <c r="M76"/>
  <c r="N76"/>
  <c r="O76"/>
  <c r="P76"/>
  <c r="Q76"/>
  <c r="R76"/>
  <c r="S76"/>
  <c r="T76"/>
  <c r="U76"/>
  <c r="V76"/>
  <c r="W76"/>
  <c r="X76"/>
  <c r="Y76"/>
  <c r="Z76"/>
  <c r="AA76"/>
  <c r="AB76"/>
  <c r="AC76"/>
  <c r="AD76"/>
  <c r="AE76"/>
  <c r="B77"/>
  <c r="AF77" s="1"/>
  <c r="C77"/>
  <c r="AG77" s="1"/>
  <c r="D77"/>
  <c r="E77"/>
  <c r="F77"/>
  <c r="A77" s="1"/>
  <c r="G77"/>
  <c r="H77"/>
  <c r="I77"/>
  <c r="J77"/>
  <c r="K77"/>
  <c r="L77"/>
  <c r="M77"/>
  <c r="N77"/>
  <c r="O77"/>
  <c r="P77"/>
  <c r="Q77"/>
  <c r="R77"/>
  <c r="S77"/>
  <c r="T77"/>
  <c r="U77"/>
  <c r="V77"/>
  <c r="W77"/>
  <c r="X77"/>
  <c r="Y77"/>
  <c r="Z77"/>
  <c r="AA77"/>
  <c r="AB77"/>
  <c r="AC77"/>
  <c r="AD77"/>
  <c r="AE77"/>
  <c r="B78"/>
  <c r="AF78" s="1"/>
  <c r="C78"/>
  <c r="AG78" s="1"/>
  <c r="D78"/>
  <c r="E78"/>
  <c r="F78"/>
  <c r="A78" s="1"/>
  <c r="G78"/>
  <c r="H78"/>
  <c r="I78"/>
  <c r="J78"/>
  <c r="K78"/>
  <c r="L78"/>
  <c r="M78"/>
  <c r="N78"/>
  <c r="O78"/>
  <c r="P78"/>
  <c r="Q78"/>
  <c r="R78"/>
  <c r="S78"/>
  <c r="T78"/>
  <c r="U78"/>
  <c r="V78"/>
  <c r="W78"/>
  <c r="X78"/>
  <c r="Y78"/>
  <c r="Z78"/>
  <c r="AA78"/>
  <c r="AB78"/>
  <c r="AC78"/>
  <c r="AD78"/>
  <c r="AE78"/>
  <c r="B79"/>
  <c r="AF79" s="1"/>
  <c r="C79"/>
  <c r="AG79" s="1"/>
  <c r="D79"/>
  <c r="E79"/>
  <c r="F79"/>
  <c r="A79" s="1"/>
  <c r="G79"/>
  <c r="H79"/>
  <c r="I79"/>
  <c r="J79"/>
  <c r="K79"/>
  <c r="L79"/>
  <c r="M79"/>
  <c r="N79"/>
  <c r="O79"/>
  <c r="P79"/>
  <c r="Q79"/>
  <c r="R79"/>
  <c r="S79"/>
  <c r="T79"/>
  <c r="U79"/>
  <c r="V79"/>
  <c r="W79"/>
  <c r="X79"/>
  <c r="Y79"/>
  <c r="Z79"/>
  <c r="AA79"/>
  <c r="AB79"/>
  <c r="AC79"/>
  <c r="AD79"/>
  <c r="AE79"/>
  <c r="B80"/>
  <c r="AF80" s="1"/>
  <c r="C80"/>
  <c r="AG80" s="1"/>
  <c r="D80"/>
  <c r="E80"/>
  <c r="F80"/>
  <c r="A80" s="1"/>
  <c r="G80"/>
  <c r="H80"/>
  <c r="I80"/>
  <c r="J80"/>
  <c r="K80"/>
  <c r="L80"/>
  <c r="M80"/>
  <c r="N80"/>
  <c r="O80"/>
  <c r="P80"/>
  <c r="Q80"/>
  <c r="R80"/>
  <c r="S80"/>
  <c r="T80"/>
  <c r="U80"/>
  <c r="V80"/>
  <c r="W80"/>
  <c r="X80"/>
  <c r="Y80"/>
  <c r="Z80"/>
  <c r="AA80"/>
  <c r="AB80"/>
  <c r="AC80"/>
  <c r="AD80"/>
  <c r="AE80"/>
  <c r="B81"/>
  <c r="AF81" s="1"/>
  <c r="C81"/>
  <c r="AG81" s="1"/>
  <c r="D81"/>
  <c r="E81"/>
  <c r="F81"/>
  <c r="A81" s="1"/>
  <c r="G81"/>
  <c r="H81"/>
  <c r="I81"/>
  <c r="J81"/>
  <c r="K81"/>
  <c r="L81"/>
  <c r="M81"/>
  <c r="N81"/>
  <c r="O81"/>
  <c r="P81"/>
  <c r="Q81"/>
  <c r="R81"/>
  <c r="S81"/>
  <c r="T81"/>
  <c r="U81"/>
  <c r="V81"/>
  <c r="W81"/>
  <c r="X81"/>
  <c r="Y81"/>
  <c r="Z81"/>
  <c r="AA81"/>
  <c r="AB81"/>
  <c r="AC81"/>
  <c r="AD81"/>
  <c r="AE81"/>
  <c r="B82"/>
  <c r="AF82" s="1"/>
  <c r="C82"/>
  <c r="AG82" s="1"/>
  <c r="D82"/>
  <c r="E82"/>
  <c r="F82"/>
  <c r="A82" s="1"/>
  <c r="G82"/>
  <c r="H82"/>
  <c r="I82"/>
  <c r="J82"/>
  <c r="K82"/>
  <c r="L82"/>
  <c r="M82"/>
  <c r="N82"/>
  <c r="O82"/>
  <c r="P82"/>
  <c r="Q82"/>
  <c r="R82"/>
  <c r="S82"/>
  <c r="T82"/>
  <c r="U82"/>
  <c r="V82"/>
  <c r="W82"/>
  <c r="X82"/>
  <c r="Y82"/>
  <c r="Z82"/>
  <c r="AA82"/>
  <c r="AB82"/>
  <c r="AC82"/>
  <c r="AD82"/>
  <c r="AE82"/>
  <c r="B83"/>
  <c r="AF83" s="1"/>
  <c r="C83"/>
  <c r="AG83" s="1"/>
  <c r="D83"/>
  <c r="E83"/>
  <c r="F83"/>
  <c r="A83" s="1"/>
  <c r="G83"/>
  <c r="H83"/>
  <c r="I83"/>
  <c r="J83"/>
  <c r="K83"/>
  <c r="L83"/>
  <c r="M83"/>
  <c r="N83"/>
  <c r="O83"/>
  <c r="P83"/>
  <c r="Q83"/>
  <c r="R83"/>
  <c r="S83"/>
  <c r="T83"/>
  <c r="U83"/>
  <c r="V83"/>
  <c r="W83"/>
  <c r="X83"/>
  <c r="Y83"/>
  <c r="Z83"/>
  <c r="AA83"/>
  <c r="AB83"/>
  <c r="AC83"/>
  <c r="AD83"/>
  <c r="AE83"/>
  <c r="B84"/>
  <c r="AF84" s="1"/>
  <c r="C84"/>
  <c r="AG84" s="1"/>
  <c r="D84"/>
  <c r="E84"/>
  <c r="F84"/>
  <c r="A84" s="1"/>
  <c r="G84"/>
  <c r="H84"/>
  <c r="I84"/>
  <c r="J84"/>
  <c r="K84"/>
  <c r="L84"/>
  <c r="M84"/>
  <c r="N84"/>
  <c r="O84"/>
  <c r="P84"/>
  <c r="Q84"/>
  <c r="R84"/>
  <c r="S84"/>
  <c r="T84"/>
  <c r="U84"/>
  <c r="V84"/>
  <c r="W84"/>
  <c r="X84"/>
  <c r="Y84"/>
  <c r="Z84"/>
  <c r="AA84"/>
  <c r="AB84"/>
  <c r="AC84"/>
  <c r="AD84"/>
  <c r="AE84"/>
  <c r="B85"/>
  <c r="AF85" s="1"/>
  <c r="C85"/>
  <c r="AG85" s="1"/>
  <c r="D85"/>
  <c r="E85"/>
  <c r="F85"/>
  <c r="A85" s="1"/>
  <c r="G85"/>
  <c r="H85"/>
  <c r="I85"/>
  <c r="J85"/>
  <c r="K85"/>
  <c r="L85"/>
  <c r="M85"/>
  <c r="N85"/>
  <c r="O85"/>
  <c r="P85"/>
  <c r="Q85"/>
  <c r="R85"/>
  <c r="S85"/>
  <c r="T85"/>
  <c r="U85"/>
  <c r="V85"/>
  <c r="W85"/>
  <c r="X85"/>
  <c r="Y85"/>
  <c r="Z85"/>
  <c r="AA85"/>
  <c r="AB85"/>
  <c r="AC85"/>
  <c r="AD85"/>
  <c r="AE85"/>
  <c r="B86"/>
  <c r="AF86" s="1"/>
  <c r="C86"/>
  <c r="AG86" s="1"/>
  <c r="D86"/>
  <c r="E86"/>
  <c r="F86"/>
  <c r="A86" s="1"/>
  <c r="G86"/>
  <c r="H86"/>
  <c r="I86"/>
  <c r="J86"/>
  <c r="K86"/>
  <c r="L86"/>
  <c r="M86"/>
  <c r="N86"/>
  <c r="O86"/>
  <c r="P86"/>
  <c r="Q86"/>
  <c r="R86"/>
  <c r="S86"/>
  <c r="T86"/>
  <c r="U86"/>
  <c r="V86"/>
  <c r="W86"/>
  <c r="X86"/>
  <c r="Y86"/>
  <c r="Z86"/>
  <c r="AA86"/>
  <c r="AB86"/>
  <c r="AC86"/>
  <c r="AD86"/>
  <c r="AE86"/>
  <c r="B87"/>
  <c r="AF87" s="1"/>
  <c r="C87"/>
  <c r="AG87" s="1"/>
  <c r="D87"/>
  <c r="E87"/>
  <c r="F87"/>
  <c r="A87" s="1"/>
  <c r="G87"/>
  <c r="H87"/>
  <c r="I87"/>
  <c r="J87"/>
  <c r="K87"/>
  <c r="L87"/>
  <c r="M87"/>
  <c r="N87"/>
  <c r="O87"/>
  <c r="P87"/>
  <c r="Q87"/>
  <c r="R87"/>
  <c r="S87"/>
  <c r="T87"/>
  <c r="U87"/>
  <c r="V87"/>
  <c r="W87"/>
  <c r="X87"/>
  <c r="Y87"/>
  <c r="Z87"/>
  <c r="AA87"/>
  <c r="AB87"/>
  <c r="AC87"/>
  <c r="AD87"/>
  <c r="AE87"/>
  <c r="B88"/>
  <c r="AF88" s="1"/>
  <c r="C88"/>
  <c r="AG88" s="1"/>
  <c r="D88"/>
  <c r="E88"/>
  <c r="F88"/>
  <c r="A88" s="1"/>
  <c r="G88"/>
  <c r="H88"/>
  <c r="I88"/>
  <c r="J88"/>
  <c r="K88"/>
  <c r="L88"/>
  <c r="M88"/>
  <c r="N88"/>
  <c r="O88"/>
  <c r="P88"/>
  <c r="Q88"/>
  <c r="R88"/>
  <c r="S88"/>
  <c r="T88"/>
  <c r="U88"/>
  <c r="V88"/>
  <c r="W88"/>
  <c r="X88"/>
  <c r="Y88"/>
  <c r="Z88"/>
  <c r="AA88"/>
  <c r="AB88"/>
  <c r="AC88"/>
  <c r="AD88"/>
  <c r="AE88"/>
  <c r="B89"/>
  <c r="AF89" s="1"/>
  <c r="C89"/>
  <c r="AG89" s="1"/>
  <c r="D89"/>
  <c r="E89"/>
  <c r="F89"/>
  <c r="A89" s="1"/>
  <c r="G89"/>
  <c r="H89"/>
  <c r="I89"/>
  <c r="J89"/>
  <c r="K89"/>
  <c r="L89"/>
  <c r="M89"/>
  <c r="N89"/>
  <c r="O89"/>
  <c r="P89"/>
  <c r="Q89"/>
  <c r="R89"/>
  <c r="S89"/>
  <c r="T89"/>
  <c r="U89"/>
  <c r="V89"/>
  <c r="W89"/>
  <c r="X89"/>
  <c r="Y89"/>
  <c r="Z89"/>
  <c r="AA89"/>
  <c r="AB89"/>
  <c r="AC89"/>
  <c r="AD89"/>
  <c r="AE89"/>
  <c r="B90"/>
  <c r="AF90" s="1"/>
  <c r="C90"/>
  <c r="AG90" s="1"/>
  <c r="D90"/>
  <c r="E90"/>
  <c r="F90"/>
  <c r="A90" s="1"/>
  <c r="G90"/>
  <c r="H90"/>
  <c r="I90"/>
  <c r="J90"/>
  <c r="K90"/>
  <c r="L90"/>
  <c r="M90"/>
  <c r="N90"/>
  <c r="O90"/>
  <c r="P90"/>
  <c r="Q90"/>
  <c r="R90"/>
  <c r="S90"/>
  <c r="T90"/>
  <c r="U90"/>
  <c r="V90"/>
  <c r="W90"/>
  <c r="X90"/>
  <c r="Y90"/>
  <c r="Z90"/>
  <c r="AA90"/>
  <c r="AB90"/>
  <c r="AC90"/>
  <c r="AD90"/>
  <c r="AE90"/>
  <c r="B91"/>
  <c r="AF91" s="1"/>
  <c r="C91"/>
  <c r="AG91" s="1"/>
  <c r="D91"/>
  <c r="E91"/>
  <c r="F91"/>
  <c r="A91" s="1"/>
  <c r="G91"/>
  <c r="H91"/>
  <c r="I91"/>
  <c r="J91"/>
  <c r="K91"/>
  <c r="L91"/>
  <c r="M91"/>
  <c r="N91"/>
  <c r="O91"/>
  <c r="P91"/>
  <c r="Q91"/>
  <c r="R91"/>
  <c r="S91"/>
  <c r="T91"/>
  <c r="U91"/>
  <c r="V91"/>
  <c r="W91"/>
  <c r="X91"/>
  <c r="Y91"/>
  <c r="Z91"/>
  <c r="AA91"/>
  <c r="AB91"/>
  <c r="AC91"/>
  <c r="AD91"/>
  <c r="AE91"/>
  <c r="B92"/>
  <c r="AF92" s="1"/>
  <c r="C92"/>
  <c r="AG92" s="1"/>
  <c r="D92"/>
  <c r="E92"/>
  <c r="F92"/>
  <c r="A92" s="1"/>
  <c r="G92"/>
  <c r="H92"/>
  <c r="I92"/>
  <c r="J92"/>
  <c r="K92"/>
  <c r="L92"/>
  <c r="M92"/>
  <c r="N92"/>
  <c r="O92"/>
  <c r="P92"/>
  <c r="Q92"/>
  <c r="R92"/>
  <c r="S92"/>
  <c r="T92"/>
  <c r="U92"/>
  <c r="V92"/>
  <c r="W92"/>
  <c r="X92"/>
  <c r="Y92"/>
  <c r="Z92"/>
  <c r="AA92"/>
  <c r="AB92"/>
  <c r="AC92"/>
  <c r="AD92"/>
  <c r="AE92"/>
  <c r="B93"/>
  <c r="AF93" s="1"/>
  <c r="C93"/>
  <c r="AG93" s="1"/>
  <c r="D93"/>
  <c r="E93"/>
  <c r="F93"/>
  <c r="A93" s="1"/>
  <c r="G93"/>
  <c r="H93"/>
  <c r="I93"/>
  <c r="J93"/>
  <c r="K93"/>
  <c r="L93"/>
  <c r="M93"/>
  <c r="N93"/>
  <c r="O93"/>
  <c r="P93"/>
  <c r="Q93"/>
  <c r="R93"/>
  <c r="S93"/>
  <c r="T93"/>
  <c r="U93"/>
  <c r="V93"/>
  <c r="W93"/>
  <c r="X93"/>
  <c r="Y93"/>
  <c r="Z93"/>
  <c r="AA93"/>
  <c r="AB93"/>
  <c r="AC93"/>
  <c r="AD93"/>
  <c r="AE93"/>
  <c r="B94"/>
  <c r="AF94" s="1"/>
  <c r="C94"/>
  <c r="AG94" s="1"/>
  <c r="D94"/>
  <c r="E94"/>
  <c r="F94"/>
  <c r="A94" s="1"/>
  <c r="G94"/>
  <c r="H94"/>
  <c r="I94"/>
  <c r="J94"/>
  <c r="K94"/>
  <c r="L94"/>
  <c r="M94"/>
  <c r="N94"/>
  <c r="O94"/>
  <c r="P94"/>
  <c r="Q94"/>
  <c r="R94"/>
  <c r="S94"/>
  <c r="T94"/>
  <c r="U94"/>
  <c r="V94"/>
  <c r="W94"/>
  <c r="X94"/>
  <c r="Y94"/>
  <c r="Z94"/>
  <c r="AA94"/>
  <c r="AB94"/>
  <c r="AC94"/>
  <c r="AD94"/>
  <c r="AE94"/>
  <c r="B95"/>
  <c r="AF95" s="1"/>
  <c r="C95"/>
  <c r="AG95" s="1"/>
  <c r="D95"/>
  <c r="E95"/>
  <c r="F95"/>
  <c r="A95" s="1"/>
  <c r="G95"/>
  <c r="H95"/>
  <c r="I95"/>
  <c r="J95"/>
  <c r="K95"/>
  <c r="L95"/>
  <c r="M95"/>
  <c r="N95"/>
  <c r="O95"/>
  <c r="P95"/>
  <c r="Q95"/>
  <c r="R95"/>
  <c r="S95"/>
  <c r="T95"/>
  <c r="U95"/>
  <c r="V95"/>
  <c r="W95"/>
  <c r="X95"/>
  <c r="Y95"/>
  <c r="Z95"/>
  <c r="AA95"/>
  <c r="AB95"/>
  <c r="AC95"/>
  <c r="AD95"/>
  <c r="AE95"/>
  <c r="B96"/>
  <c r="AF96" s="1"/>
  <c r="C96"/>
  <c r="AG96" s="1"/>
  <c r="D96"/>
  <c r="E96"/>
  <c r="F96"/>
  <c r="A96" s="1"/>
  <c r="G96"/>
  <c r="H96"/>
  <c r="I96"/>
  <c r="J96"/>
  <c r="K96"/>
  <c r="L96"/>
  <c r="M96"/>
  <c r="N96"/>
  <c r="O96"/>
  <c r="P96"/>
  <c r="Q96"/>
  <c r="R96"/>
  <c r="S96"/>
  <c r="T96"/>
  <c r="U96"/>
  <c r="V96"/>
  <c r="W96"/>
  <c r="X96"/>
  <c r="Y96"/>
  <c r="Z96"/>
  <c r="AA96"/>
  <c r="AB96"/>
  <c r="AC96"/>
  <c r="AD96"/>
  <c r="AE96"/>
  <c r="B97"/>
  <c r="AF97" s="1"/>
  <c r="C97"/>
  <c r="AG97" s="1"/>
  <c r="D97"/>
  <c r="E97"/>
  <c r="F97"/>
  <c r="A97" s="1"/>
  <c r="G97"/>
  <c r="H97"/>
  <c r="I97"/>
  <c r="J97"/>
  <c r="K97"/>
  <c r="L97"/>
  <c r="M97"/>
  <c r="N97"/>
  <c r="O97"/>
  <c r="P97"/>
  <c r="Q97"/>
  <c r="R97"/>
  <c r="S97"/>
  <c r="T97"/>
  <c r="U97"/>
  <c r="V97"/>
  <c r="W97"/>
  <c r="X97"/>
  <c r="Y97"/>
  <c r="Z97"/>
  <c r="AA97"/>
  <c r="AB97"/>
  <c r="AC97"/>
  <c r="AD97"/>
  <c r="AE97"/>
  <c r="B98"/>
  <c r="AF98" s="1"/>
  <c r="C98"/>
  <c r="AG98" s="1"/>
  <c r="D98"/>
  <c r="E98"/>
  <c r="F98"/>
  <c r="A98" s="1"/>
  <c r="G98"/>
  <c r="H98"/>
  <c r="I98"/>
  <c r="J98"/>
  <c r="K98"/>
  <c r="L98"/>
  <c r="M98"/>
  <c r="N98"/>
  <c r="O98"/>
  <c r="P98"/>
  <c r="Q98"/>
  <c r="R98"/>
  <c r="S98"/>
  <c r="T98"/>
  <c r="U98"/>
  <c r="V98"/>
  <c r="W98"/>
  <c r="X98"/>
  <c r="Y98"/>
  <c r="Z98"/>
  <c r="AA98"/>
  <c r="AB98"/>
  <c r="AC98"/>
  <c r="AD98"/>
  <c r="AE98"/>
  <c r="B99"/>
  <c r="AF99" s="1"/>
  <c r="C99"/>
  <c r="AG99" s="1"/>
  <c r="D99"/>
  <c r="E99"/>
  <c r="F99"/>
  <c r="A99" s="1"/>
  <c r="G99"/>
  <c r="H99"/>
  <c r="I99"/>
  <c r="J99"/>
  <c r="K99"/>
  <c r="L99"/>
  <c r="M99"/>
  <c r="N99"/>
  <c r="O99"/>
  <c r="P99"/>
  <c r="Q99"/>
  <c r="R99"/>
  <c r="S99"/>
  <c r="T99"/>
  <c r="U99"/>
  <c r="V99"/>
  <c r="W99"/>
  <c r="X99"/>
  <c r="Y99"/>
  <c r="Z99"/>
  <c r="AA99"/>
  <c r="AB99"/>
  <c r="AC99"/>
  <c r="AD99"/>
  <c r="AE99"/>
  <c r="B100"/>
  <c r="AF100" s="1"/>
  <c r="C100"/>
  <c r="AG100" s="1"/>
  <c r="D100"/>
  <c r="E100"/>
  <c r="F100"/>
  <c r="A100" s="1"/>
  <c r="G100"/>
  <c r="H100"/>
  <c r="I100"/>
  <c r="J100"/>
  <c r="K100"/>
  <c r="L100"/>
  <c r="M100"/>
  <c r="N100"/>
  <c r="O100"/>
  <c r="P100"/>
  <c r="Q100"/>
  <c r="R100"/>
  <c r="S100"/>
  <c r="T100"/>
  <c r="U100"/>
  <c r="V100"/>
  <c r="W100"/>
  <c r="X100"/>
  <c r="Y100"/>
  <c r="Z100"/>
  <c r="AA100"/>
  <c r="AB100"/>
  <c r="AC100"/>
  <c r="AD100"/>
  <c r="AE100"/>
  <c r="B101"/>
  <c r="AF101" s="1"/>
  <c r="C101"/>
  <c r="AG101" s="1"/>
  <c r="D101"/>
  <c r="E101"/>
  <c r="F101"/>
  <c r="A101" s="1"/>
  <c r="G101"/>
  <c r="H101"/>
  <c r="I101"/>
  <c r="J101"/>
  <c r="K101"/>
  <c r="L101"/>
  <c r="M101"/>
  <c r="N101"/>
  <c r="O101"/>
  <c r="P101"/>
  <c r="Q101"/>
  <c r="R101"/>
  <c r="S101"/>
  <c r="T101"/>
  <c r="U101"/>
  <c r="V101"/>
  <c r="W101"/>
  <c r="X101"/>
  <c r="Y101"/>
  <c r="Z101"/>
  <c r="AA101"/>
  <c r="AB101"/>
  <c r="AC101"/>
  <c r="AD101"/>
  <c r="AE101"/>
  <c r="B102"/>
  <c r="AF102" s="1"/>
  <c r="C102"/>
  <c r="AG102" s="1"/>
  <c r="D102"/>
  <c r="E102"/>
  <c r="F102"/>
  <c r="A102" s="1"/>
  <c r="G102"/>
  <c r="H102"/>
  <c r="I102"/>
  <c r="J102"/>
  <c r="K102"/>
  <c r="L102"/>
  <c r="M102"/>
  <c r="N102"/>
  <c r="O102"/>
  <c r="P102"/>
  <c r="Q102"/>
  <c r="R102"/>
  <c r="S102"/>
  <c r="T102"/>
  <c r="U102"/>
  <c r="V102"/>
  <c r="W102"/>
  <c r="X102"/>
  <c r="Y102"/>
  <c r="Z102"/>
  <c r="AA102"/>
  <c r="AB102"/>
  <c r="AC102"/>
  <c r="AD102"/>
  <c r="AE102"/>
  <c r="B103"/>
  <c r="AF103" s="1"/>
  <c r="C103"/>
  <c r="AG103" s="1"/>
  <c r="D103"/>
  <c r="E103"/>
  <c r="F103"/>
  <c r="A103" s="1"/>
  <c r="G103"/>
  <c r="H103"/>
  <c r="I103"/>
  <c r="J103"/>
  <c r="K103"/>
  <c r="L103"/>
  <c r="M103"/>
  <c r="N103"/>
  <c r="O103"/>
  <c r="P103"/>
  <c r="Q103"/>
  <c r="R103"/>
  <c r="S103"/>
  <c r="T103"/>
  <c r="U103"/>
  <c r="V103"/>
  <c r="W103"/>
  <c r="X103"/>
  <c r="Y103"/>
  <c r="Z103"/>
  <c r="AA103"/>
  <c r="AB103"/>
  <c r="AC103"/>
  <c r="AD103"/>
  <c r="AE103"/>
  <c r="B104"/>
  <c r="AF104" s="1"/>
  <c r="C104"/>
  <c r="AG104" s="1"/>
  <c r="D104"/>
  <c r="E104"/>
  <c r="F104"/>
  <c r="A104" s="1"/>
  <c r="G104"/>
  <c r="H104"/>
  <c r="I104"/>
  <c r="J104"/>
  <c r="K104"/>
  <c r="L104"/>
  <c r="M104"/>
  <c r="N104"/>
  <c r="O104"/>
  <c r="P104"/>
  <c r="Q104"/>
  <c r="R104"/>
  <c r="S104"/>
  <c r="T104"/>
  <c r="U104"/>
  <c r="V104"/>
  <c r="W104"/>
  <c r="X104"/>
  <c r="Y104"/>
  <c r="Z104"/>
  <c r="AA104"/>
  <c r="AB104"/>
  <c r="AC104"/>
  <c r="AD104"/>
  <c r="AE104"/>
  <c r="B105"/>
  <c r="AF105" s="1"/>
  <c r="C105"/>
  <c r="AG105" s="1"/>
  <c r="D105"/>
  <c r="E105"/>
  <c r="F105"/>
  <c r="A105" s="1"/>
  <c r="G105"/>
  <c r="H105"/>
  <c r="I105"/>
  <c r="J105"/>
  <c r="K105"/>
  <c r="L105"/>
  <c r="M105"/>
  <c r="N105"/>
  <c r="O105"/>
  <c r="P105"/>
  <c r="Q105"/>
  <c r="R105"/>
  <c r="S105"/>
  <c r="T105"/>
  <c r="U105"/>
  <c r="V105"/>
  <c r="W105"/>
  <c r="X105"/>
  <c r="Y105"/>
  <c r="Z105"/>
  <c r="AA105"/>
  <c r="AB105"/>
  <c r="AC105"/>
  <c r="AD105"/>
  <c r="AE105"/>
  <c r="B106"/>
  <c r="AF106" s="1"/>
  <c r="C106"/>
  <c r="AG106" s="1"/>
  <c r="D106"/>
  <c r="E106"/>
  <c r="F106"/>
  <c r="A106" s="1"/>
  <c r="G106"/>
  <c r="H106"/>
  <c r="I106"/>
  <c r="J106"/>
  <c r="K106"/>
  <c r="L106"/>
  <c r="M106"/>
  <c r="N106"/>
  <c r="O106"/>
  <c r="P106"/>
  <c r="Q106"/>
  <c r="R106"/>
  <c r="S106"/>
  <c r="T106"/>
  <c r="U106"/>
  <c r="V106"/>
  <c r="W106"/>
  <c r="X106"/>
  <c r="Y106"/>
  <c r="Z106"/>
  <c r="AA106"/>
  <c r="AB106"/>
  <c r="AC106"/>
  <c r="AD106"/>
  <c r="AE106"/>
  <c r="B107"/>
  <c r="AF107" s="1"/>
  <c r="C107"/>
  <c r="AG107" s="1"/>
  <c r="D107"/>
  <c r="E107"/>
  <c r="F107"/>
  <c r="A107" s="1"/>
  <c r="G107"/>
  <c r="H107"/>
  <c r="I107"/>
  <c r="J107"/>
  <c r="K107"/>
  <c r="L107"/>
  <c r="M107"/>
  <c r="N107"/>
  <c r="O107"/>
  <c r="P107"/>
  <c r="Q107"/>
  <c r="R107"/>
  <c r="S107"/>
  <c r="T107"/>
  <c r="U107"/>
  <c r="V107"/>
  <c r="W107"/>
  <c r="X107"/>
  <c r="Y107"/>
  <c r="Z107"/>
  <c r="AA107"/>
  <c r="AB107"/>
  <c r="AC107"/>
  <c r="AD107"/>
  <c r="AE107"/>
  <c r="B108"/>
  <c r="AF108" s="1"/>
  <c r="C108"/>
  <c r="AG108" s="1"/>
  <c r="D108"/>
  <c r="E108"/>
  <c r="F108"/>
  <c r="A108" s="1"/>
  <c r="G108"/>
  <c r="H108"/>
  <c r="I108"/>
  <c r="J108"/>
  <c r="K108"/>
  <c r="L108"/>
  <c r="M108"/>
  <c r="N108"/>
  <c r="O108"/>
  <c r="P108"/>
  <c r="Q108"/>
  <c r="R108"/>
  <c r="S108"/>
  <c r="T108"/>
  <c r="U108"/>
  <c r="V108"/>
  <c r="W108"/>
  <c r="X108"/>
  <c r="Y108"/>
  <c r="Z108"/>
  <c r="AA108"/>
  <c r="AB108"/>
  <c r="AC108"/>
  <c r="AD108"/>
  <c r="AE108"/>
  <c r="B109"/>
  <c r="AF109" s="1"/>
  <c r="C109"/>
  <c r="AG109" s="1"/>
  <c r="D109"/>
  <c r="E109"/>
  <c r="F109"/>
  <c r="A109" s="1"/>
  <c r="G109"/>
  <c r="H109"/>
  <c r="I109"/>
  <c r="J109"/>
  <c r="K109"/>
  <c r="L109"/>
  <c r="M109"/>
  <c r="N109"/>
  <c r="O109"/>
  <c r="P109"/>
  <c r="Q109"/>
  <c r="R109"/>
  <c r="S109"/>
  <c r="T109"/>
  <c r="U109"/>
  <c r="V109"/>
  <c r="W109"/>
  <c r="X109"/>
  <c r="Y109"/>
  <c r="Z109"/>
  <c r="AA109"/>
  <c r="AB109"/>
  <c r="AC109"/>
  <c r="AD109"/>
  <c r="AE109"/>
  <c r="B110"/>
  <c r="AF110" s="1"/>
  <c r="C110"/>
  <c r="AG110" s="1"/>
  <c r="D110"/>
  <c r="E110"/>
  <c r="F110"/>
  <c r="A110" s="1"/>
  <c r="G110"/>
  <c r="H110"/>
  <c r="I110"/>
  <c r="J110"/>
  <c r="K110"/>
  <c r="L110"/>
  <c r="M110"/>
  <c r="N110"/>
  <c r="O110"/>
  <c r="P110"/>
  <c r="Q110"/>
  <c r="R110"/>
  <c r="S110"/>
  <c r="T110"/>
  <c r="U110"/>
  <c r="V110"/>
  <c r="W110"/>
  <c r="X110"/>
  <c r="Y110"/>
  <c r="Z110"/>
  <c r="AA110"/>
  <c r="AB110"/>
  <c r="AC110"/>
  <c r="AD110"/>
  <c r="AE110"/>
  <c r="B111"/>
  <c r="AF111" s="1"/>
  <c r="C111"/>
  <c r="AG111" s="1"/>
  <c r="D111"/>
  <c r="E111"/>
  <c r="F111"/>
  <c r="A111" s="1"/>
  <c r="G111"/>
  <c r="H111"/>
  <c r="I111"/>
  <c r="J111"/>
  <c r="K111"/>
  <c r="L111"/>
  <c r="M111"/>
  <c r="N111"/>
  <c r="O111"/>
  <c r="P111"/>
  <c r="Q111"/>
  <c r="R111"/>
  <c r="S111"/>
  <c r="T111"/>
  <c r="U111"/>
  <c r="V111"/>
  <c r="W111"/>
  <c r="X111"/>
  <c r="Y111"/>
  <c r="Z111"/>
  <c r="AA111"/>
  <c r="AB111"/>
  <c r="AC111"/>
  <c r="AD111"/>
  <c r="AE111"/>
  <c r="B112"/>
  <c r="AF112" s="1"/>
  <c r="C112"/>
  <c r="AG112" s="1"/>
  <c r="D112"/>
  <c r="E112"/>
  <c r="F112"/>
  <c r="A112" s="1"/>
  <c r="G112"/>
  <c r="H112"/>
  <c r="I112"/>
  <c r="J112"/>
  <c r="K112"/>
  <c r="L112"/>
  <c r="M112"/>
  <c r="N112"/>
  <c r="O112"/>
  <c r="P112"/>
  <c r="Q112"/>
  <c r="R112"/>
  <c r="S112"/>
  <c r="T112"/>
  <c r="U112"/>
  <c r="V112"/>
  <c r="W112"/>
  <c r="X112"/>
  <c r="Y112"/>
  <c r="Z112"/>
  <c r="AA112"/>
  <c r="AB112"/>
  <c r="AC112"/>
  <c r="AD112"/>
  <c r="AE112"/>
  <c r="B113"/>
  <c r="AF113" s="1"/>
  <c r="C113"/>
  <c r="AG113" s="1"/>
  <c r="D113"/>
  <c r="E113"/>
  <c r="F113"/>
  <c r="A113" s="1"/>
  <c r="G113"/>
  <c r="H113"/>
  <c r="I113"/>
  <c r="J113"/>
  <c r="K113"/>
  <c r="L113"/>
  <c r="M113"/>
  <c r="N113"/>
  <c r="O113"/>
  <c r="P113"/>
  <c r="Q113"/>
  <c r="R113"/>
  <c r="S113"/>
  <c r="T113"/>
  <c r="U113"/>
  <c r="V113"/>
  <c r="W113"/>
  <c r="X113"/>
  <c r="Y113"/>
  <c r="Z113"/>
  <c r="AA113"/>
  <c r="AB113"/>
  <c r="AC113"/>
  <c r="AD113"/>
  <c r="AE113"/>
  <c r="B114"/>
  <c r="AF114" s="1"/>
  <c r="C114"/>
  <c r="AG114" s="1"/>
  <c r="D114"/>
  <c r="E114"/>
  <c r="F114"/>
  <c r="A114" s="1"/>
  <c r="G114"/>
  <c r="H114"/>
  <c r="I114"/>
  <c r="J114"/>
  <c r="K114"/>
  <c r="L114"/>
  <c r="M114"/>
  <c r="N114"/>
  <c r="O114"/>
  <c r="P114"/>
  <c r="Q114"/>
  <c r="R114"/>
  <c r="S114"/>
  <c r="T114"/>
  <c r="U114"/>
  <c r="V114"/>
  <c r="W114"/>
  <c r="X114"/>
  <c r="Y114"/>
  <c r="Z114"/>
  <c r="AA114"/>
  <c r="AB114"/>
  <c r="AC114"/>
  <c r="AD114"/>
  <c r="AE114"/>
  <c r="B115"/>
  <c r="AF115" s="1"/>
  <c r="C115"/>
  <c r="AG115" s="1"/>
  <c r="D115"/>
  <c r="E115"/>
  <c r="F115"/>
  <c r="A115" s="1"/>
  <c r="G115"/>
  <c r="H115"/>
  <c r="I115"/>
  <c r="J115"/>
  <c r="K115"/>
  <c r="L115"/>
  <c r="M115"/>
  <c r="N115"/>
  <c r="O115"/>
  <c r="P115"/>
  <c r="Q115"/>
  <c r="R115"/>
  <c r="S115"/>
  <c r="T115"/>
  <c r="U115"/>
  <c r="V115"/>
  <c r="W115"/>
  <c r="X115"/>
  <c r="Y115"/>
  <c r="Z115"/>
  <c r="AA115"/>
  <c r="AB115"/>
  <c r="AC115"/>
  <c r="AD115"/>
  <c r="AE115"/>
  <c r="B116"/>
  <c r="AF116" s="1"/>
  <c r="C116"/>
  <c r="AG116" s="1"/>
  <c r="D116"/>
  <c r="E116"/>
  <c r="F116"/>
  <c r="A116" s="1"/>
  <c r="G116"/>
  <c r="H116"/>
  <c r="I116"/>
  <c r="J116"/>
  <c r="K116"/>
  <c r="L116"/>
  <c r="M116"/>
  <c r="N116"/>
  <c r="O116"/>
  <c r="P116"/>
  <c r="Q116"/>
  <c r="R116"/>
  <c r="S116"/>
  <c r="T116"/>
  <c r="U116"/>
  <c r="V116"/>
  <c r="W116"/>
  <c r="X116"/>
  <c r="Y116"/>
  <c r="Z116"/>
  <c r="AA116"/>
  <c r="AB116"/>
  <c r="AC116"/>
  <c r="AD116"/>
  <c r="AE116"/>
  <c r="B117"/>
  <c r="AF117" s="1"/>
  <c r="C117"/>
  <c r="AG117" s="1"/>
  <c r="D117"/>
  <c r="E117"/>
  <c r="F117"/>
  <c r="A117" s="1"/>
  <c r="G117"/>
  <c r="H117"/>
  <c r="I117"/>
  <c r="J117"/>
  <c r="K117"/>
  <c r="L117"/>
  <c r="M117"/>
  <c r="N117"/>
  <c r="O117"/>
  <c r="P117"/>
  <c r="Q117"/>
  <c r="R117"/>
  <c r="S117"/>
  <c r="T117"/>
  <c r="U117"/>
  <c r="V117"/>
  <c r="W117"/>
  <c r="X117"/>
  <c r="Y117"/>
  <c r="Z117"/>
  <c r="AA117"/>
  <c r="AB117"/>
  <c r="AC117"/>
  <c r="AD117"/>
  <c r="AE117"/>
  <c r="B118"/>
  <c r="AF118" s="1"/>
  <c r="C118"/>
  <c r="AG118" s="1"/>
  <c r="D118"/>
  <c r="E118"/>
  <c r="F118"/>
  <c r="A118" s="1"/>
  <c r="G118"/>
  <c r="H118"/>
  <c r="I118"/>
  <c r="J118"/>
  <c r="K118"/>
  <c r="L118"/>
  <c r="M118"/>
  <c r="N118"/>
  <c r="O118"/>
  <c r="P118"/>
  <c r="Q118"/>
  <c r="R118"/>
  <c r="S118"/>
  <c r="T118"/>
  <c r="U118"/>
  <c r="V118"/>
  <c r="W118"/>
  <c r="X118"/>
  <c r="Y118"/>
  <c r="Z118"/>
  <c r="AA118"/>
  <c r="AB118"/>
  <c r="AC118"/>
  <c r="AD118"/>
  <c r="AE118"/>
  <c r="B119"/>
  <c r="AF119" s="1"/>
  <c r="C119"/>
  <c r="AG119" s="1"/>
  <c r="D119"/>
  <c r="E119"/>
  <c r="F119"/>
  <c r="A119" s="1"/>
  <c r="G119"/>
  <c r="H119"/>
  <c r="I119"/>
  <c r="J119"/>
  <c r="K119"/>
  <c r="L119"/>
  <c r="M119"/>
  <c r="N119"/>
  <c r="O119"/>
  <c r="P119"/>
  <c r="Q119"/>
  <c r="R119"/>
  <c r="S119"/>
  <c r="T119"/>
  <c r="U119"/>
  <c r="V119"/>
  <c r="W119"/>
  <c r="X119"/>
  <c r="Y119"/>
  <c r="Z119"/>
  <c r="AA119"/>
  <c r="AB119"/>
  <c r="AC119"/>
  <c r="AD119"/>
  <c r="AE119"/>
  <c r="B120"/>
  <c r="AF120" s="1"/>
  <c r="C120"/>
  <c r="AG120" s="1"/>
  <c r="D120"/>
  <c r="E120"/>
  <c r="F120"/>
  <c r="A120" s="1"/>
  <c r="G120"/>
  <c r="H120"/>
  <c r="I120"/>
  <c r="J120"/>
  <c r="K120"/>
  <c r="L120"/>
  <c r="M120"/>
  <c r="N120"/>
  <c r="O120"/>
  <c r="P120"/>
  <c r="Q120"/>
  <c r="R120"/>
  <c r="S120"/>
  <c r="T120"/>
  <c r="U120"/>
  <c r="V120"/>
  <c r="W120"/>
  <c r="X120"/>
  <c r="Y120"/>
  <c r="Z120"/>
  <c r="AA120"/>
  <c r="AB120"/>
  <c r="AC120"/>
  <c r="AD120"/>
  <c r="AE120"/>
  <c r="B121"/>
  <c r="AF121" s="1"/>
  <c r="C121"/>
  <c r="AG121" s="1"/>
  <c r="D121"/>
  <c r="E121"/>
  <c r="F121"/>
  <c r="A121" s="1"/>
  <c r="G121"/>
  <c r="H121"/>
  <c r="I121"/>
  <c r="J121"/>
  <c r="K121"/>
  <c r="L121"/>
  <c r="M121"/>
  <c r="N121"/>
  <c r="O121"/>
  <c r="P121"/>
  <c r="Q121"/>
  <c r="R121"/>
  <c r="S121"/>
  <c r="T121"/>
  <c r="U121"/>
  <c r="V121"/>
  <c r="W121"/>
  <c r="X121"/>
  <c r="Y121"/>
  <c r="Z121"/>
  <c r="AA121"/>
  <c r="AB121"/>
  <c r="AC121"/>
  <c r="AD121"/>
  <c r="AE121"/>
  <c r="B122"/>
  <c r="AF122" s="1"/>
  <c r="C122"/>
  <c r="AG122" s="1"/>
  <c r="D122"/>
  <c r="E122"/>
  <c r="F122"/>
  <c r="A122" s="1"/>
  <c r="G122"/>
  <c r="H122"/>
  <c r="I122"/>
  <c r="J122"/>
  <c r="K122"/>
  <c r="L122"/>
  <c r="M122"/>
  <c r="N122"/>
  <c r="O122"/>
  <c r="P122"/>
  <c r="Q122"/>
  <c r="R122"/>
  <c r="S122"/>
  <c r="T122"/>
  <c r="U122"/>
  <c r="V122"/>
  <c r="W122"/>
  <c r="X122"/>
  <c r="Y122"/>
  <c r="Z122"/>
  <c r="AA122"/>
  <c r="AB122"/>
  <c r="AC122"/>
  <c r="AD122"/>
  <c r="AE122"/>
  <c r="B123"/>
  <c r="AF123" s="1"/>
  <c r="C123"/>
  <c r="AG123" s="1"/>
  <c r="D123"/>
  <c r="E123"/>
  <c r="F123"/>
  <c r="A123" s="1"/>
  <c r="G123"/>
  <c r="H123"/>
  <c r="I123"/>
  <c r="J123"/>
  <c r="K123"/>
  <c r="L123"/>
  <c r="M123"/>
  <c r="N123"/>
  <c r="O123"/>
  <c r="P123"/>
  <c r="Q123"/>
  <c r="R123"/>
  <c r="S123"/>
  <c r="T123"/>
  <c r="U123"/>
  <c r="V123"/>
  <c r="W123"/>
  <c r="X123"/>
  <c r="Y123"/>
  <c r="Z123"/>
  <c r="AA123"/>
  <c r="AB123"/>
  <c r="AC123"/>
  <c r="AD123"/>
  <c r="AE123"/>
  <c r="B124"/>
  <c r="AF124" s="1"/>
  <c r="C124"/>
  <c r="AG124" s="1"/>
  <c r="D124"/>
  <c r="E124"/>
  <c r="F124"/>
  <c r="A124" s="1"/>
  <c r="G124"/>
  <c r="H124"/>
  <c r="I124"/>
  <c r="J124"/>
  <c r="K124"/>
  <c r="L124"/>
  <c r="M124"/>
  <c r="N124"/>
  <c r="O124"/>
  <c r="P124"/>
  <c r="Q124"/>
  <c r="R124"/>
  <c r="S124"/>
  <c r="T124"/>
  <c r="U124"/>
  <c r="V124"/>
  <c r="W124"/>
  <c r="X124"/>
  <c r="Y124"/>
  <c r="Z124"/>
  <c r="AA124"/>
  <c r="AB124"/>
  <c r="AC124"/>
  <c r="AD124"/>
  <c r="AE124"/>
  <c r="B125"/>
  <c r="AF125" s="1"/>
  <c r="C125"/>
  <c r="AG125" s="1"/>
  <c r="D125"/>
  <c r="E125"/>
  <c r="F125"/>
  <c r="A125" s="1"/>
  <c r="G125"/>
  <c r="H125"/>
  <c r="I125"/>
  <c r="J125"/>
  <c r="K125"/>
  <c r="L125"/>
  <c r="M125"/>
  <c r="N125"/>
  <c r="O125"/>
  <c r="P125"/>
  <c r="Q125"/>
  <c r="R125"/>
  <c r="S125"/>
  <c r="T125"/>
  <c r="U125"/>
  <c r="V125"/>
  <c r="W125"/>
  <c r="X125"/>
  <c r="Y125"/>
  <c r="Z125"/>
  <c r="AA125"/>
  <c r="AB125"/>
  <c r="AC125"/>
  <c r="AD125"/>
  <c r="AE125"/>
  <c r="B126"/>
  <c r="AF126" s="1"/>
  <c r="C126"/>
  <c r="AG126" s="1"/>
  <c r="D126"/>
  <c r="E126"/>
  <c r="F126"/>
  <c r="A126" s="1"/>
  <c r="G126"/>
  <c r="H126"/>
  <c r="I126"/>
  <c r="J126"/>
  <c r="K126"/>
  <c r="L126"/>
  <c r="M126"/>
  <c r="N126"/>
  <c r="O126"/>
  <c r="P126"/>
  <c r="Q126"/>
  <c r="R126"/>
  <c r="S126"/>
  <c r="T126"/>
  <c r="U126"/>
  <c r="V126"/>
  <c r="W126"/>
  <c r="X126"/>
  <c r="Y126"/>
  <c r="Z126"/>
  <c r="AA126"/>
  <c r="AB126"/>
  <c r="AC126"/>
  <c r="AD126"/>
  <c r="AE126"/>
  <c r="B127"/>
  <c r="AF127" s="1"/>
  <c r="C127"/>
  <c r="AG127" s="1"/>
  <c r="D127"/>
  <c r="E127"/>
  <c r="F127"/>
  <c r="A127" s="1"/>
  <c r="G127"/>
  <c r="H127"/>
  <c r="I127"/>
  <c r="J127"/>
  <c r="K127"/>
  <c r="L127"/>
  <c r="M127"/>
  <c r="N127"/>
  <c r="O127"/>
  <c r="P127"/>
  <c r="Q127"/>
  <c r="R127"/>
  <c r="S127"/>
  <c r="T127"/>
  <c r="U127"/>
  <c r="V127"/>
  <c r="W127"/>
  <c r="X127"/>
  <c r="Y127"/>
  <c r="Z127"/>
  <c r="AA127"/>
  <c r="AB127"/>
  <c r="AC127"/>
  <c r="AD127"/>
  <c r="AE127"/>
  <c r="B128"/>
  <c r="AF128" s="1"/>
  <c r="C128"/>
  <c r="AG128" s="1"/>
  <c r="D128"/>
  <c r="E128"/>
  <c r="F128"/>
  <c r="A128" s="1"/>
  <c r="G128"/>
  <c r="H128"/>
  <c r="I128"/>
  <c r="J128"/>
  <c r="K128"/>
  <c r="L128"/>
  <c r="M128"/>
  <c r="N128"/>
  <c r="O128"/>
  <c r="P128"/>
  <c r="Q128"/>
  <c r="R128"/>
  <c r="S128"/>
  <c r="T128"/>
  <c r="U128"/>
  <c r="V128"/>
  <c r="W128"/>
  <c r="X128"/>
  <c r="Y128"/>
  <c r="Z128"/>
  <c r="AA128"/>
  <c r="AB128"/>
  <c r="AC128"/>
  <c r="AD128"/>
  <c r="AE128"/>
  <c r="B129"/>
  <c r="AF129" s="1"/>
  <c r="C129"/>
  <c r="AG129" s="1"/>
  <c r="D129"/>
  <c r="E129"/>
  <c r="F129"/>
  <c r="A129" s="1"/>
  <c r="G129"/>
  <c r="H129"/>
  <c r="I129"/>
  <c r="J129"/>
  <c r="K129"/>
  <c r="L129"/>
  <c r="M129"/>
  <c r="N129"/>
  <c r="O129"/>
  <c r="P129"/>
  <c r="Q129"/>
  <c r="R129"/>
  <c r="S129"/>
  <c r="T129"/>
  <c r="U129"/>
  <c r="V129"/>
  <c r="W129"/>
  <c r="X129"/>
  <c r="Y129"/>
  <c r="Z129"/>
  <c r="AA129"/>
  <c r="AB129"/>
  <c r="AC129"/>
  <c r="AD129"/>
  <c r="AE129"/>
  <c r="B130"/>
  <c r="AF130" s="1"/>
  <c r="C130"/>
  <c r="AG130" s="1"/>
  <c r="D130"/>
  <c r="E130"/>
  <c r="F130"/>
  <c r="A130" s="1"/>
  <c r="G130"/>
  <c r="H130"/>
  <c r="I130"/>
  <c r="J130"/>
  <c r="K130"/>
  <c r="L130"/>
  <c r="M130"/>
  <c r="N130"/>
  <c r="O130"/>
  <c r="P130"/>
  <c r="Q130"/>
  <c r="R130"/>
  <c r="S130"/>
  <c r="T130"/>
  <c r="U130"/>
  <c r="V130"/>
  <c r="W130"/>
  <c r="X130"/>
  <c r="Y130"/>
  <c r="Z130"/>
  <c r="AA130"/>
  <c r="AB130"/>
  <c r="AC130"/>
  <c r="AD130"/>
  <c r="AE130"/>
  <c r="B131"/>
  <c r="AF131" s="1"/>
  <c r="C131"/>
  <c r="AG131" s="1"/>
  <c r="D131"/>
  <c r="E131"/>
  <c r="F131"/>
  <c r="A131" s="1"/>
  <c r="G131"/>
  <c r="H131"/>
  <c r="I131"/>
  <c r="J131"/>
  <c r="K131"/>
  <c r="L131"/>
  <c r="M131"/>
  <c r="N131"/>
  <c r="O131"/>
  <c r="P131"/>
  <c r="Q131"/>
  <c r="R131"/>
  <c r="S131"/>
  <c r="T131"/>
  <c r="U131"/>
  <c r="V131"/>
  <c r="W131"/>
  <c r="X131"/>
  <c r="Y131"/>
  <c r="Z131"/>
  <c r="AA131"/>
  <c r="AB131"/>
  <c r="AC131"/>
  <c r="AD131"/>
  <c r="AE131"/>
  <c r="B132"/>
  <c r="AF132" s="1"/>
  <c r="C132"/>
  <c r="AG132" s="1"/>
  <c r="D132"/>
  <c r="E132"/>
  <c r="F132"/>
  <c r="A132" s="1"/>
  <c r="G132"/>
  <c r="H132"/>
  <c r="I132"/>
  <c r="J132"/>
  <c r="K132"/>
  <c r="L132"/>
  <c r="M132"/>
  <c r="N132"/>
  <c r="O132"/>
  <c r="P132"/>
  <c r="Q132"/>
  <c r="R132"/>
  <c r="S132"/>
  <c r="T132"/>
  <c r="U132"/>
  <c r="V132"/>
  <c r="W132"/>
  <c r="X132"/>
  <c r="Y132"/>
  <c r="Z132"/>
  <c r="AA132"/>
  <c r="AB132"/>
  <c r="AC132"/>
  <c r="AD132"/>
  <c r="AE132"/>
  <c r="B133"/>
  <c r="AF133" s="1"/>
  <c r="C133"/>
  <c r="AG133" s="1"/>
  <c r="D133"/>
  <c r="E133"/>
  <c r="F133"/>
  <c r="A133" s="1"/>
  <c r="G133"/>
  <c r="H133"/>
  <c r="I133"/>
  <c r="J133"/>
  <c r="K133"/>
  <c r="L133"/>
  <c r="M133"/>
  <c r="N133"/>
  <c r="O133"/>
  <c r="P133"/>
  <c r="Q133"/>
  <c r="R133"/>
  <c r="S133"/>
  <c r="T133"/>
  <c r="U133"/>
  <c r="V133"/>
  <c r="W133"/>
  <c r="X133"/>
  <c r="Y133"/>
  <c r="Z133"/>
  <c r="AA133"/>
  <c r="AB133"/>
  <c r="AC133"/>
  <c r="AD133"/>
  <c r="AE133"/>
  <c r="B134"/>
  <c r="AF134" s="1"/>
  <c r="C134"/>
  <c r="AG134" s="1"/>
  <c r="D134"/>
  <c r="E134"/>
  <c r="F134"/>
  <c r="A134" s="1"/>
  <c r="G134"/>
  <c r="H134"/>
  <c r="I134"/>
  <c r="J134"/>
  <c r="K134"/>
  <c r="L134"/>
  <c r="M134"/>
  <c r="N134"/>
  <c r="O134"/>
  <c r="P134"/>
  <c r="Q134"/>
  <c r="R134"/>
  <c r="S134"/>
  <c r="T134"/>
  <c r="U134"/>
  <c r="V134"/>
  <c r="W134"/>
  <c r="X134"/>
  <c r="Y134"/>
  <c r="Z134"/>
  <c r="AA134"/>
  <c r="AB134"/>
  <c r="AC134"/>
  <c r="AD134"/>
  <c r="AE134"/>
  <c r="B135"/>
  <c r="AF135" s="1"/>
  <c r="C135"/>
  <c r="AG135" s="1"/>
  <c r="D135"/>
  <c r="E135"/>
  <c r="F135"/>
  <c r="A135" s="1"/>
  <c r="G135"/>
  <c r="H135"/>
  <c r="I135"/>
  <c r="J135"/>
  <c r="K135"/>
  <c r="L135"/>
  <c r="M135"/>
  <c r="N135"/>
  <c r="O135"/>
  <c r="P135"/>
  <c r="Q135"/>
  <c r="R135"/>
  <c r="S135"/>
  <c r="T135"/>
  <c r="U135"/>
  <c r="V135"/>
  <c r="W135"/>
  <c r="X135"/>
  <c r="Y135"/>
  <c r="Z135"/>
  <c r="AA135"/>
  <c r="AB135"/>
  <c r="AC135"/>
  <c r="AD135"/>
  <c r="AE135"/>
  <c r="B136"/>
  <c r="AF136" s="1"/>
  <c r="C136"/>
  <c r="AG136" s="1"/>
  <c r="D136"/>
  <c r="E136"/>
  <c r="F136"/>
  <c r="A136" s="1"/>
  <c r="G136"/>
  <c r="H136"/>
  <c r="I136"/>
  <c r="J136"/>
  <c r="K136"/>
  <c r="L136"/>
  <c r="M136"/>
  <c r="N136"/>
  <c r="O136"/>
  <c r="P136"/>
  <c r="Q136"/>
  <c r="R136"/>
  <c r="S136"/>
  <c r="T136"/>
  <c r="U136"/>
  <c r="V136"/>
  <c r="W136"/>
  <c r="X136"/>
  <c r="Y136"/>
  <c r="Z136"/>
  <c r="AA136"/>
  <c r="AB136"/>
  <c r="AC136"/>
  <c r="AD136"/>
  <c r="AE136"/>
  <c r="B137"/>
  <c r="AF137" s="1"/>
  <c r="C137"/>
  <c r="AG137" s="1"/>
  <c r="D137"/>
  <c r="E137"/>
  <c r="F137"/>
  <c r="A137" s="1"/>
  <c r="G137"/>
  <c r="H137"/>
  <c r="I137"/>
  <c r="J137"/>
  <c r="K137"/>
  <c r="L137"/>
  <c r="M137"/>
  <c r="N137"/>
  <c r="O137"/>
  <c r="P137"/>
  <c r="Q137"/>
  <c r="R137"/>
  <c r="S137"/>
  <c r="T137"/>
  <c r="U137"/>
  <c r="V137"/>
  <c r="W137"/>
  <c r="X137"/>
  <c r="Y137"/>
  <c r="Z137"/>
  <c r="AA137"/>
  <c r="AB137"/>
  <c r="AC137"/>
  <c r="AD137"/>
  <c r="AE137"/>
  <c r="B138"/>
  <c r="AF138" s="1"/>
  <c r="C138"/>
  <c r="AG138" s="1"/>
  <c r="D138"/>
  <c r="E138"/>
  <c r="F138"/>
  <c r="A138" s="1"/>
  <c r="G138"/>
  <c r="H138"/>
  <c r="I138"/>
  <c r="J138"/>
  <c r="K138"/>
  <c r="L138"/>
  <c r="M138"/>
  <c r="N138"/>
  <c r="O138"/>
  <c r="P138"/>
  <c r="Q138"/>
  <c r="R138"/>
  <c r="S138"/>
  <c r="T138"/>
  <c r="U138"/>
  <c r="V138"/>
  <c r="W138"/>
  <c r="X138"/>
  <c r="Y138"/>
  <c r="Z138"/>
  <c r="AA138"/>
  <c r="AB138"/>
  <c r="AC138"/>
  <c r="AD138"/>
  <c r="AE138"/>
  <c r="B139"/>
  <c r="AF139" s="1"/>
  <c r="C139"/>
  <c r="AG139" s="1"/>
  <c r="D139"/>
  <c r="E139"/>
  <c r="F139"/>
  <c r="A139" s="1"/>
  <c r="G139"/>
  <c r="H139"/>
  <c r="I139"/>
  <c r="J139"/>
  <c r="K139"/>
  <c r="L139"/>
  <c r="M139"/>
  <c r="N139"/>
  <c r="O139"/>
  <c r="P139"/>
  <c r="Q139"/>
  <c r="R139"/>
  <c r="S139"/>
  <c r="T139"/>
  <c r="U139"/>
  <c r="V139"/>
  <c r="W139"/>
  <c r="X139"/>
  <c r="Y139"/>
  <c r="Z139"/>
  <c r="AA139"/>
  <c r="AB139"/>
  <c r="AC139"/>
  <c r="AD139"/>
  <c r="AE139"/>
  <c r="B140"/>
  <c r="AF140" s="1"/>
  <c r="C140"/>
  <c r="AG140" s="1"/>
  <c r="D140"/>
  <c r="E140"/>
  <c r="F140"/>
  <c r="A140" s="1"/>
  <c r="G140"/>
  <c r="H140"/>
  <c r="I140"/>
  <c r="J140"/>
  <c r="K140"/>
  <c r="L140"/>
  <c r="M140"/>
  <c r="N140"/>
  <c r="O140"/>
  <c r="P140"/>
  <c r="Q140"/>
  <c r="R140"/>
  <c r="S140"/>
  <c r="T140"/>
  <c r="U140"/>
  <c r="V140"/>
  <c r="W140"/>
  <c r="X140"/>
  <c r="Y140"/>
  <c r="Z140"/>
  <c r="AA140"/>
  <c r="AB140"/>
  <c r="AC140"/>
  <c r="AD140"/>
  <c r="AE140"/>
  <c r="B141"/>
  <c r="AF141" s="1"/>
  <c r="C141"/>
  <c r="AG141" s="1"/>
  <c r="D141"/>
  <c r="E141"/>
  <c r="F141"/>
  <c r="A141" s="1"/>
  <c r="G141"/>
  <c r="H141"/>
  <c r="I141"/>
  <c r="J141"/>
  <c r="K141"/>
  <c r="L141"/>
  <c r="M141"/>
  <c r="N141"/>
  <c r="O141"/>
  <c r="P141"/>
  <c r="Q141"/>
  <c r="R141"/>
  <c r="S141"/>
  <c r="T141"/>
  <c r="U141"/>
  <c r="V141"/>
  <c r="W141"/>
  <c r="X141"/>
  <c r="Y141"/>
  <c r="Z141"/>
  <c r="AA141"/>
  <c r="AB141"/>
  <c r="AC141"/>
  <c r="AD141"/>
  <c r="AE141"/>
  <c r="B142"/>
  <c r="AF142" s="1"/>
  <c r="C142"/>
  <c r="AG142" s="1"/>
  <c r="D142"/>
  <c r="E142"/>
  <c r="F142"/>
  <c r="A142" s="1"/>
  <c r="G142"/>
  <c r="H142"/>
  <c r="I142"/>
  <c r="J142"/>
  <c r="K142"/>
  <c r="L142"/>
  <c r="M142"/>
  <c r="N142"/>
  <c r="O142"/>
  <c r="P142"/>
  <c r="Q142"/>
  <c r="R142"/>
  <c r="S142"/>
  <c r="T142"/>
  <c r="U142"/>
  <c r="V142"/>
  <c r="W142"/>
  <c r="X142"/>
  <c r="Y142"/>
  <c r="Z142"/>
  <c r="AA142"/>
  <c r="AB142"/>
  <c r="AC142"/>
  <c r="AD142"/>
  <c r="AE142"/>
  <c r="B143"/>
  <c r="AF143" s="1"/>
  <c r="C143"/>
  <c r="AG143" s="1"/>
  <c r="D143"/>
  <c r="E143"/>
  <c r="F143"/>
  <c r="A143" s="1"/>
  <c r="G143"/>
  <c r="H143"/>
  <c r="I143"/>
  <c r="J143"/>
  <c r="K143"/>
  <c r="L143"/>
  <c r="M143"/>
  <c r="N143"/>
  <c r="O143"/>
  <c r="P143"/>
  <c r="Q143"/>
  <c r="R143"/>
  <c r="S143"/>
  <c r="T143"/>
  <c r="U143"/>
  <c r="V143"/>
  <c r="W143"/>
  <c r="X143"/>
  <c r="Y143"/>
  <c r="Z143"/>
  <c r="AA143"/>
  <c r="AB143"/>
  <c r="AC143"/>
  <c r="AD143"/>
  <c r="AE143"/>
  <c r="B144"/>
  <c r="AF144" s="1"/>
  <c r="C144"/>
  <c r="AG144" s="1"/>
  <c r="D144"/>
  <c r="E144"/>
  <c r="F144"/>
  <c r="A144" s="1"/>
  <c r="G144"/>
  <c r="H144"/>
  <c r="I144"/>
  <c r="J144"/>
  <c r="K144"/>
  <c r="L144"/>
  <c r="M144"/>
  <c r="N144"/>
  <c r="O144"/>
  <c r="P144"/>
  <c r="Q144"/>
  <c r="R144"/>
  <c r="S144"/>
  <c r="T144"/>
  <c r="U144"/>
  <c r="V144"/>
  <c r="W144"/>
  <c r="X144"/>
  <c r="Y144"/>
  <c r="Z144"/>
  <c r="AA144"/>
  <c r="AB144"/>
  <c r="AC144"/>
  <c r="AD144"/>
  <c r="AE144"/>
  <c r="B145"/>
  <c r="AF145" s="1"/>
  <c r="C145"/>
  <c r="AG145" s="1"/>
  <c r="D145"/>
  <c r="E145"/>
  <c r="F145"/>
  <c r="A145" s="1"/>
  <c r="G145"/>
  <c r="H145"/>
  <c r="I145"/>
  <c r="J145"/>
  <c r="K145"/>
  <c r="L145"/>
  <c r="M145"/>
  <c r="N145"/>
  <c r="O145"/>
  <c r="P145"/>
  <c r="Q145"/>
  <c r="R145"/>
  <c r="S145"/>
  <c r="T145"/>
  <c r="U145"/>
  <c r="V145"/>
  <c r="W145"/>
  <c r="X145"/>
  <c r="Y145"/>
  <c r="Z145"/>
  <c r="AA145"/>
  <c r="AB145"/>
  <c r="AC145"/>
  <c r="AD145"/>
  <c r="AE145"/>
  <c r="B146"/>
  <c r="AF146" s="1"/>
  <c r="C146"/>
  <c r="AG146" s="1"/>
  <c r="D146"/>
  <c r="E146"/>
  <c r="F146"/>
  <c r="A146" s="1"/>
  <c r="G146"/>
  <c r="H146"/>
  <c r="I146"/>
  <c r="J146"/>
  <c r="K146"/>
  <c r="L146"/>
  <c r="M146"/>
  <c r="N146"/>
  <c r="O146"/>
  <c r="P146"/>
  <c r="Q146"/>
  <c r="R146"/>
  <c r="S146"/>
  <c r="T146"/>
  <c r="U146"/>
  <c r="V146"/>
  <c r="W146"/>
  <c r="X146"/>
  <c r="Y146"/>
  <c r="Z146"/>
  <c r="AA146"/>
  <c r="AB146"/>
  <c r="AC146"/>
  <c r="AD146"/>
  <c r="AE146"/>
  <c r="B147"/>
  <c r="AF147" s="1"/>
  <c r="C147"/>
  <c r="AG147" s="1"/>
  <c r="D147"/>
  <c r="E147"/>
  <c r="F147"/>
  <c r="A147" s="1"/>
  <c r="G147"/>
  <c r="H147"/>
  <c r="I147"/>
  <c r="J147"/>
  <c r="K147"/>
  <c r="L147"/>
  <c r="M147"/>
  <c r="N147"/>
  <c r="O147"/>
  <c r="P147"/>
  <c r="Q147"/>
  <c r="R147"/>
  <c r="S147"/>
  <c r="T147"/>
  <c r="U147"/>
  <c r="V147"/>
  <c r="W147"/>
  <c r="X147"/>
  <c r="Y147"/>
  <c r="Z147"/>
  <c r="AA147"/>
  <c r="AB147"/>
  <c r="AC147"/>
  <c r="AD147"/>
  <c r="AE147"/>
  <c r="B148"/>
  <c r="AF148" s="1"/>
  <c r="C148"/>
  <c r="AG148" s="1"/>
  <c r="D148"/>
  <c r="E148"/>
  <c r="F148"/>
  <c r="A148" s="1"/>
  <c r="G148"/>
  <c r="H148"/>
  <c r="I148"/>
  <c r="J148"/>
  <c r="K148"/>
  <c r="L148"/>
  <c r="M148"/>
  <c r="N148"/>
  <c r="O148"/>
  <c r="P148"/>
  <c r="Q148"/>
  <c r="R148"/>
  <c r="S148"/>
  <c r="T148"/>
  <c r="U148"/>
  <c r="V148"/>
  <c r="W148"/>
  <c r="X148"/>
  <c r="Y148"/>
  <c r="Z148"/>
  <c r="AA148"/>
  <c r="AB148"/>
  <c r="AC148"/>
  <c r="AD148"/>
  <c r="AE148"/>
  <c r="B149"/>
  <c r="AF149" s="1"/>
  <c r="C149"/>
  <c r="AG149" s="1"/>
  <c r="D149"/>
  <c r="E149"/>
  <c r="F149"/>
  <c r="A149" s="1"/>
  <c r="G149"/>
  <c r="H149"/>
  <c r="I149"/>
  <c r="J149"/>
  <c r="K149"/>
  <c r="L149"/>
  <c r="M149"/>
  <c r="N149"/>
  <c r="O149"/>
  <c r="P149"/>
  <c r="Q149"/>
  <c r="R149"/>
  <c r="S149"/>
  <c r="T149"/>
  <c r="U149"/>
  <c r="V149"/>
  <c r="W149"/>
  <c r="X149"/>
  <c r="Y149"/>
  <c r="Z149"/>
  <c r="AA149"/>
  <c r="AB149"/>
  <c r="AC149"/>
  <c r="AD149"/>
  <c r="AE149"/>
  <c r="B150"/>
  <c r="AF150" s="1"/>
  <c r="C150"/>
  <c r="AG150" s="1"/>
  <c r="D150"/>
  <c r="E150"/>
  <c r="F150"/>
  <c r="A150" s="1"/>
  <c r="G150"/>
  <c r="H150"/>
  <c r="I150"/>
  <c r="J150"/>
  <c r="K150"/>
  <c r="L150"/>
  <c r="M150"/>
  <c r="N150"/>
  <c r="O150"/>
  <c r="P150"/>
  <c r="Q150"/>
  <c r="R150"/>
  <c r="S150"/>
  <c r="T150"/>
  <c r="U150"/>
  <c r="V150"/>
  <c r="W150"/>
  <c r="X150"/>
  <c r="Y150"/>
  <c r="Z150"/>
  <c r="AA150"/>
  <c r="AB150"/>
  <c r="AC150"/>
  <c r="AD150"/>
  <c r="AE150"/>
  <c r="B151"/>
  <c r="AF151" s="1"/>
  <c r="C151"/>
  <c r="AG151" s="1"/>
  <c r="D151"/>
  <c r="E151"/>
  <c r="F151"/>
  <c r="A151" s="1"/>
  <c r="G151"/>
  <c r="H151"/>
  <c r="I151"/>
  <c r="J151"/>
  <c r="K151"/>
  <c r="L151"/>
  <c r="M151"/>
  <c r="N151"/>
  <c r="O151"/>
  <c r="P151"/>
  <c r="Q151"/>
  <c r="R151"/>
  <c r="S151"/>
  <c r="T151"/>
  <c r="U151"/>
  <c r="V151"/>
  <c r="W151"/>
  <c r="X151"/>
  <c r="Y151"/>
  <c r="Z151"/>
  <c r="AA151"/>
  <c r="AB151"/>
  <c r="AC151"/>
  <c r="AD151"/>
  <c r="AE151"/>
  <c r="B152"/>
  <c r="AF152" s="1"/>
  <c r="C152"/>
  <c r="AG152" s="1"/>
  <c r="D152"/>
  <c r="E152"/>
  <c r="F152"/>
  <c r="A152" s="1"/>
  <c r="G152"/>
  <c r="H152"/>
  <c r="I152"/>
  <c r="J152"/>
  <c r="K152"/>
  <c r="L152"/>
  <c r="M152"/>
  <c r="N152"/>
  <c r="O152"/>
  <c r="P152"/>
  <c r="Q152"/>
  <c r="R152"/>
  <c r="S152"/>
  <c r="T152"/>
  <c r="U152"/>
  <c r="V152"/>
  <c r="W152"/>
  <c r="X152"/>
  <c r="Y152"/>
  <c r="Z152"/>
  <c r="AA152"/>
  <c r="AB152"/>
  <c r="AC152"/>
  <c r="AD152"/>
  <c r="AE152"/>
  <c r="B153"/>
  <c r="AF153" s="1"/>
  <c r="C153"/>
  <c r="AG153" s="1"/>
  <c r="D153"/>
  <c r="E153"/>
  <c r="F153"/>
  <c r="A153" s="1"/>
  <c r="G153"/>
  <c r="H153"/>
  <c r="I153"/>
  <c r="J153"/>
  <c r="K153"/>
  <c r="L153"/>
  <c r="M153"/>
  <c r="N153"/>
  <c r="O153"/>
  <c r="P153"/>
  <c r="Q153"/>
  <c r="R153"/>
  <c r="S153"/>
  <c r="T153"/>
  <c r="U153"/>
  <c r="V153"/>
  <c r="W153"/>
  <c r="X153"/>
  <c r="Y153"/>
  <c r="Z153"/>
  <c r="AA153"/>
  <c r="AB153"/>
  <c r="AC153"/>
  <c r="AD153"/>
  <c r="AE153"/>
  <c r="B154"/>
  <c r="AF154" s="1"/>
  <c r="C154"/>
  <c r="AG154" s="1"/>
  <c r="D154"/>
  <c r="E154"/>
  <c r="F154"/>
  <c r="A154" s="1"/>
  <c r="G154"/>
  <c r="H154"/>
  <c r="I154"/>
  <c r="J154"/>
  <c r="K154"/>
  <c r="L154"/>
  <c r="M154"/>
  <c r="N154"/>
  <c r="O154"/>
  <c r="P154"/>
  <c r="Q154"/>
  <c r="R154"/>
  <c r="S154"/>
  <c r="T154"/>
  <c r="U154"/>
  <c r="V154"/>
  <c r="W154"/>
  <c r="X154"/>
  <c r="Y154"/>
  <c r="Z154"/>
  <c r="AA154"/>
  <c r="AB154"/>
  <c r="AC154"/>
  <c r="AD154"/>
  <c r="AE154"/>
  <c r="B155"/>
  <c r="AF155" s="1"/>
  <c r="C155"/>
  <c r="AG155" s="1"/>
  <c r="D155"/>
  <c r="E155"/>
  <c r="F155"/>
  <c r="A155" s="1"/>
  <c r="G155"/>
  <c r="H155"/>
  <c r="I155"/>
  <c r="J155"/>
  <c r="K155"/>
  <c r="L155"/>
  <c r="M155"/>
  <c r="N155"/>
  <c r="O155"/>
  <c r="P155"/>
  <c r="Q155"/>
  <c r="R155"/>
  <c r="S155"/>
  <c r="T155"/>
  <c r="U155"/>
  <c r="V155"/>
  <c r="W155"/>
  <c r="X155"/>
  <c r="Y155"/>
  <c r="Z155"/>
  <c r="AA155"/>
  <c r="AB155"/>
  <c r="AC155"/>
  <c r="AD155"/>
  <c r="AE155"/>
  <c r="B156"/>
  <c r="AF156" s="1"/>
  <c r="C156"/>
  <c r="AG156" s="1"/>
  <c r="D156"/>
  <c r="E156"/>
  <c r="F156"/>
  <c r="A156" s="1"/>
  <c r="G156"/>
  <c r="H156"/>
  <c r="I156"/>
  <c r="J156"/>
  <c r="K156"/>
  <c r="L156"/>
  <c r="M156"/>
  <c r="N156"/>
  <c r="O156"/>
  <c r="P156"/>
  <c r="Q156"/>
  <c r="R156"/>
  <c r="S156"/>
  <c r="T156"/>
  <c r="U156"/>
  <c r="V156"/>
  <c r="W156"/>
  <c r="X156"/>
  <c r="Y156"/>
  <c r="Z156"/>
  <c r="AA156"/>
  <c r="AB156"/>
  <c r="AC156"/>
  <c r="AD156"/>
  <c r="AE156"/>
  <c r="B157"/>
  <c r="AF157" s="1"/>
  <c r="C157"/>
  <c r="AG157" s="1"/>
  <c r="D157"/>
  <c r="E157"/>
  <c r="F157"/>
  <c r="A157" s="1"/>
  <c r="G157"/>
  <c r="H157"/>
  <c r="I157"/>
  <c r="J157"/>
  <c r="K157"/>
  <c r="L157"/>
  <c r="M157"/>
  <c r="N157"/>
  <c r="O157"/>
  <c r="P157"/>
  <c r="Q157"/>
  <c r="R157"/>
  <c r="S157"/>
  <c r="T157"/>
  <c r="U157"/>
  <c r="V157"/>
  <c r="W157"/>
  <c r="X157"/>
  <c r="Y157"/>
  <c r="Z157"/>
  <c r="AA157"/>
  <c r="AB157"/>
  <c r="AC157"/>
  <c r="AD157"/>
  <c r="AE157"/>
  <c r="B158"/>
  <c r="AF158" s="1"/>
  <c r="C158"/>
  <c r="AG158" s="1"/>
  <c r="D158"/>
  <c r="E158"/>
  <c r="F158"/>
  <c r="A158" s="1"/>
  <c r="G158"/>
  <c r="H158"/>
  <c r="I158"/>
  <c r="J158"/>
  <c r="K158"/>
  <c r="L158"/>
  <c r="M158"/>
  <c r="N158"/>
  <c r="O158"/>
  <c r="P158"/>
  <c r="Q158"/>
  <c r="R158"/>
  <c r="S158"/>
  <c r="T158"/>
  <c r="U158"/>
  <c r="V158"/>
  <c r="W158"/>
  <c r="X158"/>
  <c r="Y158"/>
  <c r="Z158"/>
  <c r="AA158"/>
  <c r="AB158"/>
  <c r="AC158"/>
  <c r="AD158"/>
  <c r="AE158"/>
  <c r="B159"/>
  <c r="AF159" s="1"/>
  <c r="C159"/>
  <c r="AG159" s="1"/>
  <c r="D159"/>
  <c r="E159"/>
  <c r="F159"/>
  <c r="A159" s="1"/>
  <c r="G159"/>
  <c r="H159"/>
  <c r="I159"/>
  <c r="J159"/>
  <c r="K159"/>
  <c r="L159"/>
  <c r="M159"/>
  <c r="N159"/>
  <c r="O159"/>
  <c r="P159"/>
  <c r="Q159"/>
  <c r="R159"/>
  <c r="S159"/>
  <c r="T159"/>
  <c r="U159"/>
  <c r="V159"/>
  <c r="W159"/>
  <c r="X159"/>
  <c r="Y159"/>
  <c r="Z159"/>
  <c r="AA159"/>
  <c r="AB159"/>
  <c r="AC159"/>
  <c r="AD159"/>
  <c r="AE159"/>
  <c r="B160"/>
  <c r="AF160" s="1"/>
  <c r="C160"/>
  <c r="AG160" s="1"/>
  <c r="D160"/>
  <c r="E160"/>
  <c r="F160"/>
  <c r="A160" s="1"/>
  <c r="G160"/>
  <c r="H160"/>
  <c r="I160"/>
  <c r="J160"/>
  <c r="K160"/>
  <c r="L160"/>
  <c r="M160"/>
  <c r="N160"/>
  <c r="O160"/>
  <c r="P160"/>
  <c r="Q160"/>
  <c r="R160"/>
  <c r="S160"/>
  <c r="T160"/>
  <c r="U160"/>
  <c r="V160"/>
  <c r="W160"/>
  <c r="X160"/>
  <c r="Y160"/>
  <c r="Z160"/>
  <c r="AA160"/>
  <c r="AB160"/>
  <c r="AC160"/>
  <c r="AD160"/>
  <c r="AE160"/>
  <c r="B161"/>
  <c r="AF161" s="1"/>
  <c r="C161"/>
  <c r="AG161" s="1"/>
  <c r="D161"/>
  <c r="E161"/>
  <c r="F161"/>
  <c r="A161" s="1"/>
  <c r="G161"/>
  <c r="H161"/>
  <c r="I161"/>
  <c r="J161"/>
  <c r="K161"/>
  <c r="L161"/>
  <c r="M161"/>
  <c r="N161"/>
  <c r="O161"/>
  <c r="P161"/>
  <c r="Q161"/>
  <c r="R161"/>
  <c r="S161"/>
  <c r="T161"/>
  <c r="U161"/>
  <c r="V161"/>
  <c r="W161"/>
  <c r="X161"/>
  <c r="Y161"/>
  <c r="Z161"/>
  <c r="AA161"/>
  <c r="AB161"/>
  <c r="AC161"/>
  <c r="AD161"/>
  <c r="AE161"/>
  <c r="B162"/>
  <c r="AF162" s="1"/>
  <c r="C162"/>
  <c r="AG162" s="1"/>
  <c r="D162"/>
  <c r="E162"/>
  <c r="F162"/>
  <c r="A162" s="1"/>
  <c r="G162"/>
  <c r="H162"/>
  <c r="I162"/>
  <c r="J162"/>
  <c r="K162"/>
  <c r="L162"/>
  <c r="M162"/>
  <c r="N162"/>
  <c r="O162"/>
  <c r="P162"/>
  <c r="Q162"/>
  <c r="R162"/>
  <c r="S162"/>
  <c r="T162"/>
  <c r="U162"/>
  <c r="V162"/>
  <c r="W162"/>
  <c r="X162"/>
  <c r="Y162"/>
  <c r="Z162"/>
  <c r="AA162"/>
  <c r="AB162"/>
  <c r="AC162"/>
  <c r="AD162"/>
  <c r="AE162"/>
  <c r="B163"/>
  <c r="AF163" s="1"/>
  <c r="C163"/>
  <c r="AG163" s="1"/>
  <c r="D163"/>
  <c r="E163"/>
  <c r="F163"/>
  <c r="A163" s="1"/>
  <c r="G163"/>
  <c r="H163"/>
  <c r="I163"/>
  <c r="J163"/>
  <c r="K163"/>
  <c r="L163"/>
  <c r="M163"/>
  <c r="N163"/>
  <c r="O163"/>
  <c r="P163"/>
  <c r="Q163"/>
  <c r="R163"/>
  <c r="S163"/>
  <c r="T163"/>
  <c r="U163"/>
  <c r="V163"/>
  <c r="W163"/>
  <c r="X163"/>
  <c r="Y163"/>
  <c r="Z163"/>
  <c r="AA163"/>
  <c r="AB163"/>
  <c r="AC163"/>
  <c r="AD163"/>
  <c r="AE163"/>
  <c r="B164"/>
  <c r="AF164" s="1"/>
  <c r="C164"/>
  <c r="AG164" s="1"/>
  <c r="D164"/>
  <c r="E164"/>
  <c r="F164"/>
  <c r="A164" s="1"/>
  <c r="G164"/>
  <c r="H164"/>
  <c r="I164"/>
  <c r="J164"/>
  <c r="K164"/>
  <c r="L164"/>
  <c r="M164"/>
  <c r="N164"/>
  <c r="O164"/>
  <c r="P164"/>
  <c r="Q164"/>
  <c r="R164"/>
  <c r="S164"/>
  <c r="T164"/>
  <c r="U164"/>
  <c r="V164"/>
  <c r="W164"/>
  <c r="X164"/>
  <c r="Y164"/>
  <c r="Z164"/>
  <c r="AA164"/>
  <c r="AB164"/>
  <c r="AC164"/>
  <c r="AD164"/>
  <c r="AE164"/>
  <c r="B165"/>
  <c r="AF165" s="1"/>
  <c r="C165"/>
  <c r="AG165" s="1"/>
  <c r="D165"/>
  <c r="E165"/>
  <c r="F165"/>
  <c r="A165" s="1"/>
  <c r="G165"/>
  <c r="H165"/>
  <c r="I165"/>
  <c r="J165"/>
  <c r="K165"/>
  <c r="L165"/>
  <c r="M165"/>
  <c r="N165"/>
  <c r="O165"/>
  <c r="P165"/>
  <c r="Q165"/>
  <c r="R165"/>
  <c r="S165"/>
  <c r="T165"/>
  <c r="U165"/>
  <c r="V165"/>
  <c r="W165"/>
  <c r="X165"/>
  <c r="Y165"/>
  <c r="Z165"/>
  <c r="AA165"/>
  <c r="AB165"/>
  <c r="AC165"/>
  <c r="AD165"/>
  <c r="AE165"/>
  <c r="B166"/>
  <c r="AF166" s="1"/>
  <c r="C166"/>
  <c r="AG166" s="1"/>
  <c r="D166"/>
  <c r="E166"/>
  <c r="F166"/>
  <c r="A166" s="1"/>
  <c r="G166"/>
  <c r="H166"/>
  <c r="I166"/>
  <c r="J166"/>
  <c r="K166"/>
  <c r="L166"/>
  <c r="M166"/>
  <c r="N166"/>
  <c r="O166"/>
  <c r="P166"/>
  <c r="Q166"/>
  <c r="R166"/>
  <c r="S166"/>
  <c r="T166"/>
  <c r="U166"/>
  <c r="V166"/>
  <c r="W166"/>
  <c r="X166"/>
  <c r="Y166"/>
  <c r="Z166"/>
  <c r="AA166"/>
  <c r="AB166"/>
  <c r="AC166"/>
  <c r="AD166"/>
  <c r="AE166"/>
  <c r="B167"/>
  <c r="AF167" s="1"/>
  <c r="C167"/>
  <c r="AG167" s="1"/>
  <c r="D167"/>
  <c r="E167"/>
  <c r="F167"/>
  <c r="A167" s="1"/>
  <c r="G167"/>
  <c r="H167"/>
  <c r="I167"/>
  <c r="J167"/>
  <c r="K167"/>
  <c r="L167"/>
  <c r="M167"/>
  <c r="N167"/>
  <c r="O167"/>
  <c r="P167"/>
  <c r="Q167"/>
  <c r="R167"/>
  <c r="S167"/>
  <c r="T167"/>
  <c r="U167"/>
  <c r="V167"/>
  <c r="W167"/>
  <c r="X167"/>
  <c r="Y167"/>
  <c r="Z167"/>
  <c r="AA167"/>
  <c r="AB167"/>
  <c r="AC167"/>
  <c r="AD167"/>
  <c r="AE167"/>
  <c r="B168"/>
  <c r="AF168" s="1"/>
  <c r="C168"/>
  <c r="AG168" s="1"/>
  <c r="D168"/>
  <c r="E168"/>
  <c r="F168"/>
  <c r="A168" s="1"/>
  <c r="G168"/>
  <c r="H168"/>
  <c r="I168"/>
  <c r="J168"/>
  <c r="K168"/>
  <c r="L168"/>
  <c r="M168"/>
  <c r="N168"/>
  <c r="O168"/>
  <c r="P168"/>
  <c r="Q168"/>
  <c r="R168"/>
  <c r="S168"/>
  <c r="T168"/>
  <c r="U168"/>
  <c r="V168"/>
  <c r="W168"/>
  <c r="X168"/>
  <c r="Y168"/>
  <c r="Z168"/>
  <c r="AA168"/>
  <c r="AB168"/>
  <c r="AC168"/>
  <c r="AD168"/>
  <c r="AE168"/>
  <c r="B169"/>
  <c r="AF169" s="1"/>
  <c r="C169"/>
  <c r="AG169" s="1"/>
  <c r="D169"/>
  <c r="E169"/>
  <c r="F169"/>
  <c r="A169" s="1"/>
  <c r="G169"/>
  <c r="H169"/>
  <c r="I169"/>
  <c r="J169"/>
  <c r="K169"/>
  <c r="L169"/>
  <c r="M169"/>
  <c r="N169"/>
  <c r="O169"/>
  <c r="P169"/>
  <c r="Q169"/>
  <c r="R169"/>
  <c r="S169"/>
  <c r="T169"/>
  <c r="U169"/>
  <c r="V169"/>
  <c r="W169"/>
  <c r="X169"/>
  <c r="Y169"/>
  <c r="Z169"/>
  <c r="AA169"/>
  <c r="AB169"/>
  <c r="AC169"/>
  <c r="AD169"/>
  <c r="AE169"/>
  <c r="B170"/>
  <c r="AF170" s="1"/>
  <c r="C170"/>
  <c r="AG170" s="1"/>
  <c r="D170"/>
  <c r="E170"/>
  <c r="F170"/>
  <c r="A170" s="1"/>
  <c r="G170"/>
  <c r="H170"/>
  <c r="I170"/>
  <c r="J170"/>
  <c r="K170"/>
  <c r="L170"/>
  <c r="M170"/>
  <c r="N170"/>
  <c r="O170"/>
  <c r="P170"/>
  <c r="Q170"/>
  <c r="R170"/>
  <c r="S170"/>
  <c r="T170"/>
  <c r="U170"/>
  <c r="V170"/>
  <c r="W170"/>
  <c r="X170"/>
  <c r="Y170"/>
  <c r="Z170"/>
  <c r="AA170"/>
  <c r="AB170"/>
  <c r="AC170"/>
  <c r="AD170"/>
  <c r="AE170"/>
  <c r="B171"/>
  <c r="AF171" s="1"/>
  <c r="C171"/>
  <c r="AG171" s="1"/>
  <c r="D171"/>
  <c r="E171"/>
  <c r="F171"/>
  <c r="A171" s="1"/>
  <c r="G171"/>
  <c r="H171"/>
  <c r="I171"/>
  <c r="J171"/>
  <c r="K171"/>
  <c r="L171"/>
  <c r="M171"/>
  <c r="N171"/>
  <c r="O171"/>
  <c r="P171"/>
  <c r="Q171"/>
  <c r="R171"/>
  <c r="S171"/>
  <c r="T171"/>
  <c r="U171"/>
  <c r="V171"/>
  <c r="W171"/>
  <c r="X171"/>
  <c r="Y171"/>
  <c r="Z171"/>
  <c r="AA171"/>
  <c r="AB171"/>
  <c r="AC171"/>
  <c r="AD171"/>
  <c r="AE171"/>
  <c r="B172"/>
  <c r="AF172" s="1"/>
  <c r="C172"/>
  <c r="AG172" s="1"/>
  <c r="D172"/>
  <c r="E172"/>
  <c r="F172"/>
  <c r="A172" s="1"/>
  <c r="G172"/>
  <c r="H172"/>
  <c r="I172"/>
  <c r="J172"/>
  <c r="K172"/>
  <c r="L172"/>
  <c r="M172"/>
  <c r="N172"/>
  <c r="O172"/>
  <c r="P172"/>
  <c r="Q172"/>
  <c r="R172"/>
  <c r="S172"/>
  <c r="T172"/>
  <c r="U172"/>
  <c r="V172"/>
  <c r="W172"/>
  <c r="X172"/>
  <c r="Y172"/>
  <c r="Z172"/>
  <c r="AA172"/>
  <c r="AB172"/>
  <c r="AC172"/>
  <c r="AD172"/>
  <c r="AE172"/>
  <c r="B173"/>
  <c r="AF173" s="1"/>
  <c r="C173"/>
  <c r="AG173" s="1"/>
  <c r="D173"/>
  <c r="E173"/>
  <c r="F173"/>
  <c r="A173" s="1"/>
  <c r="G173"/>
  <c r="H173"/>
  <c r="I173"/>
  <c r="J173"/>
  <c r="K173"/>
  <c r="L173"/>
  <c r="M173"/>
  <c r="N173"/>
  <c r="O173"/>
  <c r="P173"/>
  <c r="Q173"/>
  <c r="R173"/>
  <c r="S173"/>
  <c r="T173"/>
  <c r="U173"/>
  <c r="V173"/>
  <c r="W173"/>
  <c r="X173"/>
  <c r="Y173"/>
  <c r="Z173"/>
  <c r="AA173"/>
  <c r="AB173"/>
  <c r="AC173"/>
  <c r="AD173"/>
  <c r="AE173"/>
  <c r="B174"/>
  <c r="AF174" s="1"/>
  <c r="C174"/>
  <c r="AG174" s="1"/>
  <c r="D174"/>
  <c r="E174"/>
  <c r="F174"/>
  <c r="A174" s="1"/>
  <c r="G174"/>
  <c r="H174"/>
  <c r="I174"/>
  <c r="J174"/>
  <c r="K174"/>
  <c r="L174"/>
  <c r="M174"/>
  <c r="N174"/>
  <c r="O174"/>
  <c r="P174"/>
  <c r="Q174"/>
  <c r="R174"/>
  <c r="S174"/>
  <c r="T174"/>
  <c r="U174"/>
  <c r="V174"/>
  <c r="W174"/>
  <c r="X174"/>
  <c r="Y174"/>
  <c r="Z174"/>
  <c r="AA174"/>
  <c r="AB174"/>
  <c r="AC174"/>
  <c r="AD174"/>
  <c r="AE174"/>
  <c r="B175"/>
  <c r="AF175" s="1"/>
  <c r="C175"/>
  <c r="AG175" s="1"/>
  <c r="D175"/>
  <c r="E175"/>
  <c r="F175"/>
  <c r="A175" s="1"/>
  <c r="G175"/>
  <c r="H175"/>
  <c r="I175"/>
  <c r="J175"/>
  <c r="K175"/>
  <c r="L175"/>
  <c r="M175"/>
  <c r="N175"/>
  <c r="O175"/>
  <c r="P175"/>
  <c r="Q175"/>
  <c r="R175"/>
  <c r="S175"/>
  <c r="T175"/>
  <c r="U175"/>
  <c r="V175"/>
  <c r="W175"/>
  <c r="X175"/>
  <c r="Y175"/>
  <c r="Z175"/>
  <c r="AA175"/>
  <c r="AB175"/>
  <c r="AC175"/>
  <c r="AD175"/>
  <c r="AE175"/>
  <c r="B176"/>
  <c r="AF176" s="1"/>
  <c r="C176"/>
  <c r="AG176" s="1"/>
  <c r="D176"/>
  <c r="E176"/>
  <c r="F176"/>
  <c r="A176" s="1"/>
  <c r="G176"/>
  <c r="H176"/>
  <c r="I176"/>
  <c r="J176"/>
  <c r="K176"/>
  <c r="L176"/>
  <c r="M176"/>
  <c r="N176"/>
  <c r="O176"/>
  <c r="P176"/>
  <c r="Q176"/>
  <c r="R176"/>
  <c r="S176"/>
  <c r="T176"/>
  <c r="U176"/>
  <c r="V176"/>
  <c r="W176"/>
  <c r="X176"/>
  <c r="Y176"/>
  <c r="Z176"/>
  <c r="AA176"/>
  <c r="AB176"/>
  <c r="AC176"/>
  <c r="AD176"/>
  <c r="AE176"/>
  <c r="B177"/>
  <c r="AF177" s="1"/>
  <c r="C177"/>
  <c r="AG177" s="1"/>
  <c r="D177"/>
  <c r="E177"/>
  <c r="F177"/>
  <c r="A177" s="1"/>
  <c r="G177"/>
  <c r="H177"/>
  <c r="I177"/>
  <c r="J177"/>
  <c r="K177"/>
  <c r="L177"/>
  <c r="M177"/>
  <c r="N177"/>
  <c r="O177"/>
  <c r="P177"/>
  <c r="Q177"/>
  <c r="R177"/>
  <c r="S177"/>
  <c r="T177"/>
  <c r="U177"/>
  <c r="V177"/>
  <c r="W177"/>
  <c r="X177"/>
  <c r="Y177"/>
  <c r="Z177"/>
  <c r="AA177"/>
  <c r="AB177"/>
  <c r="AC177"/>
  <c r="AD177"/>
  <c r="AE177"/>
  <c r="B178"/>
  <c r="AF178" s="1"/>
  <c r="C178"/>
  <c r="AG178" s="1"/>
  <c r="D178"/>
  <c r="E178"/>
  <c r="F178"/>
  <c r="A178" s="1"/>
  <c r="G178"/>
  <c r="H178"/>
  <c r="I178"/>
  <c r="J178"/>
  <c r="K178"/>
  <c r="L178"/>
  <c r="M178"/>
  <c r="N178"/>
  <c r="O178"/>
  <c r="P178"/>
  <c r="Q178"/>
  <c r="R178"/>
  <c r="S178"/>
  <c r="T178"/>
  <c r="U178"/>
  <c r="V178"/>
  <c r="W178"/>
  <c r="X178"/>
  <c r="Y178"/>
  <c r="Z178"/>
  <c r="AA178"/>
  <c r="AB178"/>
  <c r="AC178"/>
  <c r="AD178"/>
  <c r="AE178"/>
  <c r="B179"/>
  <c r="AF179" s="1"/>
  <c r="C179"/>
  <c r="AG179" s="1"/>
  <c r="D179"/>
  <c r="E179"/>
  <c r="F179"/>
  <c r="A179" s="1"/>
  <c r="G179"/>
  <c r="H179"/>
  <c r="I179"/>
  <c r="J179"/>
  <c r="K179"/>
  <c r="L179"/>
  <c r="M179"/>
  <c r="N179"/>
  <c r="O179"/>
  <c r="P179"/>
  <c r="Q179"/>
  <c r="R179"/>
  <c r="S179"/>
  <c r="T179"/>
  <c r="U179"/>
  <c r="V179"/>
  <c r="W179"/>
  <c r="X179"/>
  <c r="Y179"/>
  <c r="Z179"/>
  <c r="AA179"/>
  <c r="AB179"/>
  <c r="AC179"/>
  <c r="AD179"/>
  <c r="AE179"/>
  <c r="B180"/>
  <c r="AF180" s="1"/>
  <c r="C180"/>
  <c r="AG180" s="1"/>
  <c r="D180"/>
  <c r="E180"/>
  <c r="F180"/>
  <c r="A180" s="1"/>
  <c r="G180"/>
  <c r="H180"/>
  <c r="I180"/>
  <c r="J180"/>
  <c r="K180"/>
  <c r="L180"/>
  <c r="M180"/>
  <c r="N180"/>
  <c r="O180"/>
  <c r="P180"/>
  <c r="Q180"/>
  <c r="R180"/>
  <c r="S180"/>
  <c r="T180"/>
  <c r="U180"/>
  <c r="V180"/>
  <c r="W180"/>
  <c r="X180"/>
  <c r="Y180"/>
  <c r="Z180"/>
  <c r="AA180"/>
  <c r="AB180"/>
  <c r="AC180"/>
  <c r="AD180"/>
  <c r="AE180"/>
  <c r="B181"/>
  <c r="AF181" s="1"/>
  <c r="C181"/>
  <c r="AG181" s="1"/>
  <c r="D181"/>
  <c r="E181"/>
  <c r="F181"/>
  <c r="A181" s="1"/>
  <c r="G181"/>
  <c r="H181"/>
  <c r="I181"/>
  <c r="J181"/>
  <c r="K181"/>
  <c r="L181"/>
  <c r="M181"/>
  <c r="N181"/>
  <c r="O181"/>
  <c r="P181"/>
  <c r="Q181"/>
  <c r="R181"/>
  <c r="S181"/>
  <c r="T181"/>
  <c r="U181"/>
  <c r="V181"/>
  <c r="W181"/>
  <c r="X181"/>
  <c r="Y181"/>
  <c r="Z181"/>
  <c r="AA181"/>
  <c r="AB181"/>
  <c r="AC181"/>
  <c r="AD181"/>
  <c r="AE181"/>
  <c r="B182"/>
  <c r="AF182" s="1"/>
  <c r="C182"/>
  <c r="AG182" s="1"/>
  <c r="D182"/>
  <c r="E182"/>
  <c r="F182"/>
  <c r="A182" s="1"/>
  <c r="G182"/>
  <c r="H182"/>
  <c r="I182"/>
  <c r="J182"/>
  <c r="K182"/>
  <c r="L182"/>
  <c r="M182"/>
  <c r="N182"/>
  <c r="O182"/>
  <c r="P182"/>
  <c r="Q182"/>
  <c r="R182"/>
  <c r="S182"/>
  <c r="T182"/>
  <c r="U182"/>
  <c r="V182"/>
  <c r="W182"/>
  <c r="X182"/>
  <c r="Y182"/>
  <c r="Z182"/>
  <c r="AA182"/>
  <c r="AB182"/>
  <c r="AC182"/>
  <c r="AD182"/>
  <c r="AE182"/>
  <c r="B183"/>
  <c r="AF183" s="1"/>
  <c r="C183"/>
  <c r="AG183" s="1"/>
  <c r="D183"/>
  <c r="E183"/>
  <c r="F183"/>
  <c r="A183" s="1"/>
  <c r="G183"/>
  <c r="H183"/>
  <c r="I183"/>
  <c r="J183"/>
  <c r="K183"/>
  <c r="L183"/>
  <c r="M183"/>
  <c r="N183"/>
  <c r="O183"/>
  <c r="P183"/>
  <c r="Q183"/>
  <c r="R183"/>
  <c r="S183"/>
  <c r="T183"/>
  <c r="U183"/>
  <c r="V183"/>
  <c r="W183"/>
  <c r="X183"/>
  <c r="Y183"/>
  <c r="Z183"/>
  <c r="AA183"/>
  <c r="AB183"/>
  <c r="AC183"/>
  <c r="AD183"/>
  <c r="AE183"/>
  <c r="B184"/>
  <c r="AF184" s="1"/>
  <c r="C184"/>
  <c r="AG184" s="1"/>
  <c r="D184"/>
  <c r="E184"/>
  <c r="F184"/>
  <c r="A184" s="1"/>
  <c r="G184"/>
  <c r="H184"/>
  <c r="I184"/>
  <c r="J184"/>
  <c r="K184"/>
  <c r="L184"/>
  <c r="M184"/>
  <c r="N184"/>
  <c r="O184"/>
  <c r="P184"/>
  <c r="Q184"/>
  <c r="R184"/>
  <c r="S184"/>
  <c r="T184"/>
  <c r="U184"/>
  <c r="V184"/>
  <c r="W184"/>
  <c r="X184"/>
  <c r="Y184"/>
  <c r="Z184"/>
  <c r="AA184"/>
  <c r="AB184"/>
  <c r="AC184"/>
  <c r="AD184"/>
  <c r="AE184"/>
  <c r="B185"/>
  <c r="AF185" s="1"/>
  <c r="C185"/>
  <c r="AG185" s="1"/>
  <c r="D185"/>
  <c r="E185"/>
  <c r="F185"/>
  <c r="A185" s="1"/>
  <c r="G185"/>
  <c r="H185"/>
  <c r="I185"/>
  <c r="J185"/>
  <c r="K185"/>
  <c r="L185"/>
  <c r="M185"/>
  <c r="N185"/>
  <c r="O185"/>
  <c r="P185"/>
  <c r="Q185"/>
  <c r="R185"/>
  <c r="S185"/>
  <c r="T185"/>
  <c r="U185"/>
  <c r="V185"/>
  <c r="W185"/>
  <c r="X185"/>
  <c r="Y185"/>
  <c r="Z185"/>
  <c r="AA185"/>
  <c r="AB185"/>
  <c r="AC185"/>
  <c r="AD185"/>
  <c r="AE185"/>
  <c r="B186"/>
  <c r="AF186" s="1"/>
  <c r="C186"/>
  <c r="AG186" s="1"/>
  <c r="D186"/>
  <c r="E186"/>
  <c r="F186"/>
  <c r="A186" s="1"/>
  <c r="G186"/>
  <c r="H186"/>
  <c r="I186"/>
  <c r="J186"/>
  <c r="K186"/>
  <c r="L186"/>
  <c r="M186"/>
  <c r="N186"/>
  <c r="O186"/>
  <c r="P186"/>
  <c r="Q186"/>
  <c r="R186"/>
  <c r="S186"/>
  <c r="T186"/>
  <c r="U186"/>
  <c r="V186"/>
  <c r="W186"/>
  <c r="X186"/>
  <c r="Y186"/>
  <c r="Z186"/>
  <c r="AA186"/>
  <c r="AB186"/>
  <c r="AC186"/>
  <c r="AD186"/>
  <c r="AE186"/>
  <c r="B187"/>
  <c r="AF187" s="1"/>
  <c r="C187"/>
  <c r="AG187" s="1"/>
  <c r="D187"/>
  <c r="E187"/>
  <c r="F187"/>
  <c r="A187" s="1"/>
  <c r="G187"/>
  <c r="H187"/>
  <c r="I187"/>
  <c r="J187"/>
  <c r="K187"/>
  <c r="L187"/>
  <c r="M187"/>
  <c r="N187"/>
  <c r="O187"/>
  <c r="P187"/>
  <c r="Q187"/>
  <c r="R187"/>
  <c r="S187"/>
  <c r="T187"/>
  <c r="U187"/>
  <c r="V187"/>
  <c r="W187"/>
  <c r="X187"/>
  <c r="Y187"/>
  <c r="Z187"/>
  <c r="AA187"/>
  <c r="AB187"/>
  <c r="AC187"/>
  <c r="AD187"/>
  <c r="AE187"/>
  <c r="B188"/>
  <c r="AF188" s="1"/>
  <c r="C188"/>
  <c r="AG188" s="1"/>
  <c r="D188"/>
  <c r="E188"/>
  <c r="F188"/>
  <c r="A188" s="1"/>
  <c r="G188"/>
  <c r="H188"/>
  <c r="I188"/>
  <c r="J188"/>
  <c r="K188"/>
  <c r="L188"/>
  <c r="M188"/>
  <c r="N188"/>
  <c r="O188"/>
  <c r="P188"/>
  <c r="Q188"/>
  <c r="R188"/>
  <c r="S188"/>
  <c r="T188"/>
  <c r="U188"/>
  <c r="V188"/>
  <c r="W188"/>
  <c r="X188"/>
  <c r="Y188"/>
  <c r="Z188"/>
  <c r="AA188"/>
  <c r="AB188"/>
  <c r="AC188"/>
  <c r="AD188"/>
  <c r="AE188"/>
  <c r="B189"/>
  <c r="AF189" s="1"/>
  <c r="C189"/>
  <c r="AG189" s="1"/>
  <c r="D189"/>
  <c r="E189"/>
  <c r="F189"/>
  <c r="A189" s="1"/>
  <c r="G189"/>
  <c r="H189"/>
  <c r="I189"/>
  <c r="J189"/>
  <c r="K189"/>
  <c r="L189"/>
  <c r="M189"/>
  <c r="N189"/>
  <c r="O189"/>
  <c r="P189"/>
  <c r="Q189"/>
  <c r="R189"/>
  <c r="S189"/>
  <c r="T189"/>
  <c r="U189"/>
  <c r="V189"/>
  <c r="W189"/>
  <c r="X189"/>
  <c r="Y189"/>
  <c r="Z189"/>
  <c r="AA189"/>
  <c r="AB189"/>
  <c r="AC189"/>
  <c r="AD189"/>
  <c r="AE189"/>
  <c r="B190"/>
  <c r="AF190" s="1"/>
  <c r="C190"/>
  <c r="AG190" s="1"/>
  <c r="D190"/>
  <c r="E190"/>
  <c r="F190"/>
  <c r="A190" s="1"/>
  <c r="G190"/>
  <c r="H190"/>
  <c r="I190"/>
  <c r="J190"/>
  <c r="K190"/>
  <c r="L190"/>
  <c r="M190"/>
  <c r="N190"/>
  <c r="O190"/>
  <c r="P190"/>
  <c r="Q190"/>
  <c r="R190"/>
  <c r="S190"/>
  <c r="T190"/>
  <c r="U190"/>
  <c r="V190"/>
  <c r="W190"/>
  <c r="X190"/>
  <c r="Y190"/>
  <c r="Z190"/>
  <c r="AA190"/>
  <c r="AB190"/>
  <c r="AC190"/>
  <c r="AD190"/>
  <c r="AE190"/>
  <c r="B191"/>
  <c r="AF191" s="1"/>
  <c r="C191"/>
  <c r="AG191" s="1"/>
  <c r="D191"/>
  <c r="E191"/>
  <c r="F191"/>
  <c r="A191" s="1"/>
  <c r="G191"/>
  <c r="H191"/>
  <c r="I191"/>
  <c r="J191"/>
  <c r="K191"/>
  <c r="L191"/>
  <c r="M191"/>
  <c r="N191"/>
  <c r="O191"/>
  <c r="P191"/>
  <c r="Q191"/>
  <c r="R191"/>
  <c r="S191"/>
  <c r="T191"/>
  <c r="U191"/>
  <c r="V191"/>
  <c r="W191"/>
  <c r="X191"/>
  <c r="Y191"/>
  <c r="Z191"/>
  <c r="AA191"/>
  <c r="AB191"/>
  <c r="AC191"/>
  <c r="AD191"/>
  <c r="AE191"/>
  <c r="B192"/>
  <c r="AF192" s="1"/>
  <c r="C192"/>
  <c r="AG192" s="1"/>
  <c r="D192"/>
  <c r="E192"/>
  <c r="F192"/>
  <c r="A192" s="1"/>
  <c r="G192"/>
  <c r="H192"/>
  <c r="I192"/>
  <c r="J192"/>
  <c r="K192"/>
  <c r="L192"/>
  <c r="M192"/>
  <c r="N192"/>
  <c r="O192"/>
  <c r="P192"/>
  <c r="Q192"/>
  <c r="R192"/>
  <c r="S192"/>
  <c r="T192"/>
  <c r="U192"/>
  <c r="V192"/>
  <c r="W192"/>
  <c r="X192"/>
  <c r="Y192"/>
  <c r="Z192"/>
  <c r="AA192"/>
  <c r="AB192"/>
  <c r="AC192"/>
  <c r="AD192"/>
  <c r="AE192"/>
  <c r="B193"/>
  <c r="AF193" s="1"/>
  <c r="C193"/>
  <c r="AG193" s="1"/>
  <c r="D193"/>
  <c r="E193"/>
  <c r="F193"/>
  <c r="A193" s="1"/>
  <c r="G193"/>
  <c r="H193"/>
  <c r="I193"/>
  <c r="J193"/>
  <c r="K193"/>
  <c r="L193"/>
  <c r="M193"/>
  <c r="N193"/>
  <c r="O193"/>
  <c r="P193"/>
  <c r="Q193"/>
  <c r="R193"/>
  <c r="S193"/>
  <c r="T193"/>
  <c r="U193"/>
  <c r="V193"/>
  <c r="W193"/>
  <c r="X193"/>
  <c r="Y193"/>
  <c r="Z193"/>
  <c r="AA193"/>
  <c r="AB193"/>
  <c r="AC193"/>
  <c r="AD193"/>
  <c r="AE193"/>
  <c r="B194"/>
  <c r="AF194" s="1"/>
  <c r="C194"/>
  <c r="AG194" s="1"/>
  <c r="D194"/>
  <c r="E194"/>
  <c r="F194"/>
  <c r="A194" s="1"/>
  <c r="G194"/>
  <c r="H194"/>
  <c r="I194"/>
  <c r="J194"/>
  <c r="K194"/>
  <c r="L194"/>
  <c r="M194"/>
  <c r="N194"/>
  <c r="O194"/>
  <c r="P194"/>
  <c r="Q194"/>
  <c r="R194"/>
  <c r="S194"/>
  <c r="T194"/>
  <c r="U194"/>
  <c r="V194"/>
  <c r="W194"/>
  <c r="X194"/>
  <c r="Y194"/>
  <c r="Z194"/>
  <c r="AA194"/>
  <c r="AB194"/>
  <c r="AC194"/>
  <c r="AD194"/>
  <c r="AE194"/>
  <c r="B195"/>
  <c r="AF195" s="1"/>
  <c r="C195"/>
  <c r="AG195" s="1"/>
  <c r="D195"/>
  <c r="E195"/>
  <c r="F195"/>
  <c r="A195" s="1"/>
  <c r="G195"/>
  <c r="H195"/>
  <c r="I195"/>
  <c r="J195"/>
  <c r="K195"/>
  <c r="L195"/>
  <c r="M195"/>
  <c r="N195"/>
  <c r="O195"/>
  <c r="P195"/>
  <c r="Q195"/>
  <c r="R195"/>
  <c r="S195"/>
  <c r="T195"/>
  <c r="U195"/>
  <c r="V195"/>
  <c r="W195"/>
  <c r="X195"/>
  <c r="Y195"/>
  <c r="Z195"/>
  <c r="AA195"/>
  <c r="AB195"/>
  <c r="AC195"/>
  <c r="AD195"/>
  <c r="AE195"/>
  <c r="B196"/>
  <c r="AF196" s="1"/>
  <c r="C196"/>
  <c r="AG196" s="1"/>
  <c r="D196"/>
  <c r="E196"/>
  <c r="F196"/>
  <c r="A196" s="1"/>
  <c r="G196"/>
  <c r="H196"/>
  <c r="I196"/>
  <c r="J196"/>
  <c r="K196"/>
  <c r="L196"/>
  <c r="M196"/>
  <c r="N196"/>
  <c r="O196"/>
  <c r="P196"/>
  <c r="Q196"/>
  <c r="R196"/>
  <c r="S196"/>
  <c r="T196"/>
  <c r="U196"/>
  <c r="V196"/>
  <c r="W196"/>
  <c r="X196"/>
  <c r="Y196"/>
  <c r="Z196"/>
  <c r="AA196"/>
  <c r="AB196"/>
  <c r="AC196"/>
  <c r="AD196"/>
  <c r="AE196"/>
  <c r="B197"/>
  <c r="AF197" s="1"/>
  <c r="C197"/>
  <c r="AG197" s="1"/>
  <c r="D197"/>
  <c r="E197"/>
  <c r="F197"/>
  <c r="A197" s="1"/>
  <c r="G197"/>
  <c r="H197"/>
  <c r="I197"/>
  <c r="J197"/>
  <c r="K197"/>
  <c r="L197"/>
  <c r="M197"/>
  <c r="N197"/>
  <c r="O197"/>
  <c r="P197"/>
  <c r="Q197"/>
  <c r="R197"/>
  <c r="S197"/>
  <c r="T197"/>
  <c r="U197"/>
  <c r="V197"/>
  <c r="W197"/>
  <c r="X197"/>
  <c r="Y197"/>
  <c r="Z197"/>
  <c r="AA197"/>
  <c r="AB197"/>
  <c r="AC197"/>
  <c r="AD197"/>
  <c r="AE197"/>
  <c r="B198"/>
  <c r="AF198" s="1"/>
  <c r="C198"/>
  <c r="AG198" s="1"/>
  <c r="D198"/>
  <c r="E198"/>
  <c r="F198"/>
  <c r="A198" s="1"/>
  <c r="G198"/>
  <c r="H198"/>
  <c r="I198"/>
  <c r="J198"/>
  <c r="K198"/>
  <c r="L198"/>
  <c r="M198"/>
  <c r="N198"/>
  <c r="O198"/>
  <c r="P198"/>
  <c r="Q198"/>
  <c r="R198"/>
  <c r="S198"/>
  <c r="T198"/>
  <c r="U198"/>
  <c r="V198"/>
  <c r="W198"/>
  <c r="X198"/>
  <c r="Y198"/>
  <c r="Z198"/>
  <c r="AA198"/>
  <c r="AB198"/>
  <c r="AC198"/>
  <c r="AD198"/>
  <c r="AE198"/>
  <c r="B199"/>
  <c r="AF199" s="1"/>
  <c r="C199"/>
  <c r="AG199" s="1"/>
  <c r="D199"/>
  <c r="E199"/>
  <c r="F199"/>
  <c r="A199" s="1"/>
  <c r="G199"/>
  <c r="H199"/>
  <c r="I199"/>
  <c r="J199"/>
  <c r="K199"/>
  <c r="L199"/>
  <c r="M199"/>
  <c r="N199"/>
  <c r="O199"/>
  <c r="P199"/>
  <c r="Q199"/>
  <c r="R199"/>
  <c r="S199"/>
  <c r="T199"/>
  <c r="U199"/>
  <c r="V199"/>
  <c r="W199"/>
  <c r="X199"/>
  <c r="Y199"/>
  <c r="Z199"/>
  <c r="AA199"/>
  <c r="AB199"/>
  <c r="AC199"/>
  <c r="AD199"/>
  <c r="AE199"/>
  <c r="B200"/>
  <c r="AF200" s="1"/>
  <c r="C200"/>
  <c r="AG200" s="1"/>
  <c r="D200"/>
  <c r="E200"/>
  <c r="F200"/>
  <c r="A200" s="1"/>
  <c r="G200"/>
  <c r="H200"/>
  <c r="I200"/>
  <c r="J200"/>
  <c r="K200"/>
  <c r="L200"/>
  <c r="M200"/>
  <c r="N200"/>
  <c r="O200"/>
  <c r="P200"/>
  <c r="Q200"/>
  <c r="R200"/>
  <c r="S200"/>
  <c r="T200"/>
  <c r="U200"/>
  <c r="V200"/>
  <c r="W200"/>
  <c r="X200"/>
  <c r="Y200"/>
  <c r="Z200"/>
  <c r="AA200"/>
  <c r="AB200"/>
  <c r="AC200"/>
  <c r="AD200"/>
  <c r="AE200"/>
  <c r="B201"/>
  <c r="AF201" s="1"/>
  <c r="C201"/>
  <c r="AG201" s="1"/>
  <c r="D201"/>
  <c r="E201"/>
  <c r="F201"/>
  <c r="A201" s="1"/>
  <c r="G201"/>
  <c r="H201"/>
  <c r="I201"/>
  <c r="J201"/>
  <c r="K201"/>
  <c r="L201"/>
  <c r="M201"/>
  <c r="N201"/>
  <c r="O201"/>
  <c r="P201"/>
  <c r="Q201"/>
  <c r="R201"/>
  <c r="S201"/>
  <c r="T201"/>
  <c r="U201"/>
  <c r="V201"/>
  <c r="W201"/>
  <c r="X201"/>
  <c r="Y201"/>
  <c r="Z201"/>
  <c r="AA201"/>
  <c r="AB201"/>
  <c r="AC201"/>
  <c r="AD201"/>
  <c r="AE201"/>
  <c r="B202"/>
  <c r="AF202" s="1"/>
  <c r="C202"/>
  <c r="AG202" s="1"/>
  <c r="D202"/>
  <c r="E202"/>
  <c r="F202"/>
  <c r="A202" s="1"/>
  <c r="G202"/>
  <c r="H202"/>
  <c r="I202"/>
  <c r="J202"/>
  <c r="K202"/>
  <c r="L202"/>
  <c r="M202"/>
  <c r="N202"/>
  <c r="O202"/>
  <c r="P202"/>
  <c r="Q202"/>
  <c r="R202"/>
  <c r="S202"/>
  <c r="T202"/>
  <c r="U202"/>
  <c r="V202"/>
  <c r="W202"/>
  <c r="X202"/>
  <c r="Y202"/>
  <c r="Z202"/>
  <c r="AA202"/>
  <c r="AB202"/>
  <c r="AC202"/>
  <c r="AD202"/>
  <c r="AE202"/>
  <c r="B203"/>
  <c r="AF203" s="1"/>
  <c r="C203"/>
  <c r="AG203" s="1"/>
  <c r="D203"/>
  <c r="E203"/>
  <c r="F203"/>
  <c r="A203" s="1"/>
  <c r="G203"/>
  <c r="H203"/>
  <c r="I203"/>
  <c r="J203"/>
  <c r="K203"/>
  <c r="L203"/>
  <c r="M203"/>
  <c r="N203"/>
  <c r="O203"/>
  <c r="P203"/>
  <c r="Q203"/>
  <c r="R203"/>
  <c r="S203"/>
  <c r="T203"/>
  <c r="U203"/>
  <c r="V203"/>
  <c r="W203"/>
  <c r="X203"/>
  <c r="Y203"/>
  <c r="Z203"/>
  <c r="AA203"/>
  <c r="AB203"/>
  <c r="AC203"/>
  <c r="AD203"/>
  <c r="AE203"/>
  <c r="B204"/>
  <c r="AF204" s="1"/>
  <c r="C204"/>
  <c r="AG204" s="1"/>
  <c r="D204"/>
  <c r="E204"/>
  <c r="F204"/>
  <c r="A204" s="1"/>
  <c r="G204"/>
  <c r="H204"/>
  <c r="I204"/>
  <c r="J204"/>
  <c r="K204"/>
  <c r="L204"/>
  <c r="M204"/>
  <c r="N204"/>
  <c r="O204"/>
  <c r="P204"/>
  <c r="Q204"/>
  <c r="R204"/>
  <c r="S204"/>
  <c r="T204"/>
  <c r="U204"/>
  <c r="V204"/>
  <c r="W204"/>
  <c r="X204"/>
  <c r="Y204"/>
  <c r="Z204"/>
  <c r="AA204"/>
  <c r="AB204"/>
  <c r="AC204"/>
  <c r="AD204"/>
  <c r="AE204"/>
  <c r="B205"/>
  <c r="AF205" s="1"/>
  <c r="C205"/>
  <c r="AG205" s="1"/>
  <c r="D205"/>
  <c r="E205"/>
  <c r="F205"/>
  <c r="A205" s="1"/>
  <c r="G205"/>
  <c r="H205"/>
  <c r="I205"/>
  <c r="J205"/>
  <c r="K205"/>
  <c r="L205"/>
  <c r="M205"/>
  <c r="N205"/>
  <c r="O205"/>
  <c r="P205"/>
  <c r="Q205"/>
  <c r="R205"/>
  <c r="S205"/>
  <c r="T205"/>
  <c r="U205"/>
  <c r="V205"/>
  <c r="W205"/>
  <c r="X205"/>
  <c r="Y205"/>
  <c r="Z205"/>
  <c r="AA205"/>
  <c r="AB205"/>
  <c r="AC205"/>
  <c r="AD205"/>
  <c r="AE205"/>
  <c r="B206"/>
  <c r="AF206" s="1"/>
  <c r="C206"/>
  <c r="AG206" s="1"/>
  <c r="D206"/>
  <c r="E206"/>
  <c r="F206"/>
  <c r="A206" s="1"/>
  <c r="G206"/>
  <c r="H206"/>
  <c r="I206"/>
  <c r="J206"/>
  <c r="K206"/>
  <c r="L206"/>
  <c r="M206"/>
  <c r="N206"/>
  <c r="O206"/>
  <c r="P206"/>
  <c r="Q206"/>
  <c r="R206"/>
  <c r="S206"/>
  <c r="T206"/>
  <c r="U206"/>
  <c r="V206"/>
  <c r="W206"/>
  <c r="X206"/>
  <c r="Y206"/>
  <c r="Z206"/>
  <c r="AA206"/>
  <c r="AB206"/>
  <c r="AC206"/>
  <c r="AD206"/>
  <c r="AE206"/>
  <c r="B207"/>
  <c r="AF207" s="1"/>
  <c r="C207"/>
  <c r="AG207" s="1"/>
  <c r="D207"/>
  <c r="E207"/>
  <c r="F207"/>
  <c r="A207" s="1"/>
  <c r="G207"/>
  <c r="H207"/>
  <c r="I207"/>
  <c r="J207"/>
  <c r="K207"/>
  <c r="L207"/>
  <c r="M207"/>
  <c r="N207"/>
  <c r="O207"/>
  <c r="P207"/>
  <c r="Q207"/>
  <c r="R207"/>
  <c r="S207"/>
  <c r="T207"/>
  <c r="U207"/>
  <c r="V207"/>
  <c r="W207"/>
  <c r="X207"/>
  <c r="Y207"/>
  <c r="Z207"/>
  <c r="AA207"/>
  <c r="AB207"/>
  <c r="AC207"/>
  <c r="AD207"/>
  <c r="AE207"/>
  <c r="B208"/>
  <c r="AF208" s="1"/>
  <c r="C208"/>
  <c r="AG208" s="1"/>
  <c r="D208"/>
  <c r="E208"/>
  <c r="F208"/>
  <c r="A208" s="1"/>
  <c r="G208"/>
  <c r="H208"/>
  <c r="I208"/>
  <c r="J208"/>
  <c r="K208"/>
  <c r="L208"/>
  <c r="M208"/>
  <c r="N208"/>
  <c r="O208"/>
  <c r="P208"/>
  <c r="Q208"/>
  <c r="R208"/>
  <c r="S208"/>
  <c r="T208"/>
  <c r="U208"/>
  <c r="V208"/>
  <c r="W208"/>
  <c r="X208"/>
  <c r="Y208"/>
  <c r="Z208"/>
  <c r="AA208"/>
  <c r="AB208"/>
  <c r="AC208"/>
  <c r="AD208"/>
  <c r="AE208"/>
  <c r="B209"/>
  <c r="AF209" s="1"/>
  <c r="C209"/>
  <c r="AG209" s="1"/>
  <c r="D209"/>
  <c r="E209"/>
  <c r="F209"/>
  <c r="A209" s="1"/>
  <c r="G209"/>
  <c r="H209"/>
  <c r="I209"/>
  <c r="J209"/>
  <c r="K209"/>
  <c r="L209"/>
  <c r="M209"/>
  <c r="N209"/>
  <c r="O209"/>
  <c r="P209"/>
  <c r="Q209"/>
  <c r="R209"/>
  <c r="S209"/>
  <c r="T209"/>
  <c r="U209"/>
  <c r="V209"/>
  <c r="W209"/>
  <c r="X209"/>
  <c r="Y209"/>
  <c r="Z209"/>
  <c r="AA209"/>
  <c r="AB209"/>
  <c r="AC209"/>
  <c r="AD209"/>
  <c r="AE209"/>
  <c r="B210"/>
  <c r="AF210" s="1"/>
  <c r="C210"/>
  <c r="AG210" s="1"/>
  <c r="D210"/>
  <c r="E210"/>
  <c r="F210"/>
  <c r="A210" s="1"/>
  <c r="G210"/>
  <c r="H210"/>
  <c r="I210"/>
  <c r="J210"/>
  <c r="K210"/>
  <c r="L210"/>
  <c r="M210"/>
  <c r="N210"/>
  <c r="O210"/>
  <c r="P210"/>
  <c r="Q210"/>
  <c r="R210"/>
  <c r="S210"/>
  <c r="T210"/>
  <c r="U210"/>
  <c r="V210"/>
  <c r="W210"/>
  <c r="X210"/>
  <c r="Y210"/>
  <c r="Z210"/>
  <c r="AA210"/>
  <c r="AB210"/>
  <c r="AC210"/>
  <c r="AD210"/>
  <c r="AE210"/>
  <c r="B211"/>
  <c r="AF211" s="1"/>
  <c r="C211"/>
  <c r="AG211" s="1"/>
  <c r="D211"/>
  <c r="E211"/>
  <c r="F211"/>
  <c r="A211" s="1"/>
  <c r="G211"/>
  <c r="H211"/>
  <c r="I211"/>
  <c r="J211"/>
  <c r="K211"/>
  <c r="L211"/>
  <c r="M211"/>
  <c r="N211"/>
  <c r="O211"/>
  <c r="P211"/>
  <c r="Q211"/>
  <c r="R211"/>
  <c r="S211"/>
  <c r="T211"/>
  <c r="U211"/>
  <c r="V211"/>
  <c r="W211"/>
  <c r="X211"/>
  <c r="Y211"/>
  <c r="Z211"/>
  <c r="AA211"/>
  <c r="AB211"/>
  <c r="AC211"/>
  <c r="AD211"/>
  <c r="AE211"/>
  <c r="B212"/>
  <c r="AF212" s="1"/>
  <c r="C212"/>
  <c r="AG212" s="1"/>
  <c r="D212"/>
  <c r="E212"/>
  <c r="F212"/>
  <c r="A212" s="1"/>
  <c r="G212"/>
  <c r="H212"/>
  <c r="I212"/>
  <c r="J212"/>
  <c r="K212"/>
  <c r="L212"/>
  <c r="M212"/>
  <c r="N212"/>
  <c r="O212"/>
  <c r="P212"/>
  <c r="Q212"/>
  <c r="R212"/>
  <c r="S212"/>
  <c r="T212"/>
  <c r="U212"/>
  <c r="V212"/>
  <c r="W212"/>
  <c r="X212"/>
  <c r="Y212"/>
  <c r="Z212"/>
  <c r="AA212"/>
  <c r="AB212"/>
  <c r="AC212"/>
  <c r="AD212"/>
  <c r="AE212"/>
  <c r="B213"/>
  <c r="AF213" s="1"/>
  <c r="C213"/>
  <c r="AG213" s="1"/>
  <c r="D213"/>
  <c r="E213"/>
  <c r="F213"/>
  <c r="A213" s="1"/>
  <c r="G213"/>
  <c r="H213"/>
  <c r="I213"/>
  <c r="J213"/>
  <c r="K213"/>
  <c r="L213"/>
  <c r="M213"/>
  <c r="N213"/>
  <c r="O213"/>
  <c r="P213"/>
  <c r="Q213"/>
  <c r="R213"/>
  <c r="S213"/>
  <c r="T213"/>
  <c r="U213"/>
  <c r="V213"/>
  <c r="W213"/>
  <c r="X213"/>
  <c r="Y213"/>
  <c r="Z213"/>
  <c r="AA213"/>
  <c r="AB213"/>
  <c r="AC213"/>
  <c r="AD213"/>
  <c r="AE213"/>
  <c r="B214"/>
  <c r="AF214" s="1"/>
  <c r="C214"/>
  <c r="AG214" s="1"/>
  <c r="D214"/>
  <c r="E214"/>
  <c r="F214"/>
  <c r="A214" s="1"/>
  <c r="G214"/>
  <c r="H214"/>
  <c r="I214"/>
  <c r="J214"/>
  <c r="K214"/>
  <c r="L214"/>
  <c r="M214"/>
  <c r="N214"/>
  <c r="O214"/>
  <c r="P214"/>
  <c r="Q214"/>
  <c r="R214"/>
  <c r="S214"/>
  <c r="T214"/>
  <c r="U214"/>
  <c r="V214"/>
  <c r="W214"/>
  <c r="X214"/>
  <c r="Y214"/>
  <c r="Z214"/>
  <c r="AA214"/>
  <c r="AB214"/>
  <c r="AC214"/>
  <c r="AD214"/>
  <c r="AE214"/>
  <c r="B215"/>
  <c r="AF215" s="1"/>
  <c r="C215"/>
  <c r="AG215" s="1"/>
  <c r="D215"/>
  <c r="E215"/>
  <c r="F215"/>
  <c r="A215" s="1"/>
  <c r="G215"/>
  <c r="H215"/>
  <c r="I215"/>
  <c r="J215"/>
  <c r="K215"/>
  <c r="L215"/>
  <c r="M215"/>
  <c r="N215"/>
  <c r="O215"/>
  <c r="P215"/>
  <c r="Q215"/>
  <c r="R215"/>
  <c r="S215"/>
  <c r="T215"/>
  <c r="U215"/>
  <c r="V215"/>
  <c r="W215"/>
  <c r="X215"/>
  <c r="Y215"/>
  <c r="Z215"/>
  <c r="AA215"/>
  <c r="AB215"/>
  <c r="AC215"/>
  <c r="AD215"/>
  <c r="AE215"/>
  <c r="B216"/>
  <c r="AF216" s="1"/>
  <c r="C216"/>
  <c r="AG216" s="1"/>
  <c r="D216"/>
  <c r="E216"/>
  <c r="F216"/>
  <c r="A216" s="1"/>
  <c r="G216"/>
  <c r="H216"/>
  <c r="I216"/>
  <c r="J216"/>
  <c r="K216"/>
  <c r="L216"/>
  <c r="M216"/>
  <c r="N216"/>
  <c r="O216"/>
  <c r="P216"/>
  <c r="Q216"/>
  <c r="R216"/>
  <c r="S216"/>
  <c r="T216"/>
  <c r="U216"/>
  <c r="V216"/>
  <c r="W216"/>
  <c r="X216"/>
  <c r="Y216"/>
  <c r="Z216"/>
  <c r="AA216"/>
  <c r="AB216"/>
  <c r="AC216"/>
  <c r="AD216"/>
  <c r="AE216"/>
  <c r="B217"/>
  <c r="AF217" s="1"/>
  <c r="C217"/>
  <c r="AG217" s="1"/>
  <c r="D217"/>
  <c r="E217"/>
  <c r="F217"/>
  <c r="A217" s="1"/>
  <c r="G217"/>
  <c r="H217"/>
  <c r="I217"/>
  <c r="J217"/>
  <c r="K217"/>
  <c r="L217"/>
  <c r="M217"/>
  <c r="N217"/>
  <c r="O217"/>
  <c r="P217"/>
  <c r="Q217"/>
  <c r="R217"/>
  <c r="S217"/>
  <c r="T217"/>
  <c r="U217"/>
  <c r="V217"/>
  <c r="W217"/>
  <c r="X217"/>
  <c r="Y217"/>
  <c r="Z217"/>
  <c r="AA217"/>
  <c r="AB217"/>
  <c r="AC217"/>
  <c r="AD217"/>
  <c r="AE217"/>
  <c r="B218"/>
  <c r="AF218" s="1"/>
  <c r="C218"/>
  <c r="AG218" s="1"/>
  <c r="D218"/>
  <c r="E218"/>
  <c r="F218"/>
  <c r="A218" s="1"/>
  <c r="G218"/>
  <c r="H218"/>
  <c r="I218"/>
  <c r="J218"/>
  <c r="K218"/>
  <c r="L218"/>
  <c r="M218"/>
  <c r="N218"/>
  <c r="O218"/>
  <c r="P218"/>
  <c r="Q218"/>
  <c r="R218"/>
  <c r="S218"/>
  <c r="T218"/>
  <c r="U218"/>
  <c r="V218"/>
  <c r="W218"/>
  <c r="X218"/>
  <c r="Y218"/>
  <c r="Z218"/>
  <c r="AA218"/>
  <c r="AB218"/>
  <c r="AC218"/>
  <c r="AD218"/>
  <c r="AE218"/>
  <c r="B219"/>
  <c r="AF219" s="1"/>
  <c r="C219"/>
  <c r="AG219" s="1"/>
  <c r="D219"/>
  <c r="E219"/>
  <c r="F219"/>
  <c r="A219" s="1"/>
  <c r="G219"/>
  <c r="H219"/>
  <c r="I219"/>
  <c r="J219"/>
  <c r="K219"/>
  <c r="L219"/>
  <c r="M219"/>
  <c r="N219"/>
  <c r="O219"/>
  <c r="P219"/>
  <c r="Q219"/>
  <c r="R219"/>
  <c r="S219"/>
  <c r="T219"/>
  <c r="U219"/>
  <c r="V219"/>
  <c r="W219"/>
  <c r="X219"/>
  <c r="Y219"/>
  <c r="Z219"/>
  <c r="AA219"/>
  <c r="AB219"/>
  <c r="AC219"/>
  <c r="AD219"/>
  <c r="AE219"/>
  <c r="B220"/>
  <c r="AF220" s="1"/>
  <c r="C220"/>
  <c r="AG220" s="1"/>
  <c r="D220"/>
  <c r="E220"/>
  <c r="F220"/>
  <c r="A220" s="1"/>
  <c r="G220"/>
  <c r="H220"/>
  <c r="I220"/>
  <c r="J220"/>
  <c r="K220"/>
  <c r="L220"/>
  <c r="M220"/>
  <c r="N220"/>
  <c r="O220"/>
  <c r="P220"/>
  <c r="Q220"/>
  <c r="R220"/>
  <c r="S220"/>
  <c r="T220"/>
  <c r="U220"/>
  <c r="V220"/>
  <c r="W220"/>
  <c r="X220"/>
  <c r="Y220"/>
  <c r="Z220"/>
  <c r="AA220"/>
  <c r="AB220"/>
  <c r="AC220"/>
  <c r="AD220"/>
  <c r="AE220"/>
  <c r="B221"/>
  <c r="AF221" s="1"/>
  <c r="C221"/>
  <c r="AG221" s="1"/>
  <c r="D221"/>
  <c r="E221"/>
  <c r="F221"/>
  <c r="A221" s="1"/>
  <c r="G221"/>
  <c r="H221"/>
  <c r="I221"/>
  <c r="J221"/>
  <c r="K221"/>
  <c r="L221"/>
  <c r="M221"/>
  <c r="N221"/>
  <c r="O221"/>
  <c r="P221"/>
  <c r="Q221"/>
  <c r="R221"/>
  <c r="S221"/>
  <c r="T221"/>
  <c r="U221"/>
  <c r="V221"/>
  <c r="W221"/>
  <c r="X221"/>
  <c r="Y221"/>
  <c r="Z221"/>
  <c r="AA221"/>
  <c r="AB221"/>
  <c r="AC221"/>
  <c r="AD221"/>
  <c r="AE221"/>
  <c r="B222"/>
  <c r="AF222" s="1"/>
  <c r="C222"/>
  <c r="AG222" s="1"/>
  <c r="D222"/>
  <c r="E222"/>
  <c r="F222"/>
  <c r="A222" s="1"/>
  <c r="G222"/>
  <c r="H222"/>
  <c r="I222"/>
  <c r="J222"/>
  <c r="K222"/>
  <c r="L222"/>
  <c r="M222"/>
  <c r="N222"/>
  <c r="O222"/>
  <c r="P222"/>
  <c r="Q222"/>
  <c r="R222"/>
  <c r="S222"/>
  <c r="T222"/>
  <c r="U222"/>
  <c r="V222"/>
  <c r="W222"/>
  <c r="X222"/>
  <c r="Y222"/>
  <c r="Z222"/>
  <c r="AA222"/>
  <c r="AB222"/>
  <c r="AC222"/>
  <c r="AD222"/>
  <c r="AE222"/>
  <c r="B223"/>
  <c r="AF223" s="1"/>
  <c r="C223"/>
  <c r="AG223" s="1"/>
  <c r="D223"/>
  <c r="E223"/>
  <c r="F223"/>
  <c r="A223" s="1"/>
  <c r="G223"/>
  <c r="H223"/>
  <c r="I223"/>
  <c r="J223"/>
  <c r="K223"/>
  <c r="L223"/>
  <c r="M223"/>
  <c r="N223"/>
  <c r="O223"/>
  <c r="P223"/>
  <c r="Q223"/>
  <c r="R223"/>
  <c r="S223"/>
  <c r="T223"/>
  <c r="U223"/>
  <c r="V223"/>
  <c r="W223"/>
  <c r="X223"/>
  <c r="Y223"/>
  <c r="Z223"/>
  <c r="AA223"/>
  <c r="AB223"/>
  <c r="AC223"/>
  <c r="AD223"/>
  <c r="AE223"/>
  <c r="B224"/>
  <c r="AF224" s="1"/>
  <c r="C224"/>
  <c r="AG224" s="1"/>
  <c r="D224"/>
  <c r="E224"/>
  <c r="F224"/>
  <c r="A224" s="1"/>
  <c r="G224"/>
  <c r="H224"/>
  <c r="I224"/>
  <c r="J224"/>
  <c r="K224"/>
  <c r="L224"/>
  <c r="M224"/>
  <c r="N224"/>
  <c r="O224"/>
  <c r="P224"/>
  <c r="Q224"/>
  <c r="R224"/>
  <c r="S224"/>
  <c r="T224"/>
  <c r="U224"/>
  <c r="V224"/>
  <c r="W224"/>
  <c r="X224"/>
  <c r="Y224"/>
  <c r="Z224"/>
  <c r="AA224"/>
  <c r="AB224"/>
  <c r="AC224"/>
  <c r="AD224"/>
  <c r="AE224"/>
  <c r="B225"/>
  <c r="AF225" s="1"/>
  <c r="C225"/>
  <c r="AG225" s="1"/>
  <c r="D225"/>
  <c r="E225"/>
  <c r="F225"/>
  <c r="A225" s="1"/>
  <c r="G225"/>
  <c r="H225"/>
  <c r="I225"/>
  <c r="J225"/>
  <c r="K225"/>
  <c r="L225"/>
  <c r="M225"/>
  <c r="N225"/>
  <c r="O225"/>
  <c r="P225"/>
  <c r="Q225"/>
  <c r="R225"/>
  <c r="S225"/>
  <c r="T225"/>
  <c r="U225"/>
  <c r="V225"/>
  <c r="W225"/>
  <c r="X225"/>
  <c r="Y225"/>
  <c r="Z225"/>
  <c r="AA225"/>
  <c r="AB225"/>
  <c r="AC225"/>
  <c r="AD225"/>
  <c r="AE225"/>
  <c r="B226"/>
  <c r="AF226" s="1"/>
  <c r="C226"/>
  <c r="AG226" s="1"/>
  <c r="D226"/>
  <c r="E226"/>
  <c r="F226"/>
  <c r="A226" s="1"/>
  <c r="G226"/>
  <c r="H226"/>
  <c r="I226"/>
  <c r="J226"/>
  <c r="K226"/>
  <c r="L226"/>
  <c r="M226"/>
  <c r="N226"/>
  <c r="O226"/>
  <c r="P226"/>
  <c r="Q226"/>
  <c r="R226"/>
  <c r="S226"/>
  <c r="T226"/>
  <c r="U226"/>
  <c r="V226"/>
  <c r="W226"/>
  <c r="X226"/>
  <c r="Y226"/>
  <c r="Z226"/>
  <c r="AA226"/>
  <c r="AB226"/>
  <c r="AC226"/>
  <c r="AD226"/>
  <c r="AE226"/>
  <c r="B227"/>
  <c r="AF227" s="1"/>
  <c r="C227"/>
  <c r="AG227" s="1"/>
  <c r="D227"/>
  <c r="E227"/>
  <c r="F227"/>
  <c r="A227" s="1"/>
  <c r="G227"/>
  <c r="H227"/>
  <c r="I227"/>
  <c r="J227"/>
  <c r="K227"/>
  <c r="L227"/>
  <c r="M227"/>
  <c r="N227"/>
  <c r="O227"/>
  <c r="P227"/>
  <c r="Q227"/>
  <c r="R227"/>
  <c r="S227"/>
  <c r="T227"/>
  <c r="U227"/>
  <c r="V227"/>
  <c r="W227"/>
  <c r="X227"/>
  <c r="Y227"/>
  <c r="Z227"/>
  <c r="AA227"/>
  <c r="AB227"/>
  <c r="AC227"/>
  <c r="AD227"/>
  <c r="AE227"/>
  <c r="B228"/>
  <c r="AF228" s="1"/>
  <c r="C228"/>
  <c r="AG228" s="1"/>
  <c r="D228"/>
  <c r="E228"/>
  <c r="F228"/>
  <c r="A228" s="1"/>
  <c r="G228"/>
  <c r="H228"/>
  <c r="I228"/>
  <c r="J228"/>
  <c r="K228"/>
  <c r="L228"/>
  <c r="M228"/>
  <c r="N228"/>
  <c r="O228"/>
  <c r="P228"/>
  <c r="Q228"/>
  <c r="R228"/>
  <c r="S228"/>
  <c r="T228"/>
  <c r="U228"/>
  <c r="V228"/>
  <c r="W228"/>
  <c r="X228"/>
  <c r="Y228"/>
  <c r="Z228"/>
  <c r="AA228"/>
  <c r="AB228"/>
  <c r="AC228"/>
  <c r="AD228"/>
  <c r="AE228"/>
  <c r="B229"/>
  <c r="AF229" s="1"/>
  <c r="C229"/>
  <c r="AG229" s="1"/>
  <c r="D229"/>
  <c r="E229"/>
  <c r="F229"/>
  <c r="A229" s="1"/>
  <c r="G229"/>
  <c r="H229"/>
  <c r="I229"/>
  <c r="J229"/>
  <c r="K229"/>
  <c r="L229"/>
  <c r="M229"/>
  <c r="N229"/>
  <c r="O229"/>
  <c r="P229"/>
  <c r="Q229"/>
  <c r="R229"/>
  <c r="S229"/>
  <c r="T229"/>
  <c r="U229"/>
  <c r="V229"/>
  <c r="W229"/>
  <c r="X229"/>
  <c r="Y229"/>
  <c r="Z229"/>
  <c r="AA229"/>
  <c r="AB229"/>
  <c r="AC229"/>
  <c r="AD229"/>
  <c r="AE229"/>
  <c r="B230"/>
  <c r="AF230" s="1"/>
  <c r="C230"/>
  <c r="AG230" s="1"/>
  <c r="D230"/>
  <c r="E230"/>
  <c r="F230"/>
  <c r="A230" s="1"/>
  <c r="G230"/>
  <c r="H230"/>
  <c r="I230"/>
  <c r="J230"/>
  <c r="K230"/>
  <c r="L230"/>
  <c r="M230"/>
  <c r="N230"/>
  <c r="O230"/>
  <c r="P230"/>
  <c r="Q230"/>
  <c r="R230"/>
  <c r="S230"/>
  <c r="T230"/>
  <c r="U230"/>
  <c r="V230"/>
  <c r="W230"/>
  <c r="X230"/>
  <c r="Y230"/>
  <c r="Z230"/>
  <c r="AA230"/>
  <c r="AB230"/>
  <c r="AC230"/>
  <c r="AD230"/>
  <c r="AE230"/>
  <c r="B231"/>
  <c r="AF231" s="1"/>
  <c r="C231"/>
  <c r="AG231" s="1"/>
  <c r="D231"/>
  <c r="E231"/>
  <c r="F231"/>
  <c r="A231" s="1"/>
  <c r="G231"/>
  <c r="H231"/>
  <c r="I231"/>
  <c r="J231"/>
  <c r="K231"/>
  <c r="L231"/>
  <c r="M231"/>
  <c r="N231"/>
  <c r="O231"/>
  <c r="P231"/>
  <c r="Q231"/>
  <c r="R231"/>
  <c r="S231"/>
  <c r="T231"/>
  <c r="U231"/>
  <c r="V231"/>
  <c r="W231"/>
  <c r="X231"/>
  <c r="Y231"/>
  <c r="Z231"/>
  <c r="AA231"/>
  <c r="AB231"/>
  <c r="AC231"/>
  <c r="AD231"/>
  <c r="AE231"/>
  <c r="B232"/>
  <c r="AF232" s="1"/>
  <c r="C232"/>
  <c r="AG232" s="1"/>
  <c r="D232"/>
  <c r="E232"/>
  <c r="F232"/>
  <c r="A232" s="1"/>
  <c r="G232"/>
  <c r="H232"/>
  <c r="I232"/>
  <c r="J232"/>
  <c r="K232"/>
  <c r="L232"/>
  <c r="M232"/>
  <c r="N232"/>
  <c r="O232"/>
  <c r="P232"/>
  <c r="Q232"/>
  <c r="R232"/>
  <c r="S232"/>
  <c r="T232"/>
  <c r="U232"/>
  <c r="V232"/>
  <c r="W232"/>
  <c r="X232"/>
  <c r="Y232"/>
  <c r="Z232"/>
  <c r="AA232"/>
  <c r="AB232"/>
  <c r="AC232"/>
  <c r="AD232"/>
  <c r="AE232"/>
  <c r="B233"/>
  <c r="AF233" s="1"/>
  <c r="C233"/>
  <c r="AG233" s="1"/>
  <c r="D233"/>
  <c r="E233"/>
  <c r="F233"/>
  <c r="A233" s="1"/>
  <c r="G233"/>
  <c r="H233"/>
  <c r="I233"/>
  <c r="J233"/>
  <c r="K233"/>
  <c r="L233"/>
  <c r="M233"/>
  <c r="N233"/>
  <c r="O233"/>
  <c r="P233"/>
  <c r="Q233"/>
  <c r="R233"/>
  <c r="S233"/>
  <c r="T233"/>
  <c r="U233"/>
  <c r="V233"/>
  <c r="W233"/>
  <c r="X233"/>
  <c r="Y233"/>
  <c r="Z233"/>
  <c r="AA233"/>
  <c r="AB233"/>
  <c r="AC233"/>
  <c r="AD233"/>
  <c r="AE233"/>
  <c r="B234"/>
  <c r="AF234" s="1"/>
  <c r="C234"/>
  <c r="AG234" s="1"/>
  <c r="D234"/>
  <c r="E234"/>
  <c r="F234"/>
  <c r="A234" s="1"/>
  <c r="G234"/>
  <c r="H234"/>
  <c r="I234"/>
  <c r="J234"/>
  <c r="K234"/>
  <c r="L234"/>
  <c r="M234"/>
  <c r="N234"/>
  <c r="O234"/>
  <c r="P234"/>
  <c r="Q234"/>
  <c r="R234"/>
  <c r="S234"/>
  <c r="T234"/>
  <c r="U234"/>
  <c r="V234"/>
  <c r="W234"/>
  <c r="X234"/>
  <c r="Y234"/>
  <c r="Z234"/>
  <c r="AA234"/>
  <c r="AB234"/>
  <c r="AC234"/>
  <c r="AD234"/>
  <c r="AE234"/>
  <c r="B235"/>
  <c r="AF235" s="1"/>
  <c r="C235"/>
  <c r="AG235" s="1"/>
  <c r="D235"/>
  <c r="E235"/>
  <c r="F235"/>
  <c r="A235" s="1"/>
  <c r="G235"/>
  <c r="H235"/>
  <c r="I235"/>
  <c r="J235"/>
  <c r="K235"/>
  <c r="L235"/>
  <c r="M235"/>
  <c r="N235"/>
  <c r="O235"/>
  <c r="P235"/>
  <c r="Q235"/>
  <c r="R235"/>
  <c r="S235"/>
  <c r="T235"/>
  <c r="U235"/>
  <c r="V235"/>
  <c r="W235"/>
  <c r="X235"/>
  <c r="Y235"/>
  <c r="Z235"/>
  <c r="AA235"/>
  <c r="AB235"/>
  <c r="AC235"/>
  <c r="AD235"/>
  <c r="AE235"/>
  <c r="B236"/>
  <c r="AF236" s="1"/>
  <c r="C236"/>
  <c r="AG236" s="1"/>
  <c r="D236"/>
  <c r="E236"/>
  <c r="F236"/>
  <c r="A236" s="1"/>
  <c r="G236"/>
  <c r="H236"/>
  <c r="I236"/>
  <c r="J236"/>
  <c r="K236"/>
  <c r="L236"/>
  <c r="M236"/>
  <c r="N236"/>
  <c r="O236"/>
  <c r="P236"/>
  <c r="Q236"/>
  <c r="R236"/>
  <c r="S236"/>
  <c r="T236"/>
  <c r="U236"/>
  <c r="V236"/>
  <c r="W236"/>
  <c r="X236"/>
  <c r="Y236"/>
  <c r="Z236"/>
  <c r="AA236"/>
  <c r="AB236"/>
  <c r="AC236"/>
  <c r="AD236"/>
  <c r="AE236"/>
  <c r="B237"/>
  <c r="AF237" s="1"/>
  <c r="C237"/>
  <c r="AG237" s="1"/>
  <c r="D237"/>
  <c r="E237"/>
  <c r="F237"/>
  <c r="A237" s="1"/>
  <c r="G237"/>
  <c r="H237"/>
  <c r="I237"/>
  <c r="J237"/>
  <c r="K237"/>
  <c r="L237"/>
  <c r="M237"/>
  <c r="N237"/>
  <c r="O237"/>
  <c r="P237"/>
  <c r="Q237"/>
  <c r="R237"/>
  <c r="S237"/>
  <c r="T237"/>
  <c r="U237"/>
  <c r="V237"/>
  <c r="W237"/>
  <c r="X237"/>
  <c r="Y237"/>
  <c r="Z237"/>
  <c r="AA237"/>
  <c r="AB237"/>
  <c r="AC237"/>
  <c r="AD237"/>
  <c r="AE237"/>
  <c r="B238"/>
  <c r="AF238" s="1"/>
  <c r="C238"/>
  <c r="AG238" s="1"/>
  <c r="D238"/>
  <c r="E238"/>
  <c r="F238"/>
  <c r="A238" s="1"/>
  <c r="G238"/>
  <c r="H238"/>
  <c r="I238"/>
  <c r="J238"/>
  <c r="K238"/>
  <c r="L238"/>
  <c r="M238"/>
  <c r="N238"/>
  <c r="O238"/>
  <c r="P238"/>
  <c r="Q238"/>
  <c r="R238"/>
  <c r="S238"/>
  <c r="T238"/>
  <c r="U238"/>
  <c r="V238"/>
  <c r="W238"/>
  <c r="X238"/>
  <c r="Y238"/>
  <c r="Z238"/>
  <c r="AA238"/>
  <c r="AB238"/>
  <c r="AC238"/>
  <c r="AD238"/>
  <c r="AE238"/>
  <c r="B239"/>
  <c r="AF239" s="1"/>
  <c r="C239"/>
  <c r="AG239" s="1"/>
  <c r="D239"/>
  <c r="E239"/>
  <c r="F239"/>
  <c r="A239" s="1"/>
  <c r="G239"/>
  <c r="H239"/>
  <c r="I239"/>
  <c r="J239"/>
  <c r="K239"/>
  <c r="L239"/>
  <c r="M239"/>
  <c r="N239"/>
  <c r="O239"/>
  <c r="P239"/>
  <c r="Q239"/>
  <c r="R239"/>
  <c r="S239"/>
  <c r="T239"/>
  <c r="U239"/>
  <c r="V239"/>
  <c r="W239"/>
  <c r="X239"/>
  <c r="Y239"/>
  <c r="Z239"/>
  <c r="AA239"/>
  <c r="AB239"/>
  <c r="AC239"/>
  <c r="AD239"/>
  <c r="AE239"/>
  <c r="B240"/>
  <c r="AF240" s="1"/>
  <c r="C240"/>
  <c r="AG240" s="1"/>
  <c r="D240"/>
  <c r="E240"/>
  <c r="F240"/>
  <c r="A240" s="1"/>
  <c r="G240"/>
  <c r="H240"/>
  <c r="I240"/>
  <c r="J240"/>
  <c r="K240"/>
  <c r="L240"/>
  <c r="M240"/>
  <c r="N240"/>
  <c r="O240"/>
  <c r="P240"/>
  <c r="Q240"/>
  <c r="R240"/>
  <c r="S240"/>
  <c r="T240"/>
  <c r="U240"/>
  <c r="V240"/>
  <c r="W240"/>
  <c r="X240"/>
  <c r="Y240"/>
  <c r="Z240"/>
  <c r="AA240"/>
  <c r="AB240"/>
  <c r="AC240"/>
  <c r="AD240"/>
  <c r="AE240"/>
  <c r="B241"/>
  <c r="AF241" s="1"/>
  <c r="C241"/>
  <c r="AG241" s="1"/>
  <c r="D241"/>
  <c r="E241"/>
  <c r="F241"/>
  <c r="A241" s="1"/>
  <c r="G241"/>
  <c r="H241"/>
  <c r="I241"/>
  <c r="J241"/>
  <c r="K241"/>
  <c r="L241"/>
  <c r="M241"/>
  <c r="N241"/>
  <c r="O241"/>
  <c r="P241"/>
  <c r="Q241"/>
  <c r="R241"/>
  <c r="S241"/>
  <c r="T241"/>
  <c r="U241"/>
  <c r="V241"/>
  <c r="W241"/>
  <c r="X241"/>
  <c r="Y241"/>
  <c r="Z241"/>
  <c r="AA241"/>
  <c r="AB241"/>
  <c r="AC241"/>
  <c r="AD241"/>
  <c r="AE241"/>
  <c r="B242"/>
  <c r="AF242" s="1"/>
  <c r="C242"/>
  <c r="AG242" s="1"/>
  <c r="D242"/>
  <c r="E242"/>
  <c r="F242"/>
  <c r="A242" s="1"/>
  <c r="G242"/>
  <c r="H242"/>
  <c r="I242"/>
  <c r="J242"/>
  <c r="K242"/>
  <c r="L242"/>
  <c r="M242"/>
  <c r="N242"/>
  <c r="O242"/>
  <c r="P242"/>
  <c r="Q242"/>
  <c r="R242"/>
  <c r="S242"/>
  <c r="T242"/>
  <c r="U242"/>
  <c r="V242"/>
  <c r="W242"/>
  <c r="X242"/>
  <c r="Y242"/>
  <c r="Z242"/>
  <c r="AA242"/>
  <c r="AB242"/>
  <c r="AC242"/>
  <c r="AD242"/>
  <c r="AE242"/>
  <c r="B243"/>
  <c r="AF243" s="1"/>
  <c r="C243"/>
  <c r="AG243" s="1"/>
  <c r="D243"/>
  <c r="E243"/>
  <c r="F243"/>
  <c r="A243" s="1"/>
  <c r="G243"/>
  <c r="H243"/>
  <c r="I243"/>
  <c r="J243"/>
  <c r="K243"/>
  <c r="L243"/>
  <c r="M243"/>
  <c r="N243"/>
  <c r="O243"/>
  <c r="P243"/>
  <c r="Q243"/>
  <c r="R243"/>
  <c r="S243"/>
  <c r="T243"/>
  <c r="U243"/>
  <c r="V243"/>
  <c r="W243"/>
  <c r="X243"/>
  <c r="Y243"/>
  <c r="Z243"/>
  <c r="AA243"/>
  <c r="AB243"/>
  <c r="AC243"/>
  <c r="AD243"/>
  <c r="AE243"/>
  <c r="B244"/>
  <c r="AF244" s="1"/>
  <c r="C244"/>
  <c r="AG244" s="1"/>
  <c r="D244"/>
  <c r="E244"/>
  <c r="F244"/>
  <c r="A244" s="1"/>
  <c r="G244"/>
  <c r="H244"/>
  <c r="I244"/>
  <c r="J244"/>
  <c r="K244"/>
  <c r="L244"/>
  <c r="M244"/>
  <c r="N244"/>
  <c r="O244"/>
  <c r="P244"/>
  <c r="Q244"/>
  <c r="R244"/>
  <c r="S244"/>
  <c r="T244"/>
  <c r="U244"/>
  <c r="V244"/>
  <c r="W244"/>
  <c r="X244"/>
  <c r="Y244"/>
  <c r="Z244"/>
  <c r="AA244"/>
  <c r="AB244"/>
  <c r="AC244"/>
  <c r="AD244"/>
  <c r="AE244"/>
  <c r="B245"/>
  <c r="AF245" s="1"/>
  <c r="C245"/>
  <c r="AG245" s="1"/>
  <c r="D245"/>
  <c r="E245"/>
  <c r="F245"/>
  <c r="A245" s="1"/>
  <c r="G245"/>
  <c r="H245"/>
  <c r="I245"/>
  <c r="J245"/>
  <c r="K245"/>
  <c r="L245"/>
  <c r="M245"/>
  <c r="N245"/>
  <c r="O245"/>
  <c r="P245"/>
  <c r="Q245"/>
  <c r="R245"/>
  <c r="S245"/>
  <c r="T245"/>
  <c r="U245"/>
  <c r="V245"/>
  <c r="W245"/>
  <c r="X245"/>
  <c r="Y245"/>
  <c r="Z245"/>
  <c r="AA245"/>
  <c r="AB245"/>
  <c r="AC245"/>
  <c r="AD245"/>
  <c r="AE245"/>
  <c r="B246"/>
  <c r="AF246" s="1"/>
  <c r="C246"/>
  <c r="AG246" s="1"/>
  <c r="D246"/>
  <c r="E246"/>
  <c r="F246"/>
  <c r="A246" s="1"/>
  <c r="G246"/>
  <c r="H246"/>
  <c r="I246"/>
  <c r="J246"/>
  <c r="K246"/>
  <c r="L246"/>
  <c r="M246"/>
  <c r="N246"/>
  <c r="O246"/>
  <c r="P246"/>
  <c r="Q246"/>
  <c r="R246"/>
  <c r="S246"/>
  <c r="T246"/>
  <c r="U246"/>
  <c r="V246"/>
  <c r="W246"/>
  <c r="X246"/>
  <c r="Y246"/>
  <c r="Z246"/>
  <c r="AA246"/>
  <c r="AB246"/>
  <c r="AC246"/>
  <c r="AD246"/>
  <c r="AE246"/>
  <c r="B247"/>
  <c r="AF247" s="1"/>
  <c r="C247"/>
  <c r="AG247" s="1"/>
  <c r="D247"/>
  <c r="E247"/>
  <c r="F247"/>
  <c r="A247" s="1"/>
  <c r="G247"/>
  <c r="H247"/>
  <c r="I247"/>
  <c r="J247"/>
  <c r="K247"/>
  <c r="L247"/>
  <c r="M247"/>
  <c r="N247"/>
  <c r="O247"/>
  <c r="P247"/>
  <c r="Q247"/>
  <c r="R247"/>
  <c r="S247"/>
  <c r="T247"/>
  <c r="U247"/>
  <c r="V247"/>
  <c r="W247"/>
  <c r="X247"/>
  <c r="Y247"/>
  <c r="Z247"/>
  <c r="AA247"/>
  <c r="AB247"/>
  <c r="AC247"/>
  <c r="AD247"/>
  <c r="AE247"/>
  <c r="B248"/>
  <c r="AF248" s="1"/>
  <c r="C248"/>
  <c r="AG248" s="1"/>
  <c r="D248"/>
  <c r="E248"/>
  <c r="F248"/>
  <c r="A248" s="1"/>
  <c r="G248"/>
  <c r="H248"/>
  <c r="I248"/>
  <c r="J248"/>
  <c r="K248"/>
  <c r="L248"/>
  <c r="M248"/>
  <c r="N248"/>
  <c r="O248"/>
  <c r="P248"/>
  <c r="Q248"/>
  <c r="R248"/>
  <c r="S248"/>
  <c r="T248"/>
  <c r="U248"/>
  <c r="V248"/>
  <c r="W248"/>
  <c r="X248"/>
  <c r="Y248"/>
  <c r="Z248"/>
  <c r="AA248"/>
  <c r="AB248"/>
  <c r="AC248"/>
  <c r="AD248"/>
  <c r="AE248"/>
  <c r="B249"/>
  <c r="AF249" s="1"/>
  <c r="C249"/>
  <c r="AG249" s="1"/>
  <c r="D249"/>
  <c r="E249"/>
  <c r="F249"/>
  <c r="A249" s="1"/>
  <c r="G249"/>
  <c r="H249"/>
  <c r="I249"/>
  <c r="J249"/>
  <c r="K249"/>
  <c r="L249"/>
  <c r="M249"/>
  <c r="N249"/>
  <c r="O249"/>
  <c r="P249"/>
  <c r="Q249"/>
  <c r="R249"/>
  <c r="S249"/>
  <c r="T249"/>
  <c r="U249"/>
  <c r="V249"/>
  <c r="W249"/>
  <c r="X249"/>
  <c r="Y249"/>
  <c r="Z249"/>
  <c r="AA249"/>
  <c r="AB249"/>
  <c r="AC249"/>
  <c r="AD249"/>
  <c r="AE249"/>
  <c r="B250"/>
  <c r="AF250" s="1"/>
  <c r="C250"/>
  <c r="AG250" s="1"/>
  <c r="D250"/>
  <c r="E250"/>
  <c r="F250"/>
  <c r="A250" s="1"/>
  <c r="G250"/>
  <c r="H250"/>
  <c r="I250"/>
  <c r="J250"/>
  <c r="K250"/>
  <c r="L250"/>
  <c r="M250"/>
  <c r="N250"/>
  <c r="O250"/>
  <c r="P250"/>
  <c r="Q250"/>
  <c r="R250"/>
  <c r="S250"/>
  <c r="T250"/>
  <c r="U250"/>
  <c r="V250"/>
  <c r="W250"/>
  <c r="X250"/>
  <c r="Y250"/>
  <c r="Z250"/>
  <c r="AA250"/>
  <c r="AB250"/>
  <c r="AC250"/>
  <c r="AD250"/>
  <c r="AE250"/>
  <c r="B251"/>
  <c r="AF251" s="1"/>
  <c r="C251"/>
  <c r="AG251" s="1"/>
  <c r="D251"/>
  <c r="E251"/>
  <c r="F251"/>
  <c r="A251" s="1"/>
  <c r="G251"/>
  <c r="H251"/>
  <c r="I251"/>
  <c r="J251"/>
  <c r="K251"/>
  <c r="L251"/>
  <c r="M251"/>
  <c r="N251"/>
  <c r="O251"/>
  <c r="P251"/>
  <c r="Q251"/>
  <c r="R251"/>
  <c r="S251"/>
  <c r="T251"/>
  <c r="U251"/>
  <c r="V251"/>
  <c r="W251"/>
  <c r="X251"/>
  <c r="Y251"/>
  <c r="Z251"/>
  <c r="AA251"/>
  <c r="AB251"/>
  <c r="AC251"/>
  <c r="AD251"/>
  <c r="AE251"/>
  <c r="B252"/>
  <c r="AF252" s="1"/>
  <c r="C252"/>
  <c r="AG252" s="1"/>
  <c r="D252"/>
  <c r="E252"/>
  <c r="F252"/>
  <c r="A252" s="1"/>
  <c r="G252"/>
  <c r="H252"/>
  <c r="I252"/>
  <c r="J252"/>
  <c r="K252"/>
  <c r="L252"/>
  <c r="M252"/>
  <c r="N252"/>
  <c r="O252"/>
  <c r="P252"/>
  <c r="Q252"/>
  <c r="R252"/>
  <c r="S252"/>
  <c r="T252"/>
  <c r="U252"/>
  <c r="V252"/>
  <c r="W252"/>
  <c r="X252"/>
  <c r="Y252"/>
  <c r="Z252"/>
  <c r="AA252"/>
  <c r="AB252"/>
  <c r="AC252"/>
  <c r="AD252"/>
  <c r="AE252"/>
  <c r="B253"/>
  <c r="AF253" s="1"/>
  <c r="C253"/>
  <c r="AG253" s="1"/>
  <c r="D253"/>
  <c r="E253"/>
  <c r="F253"/>
  <c r="A253" s="1"/>
  <c r="G253"/>
  <c r="H253"/>
  <c r="I253"/>
  <c r="J253"/>
  <c r="K253"/>
  <c r="L253"/>
  <c r="M253"/>
  <c r="N253"/>
  <c r="O253"/>
  <c r="P253"/>
  <c r="Q253"/>
  <c r="R253"/>
  <c r="S253"/>
  <c r="T253"/>
  <c r="U253"/>
  <c r="V253"/>
  <c r="W253"/>
  <c r="X253"/>
  <c r="Y253"/>
  <c r="Z253"/>
  <c r="AA253"/>
  <c r="AB253"/>
  <c r="AC253"/>
  <c r="AD253"/>
  <c r="AE253"/>
  <c r="B254"/>
  <c r="AF254" s="1"/>
  <c r="C254"/>
  <c r="AG254" s="1"/>
  <c r="D254"/>
  <c r="E254"/>
  <c r="F254"/>
  <c r="A254" s="1"/>
  <c r="G254"/>
  <c r="H254"/>
  <c r="I254"/>
  <c r="J254"/>
  <c r="K254"/>
  <c r="L254"/>
  <c r="M254"/>
  <c r="N254"/>
  <c r="O254"/>
  <c r="P254"/>
  <c r="Q254"/>
  <c r="R254"/>
  <c r="S254"/>
  <c r="T254"/>
  <c r="U254"/>
  <c r="V254"/>
  <c r="W254"/>
  <c r="X254"/>
  <c r="Y254"/>
  <c r="Z254"/>
  <c r="AA254"/>
  <c r="AB254"/>
  <c r="AC254"/>
  <c r="AD254"/>
  <c r="AE254"/>
  <c r="B255"/>
  <c r="AF255" s="1"/>
  <c r="C255"/>
  <c r="AG255" s="1"/>
  <c r="D255"/>
  <c r="E255"/>
  <c r="F255"/>
  <c r="A255" s="1"/>
  <c r="G255"/>
  <c r="H255"/>
  <c r="I255"/>
  <c r="J255"/>
  <c r="K255"/>
  <c r="L255"/>
  <c r="M255"/>
  <c r="N255"/>
  <c r="O255"/>
  <c r="P255"/>
  <c r="Q255"/>
  <c r="R255"/>
  <c r="S255"/>
  <c r="T255"/>
  <c r="U255"/>
  <c r="V255"/>
  <c r="W255"/>
  <c r="X255"/>
  <c r="Y255"/>
  <c r="Z255"/>
  <c r="AA255"/>
  <c r="AB255"/>
  <c r="AC255"/>
  <c r="AD255"/>
  <c r="AE255"/>
  <c r="B256"/>
  <c r="AF256" s="1"/>
  <c r="C256"/>
  <c r="AG256" s="1"/>
  <c r="D256"/>
  <c r="E256"/>
  <c r="F256"/>
  <c r="A256" s="1"/>
  <c r="G256"/>
  <c r="H256"/>
  <c r="I256"/>
  <c r="J256"/>
  <c r="K256"/>
  <c r="L256"/>
  <c r="M256"/>
  <c r="N256"/>
  <c r="O256"/>
  <c r="P256"/>
  <c r="Q256"/>
  <c r="R256"/>
  <c r="S256"/>
  <c r="T256"/>
  <c r="U256"/>
  <c r="V256"/>
  <c r="W256"/>
  <c r="X256"/>
  <c r="Y256"/>
  <c r="Z256"/>
  <c r="AA256"/>
  <c r="AB256"/>
  <c r="AC256"/>
  <c r="AD256"/>
  <c r="AE256"/>
  <c r="B257"/>
  <c r="AF257" s="1"/>
  <c r="C257"/>
  <c r="AG257" s="1"/>
  <c r="D257"/>
  <c r="E257"/>
  <c r="F257"/>
  <c r="A257" s="1"/>
  <c r="G257"/>
  <c r="H257"/>
  <c r="I257"/>
  <c r="J257"/>
  <c r="K257"/>
  <c r="L257"/>
  <c r="M257"/>
  <c r="N257"/>
  <c r="O257"/>
  <c r="P257"/>
  <c r="Q257"/>
  <c r="R257"/>
  <c r="S257"/>
  <c r="T257"/>
  <c r="U257"/>
  <c r="V257"/>
  <c r="W257"/>
  <c r="X257"/>
  <c r="Y257"/>
  <c r="Z257"/>
  <c r="AA257"/>
  <c r="AB257"/>
  <c r="AC257"/>
  <c r="AD257"/>
  <c r="AE257"/>
  <c r="B258"/>
  <c r="AF258" s="1"/>
  <c r="C258"/>
  <c r="AG258" s="1"/>
  <c r="D258"/>
  <c r="E258"/>
  <c r="F258"/>
  <c r="A258" s="1"/>
  <c r="G258"/>
  <c r="H258"/>
  <c r="I258"/>
  <c r="J258"/>
  <c r="K258"/>
  <c r="L258"/>
  <c r="M258"/>
  <c r="N258"/>
  <c r="O258"/>
  <c r="P258"/>
  <c r="Q258"/>
  <c r="R258"/>
  <c r="S258"/>
  <c r="T258"/>
  <c r="U258"/>
  <c r="V258"/>
  <c r="W258"/>
  <c r="X258"/>
  <c r="Y258"/>
  <c r="Z258"/>
  <c r="AA258"/>
  <c r="AB258"/>
  <c r="AC258"/>
  <c r="AD258"/>
  <c r="AE258"/>
  <c r="B259"/>
  <c r="AF259" s="1"/>
  <c r="C259"/>
  <c r="AG259" s="1"/>
  <c r="D259"/>
  <c r="E259"/>
  <c r="F259"/>
  <c r="A259" s="1"/>
  <c r="G259"/>
  <c r="H259"/>
  <c r="I259"/>
  <c r="J259"/>
  <c r="K259"/>
  <c r="L259"/>
  <c r="M259"/>
  <c r="N259"/>
  <c r="O259"/>
  <c r="P259"/>
  <c r="Q259"/>
  <c r="R259"/>
  <c r="S259"/>
  <c r="T259"/>
  <c r="U259"/>
  <c r="V259"/>
  <c r="W259"/>
  <c r="X259"/>
  <c r="Y259"/>
  <c r="Z259"/>
  <c r="AA259"/>
  <c r="AB259"/>
  <c r="AC259"/>
  <c r="AD259"/>
  <c r="AE259"/>
  <c r="B260"/>
  <c r="AF260" s="1"/>
  <c r="C260"/>
  <c r="AG260" s="1"/>
  <c r="D260"/>
  <c r="E260"/>
  <c r="F260"/>
  <c r="A260" s="1"/>
  <c r="G260"/>
  <c r="H260"/>
  <c r="I260"/>
  <c r="J260"/>
  <c r="K260"/>
  <c r="L260"/>
  <c r="M260"/>
  <c r="N260"/>
  <c r="O260"/>
  <c r="P260"/>
  <c r="Q260"/>
  <c r="R260"/>
  <c r="S260"/>
  <c r="T260"/>
  <c r="U260"/>
  <c r="V260"/>
  <c r="W260"/>
  <c r="X260"/>
  <c r="Y260"/>
  <c r="Z260"/>
  <c r="AA260"/>
  <c r="AB260"/>
  <c r="AC260"/>
  <c r="AD260"/>
  <c r="AE260"/>
  <c r="B261"/>
  <c r="AF261" s="1"/>
  <c r="C261"/>
  <c r="AG261" s="1"/>
  <c r="D261"/>
  <c r="E261"/>
  <c r="F261"/>
  <c r="A261" s="1"/>
  <c r="G261"/>
  <c r="H261"/>
  <c r="I261"/>
  <c r="J261"/>
  <c r="K261"/>
  <c r="L261"/>
  <c r="M261"/>
  <c r="N261"/>
  <c r="O261"/>
  <c r="P261"/>
  <c r="Q261"/>
  <c r="R261"/>
  <c r="S261"/>
  <c r="T261"/>
  <c r="U261"/>
  <c r="V261"/>
  <c r="W261"/>
  <c r="X261"/>
  <c r="Y261"/>
  <c r="Z261"/>
  <c r="AA261"/>
  <c r="AB261"/>
  <c r="AC261"/>
  <c r="AD261"/>
  <c r="AE261"/>
  <c r="B262"/>
  <c r="AF262" s="1"/>
  <c r="C262"/>
  <c r="AG262" s="1"/>
  <c r="D262"/>
  <c r="E262"/>
  <c r="F262"/>
  <c r="A262" s="1"/>
  <c r="G262"/>
  <c r="H262"/>
  <c r="I262"/>
  <c r="J262"/>
  <c r="K262"/>
  <c r="L262"/>
  <c r="M262"/>
  <c r="N262"/>
  <c r="O262"/>
  <c r="P262"/>
  <c r="Q262"/>
  <c r="R262"/>
  <c r="S262"/>
  <c r="T262"/>
  <c r="U262"/>
  <c r="V262"/>
  <c r="W262"/>
  <c r="X262"/>
  <c r="Y262"/>
  <c r="Z262"/>
  <c r="AA262"/>
  <c r="AB262"/>
  <c r="AC262"/>
  <c r="AD262"/>
  <c r="AE262"/>
  <c r="B263"/>
  <c r="AF263" s="1"/>
  <c r="C263"/>
  <c r="AG263" s="1"/>
  <c r="D263"/>
  <c r="E263"/>
  <c r="F263"/>
  <c r="A263" s="1"/>
  <c r="G263"/>
  <c r="H263"/>
  <c r="I263"/>
  <c r="J263"/>
  <c r="K263"/>
  <c r="L263"/>
  <c r="M263"/>
  <c r="N263"/>
  <c r="O263"/>
  <c r="P263"/>
  <c r="Q263"/>
  <c r="R263"/>
  <c r="S263"/>
  <c r="T263"/>
  <c r="U263"/>
  <c r="V263"/>
  <c r="W263"/>
  <c r="X263"/>
  <c r="Y263"/>
  <c r="Z263"/>
  <c r="AA263"/>
  <c r="AB263"/>
  <c r="AC263"/>
  <c r="AD263"/>
  <c r="AE263"/>
  <c r="B264"/>
  <c r="AF264" s="1"/>
  <c r="C264"/>
  <c r="AG264" s="1"/>
  <c r="D264"/>
  <c r="E264"/>
  <c r="F264"/>
  <c r="A264" s="1"/>
  <c r="G264"/>
  <c r="H264"/>
  <c r="I264"/>
  <c r="J264"/>
  <c r="K264"/>
  <c r="L264"/>
  <c r="M264"/>
  <c r="N264"/>
  <c r="O264"/>
  <c r="P264"/>
  <c r="Q264"/>
  <c r="R264"/>
  <c r="S264"/>
  <c r="T264"/>
  <c r="U264"/>
  <c r="V264"/>
  <c r="W264"/>
  <c r="X264"/>
  <c r="Y264"/>
  <c r="Z264"/>
  <c r="AA264"/>
  <c r="AB264"/>
  <c r="AC264"/>
  <c r="AD264"/>
  <c r="AE264"/>
  <c r="B265"/>
  <c r="AF265" s="1"/>
  <c r="C265"/>
  <c r="AG265" s="1"/>
  <c r="D265"/>
  <c r="E265"/>
  <c r="F265"/>
  <c r="A265" s="1"/>
  <c r="G265"/>
  <c r="H265"/>
  <c r="I265"/>
  <c r="J265"/>
  <c r="K265"/>
  <c r="L265"/>
  <c r="M265"/>
  <c r="N265"/>
  <c r="O265"/>
  <c r="P265"/>
  <c r="Q265"/>
  <c r="R265"/>
  <c r="S265"/>
  <c r="T265"/>
  <c r="U265"/>
  <c r="V265"/>
  <c r="W265"/>
  <c r="X265"/>
  <c r="Y265"/>
  <c r="Z265"/>
  <c r="AA265"/>
  <c r="AB265"/>
  <c r="AC265"/>
  <c r="AD265"/>
  <c r="AE265"/>
  <c r="B266"/>
  <c r="AF266" s="1"/>
  <c r="C266"/>
  <c r="AG266" s="1"/>
  <c r="D266"/>
  <c r="E266"/>
  <c r="F266"/>
  <c r="A266" s="1"/>
  <c r="G266"/>
  <c r="H266"/>
  <c r="I266"/>
  <c r="J266"/>
  <c r="K266"/>
  <c r="L266"/>
  <c r="M266"/>
  <c r="N266"/>
  <c r="O266"/>
  <c r="P266"/>
  <c r="Q266"/>
  <c r="R266"/>
  <c r="S266"/>
  <c r="T266"/>
  <c r="U266"/>
  <c r="V266"/>
  <c r="W266"/>
  <c r="X266"/>
  <c r="Y266"/>
  <c r="Z266"/>
  <c r="AA266"/>
  <c r="AB266"/>
  <c r="AC266"/>
  <c r="AD266"/>
  <c r="AE266"/>
  <c r="B267"/>
  <c r="AF267" s="1"/>
  <c r="C267"/>
  <c r="AG267" s="1"/>
  <c r="D267"/>
  <c r="E267"/>
  <c r="F267"/>
  <c r="A267" s="1"/>
  <c r="G267"/>
  <c r="H267"/>
  <c r="I267"/>
  <c r="J267"/>
  <c r="K267"/>
  <c r="L267"/>
  <c r="M267"/>
  <c r="N267"/>
  <c r="O267"/>
  <c r="P267"/>
  <c r="Q267"/>
  <c r="R267"/>
  <c r="S267"/>
  <c r="T267"/>
  <c r="U267"/>
  <c r="V267"/>
  <c r="W267"/>
  <c r="X267"/>
  <c r="Y267"/>
  <c r="Z267"/>
  <c r="AA267"/>
  <c r="AB267"/>
  <c r="AC267"/>
  <c r="AD267"/>
  <c r="AE267"/>
  <c r="B268"/>
  <c r="AF268" s="1"/>
  <c r="C268"/>
  <c r="AG268" s="1"/>
  <c r="D268"/>
  <c r="E268"/>
  <c r="F268"/>
  <c r="A268" s="1"/>
  <c r="G268"/>
  <c r="H268"/>
  <c r="I268"/>
  <c r="J268"/>
  <c r="K268"/>
  <c r="L268"/>
  <c r="M268"/>
  <c r="N268"/>
  <c r="O268"/>
  <c r="P268"/>
  <c r="Q268"/>
  <c r="R268"/>
  <c r="S268"/>
  <c r="T268"/>
  <c r="U268"/>
  <c r="V268"/>
  <c r="W268"/>
  <c r="X268"/>
  <c r="Y268"/>
  <c r="Z268"/>
  <c r="AA268"/>
  <c r="AB268"/>
  <c r="AC268"/>
  <c r="AD268"/>
  <c r="AE268"/>
  <c r="B269"/>
  <c r="AF269" s="1"/>
  <c r="C269"/>
  <c r="AG269" s="1"/>
  <c r="D269"/>
  <c r="E269"/>
  <c r="F269"/>
  <c r="A269" s="1"/>
  <c r="G269"/>
  <c r="H269"/>
  <c r="I269"/>
  <c r="J269"/>
  <c r="K269"/>
  <c r="L269"/>
  <c r="M269"/>
  <c r="N269"/>
  <c r="O269"/>
  <c r="P269"/>
  <c r="Q269"/>
  <c r="R269"/>
  <c r="S269"/>
  <c r="T269"/>
  <c r="U269"/>
  <c r="V269"/>
  <c r="W269"/>
  <c r="X269"/>
  <c r="Y269"/>
  <c r="Z269"/>
  <c r="AA269"/>
  <c r="AB269"/>
  <c r="AC269"/>
  <c r="AD269"/>
  <c r="AE269"/>
  <c r="B270"/>
  <c r="AF270" s="1"/>
  <c r="C270"/>
  <c r="AG270" s="1"/>
  <c r="D270"/>
  <c r="E270"/>
  <c r="F270"/>
  <c r="A270" s="1"/>
  <c r="G270"/>
  <c r="H270"/>
  <c r="I270"/>
  <c r="J270"/>
  <c r="K270"/>
  <c r="L270"/>
  <c r="M270"/>
  <c r="N270"/>
  <c r="O270"/>
  <c r="P270"/>
  <c r="Q270"/>
  <c r="R270"/>
  <c r="S270"/>
  <c r="T270"/>
  <c r="U270"/>
  <c r="V270"/>
  <c r="W270"/>
  <c r="X270"/>
  <c r="Y270"/>
  <c r="Z270"/>
  <c r="AA270"/>
  <c r="AB270"/>
  <c r="AC270"/>
  <c r="AD270"/>
  <c r="AE270"/>
  <c r="B271"/>
  <c r="AF271" s="1"/>
  <c r="C271"/>
  <c r="AG271" s="1"/>
  <c r="D271"/>
  <c r="E271"/>
  <c r="F271"/>
  <c r="A271" s="1"/>
  <c r="G271"/>
  <c r="H271"/>
  <c r="I271"/>
  <c r="J271"/>
  <c r="K271"/>
  <c r="L271"/>
  <c r="M271"/>
  <c r="N271"/>
  <c r="O271"/>
  <c r="P271"/>
  <c r="Q271"/>
  <c r="R271"/>
  <c r="S271"/>
  <c r="T271"/>
  <c r="U271"/>
  <c r="V271"/>
  <c r="W271"/>
  <c r="X271"/>
  <c r="Y271"/>
  <c r="Z271"/>
  <c r="AA271"/>
  <c r="AB271"/>
  <c r="AC271"/>
  <c r="AD271"/>
  <c r="AE271"/>
  <c r="B272"/>
  <c r="AF272" s="1"/>
  <c r="C272"/>
  <c r="AG272" s="1"/>
  <c r="D272"/>
  <c r="E272"/>
  <c r="F272"/>
  <c r="A272" s="1"/>
  <c r="G272"/>
  <c r="H272"/>
  <c r="I272"/>
  <c r="J272"/>
  <c r="K272"/>
  <c r="L272"/>
  <c r="M272"/>
  <c r="N272"/>
  <c r="O272"/>
  <c r="P272"/>
  <c r="Q272"/>
  <c r="R272"/>
  <c r="S272"/>
  <c r="T272"/>
  <c r="U272"/>
  <c r="V272"/>
  <c r="W272"/>
  <c r="X272"/>
  <c r="Y272"/>
  <c r="Z272"/>
  <c r="AA272"/>
  <c r="AB272"/>
  <c r="AC272"/>
  <c r="AD272"/>
  <c r="AE272"/>
  <c r="B273"/>
  <c r="AF273" s="1"/>
  <c r="C273"/>
  <c r="AG273" s="1"/>
  <c r="D273"/>
  <c r="E273"/>
  <c r="F273"/>
  <c r="A273" s="1"/>
  <c r="G273"/>
  <c r="H273"/>
  <c r="I273"/>
  <c r="J273"/>
  <c r="K273"/>
  <c r="L273"/>
  <c r="M273"/>
  <c r="N273"/>
  <c r="O273"/>
  <c r="P273"/>
  <c r="Q273"/>
  <c r="R273"/>
  <c r="S273"/>
  <c r="T273"/>
  <c r="U273"/>
  <c r="V273"/>
  <c r="W273"/>
  <c r="X273"/>
  <c r="Y273"/>
  <c r="Z273"/>
  <c r="AA273"/>
  <c r="AB273"/>
  <c r="AC273"/>
  <c r="AD273"/>
  <c r="AE273"/>
  <c r="B274"/>
  <c r="AF274" s="1"/>
  <c r="C274"/>
  <c r="AG274" s="1"/>
  <c r="D274"/>
  <c r="E274"/>
  <c r="F274"/>
  <c r="A274" s="1"/>
  <c r="G274"/>
  <c r="H274"/>
  <c r="I274"/>
  <c r="J274"/>
  <c r="K274"/>
  <c r="L274"/>
  <c r="M274"/>
  <c r="N274"/>
  <c r="O274"/>
  <c r="P274"/>
  <c r="Q274"/>
  <c r="R274"/>
  <c r="S274"/>
  <c r="T274"/>
  <c r="U274"/>
  <c r="V274"/>
  <c r="W274"/>
  <c r="X274"/>
  <c r="Y274"/>
  <c r="Z274"/>
  <c r="AA274"/>
  <c r="AB274"/>
  <c r="AC274"/>
  <c r="AD274"/>
  <c r="AE274"/>
  <c r="B275"/>
  <c r="AF275" s="1"/>
  <c r="C275"/>
  <c r="AG275" s="1"/>
  <c r="D275"/>
  <c r="E275"/>
  <c r="F275"/>
  <c r="A275" s="1"/>
  <c r="G275"/>
  <c r="H275"/>
  <c r="I275"/>
  <c r="J275"/>
  <c r="K275"/>
  <c r="L275"/>
  <c r="M275"/>
  <c r="N275"/>
  <c r="O275"/>
  <c r="P275"/>
  <c r="Q275"/>
  <c r="R275"/>
  <c r="S275"/>
  <c r="T275"/>
  <c r="U275"/>
  <c r="V275"/>
  <c r="W275"/>
  <c r="X275"/>
  <c r="Y275"/>
  <c r="Z275"/>
  <c r="AA275"/>
  <c r="AB275"/>
  <c r="AC275"/>
  <c r="AD275"/>
  <c r="AE275"/>
  <c r="B276"/>
  <c r="AF276" s="1"/>
  <c r="C276"/>
  <c r="AG276" s="1"/>
  <c r="D276"/>
  <c r="E276"/>
  <c r="F276"/>
  <c r="A276" s="1"/>
  <c r="G276"/>
  <c r="H276"/>
  <c r="I276"/>
  <c r="J276"/>
  <c r="K276"/>
  <c r="L276"/>
  <c r="M276"/>
  <c r="N276"/>
  <c r="O276"/>
  <c r="P276"/>
  <c r="Q276"/>
  <c r="R276"/>
  <c r="S276"/>
  <c r="T276"/>
  <c r="U276"/>
  <c r="V276"/>
  <c r="W276"/>
  <c r="X276"/>
  <c r="Y276"/>
  <c r="Z276"/>
  <c r="AA276"/>
  <c r="AB276"/>
  <c r="AC276"/>
  <c r="AD276"/>
  <c r="AE276"/>
  <c r="B277"/>
  <c r="AF277" s="1"/>
  <c r="C277"/>
  <c r="AG277" s="1"/>
  <c r="D277"/>
  <c r="E277"/>
  <c r="F277"/>
  <c r="A277" s="1"/>
  <c r="G277"/>
  <c r="H277"/>
  <c r="I277"/>
  <c r="J277"/>
  <c r="K277"/>
  <c r="L277"/>
  <c r="M277"/>
  <c r="N277"/>
  <c r="O277"/>
  <c r="P277"/>
  <c r="Q277"/>
  <c r="R277"/>
  <c r="S277"/>
  <c r="T277"/>
  <c r="U277"/>
  <c r="V277"/>
  <c r="W277"/>
  <c r="X277"/>
  <c r="Y277"/>
  <c r="Z277"/>
  <c r="AA277"/>
  <c r="AB277"/>
  <c r="AC277"/>
  <c r="AD277"/>
  <c r="AE277"/>
  <c r="B278"/>
  <c r="AF278" s="1"/>
  <c r="C278"/>
  <c r="AG278" s="1"/>
  <c r="D278"/>
  <c r="E278"/>
  <c r="F278"/>
  <c r="A278" s="1"/>
  <c r="G278"/>
  <c r="H278"/>
  <c r="I278"/>
  <c r="J278"/>
  <c r="K278"/>
  <c r="L278"/>
  <c r="M278"/>
  <c r="N278"/>
  <c r="O278"/>
  <c r="P278"/>
  <c r="Q278"/>
  <c r="R278"/>
  <c r="S278"/>
  <c r="T278"/>
  <c r="U278"/>
  <c r="V278"/>
  <c r="W278"/>
  <c r="X278"/>
  <c r="Y278"/>
  <c r="Z278"/>
  <c r="AA278"/>
  <c r="AB278"/>
  <c r="AC278"/>
  <c r="AD278"/>
  <c r="AE278"/>
  <c r="B279"/>
  <c r="AF279" s="1"/>
  <c r="C279"/>
  <c r="AG279" s="1"/>
  <c r="D279"/>
  <c r="E279"/>
  <c r="F279"/>
  <c r="A279" s="1"/>
  <c r="G279"/>
  <c r="H279"/>
  <c r="I279"/>
  <c r="J279"/>
  <c r="K279"/>
  <c r="L279"/>
  <c r="M279"/>
  <c r="N279"/>
  <c r="O279"/>
  <c r="P279"/>
  <c r="Q279"/>
  <c r="R279"/>
  <c r="S279"/>
  <c r="T279"/>
  <c r="U279"/>
  <c r="V279"/>
  <c r="W279"/>
  <c r="X279"/>
  <c r="Y279"/>
  <c r="Z279"/>
  <c r="AA279"/>
  <c r="AB279"/>
  <c r="AC279"/>
  <c r="AD279"/>
  <c r="AE279"/>
  <c r="B280"/>
  <c r="AF280" s="1"/>
  <c r="C280"/>
  <c r="AG280" s="1"/>
  <c r="D280"/>
  <c r="E280"/>
  <c r="F280"/>
  <c r="A280" s="1"/>
  <c r="G280"/>
  <c r="H280"/>
  <c r="I280"/>
  <c r="J280"/>
  <c r="K280"/>
  <c r="L280"/>
  <c r="M280"/>
  <c r="N280"/>
  <c r="O280"/>
  <c r="P280"/>
  <c r="Q280"/>
  <c r="R280"/>
  <c r="S280"/>
  <c r="T280"/>
  <c r="U280"/>
  <c r="V280"/>
  <c r="W280"/>
  <c r="X280"/>
  <c r="Y280"/>
  <c r="Z280"/>
  <c r="AA280"/>
  <c r="AB280"/>
  <c r="AC280"/>
  <c r="AD280"/>
  <c r="AE280"/>
  <c r="B281"/>
  <c r="AF281" s="1"/>
  <c r="C281"/>
  <c r="AG281" s="1"/>
  <c r="D281"/>
  <c r="E281"/>
  <c r="F281"/>
  <c r="A281" s="1"/>
  <c r="G281"/>
  <c r="H281"/>
  <c r="I281"/>
  <c r="J281"/>
  <c r="K281"/>
  <c r="L281"/>
  <c r="M281"/>
  <c r="N281"/>
  <c r="O281"/>
  <c r="P281"/>
  <c r="Q281"/>
  <c r="R281"/>
  <c r="S281"/>
  <c r="T281"/>
  <c r="U281"/>
  <c r="V281"/>
  <c r="W281"/>
  <c r="X281"/>
  <c r="Y281"/>
  <c r="Z281"/>
  <c r="AA281"/>
  <c r="AB281"/>
  <c r="AC281"/>
  <c r="AD281"/>
  <c r="AE281"/>
  <c r="B282"/>
  <c r="AF282" s="1"/>
  <c r="C282"/>
  <c r="AG282" s="1"/>
  <c r="D282"/>
  <c r="E282"/>
  <c r="F282"/>
  <c r="A282" s="1"/>
  <c r="G282"/>
  <c r="H282"/>
  <c r="I282"/>
  <c r="J282"/>
  <c r="K282"/>
  <c r="L282"/>
  <c r="M282"/>
  <c r="N282"/>
  <c r="O282"/>
  <c r="P282"/>
  <c r="Q282"/>
  <c r="R282"/>
  <c r="S282"/>
  <c r="T282"/>
  <c r="U282"/>
  <c r="V282"/>
  <c r="W282"/>
  <c r="X282"/>
  <c r="Y282"/>
  <c r="Z282"/>
  <c r="AA282"/>
  <c r="AB282"/>
  <c r="AC282"/>
  <c r="AD282"/>
  <c r="AE282"/>
  <c r="B283"/>
  <c r="AF283" s="1"/>
  <c r="C283"/>
  <c r="AG283" s="1"/>
  <c r="D283"/>
  <c r="E283"/>
  <c r="F283"/>
  <c r="A283" s="1"/>
  <c r="G283"/>
  <c r="H283"/>
  <c r="I283"/>
  <c r="J283"/>
  <c r="K283"/>
  <c r="L283"/>
  <c r="M283"/>
  <c r="N283"/>
  <c r="O283"/>
  <c r="P283"/>
  <c r="Q283"/>
  <c r="R283"/>
  <c r="S283"/>
  <c r="T283"/>
  <c r="U283"/>
  <c r="V283"/>
  <c r="W283"/>
  <c r="X283"/>
  <c r="Y283"/>
  <c r="Z283"/>
  <c r="AA283"/>
  <c r="AB283"/>
  <c r="AC283"/>
  <c r="AD283"/>
  <c r="AE283"/>
  <c r="B284"/>
  <c r="AF284" s="1"/>
  <c r="C284"/>
  <c r="AG284" s="1"/>
  <c r="D284"/>
  <c r="E284"/>
  <c r="F284"/>
  <c r="A284" s="1"/>
  <c r="G284"/>
  <c r="H284"/>
  <c r="I284"/>
  <c r="J284"/>
  <c r="K284"/>
  <c r="L284"/>
  <c r="M284"/>
  <c r="N284"/>
  <c r="O284"/>
  <c r="P284"/>
  <c r="Q284"/>
  <c r="R284"/>
  <c r="S284"/>
  <c r="T284"/>
  <c r="U284"/>
  <c r="V284"/>
  <c r="W284"/>
  <c r="X284"/>
  <c r="Y284"/>
  <c r="Z284"/>
  <c r="AA284"/>
  <c r="AB284"/>
  <c r="AC284"/>
  <c r="AD284"/>
  <c r="AE284"/>
  <c r="B285"/>
  <c r="AF285" s="1"/>
  <c r="C285"/>
  <c r="AG285" s="1"/>
  <c r="D285"/>
  <c r="E285"/>
  <c r="F285"/>
  <c r="A285" s="1"/>
  <c r="G285"/>
  <c r="H285"/>
  <c r="I285"/>
  <c r="J285"/>
  <c r="K285"/>
  <c r="L285"/>
  <c r="M285"/>
  <c r="N285"/>
  <c r="O285"/>
  <c r="P285"/>
  <c r="Q285"/>
  <c r="R285"/>
  <c r="S285"/>
  <c r="T285"/>
  <c r="U285"/>
  <c r="V285"/>
  <c r="W285"/>
  <c r="X285"/>
  <c r="Y285"/>
  <c r="Z285"/>
  <c r="AA285"/>
  <c r="AB285"/>
  <c r="AC285"/>
  <c r="AD285"/>
  <c r="AE285"/>
  <c r="B286"/>
  <c r="AF286" s="1"/>
  <c r="C286"/>
  <c r="AG286" s="1"/>
  <c r="D286"/>
  <c r="E286"/>
  <c r="F286"/>
  <c r="A286" s="1"/>
  <c r="G286"/>
  <c r="H286"/>
  <c r="I286"/>
  <c r="J286"/>
  <c r="K286"/>
  <c r="L286"/>
  <c r="M286"/>
  <c r="N286"/>
  <c r="O286"/>
  <c r="P286"/>
  <c r="Q286"/>
  <c r="R286"/>
  <c r="S286"/>
  <c r="T286"/>
  <c r="U286"/>
  <c r="V286"/>
  <c r="W286"/>
  <c r="X286"/>
  <c r="Y286"/>
  <c r="Z286"/>
  <c r="AA286"/>
  <c r="AB286"/>
  <c r="AC286"/>
  <c r="AD286"/>
  <c r="AE286"/>
  <c r="B287"/>
  <c r="AF287" s="1"/>
  <c r="C287"/>
  <c r="AG287" s="1"/>
  <c r="D287"/>
  <c r="E287"/>
  <c r="F287"/>
  <c r="A287" s="1"/>
  <c r="G287"/>
  <c r="H287"/>
  <c r="I287"/>
  <c r="J287"/>
  <c r="K287"/>
  <c r="L287"/>
  <c r="M287"/>
  <c r="N287"/>
  <c r="O287"/>
  <c r="P287"/>
  <c r="Q287"/>
  <c r="R287"/>
  <c r="S287"/>
  <c r="T287"/>
  <c r="U287"/>
  <c r="V287"/>
  <c r="W287"/>
  <c r="X287"/>
  <c r="Y287"/>
  <c r="Z287"/>
  <c r="AA287"/>
  <c r="AB287"/>
  <c r="AC287"/>
  <c r="AD287"/>
  <c r="AE287"/>
  <c r="B288"/>
  <c r="AF288" s="1"/>
  <c r="C288"/>
  <c r="AG288" s="1"/>
  <c r="D288"/>
  <c r="E288"/>
  <c r="F288"/>
  <c r="A288" s="1"/>
  <c r="G288"/>
  <c r="H288"/>
  <c r="I288"/>
  <c r="J288"/>
  <c r="K288"/>
  <c r="L288"/>
  <c r="M288"/>
  <c r="N288"/>
  <c r="O288"/>
  <c r="P288"/>
  <c r="Q288"/>
  <c r="R288"/>
  <c r="S288"/>
  <c r="T288"/>
  <c r="U288"/>
  <c r="V288"/>
  <c r="W288"/>
  <c r="X288"/>
  <c r="Y288"/>
  <c r="Z288"/>
  <c r="AA288"/>
  <c r="AB288"/>
  <c r="AC288"/>
  <c r="AD288"/>
  <c r="AE288"/>
  <c r="B289"/>
  <c r="AF289" s="1"/>
  <c r="C289"/>
  <c r="AG289" s="1"/>
  <c r="D289"/>
  <c r="E289"/>
  <c r="F289"/>
  <c r="A289" s="1"/>
  <c r="G289"/>
  <c r="H289"/>
  <c r="I289"/>
  <c r="J289"/>
  <c r="K289"/>
  <c r="L289"/>
  <c r="M289"/>
  <c r="N289"/>
  <c r="O289"/>
  <c r="P289"/>
  <c r="Q289"/>
  <c r="R289"/>
  <c r="S289"/>
  <c r="T289"/>
  <c r="U289"/>
  <c r="V289"/>
  <c r="W289"/>
  <c r="X289"/>
  <c r="Y289"/>
  <c r="Z289"/>
  <c r="AA289"/>
  <c r="AB289"/>
  <c r="AC289"/>
  <c r="AD289"/>
  <c r="AE289"/>
  <c r="B290"/>
  <c r="AF290" s="1"/>
  <c r="C290"/>
  <c r="AG290" s="1"/>
  <c r="D290"/>
  <c r="E290"/>
  <c r="F290"/>
  <c r="A290" s="1"/>
  <c r="G290"/>
  <c r="H290"/>
  <c r="I290"/>
  <c r="J290"/>
  <c r="K290"/>
  <c r="L290"/>
  <c r="M290"/>
  <c r="N290"/>
  <c r="O290"/>
  <c r="P290"/>
  <c r="Q290"/>
  <c r="R290"/>
  <c r="S290"/>
  <c r="T290"/>
  <c r="U290"/>
  <c r="V290"/>
  <c r="W290"/>
  <c r="X290"/>
  <c r="Y290"/>
  <c r="Z290"/>
  <c r="AA290"/>
  <c r="AB290"/>
  <c r="AC290"/>
  <c r="AD290"/>
  <c r="AE290"/>
  <c r="B291"/>
  <c r="AF291" s="1"/>
  <c r="C291"/>
  <c r="AG291" s="1"/>
  <c r="D291"/>
  <c r="E291"/>
  <c r="F291"/>
  <c r="A291" s="1"/>
  <c r="G291"/>
  <c r="H291"/>
  <c r="I291"/>
  <c r="J291"/>
  <c r="K291"/>
  <c r="L291"/>
  <c r="M291"/>
  <c r="N291"/>
  <c r="O291"/>
  <c r="P291"/>
  <c r="Q291"/>
  <c r="R291"/>
  <c r="S291"/>
  <c r="T291"/>
  <c r="U291"/>
  <c r="V291"/>
  <c r="W291"/>
  <c r="X291"/>
  <c r="Y291"/>
  <c r="Z291"/>
  <c r="AA291"/>
  <c r="AB291"/>
  <c r="AC291"/>
  <c r="AD291"/>
  <c r="AE291"/>
  <c r="B292"/>
  <c r="AF292" s="1"/>
  <c r="C292"/>
  <c r="AG292" s="1"/>
  <c r="D292"/>
  <c r="E292"/>
  <c r="F292"/>
  <c r="A292" s="1"/>
  <c r="G292"/>
  <c r="H292"/>
  <c r="I292"/>
  <c r="J292"/>
  <c r="K292"/>
  <c r="L292"/>
  <c r="M292"/>
  <c r="N292"/>
  <c r="O292"/>
  <c r="P292"/>
  <c r="Q292"/>
  <c r="R292"/>
  <c r="S292"/>
  <c r="T292"/>
  <c r="U292"/>
  <c r="V292"/>
  <c r="W292"/>
  <c r="X292"/>
  <c r="Y292"/>
  <c r="Z292"/>
  <c r="AA292"/>
  <c r="AB292"/>
  <c r="AC292"/>
  <c r="AD292"/>
  <c r="AE292"/>
  <c r="B293"/>
  <c r="AF293" s="1"/>
  <c r="C293"/>
  <c r="AG293" s="1"/>
  <c r="D293"/>
  <c r="E293"/>
  <c r="F293"/>
  <c r="A293" s="1"/>
  <c r="G293"/>
  <c r="H293"/>
  <c r="I293"/>
  <c r="J293"/>
  <c r="K293"/>
  <c r="L293"/>
  <c r="M293"/>
  <c r="N293"/>
  <c r="O293"/>
  <c r="P293"/>
  <c r="Q293"/>
  <c r="R293"/>
  <c r="S293"/>
  <c r="T293"/>
  <c r="U293"/>
  <c r="V293"/>
  <c r="W293"/>
  <c r="X293"/>
  <c r="Y293"/>
  <c r="Z293"/>
  <c r="AA293"/>
  <c r="AB293"/>
  <c r="AC293"/>
  <c r="AD293"/>
  <c r="AE293"/>
  <c r="B294"/>
  <c r="AF294" s="1"/>
  <c r="C294"/>
  <c r="AG294" s="1"/>
  <c r="D294"/>
  <c r="E294"/>
  <c r="F294"/>
  <c r="A294" s="1"/>
  <c r="G294"/>
  <c r="H294"/>
  <c r="I294"/>
  <c r="J294"/>
  <c r="K294"/>
  <c r="L294"/>
  <c r="M294"/>
  <c r="N294"/>
  <c r="O294"/>
  <c r="P294"/>
  <c r="Q294"/>
  <c r="R294"/>
  <c r="S294"/>
  <c r="T294"/>
  <c r="U294"/>
  <c r="V294"/>
  <c r="W294"/>
  <c r="X294"/>
  <c r="Y294"/>
  <c r="Z294"/>
  <c r="AA294"/>
  <c r="AB294"/>
  <c r="AC294"/>
  <c r="AD294"/>
  <c r="AE294"/>
  <c r="B295"/>
  <c r="AF295" s="1"/>
  <c r="C295"/>
  <c r="AG295" s="1"/>
  <c r="D295"/>
  <c r="E295"/>
  <c r="F295"/>
  <c r="A295" s="1"/>
  <c r="G295"/>
  <c r="H295"/>
  <c r="I295"/>
  <c r="J295"/>
  <c r="K295"/>
  <c r="L295"/>
  <c r="M295"/>
  <c r="N295"/>
  <c r="O295"/>
  <c r="P295"/>
  <c r="Q295"/>
  <c r="R295"/>
  <c r="S295"/>
  <c r="T295"/>
  <c r="U295"/>
  <c r="V295"/>
  <c r="W295"/>
  <c r="X295"/>
  <c r="Y295"/>
  <c r="Z295"/>
  <c r="AA295"/>
  <c r="AB295"/>
  <c r="AC295"/>
  <c r="AD295"/>
  <c r="AE295"/>
  <c r="B296"/>
  <c r="AF296" s="1"/>
  <c r="C296"/>
  <c r="AG296" s="1"/>
  <c r="D296"/>
  <c r="E296"/>
  <c r="F296"/>
  <c r="A296" s="1"/>
  <c r="G296"/>
  <c r="H296"/>
  <c r="I296"/>
  <c r="J296"/>
  <c r="K296"/>
  <c r="L296"/>
  <c r="M296"/>
  <c r="N296"/>
  <c r="O296"/>
  <c r="P296"/>
  <c r="Q296"/>
  <c r="R296"/>
  <c r="S296"/>
  <c r="T296"/>
  <c r="U296"/>
  <c r="V296"/>
  <c r="W296"/>
  <c r="X296"/>
  <c r="Y296"/>
  <c r="Z296"/>
  <c r="AA296"/>
  <c r="AB296"/>
  <c r="AC296"/>
  <c r="AD296"/>
  <c r="AE296"/>
  <c r="B297"/>
  <c r="AF297" s="1"/>
  <c r="C297"/>
  <c r="AG297" s="1"/>
  <c r="D297"/>
  <c r="E297"/>
  <c r="F297"/>
  <c r="A297" s="1"/>
  <c r="G297"/>
  <c r="H297"/>
  <c r="I297"/>
  <c r="J297"/>
  <c r="K297"/>
  <c r="L297"/>
  <c r="M297"/>
  <c r="N297"/>
  <c r="O297"/>
  <c r="P297"/>
  <c r="Q297"/>
  <c r="R297"/>
  <c r="S297"/>
  <c r="T297"/>
  <c r="U297"/>
  <c r="V297"/>
  <c r="W297"/>
  <c r="X297"/>
  <c r="Y297"/>
  <c r="Z297"/>
  <c r="AA297"/>
  <c r="AB297"/>
  <c r="AC297"/>
  <c r="AD297"/>
  <c r="AE297"/>
  <c r="B298"/>
  <c r="AF298" s="1"/>
  <c r="C298"/>
  <c r="AG298" s="1"/>
  <c r="D298"/>
  <c r="E298"/>
  <c r="F298"/>
  <c r="A298" s="1"/>
  <c r="G298"/>
  <c r="H298"/>
  <c r="I298"/>
  <c r="J298"/>
  <c r="K298"/>
  <c r="L298"/>
  <c r="M298"/>
  <c r="N298"/>
  <c r="O298"/>
  <c r="P298"/>
  <c r="Q298"/>
  <c r="R298"/>
  <c r="S298"/>
  <c r="T298"/>
  <c r="U298"/>
  <c r="V298"/>
  <c r="W298"/>
  <c r="X298"/>
  <c r="Y298"/>
  <c r="Z298"/>
  <c r="AA298"/>
  <c r="AB298"/>
  <c r="AC298"/>
  <c r="AD298"/>
  <c r="AE298"/>
  <c r="B299"/>
  <c r="AF299" s="1"/>
  <c r="C299"/>
  <c r="AG299" s="1"/>
  <c r="D299"/>
  <c r="E299"/>
  <c r="F299"/>
  <c r="A299" s="1"/>
  <c r="G299"/>
  <c r="H299"/>
  <c r="I299"/>
  <c r="J299"/>
  <c r="K299"/>
  <c r="L299"/>
  <c r="M299"/>
  <c r="N299"/>
  <c r="O299"/>
  <c r="P299"/>
  <c r="Q299"/>
  <c r="R299"/>
  <c r="S299"/>
  <c r="T299"/>
  <c r="U299"/>
  <c r="V299"/>
  <c r="W299"/>
  <c r="X299"/>
  <c r="Y299"/>
  <c r="Z299"/>
  <c r="AA299"/>
  <c r="AB299"/>
  <c r="AC299"/>
  <c r="AD299"/>
  <c r="AE299"/>
  <c r="B300"/>
  <c r="AF300" s="1"/>
  <c r="C300"/>
  <c r="AG300" s="1"/>
  <c r="D300"/>
  <c r="E300"/>
  <c r="F300"/>
  <c r="A300" s="1"/>
  <c r="G300"/>
  <c r="H300"/>
  <c r="I300"/>
  <c r="J300"/>
  <c r="K300"/>
  <c r="L300"/>
  <c r="M300"/>
  <c r="N300"/>
  <c r="O300"/>
  <c r="P300"/>
  <c r="Q300"/>
  <c r="R300"/>
  <c r="S300"/>
  <c r="T300"/>
  <c r="U300"/>
  <c r="V300"/>
  <c r="W300"/>
  <c r="X300"/>
  <c r="Y300"/>
  <c r="Z300"/>
  <c r="AA300"/>
  <c r="AB300"/>
  <c r="AC300"/>
  <c r="AD300"/>
  <c r="AE300"/>
  <c r="B301"/>
  <c r="AF301" s="1"/>
  <c r="C301"/>
  <c r="AG301" s="1"/>
  <c r="D301"/>
  <c r="E301"/>
  <c r="F301"/>
  <c r="A301" s="1"/>
  <c r="G301"/>
  <c r="H301"/>
  <c r="I301"/>
  <c r="J301"/>
  <c r="K301"/>
  <c r="L301"/>
  <c r="M301"/>
  <c r="N301"/>
  <c r="O301"/>
  <c r="P301"/>
  <c r="Q301"/>
  <c r="R301"/>
  <c r="S301"/>
  <c r="T301"/>
  <c r="U301"/>
  <c r="V301"/>
  <c r="W301"/>
  <c r="X301"/>
  <c r="Y301"/>
  <c r="Z301"/>
  <c r="AA301"/>
  <c r="AB301"/>
  <c r="AC301"/>
  <c r="AD301"/>
  <c r="AE301"/>
  <c r="B302"/>
  <c r="AF302" s="1"/>
  <c r="C302"/>
  <c r="AG302" s="1"/>
  <c r="D302"/>
  <c r="E302"/>
  <c r="F302"/>
  <c r="A302" s="1"/>
  <c r="G302"/>
  <c r="H302"/>
  <c r="I302"/>
  <c r="J302"/>
  <c r="K302"/>
  <c r="L302"/>
  <c r="M302"/>
  <c r="N302"/>
  <c r="O302"/>
  <c r="P302"/>
  <c r="Q302"/>
  <c r="R302"/>
  <c r="S302"/>
  <c r="T302"/>
  <c r="U302"/>
  <c r="V302"/>
  <c r="W302"/>
  <c r="X302"/>
  <c r="Y302"/>
  <c r="Z302"/>
  <c r="AA302"/>
  <c r="AB302"/>
  <c r="AC302"/>
  <c r="AD302"/>
  <c r="AE302"/>
  <c r="B303"/>
  <c r="AF303" s="1"/>
  <c r="C303"/>
  <c r="AG303" s="1"/>
  <c r="D303"/>
  <c r="E303"/>
  <c r="F303"/>
  <c r="A303" s="1"/>
  <c r="G303"/>
  <c r="H303"/>
  <c r="I303"/>
  <c r="J303"/>
  <c r="K303"/>
  <c r="L303"/>
  <c r="M303"/>
  <c r="N303"/>
  <c r="O303"/>
  <c r="P303"/>
  <c r="Q303"/>
  <c r="R303"/>
  <c r="S303"/>
  <c r="T303"/>
  <c r="U303"/>
  <c r="V303"/>
  <c r="W303"/>
  <c r="X303"/>
  <c r="Y303"/>
  <c r="Z303"/>
  <c r="AA303"/>
  <c r="AB303"/>
  <c r="AC303"/>
  <c r="AD303"/>
  <c r="AE303"/>
  <c r="B304"/>
  <c r="AF304" s="1"/>
  <c r="C304"/>
  <c r="AG304" s="1"/>
  <c r="D304"/>
  <c r="E304"/>
  <c r="F304"/>
  <c r="A304" s="1"/>
  <c r="G304"/>
  <c r="H304"/>
  <c r="I304"/>
  <c r="J304"/>
  <c r="K304"/>
  <c r="L304"/>
  <c r="M304"/>
  <c r="N304"/>
  <c r="O304"/>
  <c r="P304"/>
  <c r="Q304"/>
  <c r="R304"/>
  <c r="S304"/>
  <c r="T304"/>
  <c r="U304"/>
  <c r="V304"/>
  <c r="W304"/>
  <c r="X304"/>
  <c r="Y304"/>
  <c r="Z304"/>
  <c r="AA304"/>
  <c r="AB304"/>
  <c r="AC304"/>
  <c r="AD304"/>
  <c r="AE304"/>
  <c r="B305"/>
  <c r="AF305" s="1"/>
  <c r="C305"/>
  <c r="AG305" s="1"/>
  <c r="D305"/>
  <c r="E305"/>
  <c r="F305"/>
  <c r="A305" s="1"/>
  <c r="G305"/>
  <c r="H305"/>
  <c r="I305"/>
  <c r="J305"/>
  <c r="K305"/>
  <c r="L305"/>
  <c r="M305"/>
  <c r="N305"/>
  <c r="O305"/>
  <c r="P305"/>
  <c r="Q305"/>
  <c r="R305"/>
  <c r="S305"/>
  <c r="T305"/>
  <c r="U305"/>
  <c r="V305"/>
  <c r="W305"/>
  <c r="X305"/>
  <c r="Y305"/>
  <c r="Z305"/>
  <c r="AA305"/>
  <c r="AB305"/>
  <c r="AC305"/>
  <c r="AD305"/>
  <c r="AE305"/>
  <c r="B306"/>
  <c r="AF306" s="1"/>
  <c r="C306"/>
  <c r="AG306" s="1"/>
  <c r="D306"/>
  <c r="E306"/>
  <c r="F306"/>
  <c r="A306" s="1"/>
  <c r="G306"/>
  <c r="H306"/>
  <c r="I306"/>
  <c r="J306"/>
  <c r="K306"/>
  <c r="L306"/>
  <c r="M306"/>
  <c r="N306"/>
  <c r="O306"/>
  <c r="P306"/>
  <c r="Q306"/>
  <c r="R306"/>
  <c r="S306"/>
  <c r="T306"/>
  <c r="U306"/>
  <c r="V306"/>
  <c r="W306"/>
  <c r="X306"/>
  <c r="Y306"/>
  <c r="Z306"/>
  <c r="AA306"/>
  <c r="AB306"/>
  <c r="AC306"/>
  <c r="AD306"/>
  <c r="AE306"/>
  <c r="B307"/>
  <c r="AF307" s="1"/>
  <c r="C307"/>
  <c r="AG307" s="1"/>
  <c r="D307"/>
  <c r="E307"/>
  <c r="F307"/>
  <c r="A307" s="1"/>
  <c r="G307"/>
  <c r="H307"/>
  <c r="I307"/>
  <c r="J307"/>
  <c r="K307"/>
  <c r="L307"/>
  <c r="M307"/>
  <c r="N307"/>
  <c r="O307"/>
  <c r="P307"/>
  <c r="Q307"/>
  <c r="R307"/>
  <c r="S307"/>
  <c r="T307"/>
  <c r="U307"/>
  <c r="V307"/>
  <c r="W307"/>
  <c r="X307"/>
  <c r="Y307"/>
  <c r="Z307"/>
  <c r="AA307"/>
  <c r="AB307"/>
  <c r="AC307"/>
  <c r="AD307"/>
  <c r="AE307"/>
  <c r="B308"/>
  <c r="AF308" s="1"/>
  <c r="C308"/>
  <c r="AG308" s="1"/>
  <c r="D308"/>
  <c r="E308"/>
  <c r="F308"/>
  <c r="A308" s="1"/>
  <c r="G308"/>
  <c r="H308"/>
  <c r="I308"/>
  <c r="J308"/>
  <c r="K308"/>
  <c r="L308"/>
  <c r="M308"/>
  <c r="N308"/>
  <c r="O308"/>
  <c r="P308"/>
  <c r="Q308"/>
  <c r="R308"/>
  <c r="S308"/>
  <c r="T308"/>
  <c r="U308"/>
  <c r="V308"/>
  <c r="W308"/>
  <c r="X308"/>
  <c r="Y308"/>
  <c r="Z308"/>
  <c r="AA308"/>
  <c r="AB308"/>
  <c r="AC308"/>
  <c r="AD308"/>
  <c r="AE308"/>
  <c r="B309"/>
  <c r="AF309" s="1"/>
  <c r="C309"/>
  <c r="AG309" s="1"/>
  <c r="D309"/>
  <c r="E309"/>
  <c r="F309"/>
  <c r="A309" s="1"/>
  <c r="G309"/>
  <c r="H309"/>
  <c r="I309"/>
  <c r="J309"/>
  <c r="K309"/>
  <c r="L309"/>
  <c r="M309"/>
  <c r="N309"/>
  <c r="O309"/>
  <c r="P309"/>
  <c r="Q309"/>
  <c r="R309"/>
  <c r="S309"/>
  <c r="T309"/>
  <c r="U309"/>
  <c r="V309"/>
  <c r="W309"/>
  <c r="X309"/>
  <c r="Y309"/>
  <c r="Z309"/>
  <c r="AA309"/>
  <c r="AB309"/>
  <c r="AC309"/>
  <c r="AD309"/>
  <c r="AE309"/>
  <c r="B310"/>
  <c r="AF310" s="1"/>
  <c r="C310"/>
  <c r="AG310" s="1"/>
  <c r="D310"/>
  <c r="E310"/>
  <c r="F310"/>
  <c r="A310" s="1"/>
  <c r="G310"/>
  <c r="H310"/>
  <c r="I310"/>
  <c r="J310"/>
  <c r="K310"/>
  <c r="L310"/>
  <c r="M310"/>
  <c r="N310"/>
  <c r="O310"/>
  <c r="P310"/>
  <c r="Q310"/>
  <c r="R310"/>
  <c r="S310"/>
  <c r="T310"/>
  <c r="U310"/>
  <c r="V310"/>
  <c r="W310"/>
  <c r="X310"/>
  <c r="Y310"/>
  <c r="Z310"/>
  <c r="AA310"/>
  <c r="AB310"/>
  <c r="AC310"/>
  <c r="AD310"/>
  <c r="AE310"/>
  <c r="B311"/>
  <c r="AF311" s="1"/>
  <c r="C311"/>
  <c r="AG311" s="1"/>
  <c r="D311"/>
  <c r="E311"/>
  <c r="F311"/>
  <c r="A311" s="1"/>
  <c r="G311"/>
  <c r="H311"/>
  <c r="I311"/>
  <c r="J311"/>
  <c r="K311"/>
  <c r="L311"/>
  <c r="M311"/>
  <c r="N311"/>
  <c r="O311"/>
  <c r="P311"/>
  <c r="Q311"/>
  <c r="R311"/>
  <c r="S311"/>
  <c r="T311"/>
  <c r="U311"/>
  <c r="V311"/>
  <c r="W311"/>
  <c r="X311"/>
  <c r="Y311"/>
  <c r="Z311"/>
  <c r="AA311"/>
  <c r="AB311"/>
  <c r="AC311"/>
  <c r="AD311"/>
  <c r="AE311"/>
  <c r="B312"/>
  <c r="AF312" s="1"/>
  <c r="C312"/>
  <c r="AG312" s="1"/>
  <c r="D312"/>
  <c r="E312"/>
  <c r="F312"/>
  <c r="A312" s="1"/>
  <c r="G312"/>
  <c r="H312"/>
  <c r="I312"/>
  <c r="J312"/>
  <c r="K312"/>
  <c r="L312"/>
  <c r="M312"/>
  <c r="N312"/>
  <c r="O312"/>
  <c r="P312"/>
  <c r="Q312"/>
  <c r="R312"/>
  <c r="S312"/>
  <c r="T312"/>
  <c r="U312"/>
  <c r="V312"/>
  <c r="W312"/>
  <c r="X312"/>
  <c r="Y312"/>
  <c r="Z312"/>
  <c r="AA312"/>
  <c r="AB312"/>
  <c r="AC312"/>
  <c r="AD312"/>
  <c r="AE312"/>
  <c r="B313"/>
  <c r="AF313" s="1"/>
  <c r="C313"/>
  <c r="AG313" s="1"/>
  <c r="D313"/>
  <c r="E313"/>
  <c r="F313"/>
  <c r="A313" s="1"/>
  <c r="G313"/>
  <c r="H313"/>
  <c r="I313"/>
  <c r="J313"/>
  <c r="K313"/>
  <c r="L313"/>
  <c r="M313"/>
  <c r="N313"/>
  <c r="O313"/>
  <c r="P313"/>
  <c r="Q313"/>
  <c r="R313"/>
  <c r="S313"/>
  <c r="T313"/>
  <c r="U313"/>
  <c r="V313"/>
  <c r="W313"/>
  <c r="X313"/>
  <c r="Y313"/>
  <c r="Z313"/>
  <c r="AA313"/>
  <c r="AB313"/>
  <c r="AC313"/>
  <c r="AD313"/>
  <c r="AE313"/>
  <c r="B314"/>
  <c r="AF314" s="1"/>
  <c r="C314"/>
  <c r="AG314" s="1"/>
  <c r="D314"/>
  <c r="E314"/>
  <c r="F314"/>
  <c r="A314" s="1"/>
  <c r="G314"/>
  <c r="H314"/>
  <c r="I314"/>
  <c r="J314"/>
  <c r="K314"/>
  <c r="L314"/>
  <c r="M314"/>
  <c r="N314"/>
  <c r="O314"/>
  <c r="P314"/>
  <c r="Q314"/>
  <c r="R314"/>
  <c r="S314"/>
  <c r="T314"/>
  <c r="U314"/>
  <c r="V314"/>
  <c r="W314"/>
  <c r="X314"/>
  <c r="Y314"/>
  <c r="Z314"/>
  <c r="AA314"/>
  <c r="AB314"/>
  <c r="AC314"/>
  <c r="AD314"/>
  <c r="AE314"/>
  <c r="B315"/>
  <c r="AF315" s="1"/>
  <c r="C315"/>
  <c r="AG315" s="1"/>
  <c r="D315"/>
  <c r="E315"/>
  <c r="F315"/>
  <c r="A315" s="1"/>
  <c r="G315"/>
  <c r="H315"/>
  <c r="I315"/>
  <c r="J315"/>
  <c r="K315"/>
  <c r="L315"/>
  <c r="M315"/>
  <c r="N315"/>
  <c r="O315"/>
  <c r="P315"/>
  <c r="Q315"/>
  <c r="R315"/>
  <c r="S315"/>
  <c r="T315"/>
  <c r="U315"/>
  <c r="V315"/>
  <c r="W315"/>
  <c r="X315"/>
  <c r="Y315"/>
  <c r="Z315"/>
  <c r="AA315"/>
  <c r="AB315"/>
  <c r="AC315"/>
  <c r="AD315"/>
  <c r="AE315"/>
  <c r="B316"/>
  <c r="AF316" s="1"/>
  <c r="C316"/>
  <c r="AG316" s="1"/>
  <c r="D316"/>
  <c r="E316"/>
  <c r="F316"/>
  <c r="A316" s="1"/>
  <c r="G316"/>
  <c r="H316"/>
  <c r="I316"/>
  <c r="J316"/>
  <c r="K316"/>
  <c r="L316"/>
  <c r="M316"/>
  <c r="N316"/>
  <c r="O316"/>
  <c r="P316"/>
  <c r="Q316"/>
  <c r="R316"/>
  <c r="S316"/>
  <c r="T316"/>
  <c r="U316"/>
  <c r="V316"/>
  <c r="W316"/>
  <c r="X316"/>
  <c r="Y316"/>
  <c r="Z316"/>
  <c r="AA316"/>
  <c r="AB316"/>
  <c r="AC316"/>
  <c r="AD316"/>
  <c r="AE316"/>
  <c r="B317"/>
  <c r="AF317" s="1"/>
  <c r="C317"/>
  <c r="AG317" s="1"/>
  <c r="D317"/>
  <c r="E317"/>
  <c r="F317"/>
  <c r="A317" s="1"/>
  <c r="G317"/>
  <c r="H317"/>
  <c r="I317"/>
  <c r="J317"/>
  <c r="K317"/>
  <c r="L317"/>
  <c r="M317"/>
  <c r="N317"/>
  <c r="O317"/>
  <c r="P317"/>
  <c r="Q317"/>
  <c r="R317"/>
  <c r="S317"/>
  <c r="T317"/>
  <c r="U317"/>
  <c r="V317"/>
  <c r="W317"/>
  <c r="X317"/>
  <c r="Y317"/>
  <c r="Z317"/>
  <c r="AA317"/>
  <c r="AB317"/>
  <c r="AC317"/>
  <c r="AD317"/>
  <c r="AE317"/>
  <c r="B318"/>
  <c r="AF318" s="1"/>
  <c r="C318"/>
  <c r="AG318" s="1"/>
  <c r="D318"/>
  <c r="E318"/>
  <c r="F318"/>
  <c r="A318" s="1"/>
  <c r="G318"/>
  <c r="H318"/>
  <c r="I318"/>
  <c r="J318"/>
  <c r="K318"/>
  <c r="L318"/>
  <c r="M318"/>
  <c r="N318"/>
  <c r="O318"/>
  <c r="P318"/>
  <c r="Q318"/>
  <c r="R318"/>
  <c r="S318"/>
  <c r="T318"/>
  <c r="U318"/>
  <c r="V318"/>
  <c r="W318"/>
  <c r="X318"/>
  <c r="Y318"/>
  <c r="Z318"/>
  <c r="AA318"/>
  <c r="AB318"/>
  <c r="AC318"/>
  <c r="AD318"/>
  <c r="AE318"/>
  <c r="B319"/>
  <c r="AF319" s="1"/>
  <c r="C319"/>
  <c r="AG319" s="1"/>
  <c r="D319"/>
  <c r="E319"/>
  <c r="F319"/>
  <c r="A319" s="1"/>
  <c r="G319"/>
  <c r="H319"/>
  <c r="I319"/>
  <c r="J319"/>
  <c r="K319"/>
  <c r="L319"/>
  <c r="M319"/>
  <c r="N319"/>
  <c r="O319"/>
  <c r="P319"/>
  <c r="Q319"/>
  <c r="R319"/>
  <c r="S319"/>
  <c r="T319"/>
  <c r="U319"/>
  <c r="V319"/>
  <c r="W319"/>
  <c r="X319"/>
  <c r="Y319"/>
  <c r="Z319"/>
  <c r="AA319"/>
  <c r="AB319"/>
  <c r="AC319"/>
  <c r="AD319"/>
  <c r="AE319"/>
  <c r="B320"/>
  <c r="AF320" s="1"/>
  <c r="C320"/>
  <c r="AG320" s="1"/>
  <c r="D320"/>
  <c r="E320"/>
  <c r="F320"/>
  <c r="A320" s="1"/>
  <c r="G320"/>
  <c r="H320"/>
  <c r="I320"/>
  <c r="J320"/>
  <c r="K320"/>
  <c r="L320"/>
  <c r="M320"/>
  <c r="N320"/>
  <c r="O320"/>
  <c r="P320"/>
  <c r="Q320"/>
  <c r="R320"/>
  <c r="S320"/>
  <c r="T320"/>
  <c r="U320"/>
  <c r="V320"/>
  <c r="W320"/>
  <c r="X320"/>
  <c r="Y320"/>
  <c r="Z320"/>
  <c r="AA320"/>
  <c r="AB320"/>
  <c r="AC320"/>
  <c r="AD320"/>
  <c r="AE320"/>
  <c r="B321"/>
  <c r="AF321" s="1"/>
  <c r="C321"/>
  <c r="AG321" s="1"/>
  <c r="D321"/>
  <c r="E321"/>
  <c r="F321"/>
  <c r="A321" s="1"/>
  <c r="G321"/>
  <c r="H321"/>
  <c r="I321"/>
  <c r="J321"/>
  <c r="K321"/>
  <c r="L321"/>
  <c r="M321"/>
  <c r="N321"/>
  <c r="O321"/>
  <c r="P321"/>
  <c r="Q321"/>
  <c r="R321"/>
  <c r="S321"/>
  <c r="T321"/>
  <c r="U321"/>
  <c r="V321"/>
  <c r="W321"/>
  <c r="X321"/>
  <c r="Y321"/>
  <c r="Z321"/>
  <c r="AA321"/>
  <c r="AB321"/>
  <c r="AC321"/>
  <c r="AD321"/>
  <c r="AE321"/>
  <c r="B322"/>
  <c r="AF322" s="1"/>
  <c r="C322"/>
  <c r="AG322" s="1"/>
  <c r="D322"/>
  <c r="E322"/>
  <c r="F322"/>
  <c r="A322" s="1"/>
  <c r="G322"/>
  <c r="H322"/>
  <c r="I322"/>
  <c r="J322"/>
  <c r="K322"/>
  <c r="L322"/>
  <c r="M322"/>
  <c r="N322"/>
  <c r="O322"/>
  <c r="P322"/>
  <c r="Q322"/>
  <c r="R322"/>
  <c r="S322"/>
  <c r="T322"/>
  <c r="U322"/>
  <c r="V322"/>
  <c r="W322"/>
  <c r="X322"/>
  <c r="Y322"/>
  <c r="Z322"/>
  <c r="AA322"/>
  <c r="AB322"/>
  <c r="AC322"/>
  <c r="AD322"/>
  <c r="AE322"/>
  <c r="B323"/>
  <c r="AF323" s="1"/>
  <c r="C323"/>
  <c r="AG323" s="1"/>
  <c r="D323"/>
  <c r="E323"/>
  <c r="F323"/>
  <c r="A323" s="1"/>
  <c r="G323"/>
  <c r="H323"/>
  <c r="I323"/>
  <c r="J323"/>
  <c r="K323"/>
  <c r="L323"/>
  <c r="M323"/>
  <c r="N323"/>
  <c r="O323"/>
  <c r="P323"/>
  <c r="Q323"/>
  <c r="R323"/>
  <c r="S323"/>
  <c r="T323"/>
  <c r="U323"/>
  <c r="V323"/>
  <c r="W323"/>
  <c r="X323"/>
  <c r="Y323"/>
  <c r="Z323"/>
  <c r="AA323"/>
  <c r="AB323"/>
  <c r="AC323"/>
  <c r="AD323"/>
  <c r="AE323"/>
  <c r="B324"/>
  <c r="AF324" s="1"/>
  <c r="C324"/>
  <c r="AG324" s="1"/>
  <c r="D324"/>
  <c r="E324"/>
  <c r="F324"/>
  <c r="A324" s="1"/>
  <c r="G324"/>
  <c r="H324"/>
  <c r="I324"/>
  <c r="J324"/>
  <c r="K324"/>
  <c r="L324"/>
  <c r="M324"/>
  <c r="N324"/>
  <c r="O324"/>
  <c r="P324"/>
  <c r="Q324"/>
  <c r="R324"/>
  <c r="S324"/>
  <c r="T324"/>
  <c r="U324"/>
  <c r="V324"/>
  <c r="W324"/>
  <c r="X324"/>
  <c r="Y324"/>
  <c r="Z324"/>
  <c r="AA324"/>
  <c r="AB324"/>
  <c r="AC324"/>
  <c r="AD324"/>
  <c r="AE324"/>
  <c r="B325"/>
  <c r="AF325" s="1"/>
  <c r="C325"/>
  <c r="AG325" s="1"/>
  <c r="D325"/>
  <c r="E325"/>
  <c r="F325"/>
  <c r="A325" s="1"/>
  <c r="G325"/>
  <c r="H325"/>
  <c r="I325"/>
  <c r="J325"/>
  <c r="K325"/>
  <c r="L325"/>
  <c r="M325"/>
  <c r="N325"/>
  <c r="O325"/>
  <c r="P325"/>
  <c r="Q325"/>
  <c r="R325"/>
  <c r="S325"/>
  <c r="T325"/>
  <c r="U325"/>
  <c r="V325"/>
  <c r="W325"/>
  <c r="X325"/>
  <c r="Y325"/>
  <c r="Z325"/>
  <c r="AA325"/>
  <c r="AB325"/>
  <c r="AC325"/>
  <c r="AD325"/>
  <c r="AE325"/>
  <c r="B326"/>
  <c r="AF326" s="1"/>
  <c r="C326"/>
  <c r="AG326" s="1"/>
  <c r="D326"/>
  <c r="E326"/>
  <c r="F326"/>
  <c r="A326" s="1"/>
  <c r="G326"/>
  <c r="H326"/>
  <c r="I326"/>
  <c r="J326"/>
  <c r="K326"/>
  <c r="L326"/>
  <c r="M326"/>
  <c r="N326"/>
  <c r="O326"/>
  <c r="P326"/>
  <c r="Q326"/>
  <c r="R326"/>
  <c r="S326"/>
  <c r="T326"/>
  <c r="U326"/>
  <c r="V326"/>
  <c r="W326"/>
  <c r="X326"/>
  <c r="Y326"/>
  <c r="Z326"/>
  <c r="AA326"/>
  <c r="AB326"/>
  <c r="AC326"/>
  <c r="AD326"/>
  <c r="AE326"/>
  <c r="B327"/>
  <c r="AF327" s="1"/>
  <c r="C327"/>
  <c r="AG327" s="1"/>
  <c r="D327"/>
  <c r="E327"/>
  <c r="F327"/>
  <c r="A327" s="1"/>
  <c r="G327"/>
  <c r="H327"/>
  <c r="I327"/>
  <c r="J327"/>
  <c r="K327"/>
  <c r="L327"/>
  <c r="M327"/>
  <c r="N327"/>
  <c r="O327"/>
  <c r="P327"/>
  <c r="Q327"/>
  <c r="R327"/>
  <c r="S327"/>
  <c r="T327"/>
  <c r="U327"/>
  <c r="V327"/>
  <c r="W327"/>
  <c r="X327"/>
  <c r="Y327"/>
  <c r="Z327"/>
  <c r="AA327"/>
  <c r="AB327"/>
  <c r="AC327"/>
  <c r="AD327"/>
  <c r="AE327"/>
  <c r="B328"/>
  <c r="AF328" s="1"/>
  <c r="C328"/>
  <c r="AG328" s="1"/>
  <c r="D328"/>
  <c r="E328"/>
  <c r="F328"/>
  <c r="A328" s="1"/>
  <c r="G328"/>
  <c r="H328"/>
  <c r="I328"/>
  <c r="J328"/>
  <c r="K328"/>
  <c r="L328"/>
  <c r="M328"/>
  <c r="N328"/>
  <c r="O328"/>
  <c r="P328"/>
  <c r="Q328"/>
  <c r="R328"/>
  <c r="S328"/>
  <c r="T328"/>
  <c r="U328"/>
  <c r="V328"/>
  <c r="W328"/>
  <c r="X328"/>
  <c r="Y328"/>
  <c r="Z328"/>
  <c r="AA328"/>
  <c r="AB328"/>
  <c r="AC328"/>
  <c r="AD328"/>
  <c r="AE328"/>
  <c r="B329"/>
  <c r="AF329" s="1"/>
  <c r="C329"/>
  <c r="AG329" s="1"/>
  <c r="D329"/>
  <c r="E329"/>
  <c r="F329"/>
  <c r="A329" s="1"/>
  <c r="G329"/>
  <c r="H329"/>
  <c r="I329"/>
  <c r="J329"/>
  <c r="K329"/>
  <c r="L329"/>
  <c r="M329"/>
  <c r="N329"/>
  <c r="O329"/>
  <c r="P329"/>
  <c r="Q329"/>
  <c r="R329"/>
  <c r="S329"/>
  <c r="T329"/>
  <c r="U329"/>
  <c r="V329"/>
  <c r="W329"/>
  <c r="X329"/>
  <c r="Y329"/>
  <c r="Z329"/>
  <c r="AA329"/>
  <c r="AB329"/>
  <c r="AC329"/>
  <c r="AD329"/>
  <c r="AE329"/>
  <c r="B330"/>
  <c r="AF330" s="1"/>
  <c r="C330"/>
  <c r="AG330" s="1"/>
  <c r="D330"/>
  <c r="E330"/>
  <c r="F330"/>
  <c r="A330" s="1"/>
  <c r="G330"/>
  <c r="H330"/>
  <c r="I330"/>
  <c r="J330"/>
  <c r="K330"/>
  <c r="L330"/>
  <c r="M330"/>
  <c r="N330"/>
  <c r="O330"/>
  <c r="P330"/>
  <c r="Q330"/>
  <c r="R330"/>
  <c r="S330"/>
  <c r="T330"/>
  <c r="U330"/>
  <c r="V330"/>
  <c r="W330"/>
  <c r="X330"/>
  <c r="Y330"/>
  <c r="Z330"/>
  <c r="AA330"/>
  <c r="AB330"/>
  <c r="AC330"/>
  <c r="AD330"/>
  <c r="AE330"/>
  <c r="B331"/>
  <c r="AF331" s="1"/>
  <c r="C331"/>
  <c r="AG331" s="1"/>
  <c r="D331"/>
  <c r="E331"/>
  <c r="F331"/>
  <c r="A331" s="1"/>
  <c r="G331"/>
  <c r="H331"/>
  <c r="I331"/>
  <c r="J331"/>
  <c r="K331"/>
  <c r="L331"/>
  <c r="M331"/>
  <c r="N331"/>
  <c r="O331"/>
  <c r="P331"/>
  <c r="Q331"/>
  <c r="R331"/>
  <c r="S331"/>
  <c r="T331"/>
  <c r="U331"/>
  <c r="V331"/>
  <c r="W331"/>
  <c r="X331"/>
  <c r="Y331"/>
  <c r="Z331"/>
  <c r="AA331"/>
  <c r="AB331"/>
  <c r="AC331"/>
  <c r="AD331"/>
  <c r="AE331"/>
  <c r="B332"/>
  <c r="AF332" s="1"/>
  <c r="C332"/>
  <c r="AG332" s="1"/>
  <c r="D332"/>
  <c r="E332"/>
  <c r="F332"/>
  <c r="A332" s="1"/>
  <c r="G332"/>
  <c r="H332"/>
  <c r="I332"/>
  <c r="J332"/>
  <c r="K332"/>
  <c r="L332"/>
  <c r="M332"/>
  <c r="N332"/>
  <c r="O332"/>
  <c r="P332"/>
  <c r="Q332"/>
  <c r="R332"/>
  <c r="S332"/>
  <c r="T332"/>
  <c r="U332"/>
  <c r="V332"/>
  <c r="W332"/>
  <c r="X332"/>
  <c r="Y332"/>
  <c r="Z332"/>
  <c r="AA332"/>
  <c r="AB332"/>
  <c r="AC332"/>
  <c r="AD332"/>
  <c r="AE332"/>
  <c r="B333"/>
  <c r="AF333" s="1"/>
  <c r="C333"/>
  <c r="AG333" s="1"/>
  <c r="D333"/>
  <c r="E333"/>
  <c r="F333"/>
  <c r="A333" s="1"/>
  <c r="G333"/>
  <c r="H333"/>
  <c r="I333"/>
  <c r="J333"/>
  <c r="K333"/>
  <c r="L333"/>
  <c r="M333"/>
  <c r="N333"/>
  <c r="O333"/>
  <c r="P333"/>
  <c r="Q333"/>
  <c r="R333"/>
  <c r="S333"/>
  <c r="T333"/>
  <c r="U333"/>
  <c r="V333"/>
  <c r="W333"/>
  <c r="X333"/>
  <c r="Y333"/>
  <c r="Z333"/>
  <c r="AA333"/>
  <c r="AB333"/>
  <c r="AC333"/>
  <c r="AD333"/>
  <c r="AE333"/>
  <c r="B334"/>
  <c r="AF334" s="1"/>
  <c r="C334"/>
  <c r="AG334" s="1"/>
  <c r="D334"/>
  <c r="E334"/>
  <c r="F334"/>
  <c r="A334" s="1"/>
  <c r="G334"/>
  <c r="H334"/>
  <c r="I334"/>
  <c r="J334"/>
  <c r="K334"/>
  <c r="L334"/>
  <c r="M334"/>
  <c r="N334"/>
  <c r="O334"/>
  <c r="P334"/>
  <c r="Q334"/>
  <c r="R334"/>
  <c r="S334"/>
  <c r="T334"/>
  <c r="U334"/>
  <c r="V334"/>
  <c r="W334"/>
  <c r="X334"/>
  <c r="Y334"/>
  <c r="Z334"/>
  <c r="AA334"/>
  <c r="AB334"/>
  <c r="AC334"/>
  <c r="AD334"/>
  <c r="AE334"/>
  <c r="B335"/>
  <c r="AF335" s="1"/>
  <c r="C335"/>
  <c r="AG335" s="1"/>
  <c r="D335"/>
  <c r="E335"/>
  <c r="F335"/>
  <c r="A335" s="1"/>
  <c r="G335"/>
  <c r="H335"/>
  <c r="I335"/>
  <c r="J335"/>
  <c r="K335"/>
  <c r="L335"/>
  <c r="M335"/>
  <c r="N335"/>
  <c r="O335"/>
  <c r="P335"/>
  <c r="Q335"/>
  <c r="R335"/>
  <c r="S335"/>
  <c r="T335"/>
  <c r="U335"/>
  <c r="V335"/>
  <c r="W335"/>
  <c r="X335"/>
  <c r="Y335"/>
  <c r="Z335"/>
  <c r="AA335"/>
  <c r="AB335"/>
  <c r="AC335"/>
  <c r="AD335"/>
  <c r="AE335"/>
  <c r="B336"/>
  <c r="AF336" s="1"/>
  <c r="C336"/>
  <c r="AG336" s="1"/>
  <c r="D336"/>
  <c r="E336"/>
  <c r="F336"/>
  <c r="A336" s="1"/>
  <c r="G336"/>
  <c r="H336"/>
  <c r="I336"/>
  <c r="J336"/>
  <c r="K336"/>
  <c r="L336"/>
  <c r="M336"/>
  <c r="N336"/>
  <c r="O336"/>
  <c r="P336"/>
  <c r="Q336"/>
  <c r="R336"/>
  <c r="S336"/>
  <c r="T336"/>
  <c r="U336"/>
  <c r="V336"/>
  <c r="W336"/>
  <c r="X336"/>
  <c r="Y336"/>
  <c r="Z336"/>
  <c r="AA336"/>
  <c r="AB336"/>
  <c r="AC336"/>
  <c r="AD336"/>
  <c r="AE336"/>
  <c r="B337"/>
  <c r="AF337" s="1"/>
  <c r="C337"/>
  <c r="AG337" s="1"/>
  <c r="D337"/>
  <c r="E337"/>
  <c r="F337"/>
  <c r="A337" s="1"/>
  <c r="G337"/>
  <c r="H337"/>
  <c r="I337"/>
  <c r="J337"/>
  <c r="K337"/>
  <c r="L337"/>
  <c r="M337"/>
  <c r="N337"/>
  <c r="O337"/>
  <c r="P337"/>
  <c r="Q337"/>
  <c r="R337"/>
  <c r="S337"/>
  <c r="T337"/>
  <c r="U337"/>
  <c r="V337"/>
  <c r="W337"/>
  <c r="X337"/>
  <c r="Y337"/>
  <c r="Z337"/>
  <c r="AA337"/>
  <c r="AB337"/>
  <c r="AC337"/>
  <c r="AD337"/>
  <c r="AE337"/>
  <c r="B338"/>
  <c r="AF338" s="1"/>
  <c r="C338"/>
  <c r="AG338" s="1"/>
  <c r="D338"/>
  <c r="E338"/>
  <c r="F338"/>
  <c r="A338" s="1"/>
  <c r="G338"/>
  <c r="H338"/>
  <c r="I338"/>
  <c r="J338"/>
  <c r="K338"/>
  <c r="L338"/>
  <c r="M338"/>
  <c r="N338"/>
  <c r="O338"/>
  <c r="P338"/>
  <c r="Q338"/>
  <c r="R338"/>
  <c r="S338"/>
  <c r="T338"/>
  <c r="U338"/>
  <c r="V338"/>
  <c r="W338"/>
  <c r="X338"/>
  <c r="Y338"/>
  <c r="Z338"/>
  <c r="AA338"/>
  <c r="AB338"/>
  <c r="AC338"/>
  <c r="AD338"/>
  <c r="AE338"/>
  <c r="B339"/>
  <c r="AF339" s="1"/>
  <c r="C339"/>
  <c r="AG339" s="1"/>
  <c r="D339"/>
  <c r="E339"/>
  <c r="F339"/>
  <c r="A339" s="1"/>
  <c r="G339"/>
  <c r="H339"/>
  <c r="I339"/>
  <c r="J339"/>
  <c r="K339"/>
  <c r="L339"/>
  <c r="M339"/>
  <c r="N339"/>
  <c r="O339"/>
  <c r="P339"/>
  <c r="Q339"/>
  <c r="R339"/>
  <c r="S339"/>
  <c r="T339"/>
  <c r="U339"/>
  <c r="V339"/>
  <c r="W339"/>
  <c r="X339"/>
  <c r="Y339"/>
  <c r="Z339"/>
  <c r="AA339"/>
  <c r="AB339"/>
  <c r="AC339"/>
  <c r="AD339"/>
  <c r="AE339"/>
  <c r="B340"/>
  <c r="AF340" s="1"/>
  <c r="C340"/>
  <c r="AG340" s="1"/>
  <c r="D340"/>
  <c r="E340"/>
  <c r="F340"/>
  <c r="A340" s="1"/>
  <c r="G340"/>
  <c r="H340"/>
  <c r="I340"/>
  <c r="J340"/>
  <c r="K340"/>
  <c r="L340"/>
  <c r="M340"/>
  <c r="N340"/>
  <c r="O340"/>
  <c r="P340"/>
  <c r="Q340"/>
  <c r="R340"/>
  <c r="S340"/>
  <c r="T340"/>
  <c r="U340"/>
  <c r="V340"/>
  <c r="W340"/>
  <c r="X340"/>
  <c r="Y340"/>
  <c r="Z340"/>
  <c r="AA340"/>
  <c r="AB340"/>
  <c r="AC340"/>
  <c r="AD340"/>
  <c r="AE340"/>
  <c r="B341"/>
  <c r="AF341" s="1"/>
  <c r="C341"/>
  <c r="AG341" s="1"/>
  <c r="D341"/>
  <c r="E341"/>
  <c r="F341"/>
  <c r="A341" s="1"/>
  <c r="G341"/>
  <c r="H341"/>
  <c r="I341"/>
  <c r="J341"/>
  <c r="K341"/>
  <c r="L341"/>
  <c r="M341"/>
  <c r="N341"/>
  <c r="O341"/>
  <c r="P341"/>
  <c r="Q341"/>
  <c r="R341"/>
  <c r="S341"/>
  <c r="T341"/>
  <c r="U341"/>
  <c r="V341"/>
  <c r="W341"/>
  <c r="X341"/>
  <c r="Y341"/>
  <c r="Z341"/>
  <c r="AA341"/>
  <c r="AB341"/>
  <c r="AC341"/>
  <c r="AD341"/>
  <c r="AE341"/>
  <c r="B342"/>
  <c r="AF342" s="1"/>
  <c r="C342"/>
  <c r="AG342" s="1"/>
  <c r="D342"/>
  <c r="E342"/>
  <c r="F342"/>
  <c r="A342" s="1"/>
  <c r="G342"/>
  <c r="H342"/>
  <c r="I342"/>
  <c r="J342"/>
  <c r="K342"/>
  <c r="L342"/>
  <c r="M342"/>
  <c r="N342"/>
  <c r="O342"/>
  <c r="P342"/>
  <c r="Q342"/>
  <c r="R342"/>
  <c r="S342"/>
  <c r="T342"/>
  <c r="U342"/>
  <c r="V342"/>
  <c r="W342"/>
  <c r="X342"/>
  <c r="Y342"/>
  <c r="Z342"/>
  <c r="AA342"/>
  <c r="AB342"/>
  <c r="AC342"/>
  <c r="AD342"/>
  <c r="AE342"/>
  <c r="B343"/>
  <c r="AF343" s="1"/>
  <c r="C343"/>
  <c r="AG343" s="1"/>
  <c r="D343"/>
  <c r="E343"/>
  <c r="F343"/>
  <c r="A343" s="1"/>
  <c r="G343"/>
  <c r="H343"/>
  <c r="I343"/>
  <c r="J343"/>
  <c r="K343"/>
  <c r="L343"/>
  <c r="M343"/>
  <c r="N343"/>
  <c r="O343"/>
  <c r="P343"/>
  <c r="Q343"/>
  <c r="R343"/>
  <c r="S343"/>
  <c r="T343"/>
  <c r="U343"/>
  <c r="V343"/>
  <c r="W343"/>
  <c r="X343"/>
  <c r="Y343"/>
  <c r="Z343"/>
  <c r="AA343"/>
  <c r="AB343"/>
  <c r="AC343"/>
  <c r="AD343"/>
  <c r="AE343"/>
  <c r="B344"/>
  <c r="AF344" s="1"/>
  <c r="C344"/>
  <c r="AG344" s="1"/>
  <c r="D344"/>
  <c r="E344"/>
  <c r="F344"/>
  <c r="A344" s="1"/>
  <c r="G344"/>
  <c r="H344"/>
  <c r="I344"/>
  <c r="J344"/>
  <c r="K344"/>
  <c r="L344"/>
  <c r="M344"/>
  <c r="N344"/>
  <c r="O344"/>
  <c r="P344"/>
  <c r="Q344"/>
  <c r="R344"/>
  <c r="S344"/>
  <c r="T344"/>
  <c r="U344"/>
  <c r="V344"/>
  <c r="W344"/>
  <c r="X344"/>
  <c r="Y344"/>
  <c r="Z344"/>
  <c r="AA344"/>
  <c r="AB344"/>
  <c r="AC344"/>
  <c r="AD344"/>
  <c r="AE344"/>
  <c r="B345"/>
  <c r="AF345" s="1"/>
  <c r="C345"/>
  <c r="AG345" s="1"/>
  <c r="D345"/>
  <c r="E345"/>
  <c r="F345"/>
  <c r="A345" s="1"/>
  <c r="G345"/>
  <c r="H345"/>
  <c r="I345"/>
  <c r="J345"/>
  <c r="K345"/>
  <c r="L345"/>
  <c r="M345"/>
  <c r="N345"/>
  <c r="O345"/>
  <c r="P345"/>
  <c r="Q345"/>
  <c r="R345"/>
  <c r="S345"/>
  <c r="T345"/>
  <c r="U345"/>
  <c r="V345"/>
  <c r="W345"/>
  <c r="X345"/>
  <c r="Y345"/>
  <c r="Z345"/>
  <c r="AA345"/>
  <c r="AB345"/>
  <c r="AC345"/>
  <c r="AD345"/>
  <c r="AE345"/>
  <c r="B346"/>
  <c r="AF346" s="1"/>
  <c r="C346"/>
  <c r="AG346" s="1"/>
  <c r="D346"/>
  <c r="E346"/>
  <c r="F346"/>
  <c r="A346" s="1"/>
  <c r="G346"/>
  <c r="H346"/>
  <c r="I346"/>
  <c r="J346"/>
  <c r="K346"/>
  <c r="L346"/>
  <c r="M346"/>
  <c r="N346"/>
  <c r="O346"/>
  <c r="P346"/>
  <c r="Q346"/>
  <c r="R346"/>
  <c r="S346"/>
  <c r="T346"/>
  <c r="U346"/>
  <c r="V346"/>
  <c r="W346"/>
  <c r="X346"/>
  <c r="Y346"/>
  <c r="Z346"/>
  <c r="AA346"/>
  <c r="AB346"/>
  <c r="AC346"/>
  <c r="AD346"/>
  <c r="AE346"/>
  <c r="B347"/>
  <c r="AF347" s="1"/>
  <c r="C347"/>
  <c r="AG347" s="1"/>
  <c r="D347"/>
  <c r="E347"/>
  <c r="F347"/>
  <c r="A347" s="1"/>
  <c r="G347"/>
  <c r="H347"/>
  <c r="I347"/>
  <c r="J347"/>
  <c r="K347"/>
  <c r="L347"/>
  <c r="M347"/>
  <c r="N347"/>
  <c r="O347"/>
  <c r="P347"/>
  <c r="Q347"/>
  <c r="R347"/>
  <c r="S347"/>
  <c r="T347"/>
  <c r="U347"/>
  <c r="V347"/>
  <c r="W347"/>
  <c r="X347"/>
  <c r="Y347"/>
  <c r="Z347"/>
  <c r="AA347"/>
  <c r="AB347"/>
  <c r="AC347"/>
  <c r="AD347"/>
  <c r="AE347"/>
  <c r="B348"/>
  <c r="AF348" s="1"/>
  <c r="C348"/>
  <c r="AG348" s="1"/>
  <c r="D348"/>
  <c r="E348"/>
  <c r="F348"/>
  <c r="A348" s="1"/>
  <c r="G348"/>
  <c r="H348"/>
  <c r="I348"/>
  <c r="J348"/>
  <c r="K348"/>
  <c r="L348"/>
  <c r="M348"/>
  <c r="N348"/>
  <c r="O348"/>
  <c r="P348"/>
  <c r="Q348"/>
  <c r="R348"/>
  <c r="S348"/>
  <c r="T348"/>
  <c r="U348"/>
  <c r="V348"/>
  <c r="W348"/>
  <c r="X348"/>
  <c r="Y348"/>
  <c r="Z348"/>
  <c r="AA348"/>
  <c r="AB348"/>
  <c r="AC348"/>
  <c r="AD348"/>
  <c r="AE348"/>
  <c r="B349"/>
  <c r="AF349" s="1"/>
  <c r="C349"/>
  <c r="AG349" s="1"/>
  <c r="D349"/>
  <c r="E349"/>
  <c r="F349"/>
  <c r="A349" s="1"/>
  <c r="G349"/>
  <c r="H349"/>
  <c r="I349"/>
  <c r="J349"/>
  <c r="K349"/>
  <c r="L349"/>
  <c r="M349"/>
  <c r="N349"/>
  <c r="O349"/>
  <c r="P349"/>
  <c r="Q349"/>
  <c r="R349"/>
  <c r="S349"/>
  <c r="T349"/>
  <c r="U349"/>
  <c r="V349"/>
  <c r="W349"/>
  <c r="X349"/>
  <c r="Y349"/>
  <c r="Z349"/>
  <c r="AA349"/>
  <c r="AB349"/>
  <c r="AC349"/>
  <c r="AD349"/>
  <c r="AE349"/>
  <c r="B350"/>
  <c r="AF350" s="1"/>
  <c r="C350"/>
  <c r="AG350" s="1"/>
  <c r="D350"/>
  <c r="E350"/>
  <c r="F350"/>
  <c r="A350" s="1"/>
  <c r="G350"/>
  <c r="H350"/>
  <c r="I350"/>
  <c r="J350"/>
  <c r="K350"/>
  <c r="L350"/>
  <c r="M350"/>
  <c r="N350"/>
  <c r="O350"/>
  <c r="P350"/>
  <c r="Q350"/>
  <c r="R350"/>
  <c r="S350"/>
  <c r="T350"/>
  <c r="U350"/>
  <c r="V350"/>
  <c r="W350"/>
  <c r="X350"/>
  <c r="Y350"/>
  <c r="Z350"/>
  <c r="AA350"/>
  <c r="AB350"/>
  <c r="AC350"/>
  <c r="AD350"/>
  <c r="AE350"/>
  <c r="B351"/>
  <c r="AF351" s="1"/>
  <c r="C351"/>
  <c r="AG351" s="1"/>
  <c r="D351"/>
  <c r="E351"/>
  <c r="F351"/>
  <c r="A351" s="1"/>
  <c r="G351"/>
  <c r="H351"/>
  <c r="I351"/>
  <c r="J351"/>
  <c r="K351"/>
  <c r="L351"/>
  <c r="M351"/>
  <c r="N351"/>
  <c r="O351"/>
  <c r="P351"/>
  <c r="Q351"/>
  <c r="R351"/>
  <c r="S351"/>
  <c r="T351"/>
  <c r="U351"/>
  <c r="V351"/>
  <c r="W351"/>
  <c r="X351"/>
  <c r="Y351"/>
  <c r="Z351"/>
  <c r="AA351"/>
  <c r="AB351"/>
  <c r="AC351"/>
  <c r="AD351"/>
  <c r="AE351"/>
  <c r="B352"/>
  <c r="AF352" s="1"/>
  <c r="C352"/>
  <c r="AG352" s="1"/>
  <c r="D352"/>
  <c r="E352"/>
  <c r="F352"/>
  <c r="A352" s="1"/>
  <c r="G352"/>
  <c r="H352"/>
  <c r="I352"/>
  <c r="J352"/>
  <c r="K352"/>
  <c r="L352"/>
  <c r="M352"/>
  <c r="N352"/>
  <c r="O352"/>
  <c r="P352"/>
  <c r="Q352"/>
  <c r="R352"/>
  <c r="S352"/>
  <c r="T352"/>
  <c r="U352"/>
  <c r="V352"/>
  <c r="W352"/>
  <c r="X352"/>
  <c r="Y352"/>
  <c r="Z352"/>
  <c r="AA352"/>
  <c r="AB352"/>
  <c r="AC352"/>
  <c r="AD352"/>
  <c r="AE352"/>
  <c r="B353"/>
  <c r="AF353" s="1"/>
  <c r="C353"/>
  <c r="AG353" s="1"/>
  <c r="D353"/>
  <c r="E353"/>
  <c r="F353"/>
  <c r="A353" s="1"/>
  <c r="G353"/>
  <c r="H353"/>
  <c r="I353"/>
  <c r="J353"/>
  <c r="K353"/>
  <c r="L353"/>
  <c r="M353"/>
  <c r="N353"/>
  <c r="O353"/>
  <c r="P353"/>
  <c r="Q353"/>
  <c r="R353"/>
  <c r="S353"/>
  <c r="T353"/>
  <c r="U353"/>
  <c r="V353"/>
  <c r="W353"/>
  <c r="X353"/>
  <c r="Y353"/>
  <c r="Z353"/>
  <c r="AA353"/>
  <c r="AB353"/>
  <c r="AC353"/>
  <c r="AD353"/>
  <c r="AE353"/>
  <c r="B354"/>
  <c r="AF354" s="1"/>
  <c r="C354"/>
  <c r="AG354" s="1"/>
  <c r="D354"/>
  <c r="E354"/>
  <c r="F354"/>
  <c r="A354" s="1"/>
  <c r="G354"/>
  <c r="H354"/>
  <c r="I354"/>
  <c r="J354"/>
  <c r="K354"/>
  <c r="L354"/>
  <c r="M354"/>
  <c r="N354"/>
  <c r="O354"/>
  <c r="P354"/>
  <c r="Q354"/>
  <c r="R354"/>
  <c r="S354"/>
  <c r="T354"/>
  <c r="U354"/>
  <c r="V354"/>
  <c r="W354"/>
  <c r="X354"/>
  <c r="Y354"/>
  <c r="Z354"/>
  <c r="AA354"/>
  <c r="AB354"/>
  <c r="AC354"/>
  <c r="AD354"/>
  <c r="AE354"/>
  <c r="B355"/>
  <c r="AF355" s="1"/>
  <c r="C355"/>
  <c r="AG355" s="1"/>
  <c r="D355"/>
  <c r="E355"/>
  <c r="F355"/>
  <c r="A355" s="1"/>
  <c r="G355"/>
  <c r="H355"/>
  <c r="I355"/>
  <c r="J355"/>
  <c r="K355"/>
  <c r="L355"/>
  <c r="M355"/>
  <c r="N355"/>
  <c r="O355"/>
  <c r="P355"/>
  <c r="Q355"/>
  <c r="R355"/>
  <c r="S355"/>
  <c r="T355"/>
  <c r="U355"/>
  <c r="V355"/>
  <c r="W355"/>
  <c r="X355"/>
  <c r="Y355"/>
  <c r="Z355"/>
  <c r="AA355"/>
  <c r="AB355"/>
  <c r="AC355"/>
  <c r="AD355"/>
  <c r="AE355"/>
  <c r="B356"/>
  <c r="AF356" s="1"/>
  <c r="C356"/>
  <c r="AG356" s="1"/>
  <c r="D356"/>
  <c r="E356"/>
  <c r="F356"/>
  <c r="A356" s="1"/>
  <c r="G356"/>
  <c r="H356"/>
  <c r="I356"/>
  <c r="J356"/>
  <c r="K356"/>
  <c r="L356"/>
  <c r="M356"/>
  <c r="N356"/>
  <c r="O356"/>
  <c r="P356"/>
  <c r="Q356"/>
  <c r="R356"/>
  <c r="S356"/>
  <c r="T356"/>
  <c r="U356"/>
  <c r="V356"/>
  <c r="W356"/>
  <c r="X356"/>
  <c r="Y356"/>
  <c r="Z356"/>
  <c r="AA356"/>
  <c r="AB356"/>
  <c r="AC356"/>
  <c r="AD356"/>
  <c r="AE356"/>
  <c r="B357"/>
  <c r="AF357" s="1"/>
  <c r="C357"/>
  <c r="AG357" s="1"/>
  <c r="D357"/>
  <c r="E357"/>
  <c r="F357"/>
  <c r="A357" s="1"/>
  <c r="G357"/>
  <c r="H357"/>
  <c r="I357"/>
  <c r="J357"/>
  <c r="K357"/>
  <c r="L357"/>
  <c r="M357"/>
  <c r="N357"/>
  <c r="O357"/>
  <c r="P357"/>
  <c r="Q357"/>
  <c r="R357"/>
  <c r="S357"/>
  <c r="T357"/>
  <c r="U357"/>
  <c r="V357"/>
  <c r="W357"/>
  <c r="X357"/>
  <c r="Y357"/>
  <c r="Z357"/>
  <c r="AA357"/>
  <c r="AB357"/>
  <c r="AC357"/>
  <c r="AD357"/>
  <c r="AE357"/>
  <c r="B358"/>
  <c r="AF358" s="1"/>
  <c r="C358"/>
  <c r="AG358" s="1"/>
  <c r="D358"/>
  <c r="E358"/>
  <c r="F358"/>
  <c r="A358" s="1"/>
  <c r="G358"/>
  <c r="H358"/>
  <c r="I358"/>
  <c r="J358"/>
  <c r="K358"/>
  <c r="L358"/>
  <c r="M358"/>
  <c r="N358"/>
  <c r="O358"/>
  <c r="P358"/>
  <c r="Q358"/>
  <c r="R358"/>
  <c r="S358"/>
  <c r="T358"/>
  <c r="U358"/>
  <c r="V358"/>
  <c r="W358"/>
  <c r="X358"/>
  <c r="Y358"/>
  <c r="Z358"/>
  <c r="AA358"/>
  <c r="AB358"/>
  <c r="AC358"/>
  <c r="AD358"/>
  <c r="AE358"/>
  <c r="B359"/>
  <c r="AF359" s="1"/>
  <c r="C359"/>
  <c r="AG359" s="1"/>
  <c r="D359"/>
  <c r="E359"/>
  <c r="F359"/>
  <c r="A359" s="1"/>
  <c r="G359"/>
  <c r="H359"/>
  <c r="I359"/>
  <c r="J359"/>
  <c r="K359"/>
  <c r="L359"/>
  <c r="M359"/>
  <c r="N359"/>
  <c r="O359"/>
  <c r="P359"/>
  <c r="Q359"/>
  <c r="R359"/>
  <c r="S359"/>
  <c r="T359"/>
  <c r="U359"/>
  <c r="V359"/>
  <c r="W359"/>
  <c r="X359"/>
  <c r="Y359"/>
  <c r="Z359"/>
  <c r="AA359"/>
  <c r="AB359"/>
  <c r="AC359"/>
  <c r="AD359"/>
  <c r="AE359"/>
  <c r="B360"/>
  <c r="AF360" s="1"/>
  <c r="C360"/>
  <c r="AG360" s="1"/>
  <c r="D360"/>
  <c r="E360"/>
  <c r="F360"/>
  <c r="A360" s="1"/>
  <c r="G360"/>
  <c r="H360"/>
  <c r="I360"/>
  <c r="J360"/>
  <c r="K360"/>
  <c r="L360"/>
  <c r="M360"/>
  <c r="N360"/>
  <c r="O360"/>
  <c r="P360"/>
  <c r="Q360"/>
  <c r="R360"/>
  <c r="S360"/>
  <c r="T360"/>
  <c r="U360"/>
  <c r="V360"/>
  <c r="W360"/>
  <c r="X360"/>
  <c r="Y360"/>
  <c r="Z360"/>
  <c r="AA360"/>
  <c r="AB360"/>
  <c r="AC360"/>
  <c r="AD360"/>
  <c r="AE360"/>
  <c r="B361"/>
  <c r="AF361" s="1"/>
  <c r="C361"/>
  <c r="AG361" s="1"/>
  <c r="D361"/>
  <c r="E361"/>
  <c r="F361"/>
  <c r="A361" s="1"/>
  <c r="G361"/>
  <c r="H361"/>
  <c r="I361"/>
  <c r="J361"/>
  <c r="K361"/>
  <c r="L361"/>
  <c r="M361"/>
  <c r="N361"/>
  <c r="O361"/>
  <c r="P361"/>
  <c r="Q361"/>
  <c r="R361"/>
  <c r="S361"/>
  <c r="T361"/>
  <c r="U361"/>
  <c r="V361"/>
  <c r="W361"/>
  <c r="X361"/>
  <c r="Y361"/>
  <c r="Z361"/>
  <c r="AA361"/>
  <c r="AB361"/>
  <c r="AC361"/>
  <c r="AD361"/>
  <c r="AE361"/>
  <c r="B362"/>
  <c r="AF362" s="1"/>
  <c r="C362"/>
  <c r="AG362" s="1"/>
  <c r="D362"/>
  <c r="E362"/>
  <c r="F362"/>
  <c r="A362" s="1"/>
  <c r="G362"/>
  <c r="H362"/>
  <c r="I362"/>
  <c r="J362"/>
  <c r="K362"/>
  <c r="L362"/>
  <c r="M362"/>
  <c r="N362"/>
  <c r="O362"/>
  <c r="P362"/>
  <c r="Q362"/>
  <c r="R362"/>
  <c r="S362"/>
  <c r="T362"/>
  <c r="U362"/>
  <c r="V362"/>
  <c r="W362"/>
  <c r="X362"/>
  <c r="Y362"/>
  <c r="Z362"/>
  <c r="AA362"/>
  <c r="AB362"/>
  <c r="AC362"/>
  <c r="AD362"/>
  <c r="AE362"/>
  <c r="B363"/>
  <c r="AF363" s="1"/>
  <c r="C363"/>
  <c r="AG363" s="1"/>
  <c r="D363"/>
  <c r="E363"/>
  <c r="F363"/>
  <c r="A363" s="1"/>
  <c r="G363"/>
  <c r="H363"/>
  <c r="I363"/>
  <c r="J363"/>
  <c r="K363"/>
  <c r="L363"/>
  <c r="M363"/>
  <c r="N363"/>
  <c r="O363"/>
  <c r="P363"/>
  <c r="Q363"/>
  <c r="R363"/>
  <c r="S363"/>
  <c r="T363"/>
  <c r="U363"/>
  <c r="V363"/>
  <c r="W363"/>
  <c r="X363"/>
  <c r="Y363"/>
  <c r="Z363"/>
  <c r="AA363"/>
  <c r="AB363"/>
  <c r="AC363"/>
  <c r="AD363"/>
  <c r="AE363"/>
  <c r="B364"/>
  <c r="AF364" s="1"/>
  <c r="C364"/>
  <c r="AG364" s="1"/>
  <c r="D364"/>
  <c r="E364"/>
  <c r="F364"/>
  <c r="A364" s="1"/>
  <c r="G364"/>
  <c r="H364"/>
  <c r="I364"/>
  <c r="J364"/>
  <c r="K364"/>
  <c r="L364"/>
  <c r="M364"/>
  <c r="N364"/>
  <c r="O364"/>
  <c r="P364"/>
  <c r="Q364"/>
  <c r="R364"/>
  <c r="S364"/>
  <c r="T364"/>
  <c r="U364"/>
  <c r="V364"/>
  <c r="W364"/>
  <c r="X364"/>
  <c r="Y364"/>
  <c r="Z364"/>
  <c r="AA364"/>
  <c r="AB364"/>
  <c r="AC364"/>
  <c r="AD364"/>
  <c r="AE364"/>
  <c r="B365"/>
  <c r="AF365" s="1"/>
  <c r="C365"/>
  <c r="AG365" s="1"/>
  <c r="D365"/>
  <c r="E365"/>
  <c r="F365"/>
  <c r="A365" s="1"/>
  <c r="G365"/>
  <c r="H365"/>
  <c r="I365"/>
  <c r="J365"/>
  <c r="K365"/>
  <c r="L365"/>
  <c r="M365"/>
  <c r="N365"/>
  <c r="O365"/>
  <c r="P365"/>
  <c r="Q365"/>
  <c r="R365"/>
  <c r="S365"/>
  <c r="T365"/>
  <c r="U365"/>
  <c r="V365"/>
  <c r="W365"/>
  <c r="X365"/>
  <c r="Y365"/>
  <c r="Z365"/>
  <c r="AA365"/>
  <c r="AB365"/>
  <c r="AC365"/>
  <c r="AD365"/>
  <c r="AE365"/>
  <c r="B366"/>
  <c r="AF366" s="1"/>
  <c r="C366"/>
  <c r="AG366" s="1"/>
  <c r="D366"/>
  <c r="E366"/>
  <c r="F366"/>
  <c r="A366" s="1"/>
  <c r="G366"/>
  <c r="H366"/>
  <c r="I366"/>
  <c r="J366"/>
  <c r="K366"/>
  <c r="L366"/>
  <c r="M366"/>
  <c r="N366"/>
  <c r="O366"/>
  <c r="P366"/>
  <c r="Q366"/>
  <c r="R366"/>
  <c r="S366"/>
  <c r="T366"/>
  <c r="U366"/>
  <c r="V366"/>
  <c r="W366"/>
  <c r="X366"/>
  <c r="Y366"/>
  <c r="Z366"/>
  <c r="AA366"/>
  <c r="AB366"/>
  <c r="AC366"/>
  <c r="AD366"/>
  <c r="AE366"/>
  <c r="B367"/>
  <c r="AF367" s="1"/>
  <c r="C367"/>
  <c r="AG367" s="1"/>
  <c r="D367"/>
  <c r="E367"/>
  <c r="F367"/>
  <c r="A367" s="1"/>
  <c r="G367"/>
  <c r="H367"/>
  <c r="I367"/>
  <c r="J367"/>
  <c r="K367"/>
  <c r="L367"/>
  <c r="M367"/>
  <c r="N367"/>
  <c r="O367"/>
  <c r="P367"/>
  <c r="Q367"/>
  <c r="R367"/>
  <c r="S367"/>
  <c r="T367"/>
  <c r="U367"/>
  <c r="V367"/>
  <c r="W367"/>
  <c r="X367"/>
  <c r="Y367"/>
  <c r="Z367"/>
  <c r="AA367"/>
  <c r="AB367"/>
  <c r="AC367"/>
  <c r="AD367"/>
  <c r="AE367"/>
  <c r="B368"/>
  <c r="AF368" s="1"/>
  <c r="C368"/>
  <c r="AG368" s="1"/>
  <c r="D368"/>
  <c r="E368"/>
  <c r="F368"/>
  <c r="A368" s="1"/>
  <c r="G368"/>
  <c r="H368"/>
  <c r="I368"/>
  <c r="J368"/>
  <c r="K368"/>
  <c r="L368"/>
  <c r="M368"/>
  <c r="N368"/>
  <c r="O368"/>
  <c r="P368"/>
  <c r="Q368"/>
  <c r="R368"/>
  <c r="S368"/>
  <c r="T368"/>
  <c r="U368"/>
  <c r="V368"/>
  <c r="W368"/>
  <c r="X368"/>
  <c r="Y368"/>
  <c r="Z368"/>
  <c r="AA368"/>
  <c r="AB368"/>
  <c r="AC368"/>
  <c r="AD368"/>
  <c r="AE368"/>
  <c r="B369"/>
  <c r="AF369" s="1"/>
  <c r="C369"/>
  <c r="AG369" s="1"/>
  <c r="D369"/>
  <c r="E369"/>
  <c r="F369"/>
  <c r="A369" s="1"/>
  <c r="G369"/>
  <c r="H369"/>
  <c r="I369"/>
  <c r="J369"/>
  <c r="K369"/>
  <c r="L369"/>
  <c r="M369"/>
  <c r="N369"/>
  <c r="O369"/>
  <c r="P369"/>
  <c r="Q369"/>
  <c r="R369"/>
  <c r="S369"/>
  <c r="T369"/>
  <c r="U369"/>
  <c r="V369"/>
  <c r="W369"/>
  <c r="X369"/>
  <c r="Y369"/>
  <c r="Z369"/>
  <c r="AA369"/>
  <c r="AB369"/>
  <c r="AC369"/>
  <c r="AD369"/>
  <c r="AE369"/>
  <c r="B370"/>
  <c r="AF370" s="1"/>
  <c r="C370"/>
  <c r="AG370" s="1"/>
  <c r="D370"/>
  <c r="E370"/>
  <c r="F370"/>
  <c r="A370" s="1"/>
  <c r="G370"/>
  <c r="H370"/>
  <c r="I370"/>
  <c r="J370"/>
  <c r="K370"/>
  <c r="L370"/>
  <c r="M370"/>
  <c r="N370"/>
  <c r="O370"/>
  <c r="P370"/>
  <c r="Q370"/>
  <c r="R370"/>
  <c r="S370"/>
  <c r="T370"/>
  <c r="U370"/>
  <c r="V370"/>
  <c r="W370"/>
  <c r="X370"/>
  <c r="Y370"/>
  <c r="Z370"/>
  <c r="AA370"/>
  <c r="AB370"/>
  <c r="AC370"/>
  <c r="AD370"/>
  <c r="AE370"/>
  <c r="B371"/>
  <c r="AF371" s="1"/>
  <c r="C371"/>
  <c r="AG371" s="1"/>
  <c r="D371"/>
  <c r="E371"/>
  <c r="F371"/>
  <c r="A371" s="1"/>
  <c r="G371"/>
  <c r="H371"/>
  <c r="I371"/>
  <c r="J371"/>
  <c r="K371"/>
  <c r="L371"/>
  <c r="M371"/>
  <c r="N371"/>
  <c r="O371"/>
  <c r="P371"/>
  <c r="Q371"/>
  <c r="R371"/>
  <c r="S371"/>
  <c r="T371"/>
  <c r="U371"/>
  <c r="V371"/>
  <c r="W371"/>
  <c r="X371"/>
  <c r="Y371"/>
  <c r="Z371"/>
  <c r="AA371"/>
  <c r="AB371"/>
  <c r="AC371"/>
  <c r="AD371"/>
  <c r="AE371"/>
  <c r="B372"/>
  <c r="AF372" s="1"/>
  <c r="C372"/>
  <c r="AG372" s="1"/>
  <c r="D372"/>
  <c r="E372"/>
  <c r="F372"/>
  <c r="A372" s="1"/>
  <c r="G372"/>
  <c r="H372"/>
  <c r="I372"/>
  <c r="J372"/>
  <c r="K372"/>
  <c r="L372"/>
  <c r="M372"/>
  <c r="N372"/>
  <c r="O372"/>
  <c r="P372"/>
  <c r="Q372"/>
  <c r="R372"/>
  <c r="S372"/>
  <c r="T372"/>
  <c r="U372"/>
  <c r="V372"/>
  <c r="W372"/>
  <c r="X372"/>
  <c r="Y372"/>
  <c r="Z372"/>
  <c r="AA372"/>
  <c r="AB372"/>
  <c r="AC372"/>
  <c r="AD372"/>
  <c r="AE372"/>
  <c r="B373"/>
  <c r="AF373" s="1"/>
  <c r="C373"/>
  <c r="AG373" s="1"/>
  <c r="D373"/>
  <c r="E373"/>
  <c r="F373"/>
  <c r="A373" s="1"/>
  <c r="G373"/>
  <c r="H373"/>
  <c r="I373"/>
  <c r="J373"/>
  <c r="K373"/>
  <c r="L373"/>
  <c r="M373"/>
  <c r="N373"/>
  <c r="O373"/>
  <c r="P373"/>
  <c r="Q373"/>
  <c r="R373"/>
  <c r="S373"/>
  <c r="T373"/>
  <c r="U373"/>
  <c r="V373"/>
  <c r="W373"/>
  <c r="X373"/>
  <c r="Y373"/>
  <c r="Z373"/>
  <c r="AA373"/>
  <c r="AB373"/>
  <c r="AC373"/>
  <c r="AD373"/>
  <c r="AE373"/>
  <c r="B374"/>
  <c r="AF374" s="1"/>
  <c r="C374"/>
  <c r="AG374" s="1"/>
  <c r="D374"/>
  <c r="E374"/>
  <c r="F374"/>
  <c r="A374" s="1"/>
  <c r="G374"/>
  <c r="H374"/>
  <c r="I374"/>
  <c r="J374"/>
  <c r="K374"/>
  <c r="L374"/>
  <c r="M374"/>
  <c r="N374"/>
  <c r="O374"/>
  <c r="P374"/>
  <c r="Q374"/>
  <c r="R374"/>
  <c r="S374"/>
  <c r="T374"/>
  <c r="U374"/>
  <c r="V374"/>
  <c r="W374"/>
  <c r="X374"/>
  <c r="Y374"/>
  <c r="Z374"/>
  <c r="AA374"/>
  <c r="AB374"/>
  <c r="AC374"/>
  <c r="AD374"/>
  <c r="AE374"/>
  <c r="B375"/>
  <c r="AF375" s="1"/>
  <c r="C375"/>
  <c r="AG375" s="1"/>
  <c r="D375"/>
  <c r="E375"/>
  <c r="F375"/>
  <c r="A375" s="1"/>
  <c r="G375"/>
  <c r="H375"/>
  <c r="I375"/>
  <c r="J375"/>
  <c r="K375"/>
  <c r="L375"/>
  <c r="M375"/>
  <c r="N375"/>
  <c r="O375"/>
  <c r="P375"/>
  <c r="Q375"/>
  <c r="R375"/>
  <c r="S375"/>
  <c r="T375"/>
  <c r="U375"/>
  <c r="V375"/>
  <c r="W375"/>
  <c r="X375"/>
  <c r="Y375"/>
  <c r="Z375"/>
  <c r="AA375"/>
  <c r="AB375"/>
  <c r="AC375"/>
  <c r="AD375"/>
  <c r="AE375"/>
  <c r="B376"/>
  <c r="AF376" s="1"/>
  <c r="C376"/>
  <c r="AG376" s="1"/>
  <c r="D376"/>
  <c r="E376"/>
  <c r="F376"/>
  <c r="A376" s="1"/>
  <c r="G376"/>
  <c r="H376"/>
  <c r="I376"/>
  <c r="J376"/>
  <c r="K376"/>
  <c r="L376"/>
  <c r="M376"/>
  <c r="N376"/>
  <c r="O376"/>
  <c r="P376"/>
  <c r="Q376"/>
  <c r="R376"/>
  <c r="S376"/>
  <c r="T376"/>
  <c r="U376"/>
  <c r="V376"/>
  <c r="W376"/>
  <c r="X376"/>
  <c r="Y376"/>
  <c r="Z376"/>
  <c r="AA376"/>
  <c r="AB376"/>
  <c r="AC376"/>
  <c r="AD376"/>
  <c r="AE376"/>
  <c r="B377"/>
  <c r="AF377" s="1"/>
  <c r="C377"/>
  <c r="AG377" s="1"/>
  <c r="D377"/>
  <c r="E377"/>
  <c r="F377"/>
  <c r="A377" s="1"/>
  <c r="G377"/>
  <c r="H377"/>
  <c r="I377"/>
  <c r="J377"/>
  <c r="K377"/>
  <c r="L377"/>
  <c r="M377"/>
  <c r="N377"/>
  <c r="O377"/>
  <c r="P377"/>
  <c r="Q377"/>
  <c r="R377"/>
  <c r="S377"/>
  <c r="T377"/>
  <c r="U377"/>
  <c r="V377"/>
  <c r="W377"/>
  <c r="X377"/>
  <c r="Y377"/>
  <c r="Z377"/>
  <c r="AA377"/>
  <c r="AB377"/>
  <c r="AC377"/>
  <c r="AD377"/>
  <c r="AE377"/>
  <c r="B378"/>
  <c r="AF378" s="1"/>
  <c r="C378"/>
  <c r="AG378" s="1"/>
  <c r="D378"/>
  <c r="E378"/>
  <c r="F378"/>
  <c r="A378" s="1"/>
  <c r="G378"/>
  <c r="H378"/>
  <c r="I378"/>
  <c r="J378"/>
  <c r="K378"/>
  <c r="L378"/>
  <c r="M378"/>
  <c r="N378"/>
  <c r="O378"/>
  <c r="P378"/>
  <c r="Q378"/>
  <c r="R378"/>
  <c r="S378"/>
  <c r="T378"/>
  <c r="U378"/>
  <c r="V378"/>
  <c r="W378"/>
  <c r="X378"/>
  <c r="Y378"/>
  <c r="Z378"/>
  <c r="AA378"/>
  <c r="AB378"/>
  <c r="AC378"/>
  <c r="AD378"/>
  <c r="AE378"/>
  <c r="B379"/>
  <c r="AF379" s="1"/>
  <c r="C379"/>
  <c r="AG379" s="1"/>
  <c r="D379"/>
  <c r="E379"/>
  <c r="F379"/>
  <c r="A379" s="1"/>
  <c r="G379"/>
  <c r="H379"/>
  <c r="I379"/>
  <c r="J379"/>
  <c r="K379"/>
  <c r="L379"/>
  <c r="M379"/>
  <c r="N379"/>
  <c r="O379"/>
  <c r="P379"/>
  <c r="Q379"/>
  <c r="R379"/>
  <c r="S379"/>
  <c r="T379"/>
  <c r="U379"/>
  <c r="V379"/>
  <c r="W379"/>
  <c r="X379"/>
  <c r="Y379"/>
  <c r="Z379"/>
  <c r="AA379"/>
  <c r="AB379"/>
  <c r="AC379"/>
  <c r="AD379"/>
  <c r="AE379"/>
  <c r="B380"/>
  <c r="AF380" s="1"/>
  <c r="C380"/>
  <c r="AG380" s="1"/>
  <c r="D380"/>
  <c r="E380"/>
  <c r="F380"/>
  <c r="A380" s="1"/>
  <c r="G380"/>
  <c r="H380"/>
  <c r="I380"/>
  <c r="J380"/>
  <c r="K380"/>
  <c r="L380"/>
  <c r="M380"/>
  <c r="N380"/>
  <c r="O380"/>
  <c r="P380"/>
  <c r="Q380"/>
  <c r="R380"/>
  <c r="S380"/>
  <c r="T380"/>
  <c r="U380"/>
  <c r="V380"/>
  <c r="W380"/>
  <c r="X380"/>
  <c r="Y380"/>
  <c r="Z380"/>
  <c r="AA380"/>
  <c r="AB380"/>
  <c r="AC380"/>
  <c r="AD380"/>
  <c r="AE380"/>
  <c r="B381"/>
  <c r="AF381" s="1"/>
  <c r="C381"/>
  <c r="AG381" s="1"/>
  <c r="D381"/>
  <c r="E381"/>
  <c r="F381"/>
  <c r="A381" s="1"/>
  <c r="G381"/>
  <c r="H381"/>
  <c r="I381"/>
  <c r="J381"/>
  <c r="K381"/>
  <c r="L381"/>
  <c r="M381"/>
  <c r="N381"/>
  <c r="O381"/>
  <c r="P381"/>
  <c r="Q381"/>
  <c r="R381"/>
  <c r="S381"/>
  <c r="T381"/>
  <c r="U381"/>
  <c r="V381"/>
  <c r="W381"/>
  <c r="X381"/>
  <c r="Y381"/>
  <c r="Z381"/>
  <c r="AA381"/>
  <c r="AB381"/>
  <c r="AC381"/>
  <c r="AD381"/>
  <c r="AE381"/>
  <c r="B382"/>
  <c r="AF382" s="1"/>
  <c r="C382"/>
  <c r="AG382" s="1"/>
  <c r="D382"/>
  <c r="E382"/>
  <c r="F382"/>
  <c r="A382" s="1"/>
  <c r="G382"/>
  <c r="H382"/>
  <c r="I382"/>
  <c r="J382"/>
  <c r="K382"/>
  <c r="L382"/>
  <c r="M382"/>
  <c r="N382"/>
  <c r="O382"/>
  <c r="P382"/>
  <c r="Q382"/>
  <c r="R382"/>
  <c r="S382"/>
  <c r="T382"/>
  <c r="U382"/>
  <c r="V382"/>
  <c r="W382"/>
  <c r="X382"/>
  <c r="Y382"/>
  <c r="Z382"/>
  <c r="AA382"/>
  <c r="AB382"/>
  <c r="AC382"/>
  <c r="AD382"/>
  <c r="AE382"/>
  <c r="B383"/>
  <c r="AF383" s="1"/>
  <c r="C383"/>
  <c r="AG383" s="1"/>
  <c r="D383"/>
  <c r="E383"/>
  <c r="F383"/>
  <c r="A383" s="1"/>
  <c r="G383"/>
  <c r="H383"/>
  <c r="I383"/>
  <c r="J383"/>
  <c r="K383"/>
  <c r="L383"/>
  <c r="M383"/>
  <c r="N383"/>
  <c r="O383"/>
  <c r="P383"/>
  <c r="Q383"/>
  <c r="R383"/>
  <c r="S383"/>
  <c r="T383"/>
  <c r="U383"/>
  <c r="V383"/>
  <c r="W383"/>
  <c r="X383"/>
  <c r="Y383"/>
  <c r="Z383"/>
  <c r="AA383"/>
  <c r="AB383"/>
  <c r="AC383"/>
  <c r="AD383"/>
  <c r="AE383"/>
  <c r="B384"/>
  <c r="AF384" s="1"/>
  <c r="C384"/>
  <c r="AG384" s="1"/>
  <c r="D384"/>
  <c r="E384"/>
  <c r="F384"/>
  <c r="A384" s="1"/>
  <c r="G384"/>
  <c r="H384"/>
  <c r="I384"/>
  <c r="J384"/>
  <c r="K384"/>
  <c r="L384"/>
  <c r="M384"/>
  <c r="N384"/>
  <c r="O384"/>
  <c r="P384"/>
  <c r="Q384"/>
  <c r="R384"/>
  <c r="S384"/>
  <c r="T384"/>
  <c r="U384"/>
  <c r="V384"/>
  <c r="W384"/>
  <c r="X384"/>
  <c r="Y384"/>
  <c r="Z384"/>
  <c r="AA384"/>
  <c r="AB384"/>
  <c r="AC384"/>
  <c r="AD384"/>
  <c r="AE384"/>
  <c r="B385"/>
  <c r="AF385" s="1"/>
  <c r="C385"/>
  <c r="AG385" s="1"/>
  <c r="D385"/>
  <c r="E385"/>
  <c r="F385"/>
  <c r="A385" s="1"/>
  <c r="G385"/>
  <c r="H385"/>
  <c r="I385"/>
  <c r="J385"/>
  <c r="K385"/>
  <c r="L385"/>
  <c r="M385"/>
  <c r="N385"/>
  <c r="O385"/>
  <c r="P385"/>
  <c r="Q385"/>
  <c r="R385"/>
  <c r="S385"/>
  <c r="T385"/>
  <c r="U385"/>
  <c r="V385"/>
  <c r="W385"/>
  <c r="X385"/>
  <c r="Y385"/>
  <c r="Z385"/>
  <c r="AA385"/>
  <c r="AB385"/>
  <c r="AC385"/>
  <c r="AD385"/>
  <c r="AE385"/>
  <c r="B386"/>
  <c r="AF386" s="1"/>
  <c r="C386"/>
  <c r="AG386" s="1"/>
  <c r="D386"/>
  <c r="E386"/>
  <c r="F386"/>
  <c r="A386" s="1"/>
  <c r="G386"/>
  <c r="H386"/>
  <c r="I386"/>
  <c r="J386"/>
  <c r="K386"/>
  <c r="L386"/>
  <c r="M386"/>
  <c r="N386"/>
  <c r="O386"/>
  <c r="P386"/>
  <c r="Q386"/>
  <c r="R386"/>
  <c r="S386"/>
  <c r="T386"/>
  <c r="U386"/>
  <c r="V386"/>
  <c r="W386"/>
  <c r="X386"/>
  <c r="Y386"/>
  <c r="Z386"/>
  <c r="AA386"/>
  <c r="AB386"/>
  <c r="AC386"/>
  <c r="AD386"/>
  <c r="AE386"/>
  <c r="B387"/>
  <c r="AF387" s="1"/>
  <c r="C387"/>
  <c r="AG387" s="1"/>
  <c r="D387"/>
  <c r="E387"/>
  <c r="F387"/>
  <c r="A387" s="1"/>
  <c r="G387"/>
  <c r="H387"/>
  <c r="I387"/>
  <c r="J387"/>
  <c r="K387"/>
  <c r="L387"/>
  <c r="M387"/>
  <c r="N387"/>
  <c r="O387"/>
  <c r="P387"/>
  <c r="Q387"/>
  <c r="R387"/>
  <c r="S387"/>
  <c r="T387"/>
  <c r="U387"/>
  <c r="V387"/>
  <c r="W387"/>
  <c r="X387"/>
  <c r="Y387"/>
  <c r="Z387"/>
  <c r="AA387"/>
  <c r="AB387"/>
  <c r="AC387"/>
  <c r="AD387"/>
  <c r="AE387"/>
  <c r="B388"/>
  <c r="AF388" s="1"/>
  <c r="C388"/>
  <c r="AG388" s="1"/>
  <c r="D388"/>
  <c r="E388"/>
  <c r="F388"/>
  <c r="A388" s="1"/>
  <c r="G388"/>
  <c r="H388"/>
  <c r="I388"/>
  <c r="J388"/>
  <c r="K388"/>
  <c r="L388"/>
  <c r="M388"/>
  <c r="N388"/>
  <c r="O388"/>
  <c r="P388"/>
  <c r="Q388"/>
  <c r="R388"/>
  <c r="S388"/>
  <c r="T388"/>
  <c r="U388"/>
  <c r="V388"/>
  <c r="W388"/>
  <c r="X388"/>
  <c r="Y388"/>
  <c r="Z388"/>
  <c r="AA388"/>
  <c r="AB388"/>
  <c r="AC388"/>
  <c r="AD388"/>
  <c r="AE388"/>
  <c r="B389"/>
  <c r="AF389" s="1"/>
  <c r="C389"/>
  <c r="AG389" s="1"/>
  <c r="D389"/>
  <c r="E389"/>
  <c r="F389"/>
  <c r="A389" s="1"/>
  <c r="G389"/>
  <c r="H389"/>
  <c r="I389"/>
  <c r="J389"/>
  <c r="K389"/>
  <c r="L389"/>
  <c r="M389"/>
  <c r="N389"/>
  <c r="O389"/>
  <c r="P389"/>
  <c r="Q389"/>
  <c r="R389"/>
  <c r="S389"/>
  <c r="T389"/>
  <c r="U389"/>
  <c r="V389"/>
  <c r="W389"/>
  <c r="X389"/>
  <c r="Y389"/>
  <c r="Z389"/>
  <c r="AA389"/>
  <c r="AB389"/>
  <c r="AC389"/>
  <c r="AD389"/>
  <c r="AE389"/>
  <c r="B390"/>
  <c r="AF390" s="1"/>
  <c r="C390"/>
  <c r="AG390" s="1"/>
  <c r="D390"/>
  <c r="E390"/>
  <c r="F390"/>
  <c r="A390" s="1"/>
  <c r="G390"/>
  <c r="H390"/>
  <c r="I390"/>
  <c r="J390"/>
  <c r="K390"/>
  <c r="L390"/>
  <c r="M390"/>
  <c r="N390"/>
  <c r="O390"/>
  <c r="P390"/>
  <c r="Q390"/>
  <c r="R390"/>
  <c r="S390"/>
  <c r="T390"/>
  <c r="U390"/>
  <c r="V390"/>
  <c r="W390"/>
  <c r="X390"/>
  <c r="Y390"/>
  <c r="Z390"/>
  <c r="AA390"/>
  <c r="AB390"/>
  <c r="AC390"/>
  <c r="AD390"/>
  <c r="AE390"/>
  <c r="B391"/>
  <c r="AF391" s="1"/>
  <c r="C391"/>
  <c r="AG391" s="1"/>
  <c r="D391"/>
  <c r="E391"/>
  <c r="F391"/>
  <c r="A391" s="1"/>
  <c r="G391"/>
  <c r="H391"/>
  <c r="I391"/>
  <c r="J391"/>
  <c r="K391"/>
  <c r="L391"/>
  <c r="M391"/>
  <c r="N391"/>
  <c r="O391"/>
  <c r="P391"/>
  <c r="Q391"/>
  <c r="R391"/>
  <c r="S391"/>
  <c r="T391"/>
  <c r="U391"/>
  <c r="V391"/>
  <c r="W391"/>
  <c r="X391"/>
  <c r="Y391"/>
  <c r="Z391"/>
  <c r="AA391"/>
  <c r="AB391"/>
  <c r="AC391"/>
  <c r="AD391"/>
  <c r="AE391"/>
  <c r="B392"/>
  <c r="AF392" s="1"/>
  <c r="C392"/>
  <c r="AG392" s="1"/>
  <c r="D392"/>
  <c r="E392"/>
  <c r="F392"/>
  <c r="A392" s="1"/>
  <c r="G392"/>
  <c r="H392"/>
  <c r="I392"/>
  <c r="J392"/>
  <c r="K392"/>
  <c r="L392"/>
  <c r="M392"/>
  <c r="N392"/>
  <c r="O392"/>
  <c r="P392"/>
  <c r="Q392"/>
  <c r="R392"/>
  <c r="S392"/>
  <c r="T392"/>
  <c r="U392"/>
  <c r="V392"/>
  <c r="W392"/>
  <c r="X392"/>
  <c r="Y392"/>
  <c r="Z392"/>
  <c r="AA392"/>
  <c r="AB392"/>
  <c r="AC392"/>
  <c r="AD392"/>
  <c r="AE392"/>
  <c r="B393"/>
  <c r="AF393" s="1"/>
  <c r="C393"/>
  <c r="AG393" s="1"/>
  <c r="D393"/>
  <c r="E393"/>
  <c r="F393"/>
  <c r="A393" s="1"/>
  <c r="G393"/>
  <c r="H393"/>
  <c r="I393"/>
  <c r="J393"/>
  <c r="K393"/>
  <c r="L393"/>
  <c r="M393"/>
  <c r="N393"/>
  <c r="O393"/>
  <c r="P393"/>
  <c r="Q393"/>
  <c r="R393"/>
  <c r="S393"/>
  <c r="T393"/>
  <c r="U393"/>
  <c r="V393"/>
  <c r="W393"/>
  <c r="X393"/>
  <c r="Y393"/>
  <c r="Z393"/>
  <c r="AA393"/>
  <c r="AB393"/>
  <c r="AC393"/>
  <c r="AD393"/>
  <c r="AE393"/>
  <c r="B394"/>
  <c r="AF394" s="1"/>
  <c r="C394"/>
  <c r="AG394" s="1"/>
  <c r="D394"/>
  <c r="E394"/>
  <c r="F394"/>
  <c r="A394" s="1"/>
  <c r="G394"/>
  <c r="H394"/>
  <c r="I394"/>
  <c r="J394"/>
  <c r="K394"/>
  <c r="L394"/>
  <c r="M394"/>
  <c r="N394"/>
  <c r="O394"/>
  <c r="P394"/>
  <c r="Q394"/>
  <c r="R394"/>
  <c r="S394"/>
  <c r="T394"/>
  <c r="U394"/>
  <c r="V394"/>
  <c r="W394"/>
  <c r="X394"/>
  <c r="Y394"/>
  <c r="Z394"/>
  <c r="AA394"/>
  <c r="AB394"/>
  <c r="AC394"/>
  <c r="AD394"/>
  <c r="AE394"/>
  <c r="B395"/>
  <c r="AF395" s="1"/>
  <c r="C395"/>
  <c r="AG395" s="1"/>
  <c r="D395"/>
  <c r="E395"/>
  <c r="F395"/>
  <c r="A395" s="1"/>
  <c r="G395"/>
  <c r="H395"/>
  <c r="I395"/>
  <c r="J395"/>
  <c r="K395"/>
  <c r="L395"/>
  <c r="M395"/>
  <c r="N395"/>
  <c r="O395"/>
  <c r="P395"/>
  <c r="Q395"/>
  <c r="R395"/>
  <c r="S395"/>
  <c r="T395"/>
  <c r="U395"/>
  <c r="V395"/>
  <c r="W395"/>
  <c r="X395"/>
  <c r="Y395"/>
  <c r="Z395"/>
  <c r="AA395"/>
  <c r="AB395"/>
  <c r="AC395"/>
  <c r="AD395"/>
  <c r="AE395"/>
  <c r="B396"/>
  <c r="AF396" s="1"/>
  <c r="C396"/>
  <c r="AG396" s="1"/>
  <c r="D396"/>
  <c r="E396"/>
  <c r="F396"/>
  <c r="A396" s="1"/>
  <c r="G396"/>
  <c r="H396"/>
  <c r="I396"/>
  <c r="J396"/>
  <c r="K396"/>
  <c r="L396"/>
  <c r="M396"/>
  <c r="N396"/>
  <c r="O396"/>
  <c r="P396"/>
  <c r="Q396"/>
  <c r="R396"/>
  <c r="S396"/>
  <c r="T396"/>
  <c r="U396"/>
  <c r="V396"/>
  <c r="W396"/>
  <c r="X396"/>
  <c r="Y396"/>
  <c r="Z396"/>
  <c r="AA396"/>
  <c r="AB396"/>
  <c r="AC396"/>
  <c r="AD396"/>
  <c r="AE396"/>
  <c r="B397"/>
  <c r="AF397" s="1"/>
  <c r="C397"/>
  <c r="AG397" s="1"/>
  <c r="D397"/>
  <c r="E397"/>
  <c r="F397"/>
  <c r="A397" s="1"/>
  <c r="G397"/>
  <c r="H397"/>
  <c r="I397"/>
  <c r="J397"/>
  <c r="K397"/>
  <c r="L397"/>
  <c r="M397"/>
  <c r="N397"/>
  <c r="O397"/>
  <c r="P397"/>
  <c r="Q397"/>
  <c r="R397"/>
  <c r="S397"/>
  <c r="T397"/>
  <c r="U397"/>
  <c r="V397"/>
  <c r="W397"/>
  <c r="X397"/>
  <c r="Y397"/>
  <c r="Z397"/>
  <c r="AA397"/>
  <c r="AB397"/>
  <c r="AC397"/>
  <c r="AD397"/>
  <c r="AE397"/>
  <c r="B398"/>
  <c r="AF398" s="1"/>
  <c r="C398"/>
  <c r="AG398" s="1"/>
  <c r="D398"/>
  <c r="E398"/>
  <c r="F398"/>
  <c r="A398" s="1"/>
  <c r="G398"/>
  <c r="H398"/>
  <c r="I398"/>
  <c r="J398"/>
  <c r="K398"/>
  <c r="L398"/>
  <c r="M398"/>
  <c r="N398"/>
  <c r="O398"/>
  <c r="P398"/>
  <c r="Q398"/>
  <c r="R398"/>
  <c r="S398"/>
  <c r="T398"/>
  <c r="U398"/>
  <c r="V398"/>
  <c r="W398"/>
  <c r="X398"/>
  <c r="Y398"/>
  <c r="Z398"/>
  <c r="AA398"/>
  <c r="AB398"/>
  <c r="AC398"/>
  <c r="AD398"/>
  <c r="AE398"/>
  <c r="B399"/>
  <c r="AF399" s="1"/>
  <c r="C399"/>
  <c r="AG399" s="1"/>
  <c r="D399"/>
  <c r="E399"/>
  <c r="F399"/>
  <c r="A399" s="1"/>
  <c r="G399"/>
  <c r="H399"/>
  <c r="I399"/>
  <c r="J399"/>
  <c r="K399"/>
  <c r="L399"/>
  <c r="M399"/>
  <c r="N399"/>
  <c r="O399"/>
  <c r="P399"/>
  <c r="Q399"/>
  <c r="R399"/>
  <c r="S399"/>
  <c r="T399"/>
  <c r="U399"/>
  <c r="V399"/>
  <c r="W399"/>
  <c r="X399"/>
  <c r="Y399"/>
  <c r="Z399"/>
  <c r="AA399"/>
  <c r="AB399"/>
  <c r="AC399"/>
  <c r="AD399"/>
  <c r="AE399"/>
  <c r="B400"/>
  <c r="AF400" s="1"/>
  <c r="C400"/>
  <c r="AG400" s="1"/>
  <c r="D400"/>
  <c r="E400"/>
  <c r="F400"/>
  <c r="A400" s="1"/>
  <c r="G400"/>
  <c r="H400"/>
  <c r="I400"/>
  <c r="J400"/>
  <c r="K400"/>
  <c r="L400"/>
  <c r="M400"/>
  <c r="N400"/>
  <c r="O400"/>
  <c r="P400"/>
  <c r="Q400"/>
  <c r="R400"/>
  <c r="S400"/>
  <c r="T400"/>
  <c r="U400"/>
  <c r="V400"/>
  <c r="W400"/>
  <c r="X400"/>
  <c r="Y400"/>
  <c r="Z400"/>
  <c r="AA400"/>
  <c r="AB400"/>
  <c r="AC400"/>
  <c r="AD400"/>
  <c r="AE400"/>
  <c r="B401"/>
  <c r="AF401" s="1"/>
  <c r="C401"/>
  <c r="AG401" s="1"/>
  <c r="D401"/>
  <c r="E401"/>
  <c r="F401"/>
  <c r="A401" s="1"/>
  <c r="G401"/>
  <c r="H401"/>
  <c r="I401"/>
  <c r="J401"/>
  <c r="K401"/>
  <c r="L401"/>
  <c r="M401"/>
  <c r="N401"/>
  <c r="O401"/>
  <c r="P401"/>
  <c r="Q401"/>
  <c r="R401"/>
  <c r="S401"/>
  <c r="T401"/>
  <c r="U401"/>
  <c r="V401"/>
  <c r="W401"/>
  <c r="X401"/>
  <c r="Y401"/>
  <c r="Z401"/>
  <c r="AA401"/>
  <c r="AB401"/>
  <c r="AC401"/>
  <c r="AD401"/>
  <c r="AE401"/>
  <c r="B402"/>
  <c r="AF402" s="1"/>
  <c r="C402"/>
  <c r="AG402" s="1"/>
  <c r="D402"/>
  <c r="E402"/>
  <c r="F402"/>
  <c r="A402" s="1"/>
  <c r="G402"/>
  <c r="H402"/>
  <c r="I402"/>
  <c r="J402"/>
  <c r="K402"/>
  <c r="L402"/>
  <c r="M402"/>
  <c r="N402"/>
  <c r="O402"/>
  <c r="P402"/>
  <c r="Q402"/>
  <c r="R402"/>
  <c r="S402"/>
  <c r="T402"/>
  <c r="U402"/>
  <c r="V402"/>
  <c r="W402"/>
  <c r="X402"/>
  <c r="Y402"/>
  <c r="Z402"/>
  <c r="AA402"/>
  <c r="AB402"/>
  <c r="AC402"/>
  <c r="AD402"/>
  <c r="AE402"/>
  <c r="B403"/>
  <c r="AF403" s="1"/>
  <c r="C403"/>
  <c r="AG403" s="1"/>
  <c r="D403"/>
  <c r="E403"/>
  <c r="F403"/>
  <c r="A403" s="1"/>
  <c r="G403"/>
  <c r="H403"/>
  <c r="I403"/>
  <c r="J403"/>
  <c r="K403"/>
  <c r="L403"/>
  <c r="M403"/>
  <c r="N403"/>
  <c r="O403"/>
  <c r="P403"/>
  <c r="Q403"/>
  <c r="R403"/>
  <c r="S403"/>
  <c r="T403"/>
  <c r="U403"/>
  <c r="V403"/>
  <c r="W403"/>
  <c r="X403"/>
  <c r="Y403"/>
  <c r="Z403"/>
  <c r="AA403"/>
  <c r="AB403"/>
  <c r="AC403"/>
  <c r="AD403"/>
  <c r="AE403"/>
  <c r="B404"/>
  <c r="AF404" s="1"/>
  <c r="C404"/>
  <c r="AG404" s="1"/>
  <c r="D404"/>
  <c r="E404"/>
  <c r="F404"/>
  <c r="A404" s="1"/>
  <c r="G404"/>
  <c r="H404"/>
  <c r="I404"/>
  <c r="J404"/>
  <c r="K404"/>
  <c r="L404"/>
  <c r="M404"/>
  <c r="N404"/>
  <c r="O404"/>
  <c r="P404"/>
  <c r="Q404"/>
  <c r="R404"/>
  <c r="S404"/>
  <c r="T404"/>
  <c r="U404"/>
  <c r="V404"/>
  <c r="W404"/>
  <c r="X404"/>
  <c r="Y404"/>
  <c r="Z404"/>
  <c r="AA404"/>
  <c r="AB404"/>
  <c r="AC404"/>
  <c r="AD404"/>
  <c r="AE404"/>
  <c r="B405"/>
  <c r="AF405" s="1"/>
  <c r="C405"/>
  <c r="AG405" s="1"/>
  <c r="D405"/>
  <c r="E405"/>
  <c r="F405"/>
  <c r="A405" s="1"/>
  <c r="G405"/>
  <c r="H405"/>
  <c r="I405"/>
  <c r="J405"/>
  <c r="K405"/>
  <c r="L405"/>
  <c r="M405"/>
  <c r="N405"/>
  <c r="O405"/>
  <c r="P405"/>
  <c r="Q405"/>
  <c r="R405"/>
  <c r="S405"/>
  <c r="T405"/>
  <c r="U405"/>
  <c r="V405"/>
  <c r="W405"/>
  <c r="X405"/>
  <c r="Y405"/>
  <c r="Z405"/>
  <c r="AA405"/>
  <c r="AB405"/>
  <c r="AC405"/>
  <c r="AD405"/>
  <c r="AE405"/>
  <c r="B406"/>
  <c r="AF406" s="1"/>
  <c r="C406"/>
  <c r="AG406" s="1"/>
  <c r="D406"/>
  <c r="E406"/>
  <c r="F406"/>
  <c r="A406" s="1"/>
  <c r="G406"/>
  <c r="H406"/>
  <c r="I406"/>
  <c r="J406"/>
  <c r="K406"/>
  <c r="L406"/>
  <c r="M406"/>
  <c r="N406"/>
  <c r="O406"/>
  <c r="P406"/>
  <c r="Q406"/>
  <c r="R406"/>
  <c r="S406"/>
  <c r="T406"/>
  <c r="U406"/>
  <c r="V406"/>
  <c r="W406"/>
  <c r="X406"/>
  <c r="Y406"/>
  <c r="Z406"/>
  <c r="AA406"/>
  <c r="AB406"/>
  <c r="AC406"/>
  <c r="AD406"/>
  <c r="AE406"/>
  <c r="B407"/>
  <c r="AF407" s="1"/>
  <c r="C407"/>
  <c r="AG407" s="1"/>
  <c r="D407"/>
  <c r="E407"/>
  <c r="F407"/>
  <c r="A407" s="1"/>
  <c r="G407"/>
  <c r="H407"/>
  <c r="I407"/>
  <c r="J407"/>
  <c r="K407"/>
  <c r="L407"/>
  <c r="M407"/>
  <c r="N407"/>
  <c r="O407"/>
  <c r="P407"/>
  <c r="Q407"/>
  <c r="R407"/>
  <c r="S407"/>
  <c r="T407"/>
  <c r="U407"/>
  <c r="V407"/>
  <c r="W407"/>
  <c r="X407"/>
  <c r="Y407"/>
  <c r="Z407"/>
  <c r="AA407"/>
  <c r="AB407"/>
  <c r="AC407"/>
  <c r="AD407"/>
  <c r="AE407"/>
  <c r="B408"/>
  <c r="AF408" s="1"/>
  <c r="C408"/>
  <c r="AG408" s="1"/>
  <c r="D408"/>
  <c r="E408"/>
  <c r="F408"/>
  <c r="A408" s="1"/>
  <c r="G408"/>
  <c r="H408"/>
  <c r="I408"/>
  <c r="J408"/>
  <c r="K408"/>
  <c r="L408"/>
  <c r="M408"/>
  <c r="N408"/>
  <c r="O408"/>
  <c r="P408"/>
  <c r="Q408"/>
  <c r="R408"/>
  <c r="S408"/>
  <c r="T408"/>
  <c r="U408"/>
  <c r="V408"/>
  <c r="W408"/>
  <c r="X408"/>
  <c r="Y408"/>
  <c r="Z408"/>
  <c r="AA408"/>
  <c r="AB408"/>
  <c r="AC408"/>
  <c r="AD408"/>
  <c r="AE408"/>
  <c r="B409"/>
  <c r="AF409" s="1"/>
  <c r="C409"/>
  <c r="AG409" s="1"/>
  <c r="D409"/>
  <c r="E409"/>
  <c r="F409"/>
  <c r="A409" s="1"/>
  <c r="G409"/>
  <c r="H409"/>
  <c r="I409"/>
  <c r="J409"/>
  <c r="K409"/>
  <c r="L409"/>
  <c r="M409"/>
  <c r="N409"/>
  <c r="O409"/>
  <c r="P409"/>
  <c r="Q409"/>
  <c r="R409"/>
  <c r="S409"/>
  <c r="T409"/>
  <c r="U409"/>
  <c r="V409"/>
  <c r="W409"/>
  <c r="X409"/>
  <c r="Y409"/>
  <c r="Z409"/>
  <c r="AA409"/>
  <c r="AB409"/>
  <c r="AC409"/>
  <c r="AD409"/>
  <c r="AE409"/>
  <c r="B410"/>
  <c r="AF410" s="1"/>
  <c r="C410"/>
  <c r="AG410" s="1"/>
  <c r="D410"/>
  <c r="E410"/>
  <c r="F410"/>
  <c r="A410" s="1"/>
  <c r="G410"/>
  <c r="H410"/>
  <c r="I410"/>
  <c r="J410"/>
  <c r="K410"/>
  <c r="L410"/>
  <c r="M410"/>
  <c r="N410"/>
  <c r="O410"/>
  <c r="P410"/>
  <c r="Q410"/>
  <c r="R410"/>
  <c r="S410"/>
  <c r="T410"/>
  <c r="U410"/>
  <c r="V410"/>
  <c r="W410"/>
  <c r="X410"/>
  <c r="Y410"/>
  <c r="Z410"/>
  <c r="AA410"/>
  <c r="AB410"/>
  <c r="AC410"/>
  <c r="AD410"/>
  <c r="AE410"/>
  <c r="B411"/>
  <c r="AF411" s="1"/>
  <c r="C411"/>
  <c r="AG411" s="1"/>
  <c r="D411"/>
  <c r="E411"/>
  <c r="F411"/>
  <c r="A411" s="1"/>
  <c r="G411"/>
  <c r="H411"/>
  <c r="I411"/>
  <c r="J411"/>
  <c r="K411"/>
  <c r="L411"/>
  <c r="M411"/>
  <c r="N411"/>
  <c r="O411"/>
  <c r="P411"/>
  <c r="Q411"/>
  <c r="R411"/>
  <c r="S411"/>
  <c r="T411"/>
  <c r="U411"/>
  <c r="V411"/>
  <c r="W411"/>
  <c r="X411"/>
  <c r="Y411"/>
  <c r="Z411"/>
  <c r="AA411"/>
  <c r="AB411"/>
  <c r="AC411"/>
  <c r="AD411"/>
  <c r="AE411"/>
  <c r="B412"/>
  <c r="AF412" s="1"/>
  <c r="C412"/>
  <c r="AG412" s="1"/>
  <c r="D412"/>
  <c r="E412"/>
  <c r="F412"/>
  <c r="A412" s="1"/>
  <c r="G412"/>
  <c r="H412"/>
  <c r="I412"/>
  <c r="J412"/>
  <c r="K412"/>
  <c r="L412"/>
  <c r="M412"/>
  <c r="N412"/>
  <c r="O412"/>
  <c r="P412"/>
  <c r="Q412"/>
  <c r="R412"/>
  <c r="S412"/>
  <c r="T412"/>
  <c r="U412"/>
  <c r="V412"/>
  <c r="W412"/>
  <c r="X412"/>
  <c r="Y412"/>
  <c r="Z412"/>
  <c r="AA412"/>
  <c r="AB412"/>
  <c r="AC412"/>
  <c r="AD412"/>
  <c r="AE412"/>
  <c r="B413"/>
  <c r="AF413" s="1"/>
  <c r="C413"/>
  <c r="AG413" s="1"/>
  <c r="D413"/>
  <c r="E413"/>
  <c r="F413"/>
  <c r="A413" s="1"/>
  <c r="G413"/>
  <c r="H413"/>
  <c r="I413"/>
  <c r="J413"/>
  <c r="K413"/>
  <c r="L413"/>
  <c r="M413"/>
  <c r="N413"/>
  <c r="O413"/>
  <c r="P413"/>
  <c r="Q413"/>
  <c r="R413"/>
  <c r="S413"/>
  <c r="T413"/>
  <c r="U413"/>
  <c r="V413"/>
  <c r="W413"/>
  <c r="X413"/>
  <c r="Y413"/>
  <c r="Z413"/>
  <c r="AA413"/>
  <c r="AB413"/>
  <c r="AC413"/>
  <c r="AD413"/>
  <c r="AE413"/>
  <c r="B414"/>
  <c r="AF414" s="1"/>
  <c r="C414"/>
  <c r="AG414" s="1"/>
  <c r="D414"/>
  <c r="E414"/>
  <c r="F414"/>
  <c r="A414" s="1"/>
  <c r="G414"/>
  <c r="H414"/>
  <c r="I414"/>
  <c r="J414"/>
  <c r="K414"/>
  <c r="L414"/>
  <c r="M414"/>
  <c r="N414"/>
  <c r="O414"/>
  <c r="P414"/>
  <c r="Q414"/>
  <c r="R414"/>
  <c r="S414"/>
  <c r="T414"/>
  <c r="U414"/>
  <c r="V414"/>
  <c r="W414"/>
  <c r="X414"/>
  <c r="Y414"/>
  <c r="Z414"/>
  <c r="AA414"/>
  <c r="AB414"/>
  <c r="AC414"/>
  <c r="AD414"/>
  <c r="AE414"/>
  <c r="B415"/>
  <c r="AF415" s="1"/>
  <c r="C415"/>
  <c r="AG415" s="1"/>
  <c r="D415"/>
  <c r="E415"/>
  <c r="F415"/>
  <c r="A415" s="1"/>
  <c r="G415"/>
  <c r="H415"/>
  <c r="I415"/>
  <c r="J415"/>
  <c r="K415"/>
  <c r="L415"/>
  <c r="M415"/>
  <c r="N415"/>
  <c r="O415"/>
  <c r="P415"/>
  <c r="Q415"/>
  <c r="R415"/>
  <c r="S415"/>
  <c r="T415"/>
  <c r="U415"/>
  <c r="V415"/>
  <c r="W415"/>
  <c r="X415"/>
  <c r="Y415"/>
  <c r="Z415"/>
  <c r="AA415"/>
  <c r="AB415"/>
  <c r="AC415"/>
  <c r="AD415"/>
  <c r="AE415"/>
  <c r="B416"/>
  <c r="AF416" s="1"/>
  <c r="C416"/>
  <c r="AG416" s="1"/>
  <c r="D416"/>
  <c r="E416"/>
  <c r="F416"/>
  <c r="A416" s="1"/>
  <c r="G416"/>
  <c r="H416"/>
  <c r="I416"/>
  <c r="J416"/>
  <c r="K416"/>
  <c r="L416"/>
  <c r="M416"/>
  <c r="N416"/>
  <c r="O416"/>
  <c r="P416"/>
  <c r="Q416"/>
  <c r="R416"/>
  <c r="S416"/>
  <c r="T416"/>
  <c r="U416"/>
  <c r="V416"/>
  <c r="W416"/>
  <c r="X416"/>
  <c r="Y416"/>
  <c r="Z416"/>
  <c r="AA416"/>
  <c r="AB416"/>
  <c r="AC416"/>
  <c r="AD416"/>
  <c r="AE416"/>
  <c r="B417"/>
  <c r="AF417" s="1"/>
  <c r="C417"/>
  <c r="AG417" s="1"/>
  <c r="D417"/>
  <c r="E417"/>
  <c r="F417"/>
  <c r="A417" s="1"/>
  <c r="G417"/>
  <c r="H417"/>
  <c r="I417"/>
  <c r="J417"/>
  <c r="K417"/>
  <c r="L417"/>
  <c r="M417"/>
  <c r="N417"/>
  <c r="O417"/>
  <c r="P417"/>
  <c r="Q417"/>
  <c r="R417"/>
  <c r="S417"/>
  <c r="T417"/>
  <c r="U417"/>
  <c r="V417"/>
  <c r="W417"/>
  <c r="X417"/>
  <c r="Y417"/>
  <c r="Z417"/>
  <c r="AA417"/>
  <c r="AB417"/>
  <c r="AC417"/>
  <c r="AD417"/>
  <c r="AE417"/>
  <c r="B418"/>
  <c r="AF418" s="1"/>
  <c r="C418"/>
  <c r="AG418" s="1"/>
  <c r="D418"/>
  <c r="E418"/>
  <c r="F418"/>
  <c r="A418" s="1"/>
  <c r="G418"/>
  <c r="H418"/>
  <c r="I418"/>
  <c r="J418"/>
  <c r="K418"/>
  <c r="L418"/>
  <c r="M418"/>
  <c r="N418"/>
  <c r="O418"/>
  <c r="P418"/>
  <c r="Q418"/>
  <c r="R418"/>
  <c r="S418"/>
  <c r="T418"/>
  <c r="U418"/>
  <c r="V418"/>
  <c r="W418"/>
  <c r="X418"/>
  <c r="Y418"/>
  <c r="Z418"/>
  <c r="AA418"/>
  <c r="AB418"/>
  <c r="AC418"/>
  <c r="AD418"/>
  <c r="AE418"/>
  <c r="B419"/>
  <c r="AF419" s="1"/>
  <c r="C419"/>
  <c r="AG419" s="1"/>
  <c r="D419"/>
  <c r="E419"/>
  <c r="F419"/>
  <c r="A419" s="1"/>
  <c r="G419"/>
  <c r="H419"/>
  <c r="I419"/>
  <c r="J419"/>
  <c r="K419"/>
  <c r="L419"/>
  <c r="M419"/>
  <c r="N419"/>
  <c r="O419"/>
  <c r="P419"/>
  <c r="Q419"/>
  <c r="R419"/>
  <c r="S419"/>
  <c r="T419"/>
  <c r="U419"/>
  <c r="V419"/>
  <c r="W419"/>
  <c r="X419"/>
  <c r="Y419"/>
  <c r="Z419"/>
  <c r="AA419"/>
  <c r="AB419"/>
  <c r="AC419"/>
  <c r="AD419"/>
  <c r="AE419"/>
  <c r="B420"/>
  <c r="AF420" s="1"/>
  <c r="C420"/>
  <c r="AG420" s="1"/>
  <c r="D420"/>
  <c r="E420"/>
  <c r="F420"/>
  <c r="A420" s="1"/>
  <c r="G420"/>
  <c r="H420"/>
  <c r="I420"/>
  <c r="J420"/>
  <c r="K420"/>
  <c r="L420"/>
  <c r="M420"/>
  <c r="N420"/>
  <c r="O420"/>
  <c r="P420"/>
  <c r="Q420"/>
  <c r="R420"/>
  <c r="S420"/>
  <c r="T420"/>
  <c r="U420"/>
  <c r="V420"/>
  <c r="W420"/>
  <c r="X420"/>
  <c r="Y420"/>
  <c r="Z420"/>
  <c r="AA420"/>
  <c r="AB420"/>
  <c r="AC420"/>
  <c r="AD420"/>
  <c r="AE420"/>
  <c r="B421"/>
  <c r="AF421" s="1"/>
  <c r="C421"/>
  <c r="AG421" s="1"/>
  <c r="D421"/>
  <c r="E421"/>
  <c r="F421"/>
  <c r="A421" s="1"/>
  <c r="G421"/>
  <c r="H421"/>
  <c r="I421"/>
  <c r="J421"/>
  <c r="K421"/>
  <c r="L421"/>
  <c r="M421"/>
  <c r="N421"/>
  <c r="O421"/>
  <c r="P421"/>
  <c r="Q421"/>
  <c r="R421"/>
  <c r="S421"/>
  <c r="T421"/>
  <c r="U421"/>
  <c r="V421"/>
  <c r="W421"/>
  <c r="X421"/>
  <c r="Y421"/>
  <c r="Z421"/>
  <c r="AA421"/>
  <c r="AB421"/>
  <c r="AC421"/>
  <c r="AD421"/>
  <c r="AE421"/>
  <c r="B422"/>
  <c r="AF422" s="1"/>
  <c r="C422"/>
  <c r="AG422" s="1"/>
  <c r="D422"/>
  <c r="E422"/>
  <c r="F422"/>
  <c r="A422" s="1"/>
  <c r="G422"/>
  <c r="H422"/>
  <c r="I422"/>
  <c r="J422"/>
  <c r="K422"/>
  <c r="L422"/>
  <c r="M422"/>
  <c r="N422"/>
  <c r="O422"/>
  <c r="P422"/>
  <c r="Q422"/>
  <c r="R422"/>
  <c r="S422"/>
  <c r="T422"/>
  <c r="U422"/>
  <c r="V422"/>
  <c r="W422"/>
  <c r="X422"/>
  <c r="Y422"/>
  <c r="Z422"/>
  <c r="AA422"/>
  <c r="AB422"/>
  <c r="AC422"/>
  <c r="AD422"/>
  <c r="AE422"/>
  <c r="B423"/>
  <c r="AF423" s="1"/>
  <c r="C423"/>
  <c r="AG423" s="1"/>
  <c r="D423"/>
  <c r="E423"/>
  <c r="F423"/>
  <c r="A423" s="1"/>
  <c r="G423"/>
  <c r="H423"/>
  <c r="I423"/>
  <c r="J423"/>
  <c r="K423"/>
  <c r="L423"/>
  <c r="M423"/>
  <c r="N423"/>
  <c r="O423"/>
  <c r="P423"/>
  <c r="Q423"/>
  <c r="R423"/>
  <c r="S423"/>
  <c r="T423"/>
  <c r="U423"/>
  <c r="V423"/>
  <c r="W423"/>
  <c r="X423"/>
  <c r="Y423"/>
  <c r="Z423"/>
  <c r="AA423"/>
  <c r="AB423"/>
  <c r="AC423"/>
  <c r="AD423"/>
  <c r="AE423"/>
  <c r="B424"/>
  <c r="AF424" s="1"/>
  <c r="C424"/>
  <c r="AG424" s="1"/>
  <c r="D424"/>
  <c r="E424"/>
  <c r="F424"/>
  <c r="A424" s="1"/>
  <c r="G424"/>
  <c r="H424"/>
  <c r="I424"/>
  <c r="J424"/>
  <c r="K424"/>
  <c r="L424"/>
  <c r="M424"/>
  <c r="N424"/>
  <c r="O424"/>
  <c r="P424"/>
  <c r="Q424"/>
  <c r="R424"/>
  <c r="S424"/>
  <c r="T424"/>
  <c r="U424"/>
  <c r="V424"/>
  <c r="W424"/>
  <c r="X424"/>
  <c r="Y424"/>
  <c r="Z424"/>
  <c r="AA424"/>
  <c r="AB424"/>
  <c r="AC424"/>
  <c r="AD424"/>
  <c r="AE424"/>
  <c r="B425"/>
  <c r="AF425" s="1"/>
  <c r="C425"/>
  <c r="AG425" s="1"/>
  <c r="D425"/>
  <c r="E425"/>
  <c r="F425"/>
  <c r="A425" s="1"/>
  <c r="G425"/>
  <c r="H425"/>
  <c r="I425"/>
  <c r="J425"/>
  <c r="K425"/>
  <c r="L425"/>
  <c r="M425"/>
  <c r="N425"/>
  <c r="O425"/>
  <c r="P425"/>
  <c r="Q425"/>
  <c r="R425"/>
  <c r="S425"/>
  <c r="T425"/>
  <c r="U425"/>
  <c r="V425"/>
  <c r="W425"/>
  <c r="X425"/>
  <c r="Y425"/>
  <c r="Z425"/>
  <c r="AA425"/>
  <c r="AB425"/>
  <c r="AC425"/>
  <c r="AD425"/>
  <c r="AE425"/>
  <c r="B426"/>
  <c r="AF426" s="1"/>
  <c r="C426"/>
  <c r="AG426" s="1"/>
  <c r="D426"/>
  <c r="E426"/>
  <c r="F426"/>
  <c r="A426" s="1"/>
  <c r="G426"/>
  <c r="H426"/>
  <c r="I426"/>
  <c r="J426"/>
  <c r="K426"/>
  <c r="L426"/>
  <c r="M426"/>
  <c r="N426"/>
  <c r="O426"/>
  <c r="P426"/>
  <c r="Q426"/>
  <c r="R426"/>
  <c r="S426"/>
  <c r="T426"/>
  <c r="U426"/>
  <c r="V426"/>
  <c r="W426"/>
  <c r="X426"/>
  <c r="Y426"/>
  <c r="Z426"/>
  <c r="AA426"/>
  <c r="AB426"/>
  <c r="AC426"/>
  <c r="AD426"/>
  <c r="AE426"/>
  <c r="B427"/>
  <c r="AF427" s="1"/>
  <c r="C427"/>
  <c r="AG427" s="1"/>
  <c r="D427"/>
  <c r="E427"/>
  <c r="F427"/>
  <c r="A427" s="1"/>
  <c r="G427"/>
  <c r="H427"/>
  <c r="I427"/>
  <c r="J427"/>
  <c r="K427"/>
  <c r="L427"/>
  <c r="M427"/>
  <c r="N427"/>
  <c r="O427"/>
  <c r="P427"/>
  <c r="Q427"/>
  <c r="R427"/>
  <c r="S427"/>
  <c r="T427"/>
  <c r="U427"/>
  <c r="V427"/>
  <c r="W427"/>
  <c r="X427"/>
  <c r="Y427"/>
  <c r="Z427"/>
  <c r="AA427"/>
  <c r="AB427"/>
  <c r="AC427"/>
  <c r="AD427"/>
  <c r="AE427"/>
  <c r="B428"/>
  <c r="AF428" s="1"/>
  <c r="C428"/>
  <c r="AG428" s="1"/>
  <c r="D428"/>
  <c r="E428"/>
  <c r="F428"/>
  <c r="A428" s="1"/>
  <c r="G428"/>
  <c r="H428"/>
  <c r="I428"/>
  <c r="J428"/>
  <c r="K428"/>
  <c r="L428"/>
  <c r="M428"/>
  <c r="N428"/>
  <c r="O428"/>
  <c r="P428"/>
  <c r="Q428"/>
  <c r="R428"/>
  <c r="S428"/>
  <c r="T428"/>
  <c r="U428"/>
  <c r="V428"/>
  <c r="W428"/>
  <c r="X428"/>
  <c r="Y428"/>
  <c r="Z428"/>
  <c r="AA428"/>
  <c r="AB428"/>
  <c r="AC428"/>
  <c r="AD428"/>
  <c r="AE428"/>
  <c r="B429"/>
  <c r="AF429" s="1"/>
  <c r="C429"/>
  <c r="AG429" s="1"/>
  <c r="D429"/>
  <c r="E429"/>
  <c r="F429"/>
  <c r="A429" s="1"/>
  <c r="G429"/>
  <c r="H429"/>
  <c r="I429"/>
  <c r="J429"/>
  <c r="K429"/>
  <c r="L429"/>
  <c r="M429"/>
  <c r="N429"/>
  <c r="O429"/>
  <c r="P429"/>
  <c r="Q429"/>
  <c r="R429"/>
  <c r="S429"/>
  <c r="T429"/>
  <c r="U429"/>
  <c r="V429"/>
  <c r="W429"/>
  <c r="X429"/>
  <c r="Y429"/>
  <c r="Z429"/>
  <c r="AA429"/>
  <c r="AB429"/>
  <c r="AC429"/>
  <c r="AD429"/>
  <c r="AE429"/>
  <c r="B430"/>
  <c r="AF430" s="1"/>
  <c r="C430"/>
  <c r="AG430" s="1"/>
  <c r="D430"/>
  <c r="E430"/>
  <c r="F430"/>
  <c r="A430" s="1"/>
  <c r="G430"/>
  <c r="H430"/>
  <c r="I430"/>
  <c r="J430"/>
  <c r="K430"/>
  <c r="L430"/>
  <c r="M430"/>
  <c r="N430"/>
  <c r="O430"/>
  <c r="P430"/>
  <c r="Q430"/>
  <c r="R430"/>
  <c r="S430"/>
  <c r="T430"/>
  <c r="U430"/>
  <c r="V430"/>
  <c r="W430"/>
  <c r="X430"/>
  <c r="Y430"/>
  <c r="Z430"/>
  <c r="AA430"/>
  <c r="AB430"/>
  <c r="AC430"/>
  <c r="AD430"/>
  <c r="AE430"/>
  <c r="B431"/>
  <c r="AF431" s="1"/>
  <c r="C431"/>
  <c r="AG431" s="1"/>
  <c r="D431"/>
  <c r="E431"/>
  <c r="F431"/>
  <c r="A431" s="1"/>
  <c r="G431"/>
  <c r="H431"/>
  <c r="I431"/>
  <c r="J431"/>
  <c r="K431"/>
  <c r="L431"/>
  <c r="M431"/>
  <c r="N431"/>
  <c r="O431"/>
  <c r="P431"/>
  <c r="Q431"/>
  <c r="R431"/>
  <c r="S431"/>
  <c r="T431"/>
  <c r="U431"/>
  <c r="V431"/>
  <c r="W431"/>
  <c r="X431"/>
  <c r="Y431"/>
  <c r="Z431"/>
  <c r="AA431"/>
  <c r="AB431"/>
  <c r="AC431"/>
  <c r="AD431"/>
  <c r="AE431"/>
  <c r="B432"/>
  <c r="AF432" s="1"/>
  <c r="C432"/>
  <c r="AG432" s="1"/>
  <c r="D432"/>
  <c r="E432"/>
  <c r="F432"/>
  <c r="A432" s="1"/>
  <c r="G432"/>
  <c r="H432"/>
  <c r="I432"/>
  <c r="J432"/>
  <c r="K432"/>
  <c r="L432"/>
  <c r="M432"/>
  <c r="N432"/>
  <c r="O432"/>
  <c r="P432"/>
  <c r="Q432"/>
  <c r="R432"/>
  <c r="S432"/>
  <c r="T432"/>
  <c r="U432"/>
  <c r="V432"/>
  <c r="W432"/>
  <c r="X432"/>
  <c r="Y432"/>
  <c r="Z432"/>
  <c r="AA432"/>
  <c r="AB432"/>
  <c r="AC432"/>
  <c r="AD432"/>
  <c r="AE432"/>
  <c r="B433"/>
  <c r="AF433" s="1"/>
  <c r="C433"/>
  <c r="AG433" s="1"/>
  <c r="D433"/>
  <c r="E433"/>
  <c r="F433"/>
  <c r="A433" s="1"/>
  <c r="G433"/>
  <c r="H433"/>
  <c r="I433"/>
  <c r="J433"/>
  <c r="K433"/>
  <c r="L433"/>
  <c r="M433"/>
  <c r="N433"/>
  <c r="O433"/>
  <c r="P433"/>
  <c r="Q433"/>
  <c r="R433"/>
  <c r="S433"/>
  <c r="T433"/>
  <c r="U433"/>
  <c r="V433"/>
  <c r="W433"/>
  <c r="X433"/>
  <c r="Y433"/>
  <c r="Z433"/>
  <c r="AA433"/>
  <c r="AB433"/>
  <c r="AC433"/>
  <c r="AD433"/>
  <c r="AE433"/>
  <c r="B434"/>
  <c r="AF434" s="1"/>
  <c r="C434"/>
  <c r="AG434" s="1"/>
  <c r="D434"/>
  <c r="E434"/>
  <c r="F434"/>
  <c r="A434" s="1"/>
  <c r="G434"/>
  <c r="H434"/>
  <c r="I434"/>
  <c r="J434"/>
  <c r="K434"/>
  <c r="L434"/>
  <c r="M434"/>
  <c r="N434"/>
  <c r="O434"/>
  <c r="P434"/>
  <c r="Q434"/>
  <c r="R434"/>
  <c r="S434"/>
  <c r="T434"/>
  <c r="U434"/>
  <c r="V434"/>
  <c r="W434"/>
  <c r="X434"/>
  <c r="Y434"/>
  <c r="Z434"/>
  <c r="AA434"/>
  <c r="AB434"/>
  <c r="AC434"/>
  <c r="AD434"/>
  <c r="AE434"/>
  <c r="B435"/>
  <c r="AF435" s="1"/>
  <c r="C435"/>
  <c r="AG435" s="1"/>
  <c r="D435"/>
  <c r="E435"/>
  <c r="F435"/>
  <c r="A435" s="1"/>
  <c r="G435"/>
  <c r="H435"/>
  <c r="I435"/>
  <c r="J435"/>
  <c r="K435"/>
  <c r="L435"/>
  <c r="M435"/>
  <c r="N435"/>
  <c r="O435"/>
  <c r="P435"/>
  <c r="Q435"/>
  <c r="R435"/>
  <c r="S435"/>
  <c r="T435"/>
  <c r="U435"/>
  <c r="V435"/>
  <c r="W435"/>
  <c r="X435"/>
  <c r="Y435"/>
  <c r="Z435"/>
  <c r="AA435"/>
  <c r="AB435"/>
  <c r="AC435"/>
  <c r="AD435"/>
  <c r="AE435"/>
  <c r="B436"/>
  <c r="AF436" s="1"/>
  <c r="C436"/>
  <c r="AG436" s="1"/>
  <c r="D436"/>
  <c r="E436"/>
  <c r="F436"/>
  <c r="A436" s="1"/>
  <c r="G436"/>
  <c r="H436"/>
  <c r="I436"/>
  <c r="J436"/>
  <c r="K436"/>
  <c r="L436"/>
  <c r="M436"/>
  <c r="N436"/>
  <c r="O436"/>
  <c r="P436"/>
  <c r="Q436"/>
  <c r="R436"/>
  <c r="S436"/>
  <c r="T436"/>
  <c r="U436"/>
  <c r="V436"/>
  <c r="W436"/>
  <c r="X436"/>
  <c r="Y436"/>
  <c r="Z436"/>
  <c r="AA436"/>
  <c r="AB436"/>
  <c r="AC436"/>
  <c r="AD436"/>
  <c r="AE436"/>
  <c r="B437"/>
  <c r="AF437" s="1"/>
  <c r="C437"/>
  <c r="AG437" s="1"/>
  <c r="D437"/>
  <c r="E437"/>
  <c r="F437"/>
  <c r="A437" s="1"/>
  <c r="G437"/>
  <c r="H437"/>
  <c r="I437"/>
  <c r="J437"/>
  <c r="K437"/>
  <c r="L437"/>
  <c r="M437"/>
  <c r="N437"/>
  <c r="O437"/>
  <c r="P437"/>
  <c r="Q437"/>
  <c r="R437"/>
  <c r="S437"/>
  <c r="T437"/>
  <c r="U437"/>
  <c r="V437"/>
  <c r="W437"/>
  <c r="X437"/>
  <c r="Y437"/>
  <c r="Z437"/>
  <c r="AA437"/>
  <c r="AB437"/>
  <c r="AC437"/>
  <c r="AD437"/>
  <c r="AE437"/>
  <c r="B438"/>
  <c r="AF438" s="1"/>
  <c r="C438"/>
  <c r="AG438" s="1"/>
  <c r="D438"/>
  <c r="E438"/>
  <c r="F438"/>
  <c r="A438" s="1"/>
  <c r="G438"/>
  <c r="H438"/>
  <c r="I438"/>
  <c r="J438"/>
  <c r="K438"/>
  <c r="L438"/>
  <c r="M438"/>
  <c r="N438"/>
  <c r="O438"/>
  <c r="P438"/>
  <c r="Q438"/>
  <c r="R438"/>
  <c r="S438"/>
  <c r="T438"/>
  <c r="U438"/>
  <c r="V438"/>
  <c r="W438"/>
  <c r="X438"/>
  <c r="Y438"/>
  <c r="Z438"/>
  <c r="AA438"/>
  <c r="AB438"/>
  <c r="AC438"/>
  <c r="AD438"/>
  <c r="AE438"/>
  <c r="B439"/>
  <c r="AF439" s="1"/>
  <c r="C439"/>
  <c r="AG439" s="1"/>
  <c r="D439"/>
  <c r="E439"/>
  <c r="F439"/>
  <c r="A439" s="1"/>
  <c r="G439"/>
  <c r="H439"/>
  <c r="I439"/>
  <c r="J439"/>
  <c r="K439"/>
  <c r="L439"/>
  <c r="M439"/>
  <c r="N439"/>
  <c r="O439"/>
  <c r="P439"/>
  <c r="Q439"/>
  <c r="R439"/>
  <c r="S439"/>
  <c r="T439"/>
  <c r="U439"/>
  <c r="V439"/>
  <c r="W439"/>
  <c r="X439"/>
  <c r="Y439"/>
  <c r="Z439"/>
  <c r="AA439"/>
  <c r="AB439"/>
  <c r="AC439"/>
  <c r="AD439"/>
  <c r="AE439"/>
  <c r="B440"/>
  <c r="AF440" s="1"/>
  <c r="C440"/>
  <c r="AG440" s="1"/>
  <c r="D440"/>
  <c r="E440"/>
  <c r="F440"/>
  <c r="A440" s="1"/>
  <c r="G440"/>
  <c r="H440"/>
  <c r="I440"/>
  <c r="J440"/>
  <c r="K440"/>
  <c r="L440"/>
  <c r="M440"/>
  <c r="N440"/>
  <c r="O440"/>
  <c r="P440"/>
  <c r="Q440"/>
  <c r="R440"/>
  <c r="S440"/>
  <c r="T440"/>
  <c r="U440"/>
  <c r="V440"/>
  <c r="W440"/>
  <c r="X440"/>
  <c r="Y440"/>
  <c r="Z440"/>
  <c r="AA440"/>
  <c r="AB440"/>
  <c r="AC440"/>
  <c r="AD440"/>
  <c r="AE440"/>
  <c r="B441"/>
  <c r="AF441" s="1"/>
  <c r="C441"/>
  <c r="AG441" s="1"/>
  <c r="D441"/>
  <c r="E441"/>
  <c r="F441"/>
  <c r="A441" s="1"/>
  <c r="G441"/>
  <c r="H441"/>
  <c r="I441"/>
  <c r="J441"/>
  <c r="K441"/>
  <c r="L441"/>
  <c r="M441"/>
  <c r="N441"/>
  <c r="O441"/>
  <c r="P441"/>
  <c r="Q441"/>
  <c r="R441"/>
  <c r="S441"/>
  <c r="T441"/>
  <c r="U441"/>
  <c r="V441"/>
  <c r="W441"/>
  <c r="X441"/>
  <c r="Y441"/>
  <c r="Z441"/>
  <c r="AA441"/>
  <c r="AB441"/>
  <c r="AC441"/>
  <c r="AD441"/>
  <c r="AE441"/>
  <c r="B442"/>
  <c r="AF442" s="1"/>
  <c r="C442"/>
  <c r="AG442" s="1"/>
  <c r="D442"/>
  <c r="E442"/>
  <c r="F442"/>
  <c r="A442" s="1"/>
  <c r="G442"/>
  <c r="H442"/>
  <c r="I442"/>
  <c r="J442"/>
  <c r="K442"/>
  <c r="L442"/>
  <c r="M442"/>
  <c r="N442"/>
  <c r="O442"/>
  <c r="P442"/>
  <c r="Q442"/>
  <c r="R442"/>
  <c r="S442"/>
  <c r="T442"/>
  <c r="U442"/>
  <c r="V442"/>
  <c r="W442"/>
  <c r="X442"/>
  <c r="Y442"/>
  <c r="Z442"/>
  <c r="AA442"/>
  <c r="AB442"/>
  <c r="AC442"/>
  <c r="AD442"/>
  <c r="AE442"/>
  <c r="B443"/>
  <c r="AF443" s="1"/>
  <c r="C443"/>
  <c r="AG443" s="1"/>
  <c r="D443"/>
  <c r="E443"/>
  <c r="F443"/>
  <c r="A443" s="1"/>
  <c r="G443"/>
  <c r="H443"/>
  <c r="I443"/>
  <c r="J443"/>
  <c r="K443"/>
  <c r="L443"/>
  <c r="M443"/>
  <c r="N443"/>
  <c r="O443"/>
  <c r="P443"/>
  <c r="Q443"/>
  <c r="R443"/>
  <c r="S443"/>
  <c r="T443"/>
  <c r="U443"/>
  <c r="V443"/>
  <c r="W443"/>
  <c r="X443"/>
  <c r="Y443"/>
  <c r="Z443"/>
  <c r="AA443"/>
  <c r="AB443"/>
  <c r="AC443"/>
  <c r="AD443"/>
  <c r="AE443"/>
  <c r="B444"/>
  <c r="AF444" s="1"/>
  <c r="C444"/>
  <c r="AG444" s="1"/>
  <c r="D444"/>
  <c r="E444"/>
  <c r="F444"/>
  <c r="A444" s="1"/>
  <c r="G444"/>
  <c r="H444"/>
  <c r="I444"/>
  <c r="J444"/>
  <c r="K444"/>
  <c r="L444"/>
  <c r="M444"/>
  <c r="N444"/>
  <c r="O444"/>
  <c r="P444"/>
  <c r="Q444"/>
  <c r="R444"/>
  <c r="S444"/>
  <c r="T444"/>
  <c r="U444"/>
  <c r="V444"/>
  <c r="W444"/>
  <c r="X444"/>
  <c r="Y444"/>
  <c r="Z444"/>
  <c r="AA444"/>
  <c r="AB444"/>
  <c r="AC444"/>
  <c r="AD444"/>
  <c r="AE444"/>
  <c r="B445"/>
  <c r="AF445" s="1"/>
  <c r="C445"/>
  <c r="AG445" s="1"/>
  <c r="D445"/>
  <c r="E445"/>
  <c r="F445"/>
  <c r="A445" s="1"/>
  <c r="G445"/>
  <c r="H445"/>
  <c r="I445"/>
  <c r="J445"/>
  <c r="K445"/>
  <c r="L445"/>
  <c r="M445"/>
  <c r="N445"/>
  <c r="O445"/>
  <c r="P445"/>
  <c r="Q445"/>
  <c r="R445"/>
  <c r="S445"/>
  <c r="T445"/>
  <c r="U445"/>
  <c r="V445"/>
  <c r="W445"/>
  <c r="X445"/>
  <c r="Y445"/>
  <c r="Z445"/>
  <c r="AA445"/>
  <c r="AB445"/>
  <c r="AC445"/>
  <c r="AD445"/>
  <c r="AE445"/>
  <c r="B446"/>
  <c r="AF446" s="1"/>
  <c r="C446"/>
  <c r="AG446" s="1"/>
  <c r="D446"/>
  <c r="E446"/>
  <c r="F446"/>
  <c r="A446" s="1"/>
  <c r="G446"/>
  <c r="H446"/>
  <c r="I446"/>
  <c r="J446"/>
  <c r="K446"/>
  <c r="L446"/>
  <c r="M446"/>
  <c r="N446"/>
  <c r="O446"/>
  <c r="P446"/>
  <c r="Q446"/>
  <c r="R446"/>
  <c r="S446"/>
  <c r="T446"/>
  <c r="U446"/>
  <c r="V446"/>
  <c r="W446"/>
  <c r="X446"/>
  <c r="Y446"/>
  <c r="Z446"/>
  <c r="AA446"/>
  <c r="AB446"/>
  <c r="AC446"/>
  <c r="AD446"/>
  <c r="AE446"/>
  <c r="B447"/>
  <c r="AF447" s="1"/>
  <c r="C447"/>
  <c r="AG447" s="1"/>
  <c r="D447"/>
  <c r="E447"/>
  <c r="F447"/>
  <c r="A447" s="1"/>
  <c r="G447"/>
  <c r="H447"/>
  <c r="I447"/>
  <c r="J447"/>
  <c r="K447"/>
  <c r="L447"/>
  <c r="M447"/>
  <c r="N447"/>
  <c r="O447"/>
  <c r="P447"/>
  <c r="Q447"/>
  <c r="R447"/>
  <c r="S447"/>
  <c r="T447"/>
  <c r="U447"/>
  <c r="V447"/>
  <c r="W447"/>
  <c r="X447"/>
  <c r="Y447"/>
  <c r="Z447"/>
  <c r="AA447"/>
  <c r="AB447"/>
  <c r="AC447"/>
  <c r="AD447"/>
  <c r="AE447"/>
  <c r="B448"/>
  <c r="AF448" s="1"/>
  <c r="C448"/>
  <c r="AG448" s="1"/>
  <c r="D448"/>
  <c r="E448"/>
  <c r="F448"/>
  <c r="A448" s="1"/>
  <c r="G448"/>
  <c r="H448"/>
  <c r="I448"/>
  <c r="J448"/>
  <c r="K448"/>
  <c r="L448"/>
  <c r="M448"/>
  <c r="N448"/>
  <c r="O448"/>
  <c r="P448"/>
  <c r="Q448"/>
  <c r="R448"/>
  <c r="S448"/>
  <c r="T448"/>
  <c r="U448"/>
  <c r="V448"/>
  <c r="W448"/>
  <c r="X448"/>
  <c r="Y448"/>
  <c r="Z448"/>
  <c r="AA448"/>
  <c r="AB448"/>
  <c r="AC448"/>
  <c r="AD448"/>
  <c r="AE448"/>
  <c r="B449"/>
  <c r="AF449" s="1"/>
  <c r="C449"/>
  <c r="AG449" s="1"/>
  <c r="D449"/>
  <c r="E449"/>
  <c r="F449"/>
  <c r="A449" s="1"/>
  <c r="G449"/>
  <c r="H449"/>
  <c r="I449"/>
  <c r="J449"/>
  <c r="K449"/>
  <c r="L449"/>
  <c r="M449"/>
  <c r="N449"/>
  <c r="O449"/>
  <c r="P449"/>
  <c r="Q449"/>
  <c r="R449"/>
  <c r="S449"/>
  <c r="T449"/>
  <c r="U449"/>
  <c r="V449"/>
  <c r="W449"/>
  <c r="X449"/>
  <c r="Y449"/>
  <c r="Z449"/>
  <c r="AA449"/>
  <c r="AB449"/>
  <c r="AC449"/>
  <c r="AD449"/>
  <c r="AE449"/>
  <c r="B450"/>
  <c r="AF450" s="1"/>
  <c r="C450"/>
  <c r="AG450" s="1"/>
  <c r="D450"/>
  <c r="E450"/>
  <c r="F450"/>
  <c r="A450" s="1"/>
  <c r="G450"/>
  <c r="H450"/>
  <c r="I450"/>
  <c r="J450"/>
  <c r="K450"/>
  <c r="L450"/>
  <c r="M450"/>
  <c r="N450"/>
  <c r="O450"/>
  <c r="P450"/>
  <c r="Q450"/>
  <c r="R450"/>
  <c r="S450"/>
  <c r="T450"/>
  <c r="U450"/>
  <c r="V450"/>
  <c r="W450"/>
  <c r="X450"/>
  <c r="Y450"/>
  <c r="Z450"/>
  <c r="AA450"/>
  <c r="AB450"/>
  <c r="AC450"/>
  <c r="AD450"/>
  <c r="AE450"/>
  <c r="B451"/>
  <c r="AF451" s="1"/>
  <c r="C451"/>
  <c r="AG451" s="1"/>
  <c r="D451"/>
  <c r="E451"/>
  <c r="F451"/>
  <c r="A451" s="1"/>
  <c r="G451"/>
  <c r="H451"/>
  <c r="I451"/>
  <c r="J451"/>
  <c r="K451"/>
  <c r="L451"/>
  <c r="M451"/>
  <c r="N451"/>
  <c r="O451"/>
  <c r="P451"/>
  <c r="Q451"/>
  <c r="R451"/>
  <c r="S451"/>
  <c r="T451"/>
  <c r="U451"/>
  <c r="V451"/>
  <c r="W451"/>
  <c r="X451"/>
  <c r="Y451"/>
  <c r="Z451"/>
  <c r="AA451"/>
  <c r="AB451"/>
  <c r="AC451"/>
  <c r="AD451"/>
  <c r="AE451"/>
  <c r="B452"/>
  <c r="AF452" s="1"/>
  <c r="C452"/>
  <c r="AG452" s="1"/>
  <c r="D452"/>
  <c r="E452"/>
  <c r="F452"/>
  <c r="A452" s="1"/>
  <c r="G452"/>
  <c r="H452"/>
  <c r="I452"/>
  <c r="J452"/>
  <c r="K452"/>
  <c r="L452"/>
  <c r="M452"/>
  <c r="N452"/>
  <c r="O452"/>
  <c r="P452"/>
  <c r="Q452"/>
  <c r="R452"/>
  <c r="S452"/>
  <c r="T452"/>
  <c r="U452"/>
  <c r="V452"/>
  <c r="W452"/>
  <c r="X452"/>
  <c r="Y452"/>
  <c r="Z452"/>
  <c r="AA452"/>
  <c r="AB452"/>
  <c r="AC452"/>
  <c r="AD452"/>
  <c r="AE452"/>
  <c r="B453"/>
  <c r="AF453" s="1"/>
  <c r="C453"/>
  <c r="AG453" s="1"/>
  <c r="D453"/>
  <c r="E453"/>
  <c r="F453"/>
  <c r="A453" s="1"/>
  <c r="G453"/>
  <c r="H453"/>
  <c r="I453"/>
  <c r="J453"/>
  <c r="K453"/>
  <c r="L453"/>
  <c r="M453"/>
  <c r="N453"/>
  <c r="O453"/>
  <c r="P453"/>
  <c r="Q453"/>
  <c r="R453"/>
  <c r="S453"/>
  <c r="T453"/>
  <c r="U453"/>
  <c r="V453"/>
  <c r="W453"/>
  <c r="X453"/>
  <c r="Y453"/>
  <c r="Z453"/>
  <c r="AA453"/>
  <c r="AB453"/>
  <c r="AC453"/>
  <c r="AD453"/>
  <c r="AE453"/>
  <c r="B454"/>
  <c r="AF454" s="1"/>
  <c r="C454"/>
  <c r="AG454" s="1"/>
  <c r="D454"/>
  <c r="E454"/>
  <c r="F454"/>
  <c r="A454" s="1"/>
  <c r="G454"/>
  <c r="H454"/>
  <c r="I454"/>
  <c r="J454"/>
  <c r="K454"/>
  <c r="L454"/>
  <c r="M454"/>
  <c r="N454"/>
  <c r="O454"/>
  <c r="P454"/>
  <c r="Q454"/>
  <c r="R454"/>
  <c r="S454"/>
  <c r="T454"/>
  <c r="U454"/>
  <c r="V454"/>
  <c r="W454"/>
  <c r="X454"/>
  <c r="Y454"/>
  <c r="Z454"/>
  <c r="AA454"/>
  <c r="AB454"/>
  <c r="AC454"/>
  <c r="AD454"/>
  <c r="AE454"/>
  <c r="B455"/>
  <c r="AF455" s="1"/>
  <c r="C455"/>
  <c r="AG455" s="1"/>
  <c r="D455"/>
  <c r="E455"/>
  <c r="F455"/>
  <c r="A455" s="1"/>
  <c r="G455"/>
  <c r="H455"/>
  <c r="I455"/>
  <c r="J455"/>
  <c r="K455"/>
  <c r="L455"/>
  <c r="M455"/>
  <c r="N455"/>
  <c r="O455"/>
  <c r="P455"/>
  <c r="Q455"/>
  <c r="R455"/>
  <c r="S455"/>
  <c r="T455"/>
  <c r="U455"/>
  <c r="V455"/>
  <c r="W455"/>
  <c r="X455"/>
  <c r="Y455"/>
  <c r="Z455"/>
  <c r="AA455"/>
  <c r="AB455"/>
  <c r="AC455"/>
  <c r="AD455"/>
  <c r="AE455"/>
  <c r="B456"/>
  <c r="AF456" s="1"/>
  <c r="C456"/>
  <c r="AG456" s="1"/>
  <c r="D456"/>
  <c r="E456"/>
  <c r="F456"/>
  <c r="A456" s="1"/>
  <c r="G456"/>
  <c r="H456"/>
  <c r="I456"/>
  <c r="J456"/>
  <c r="K456"/>
  <c r="L456"/>
  <c r="M456"/>
  <c r="N456"/>
  <c r="O456"/>
  <c r="P456"/>
  <c r="Q456"/>
  <c r="R456"/>
  <c r="S456"/>
  <c r="T456"/>
  <c r="U456"/>
  <c r="V456"/>
  <c r="W456"/>
  <c r="X456"/>
  <c r="Y456"/>
  <c r="Z456"/>
  <c r="AA456"/>
  <c r="AB456"/>
  <c r="AC456"/>
  <c r="AD456"/>
  <c r="AE456"/>
  <c r="B457"/>
  <c r="AF457" s="1"/>
  <c r="C457"/>
  <c r="AG457" s="1"/>
  <c r="D457"/>
  <c r="E457"/>
  <c r="F457"/>
  <c r="A457" s="1"/>
  <c r="G457"/>
  <c r="H457"/>
  <c r="I457"/>
  <c r="J457"/>
  <c r="K457"/>
  <c r="L457"/>
  <c r="M457"/>
  <c r="N457"/>
  <c r="O457"/>
  <c r="P457"/>
  <c r="Q457"/>
  <c r="R457"/>
  <c r="S457"/>
  <c r="T457"/>
  <c r="U457"/>
  <c r="V457"/>
  <c r="W457"/>
  <c r="X457"/>
  <c r="Y457"/>
  <c r="Z457"/>
  <c r="AA457"/>
  <c r="AB457"/>
  <c r="AC457"/>
  <c r="AD457"/>
  <c r="AE457"/>
  <c r="B458"/>
  <c r="AF458" s="1"/>
  <c r="C458"/>
  <c r="AG458" s="1"/>
  <c r="D458"/>
  <c r="E458"/>
  <c r="F458"/>
  <c r="A458" s="1"/>
  <c r="G458"/>
  <c r="H458"/>
  <c r="I458"/>
  <c r="J458"/>
  <c r="K458"/>
  <c r="L458"/>
  <c r="M458"/>
  <c r="N458"/>
  <c r="O458"/>
  <c r="P458"/>
  <c r="Q458"/>
  <c r="R458"/>
  <c r="S458"/>
  <c r="T458"/>
  <c r="U458"/>
  <c r="V458"/>
  <c r="W458"/>
  <c r="X458"/>
  <c r="Y458"/>
  <c r="Z458"/>
  <c r="AA458"/>
  <c r="AB458"/>
  <c r="AC458"/>
  <c r="AD458"/>
  <c r="AE458"/>
  <c r="B459"/>
  <c r="AF459" s="1"/>
  <c r="C459"/>
  <c r="AG459" s="1"/>
  <c r="D459"/>
  <c r="E459"/>
  <c r="F459"/>
  <c r="A459" s="1"/>
  <c r="G459"/>
  <c r="H459"/>
  <c r="I459"/>
  <c r="J459"/>
  <c r="K459"/>
  <c r="L459"/>
  <c r="M459"/>
  <c r="N459"/>
  <c r="O459"/>
  <c r="P459"/>
  <c r="Q459"/>
  <c r="R459"/>
  <c r="S459"/>
  <c r="T459"/>
  <c r="U459"/>
  <c r="V459"/>
  <c r="W459"/>
  <c r="X459"/>
  <c r="Y459"/>
  <c r="Z459"/>
  <c r="AA459"/>
  <c r="AB459"/>
  <c r="AC459"/>
  <c r="AD459"/>
  <c r="AE459"/>
  <c r="B460"/>
  <c r="AF460" s="1"/>
  <c r="C460"/>
  <c r="AG460" s="1"/>
  <c r="D460"/>
  <c r="E460"/>
  <c r="F460"/>
  <c r="A460" s="1"/>
  <c r="G460"/>
  <c r="H460"/>
  <c r="I460"/>
  <c r="J460"/>
  <c r="K460"/>
  <c r="L460"/>
  <c r="M460"/>
  <c r="N460"/>
  <c r="O460"/>
  <c r="P460"/>
  <c r="Q460"/>
  <c r="R460"/>
  <c r="S460"/>
  <c r="T460"/>
  <c r="U460"/>
  <c r="V460"/>
  <c r="W460"/>
  <c r="X460"/>
  <c r="Y460"/>
  <c r="Z460"/>
  <c r="AA460"/>
  <c r="AB460"/>
  <c r="AC460"/>
  <c r="AD460"/>
  <c r="AE460"/>
  <c r="B461"/>
  <c r="AF461" s="1"/>
  <c r="C461"/>
  <c r="AG461" s="1"/>
  <c r="D461"/>
  <c r="E461"/>
  <c r="F461"/>
  <c r="A461" s="1"/>
  <c r="G461"/>
  <c r="H461"/>
  <c r="I461"/>
  <c r="J461"/>
  <c r="K461"/>
  <c r="L461"/>
  <c r="M461"/>
  <c r="N461"/>
  <c r="O461"/>
  <c r="P461"/>
  <c r="Q461"/>
  <c r="R461"/>
  <c r="S461"/>
  <c r="T461"/>
  <c r="U461"/>
  <c r="V461"/>
  <c r="W461"/>
  <c r="X461"/>
  <c r="Y461"/>
  <c r="Z461"/>
  <c r="AA461"/>
  <c r="AB461"/>
  <c r="AC461"/>
  <c r="AD461"/>
  <c r="AE461"/>
  <c r="B462"/>
  <c r="AF462" s="1"/>
  <c r="C462"/>
  <c r="AG462" s="1"/>
  <c r="D462"/>
  <c r="E462"/>
  <c r="F462"/>
  <c r="A462" s="1"/>
  <c r="G462"/>
  <c r="H462"/>
  <c r="I462"/>
  <c r="J462"/>
  <c r="K462"/>
  <c r="L462"/>
  <c r="M462"/>
  <c r="N462"/>
  <c r="O462"/>
  <c r="P462"/>
  <c r="Q462"/>
  <c r="R462"/>
  <c r="S462"/>
  <c r="T462"/>
  <c r="U462"/>
  <c r="V462"/>
  <c r="W462"/>
  <c r="X462"/>
  <c r="Y462"/>
  <c r="Z462"/>
  <c r="AA462"/>
  <c r="AB462"/>
  <c r="AC462"/>
  <c r="AD462"/>
  <c r="AE462"/>
  <c r="B463"/>
  <c r="AF463" s="1"/>
  <c r="C463"/>
  <c r="AG463" s="1"/>
  <c r="D463"/>
  <c r="E463"/>
  <c r="F463"/>
  <c r="A463" s="1"/>
  <c r="G463"/>
  <c r="H463"/>
  <c r="I463"/>
  <c r="J463"/>
  <c r="K463"/>
  <c r="L463"/>
  <c r="M463"/>
  <c r="N463"/>
  <c r="O463"/>
  <c r="P463"/>
  <c r="Q463"/>
  <c r="R463"/>
  <c r="S463"/>
  <c r="T463"/>
  <c r="U463"/>
  <c r="V463"/>
  <c r="W463"/>
  <c r="X463"/>
  <c r="Y463"/>
  <c r="Z463"/>
  <c r="AA463"/>
  <c r="AB463"/>
  <c r="AC463"/>
  <c r="AD463"/>
  <c r="AE463"/>
  <c r="B464"/>
  <c r="AF464" s="1"/>
  <c r="C464"/>
  <c r="AG464" s="1"/>
  <c r="D464"/>
  <c r="E464"/>
  <c r="F464"/>
  <c r="A464" s="1"/>
  <c r="G464"/>
  <c r="H464"/>
  <c r="I464"/>
  <c r="J464"/>
  <c r="K464"/>
  <c r="L464"/>
  <c r="M464"/>
  <c r="N464"/>
  <c r="O464"/>
  <c r="P464"/>
  <c r="Q464"/>
  <c r="R464"/>
  <c r="S464"/>
  <c r="T464"/>
  <c r="U464"/>
  <c r="V464"/>
  <c r="W464"/>
  <c r="X464"/>
  <c r="Y464"/>
  <c r="Z464"/>
  <c r="AA464"/>
  <c r="AB464"/>
  <c r="AC464"/>
  <c r="AD464"/>
  <c r="AE464"/>
  <c r="B465"/>
  <c r="AF465" s="1"/>
  <c r="C465"/>
  <c r="AG465" s="1"/>
  <c r="D465"/>
  <c r="E465"/>
  <c r="F465"/>
  <c r="A465" s="1"/>
  <c r="G465"/>
  <c r="H465"/>
  <c r="I465"/>
  <c r="J465"/>
  <c r="K465"/>
  <c r="L465"/>
  <c r="M465"/>
  <c r="N465"/>
  <c r="O465"/>
  <c r="P465"/>
  <c r="Q465"/>
  <c r="R465"/>
  <c r="S465"/>
  <c r="T465"/>
  <c r="U465"/>
  <c r="V465"/>
  <c r="W465"/>
  <c r="X465"/>
  <c r="Y465"/>
  <c r="Z465"/>
  <c r="AA465"/>
  <c r="AB465"/>
  <c r="AC465"/>
  <c r="AD465"/>
  <c r="AE465"/>
  <c r="B466"/>
  <c r="AF466" s="1"/>
  <c r="C466"/>
  <c r="AG466" s="1"/>
  <c r="D466"/>
  <c r="E466"/>
  <c r="F466"/>
  <c r="A466" s="1"/>
  <c r="G466"/>
  <c r="H466"/>
  <c r="I466"/>
  <c r="J466"/>
  <c r="K466"/>
  <c r="L466"/>
  <c r="M466"/>
  <c r="N466"/>
  <c r="O466"/>
  <c r="P466"/>
  <c r="Q466"/>
  <c r="R466"/>
  <c r="S466"/>
  <c r="T466"/>
  <c r="U466"/>
  <c r="V466"/>
  <c r="W466"/>
  <c r="X466"/>
  <c r="Y466"/>
  <c r="Z466"/>
  <c r="AA466"/>
  <c r="AB466"/>
  <c r="AC466"/>
  <c r="AD466"/>
  <c r="AE466"/>
  <c r="B467"/>
  <c r="AF467" s="1"/>
  <c r="C467"/>
  <c r="AG467" s="1"/>
  <c r="D467"/>
  <c r="E467"/>
  <c r="F467"/>
  <c r="A467" s="1"/>
  <c r="G467"/>
  <c r="H467"/>
  <c r="I467"/>
  <c r="J467"/>
  <c r="K467"/>
  <c r="L467"/>
  <c r="M467"/>
  <c r="N467"/>
  <c r="O467"/>
  <c r="P467"/>
  <c r="Q467"/>
  <c r="R467"/>
  <c r="S467"/>
  <c r="T467"/>
  <c r="U467"/>
  <c r="V467"/>
  <c r="W467"/>
  <c r="X467"/>
  <c r="Y467"/>
  <c r="Z467"/>
  <c r="AA467"/>
  <c r="AB467"/>
  <c r="AC467"/>
  <c r="AD467"/>
  <c r="AE467"/>
  <c r="B468"/>
  <c r="AF468" s="1"/>
  <c r="C468"/>
  <c r="AG468" s="1"/>
  <c r="D468"/>
  <c r="E468"/>
  <c r="F468"/>
  <c r="A468" s="1"/>
  <c r="G468"/>
  <c r="H468"/>
  <c r="I468"/>
  <c r="J468"/>
  <c r="K468"/>
  <c r="L468"/>
  <c r="M468"/>
  <c r="N468"/>
  <c r="O468"/>
  <c r="P468"/>
  <c r="Q468"/>
  <c r="R468"/>
  <c r="S468"/>
  <c r="T468"/>
  <c r="U468"/>
  <c r="V468"/>
  <c r="W468"/>
  <c r="X468"/>
  <c r="Y468"/>
  <c r="Z468"/>
  <c r="AA468"/>
  <c r="AB468"/>
  <c r="AC468"/>
  <c r="AD468"/>
  <c r="AE468"/>
  <c r="B469"/>
  <c r="AF469" s="1"/>
  <c r="C469"/>
  <c r="AG469" s="1"/>
  <c r="D469"/>
  <c r="E469"/>
  <c r="F469"/>
  <c r="A469" s="1"/>
  <c r="G469"/>
  <c r="H469"/>
  <c r="I469"/>
  <c r="J469"/>
  <c r="K469"/>
  <c r="L469"/>
  <c r="M469"/>
  <c r="N469"/>
  <c r="O469"/>
  <c r="P469"/>
  <c r="Q469"/>
  <c r="R469"/>
  <c r="S469"/>
  <c r="T469"/>
  <c r="U469"/>
  <c r="V469"/>
  <c r="W469"/>
  <c r="X469"/>
  <c r="Y469"/>
  <c r="Z469"/>
  <c r="AA469"/>
  <c r="AB469"/>
  <c r="AC469"/>
  <c r="AD469"/>
  <c r="AE469"/>
  <c r="B470"/>
  <c r="AF470" s="1"/>
  <c r="C470"/>
  <c r="AG470" s="1"/>
  <c r="D470"/>
  <c r="E470"/>
  <c r="F470"/>
  <c r="A470" s="1"/>
  <c r="G470"/>
  <c r="H470"/>
  <c r="I470"/>
  <c r="J470"/>
  <c r="K470"/>
  <c r="L470"/>
  <c r="M470"/>
  <c r="N470"/>
  <c r="O470"/>
  <c r="P470"/>
  <c r="Q470"/>
  <c r="R470"/>
  <c r="S470"/>
  <c r="T470"/>
  <c r="U470"/>
  <c r="V470"/>
  <c r="W470"/>
  <c r="X470"/>
  <c r="Y470"/>
  <c r="Z470"/>
  <c r="AA470"/>
  <c r="AB470"/>
  <c r="AC470"/>
  <c r="AD470"/>
  <c r="AE470"/>
  <c r="B471"/>
  <c r="AF471" s="1"/>
  <c r="C471"/>
  <c r="AG471" s="1"/>
  <c r="D471"/>
  <c r="E471"/>
  <c r="F471"/>
  <c r="A471" s="1"/>
  <c r="G471"/>
  <c r="H471"/>
  <c r="I471"/>
  <c r="J471"/>
  <c r="K471"/>
  <c r="L471"/>
  <c r="M471"/>
  <c r="N471"/>
  <c r="O471"/>
  <c r="P471"/>
  <c r="Q471"/>
  <c r="R471"/>
  <c r="S471"/>
  <c r="T471"/>
  <c r="U471"/>
  <c r="V471"/>
  <c r="W471"/>
  <c r="X471"/>
  <c r="Y471"/>
  <c r="Z471"/>
  <c r="AA471"/>
  <c r="AB471"/>
  <c r="AC471"/>
  <c r="AD471"/>
  <c r="AE471"/>
  <c r="B472"/>
  <c r="AF472" s="1"/>
  <c r="C472"/>
  <c r="AG472" s="1"/>
  <c r="D472"/>
  <c r="E472"/>
  <c r="F472"/>
  <c r="A472" s="1"/>
  <c r="G472"/>
  <c r="H472"/>
  <c r="I472"/>
  <c r="J472"/>
  <c r="K472"/>
  <c r="L472"/>
  <c r="M472"/>
  <c r="N472"/>
  <c r="O472"/>
  <c r="P472"/>
  <c r="Q472"/>
  <c r="R472"/>
  <c r="S472"/>
  <c r="T472"/>
  <c r="U472"/>
  <c r="V472"/>
  <c r="W472"/>
  <c r="X472"/>
  <c r="Y472"/>
  <c r="Z472"/>
  <c r="AA472"/>
  <c r="AB472"/>
  <c r="AC472"/>
  <c r="AD472"/>
  <c r="AE472"/>
  <c r="B473"/>
  <c r="AF473" s="1"/>
  <c r="C473"/>
  <c r="AG473" s="1"/>
  <c r="D473"/>
  <c r="E473"/>
  <c r="F473"/>
  <c r="A473" s="1"/>
  <c r="G473"/>
  <c r="H473"/>
  <c r="I473"/>
  <c r="J473"/>
  <c r="K473"/>
  <c r="L473"/>
  <c r="M473"/>
  <c r="N473"/>
  <c r="O473"/>
  <c r="P473"/>
  <c r="Q473"/>
  <c r="R473"/>
  <c r="S473"/>
  <c r="T473"/>
  <c r="U473"/>
  <c r="V473"/>
  <c r="W473"/>
  <c r="X473"/>
  <c r="Y473"/>
  <c r="Z473"/>
  <c r="AA473"/>
  <c r="AB473"/>
  <c r="AC473"/>
  <c r="AD473"/>
  <c r="AE473"/>
  <c r="B474"/>
  <c r="AF474" s="1"/>
  <c r="C474"/>
  <c r="AG474" s="1"/>
  <c r="D474"/>
  <c r="E474"/>
  <c r="F474"/>
  <c r="A474" s="1"/>
  <c r="G474"/>
  <c r="H474"/>
  <c r="I474"/>
  <c r="J474"/>
  <c r="K474"/>
  <c r="L474"/>
  <c r="M474"/>
  <c r="N474"/>
  <c r="O474"/>
  <c r="P474"/>
  <c r="Q474"/>
  <c r="R474"/>
  <c r="S474"/>
  <c r="T474"/>
  <c r="U474"/>
  <c r="V474"/>
  <c r="W474"/>
  <c r="X474"/>
  <c r="Y474"/>
  <c r="Z474"/>
  <c r="AA474"/>
  <c r="AB474"/>
  <c r="AC474"/>
  <c r="AD474"/>
  <c r="AE474"/>
  <c r="B475"/>
  <c r="AF475" s="1"/>
  <c r="C475"/>
  <c r="AG475" s="1"/>
  <c r="D475"/>
  <c r="E475"/>
  <c r="F475"/>
  <c r="A475" s="1"/>
  <c r="G475"/>
  <c r="H475"/>
  <c r="I475"/>
  <c r="J475"/>
  <c r="K475"/>
  <c r="L475"/>
  <c r="M475"/>
  <c r="N475"/>
  <c r="O475"/>
  <c r="P475"/>
  <c r="Q475"/>
  <c r="R475"/>
  <c r="S475"/>
  <c r="T475"/>
  <c r="U475"/>
  <c r="V475"/>
  <c r="W475"/>
  <c r="X475"/>
  <c r="Y475"/>
  <c r="Z475"/>
  <c r="AA475"/>
  <c r="AB475"/>
  <c r="AC475"/>
  <c r="AD475"/>
  <c r="AE475"/>
  <c r="B476"/>
  <c r="AF476" s="1"/>
  <c r="C476"/>
  <c r="AG476" s="1"/>
  <c r="D476"/>
  <c r="E476"/>
  <c r="F476"/>
  <c r="A476" s="1"/>
  <c r="G476"/>
  <c r="H476"/>
  <c r="I476"/>
  <c r="J476"/>
  <c r="K476"/>
  <c r="L476"/>
  <c r="M476"/>
  <c r="N476"/>
  <c r="O476"/>
  <c r="P476"/>
  <c r="Q476"/>
  <c r="R476"/>
  <c r="S476"/>
  <c r="T476"/>
  <c r="U476"/>
  <c r="V476"/>
  <c r="W476"/>
  <c r="X476"/>
  <c r="Y476"/>
  <c r="Z476"/>
  <c r="AA476"/>
  <c r="AB476"/>
  <c r="AC476"/>
  <c r="AD476"/>
  <c r="AE476"/>
  <c r="B477"/>
  <c r="AF477" s="1"/>
  <c r="C477"/>
  <c r="AG477" s="1"/>
  <c r="D477"/>
  <c r="E477"/>
  <c r="F477"/>
  <c r="A477" s="1"/>
  <c r="G477"/>
  <c r="H477"/>
  <c r="I477"/>
  <c r="J477"/>
  <c r="K477"/>
  <c r="L477"/>
  <c r="M477"/>
  <c r="N477"/>
  <c r="O477"/>
  <c r="P477"/>
  <c r="Q477"/>
  <c r="R477"/>
  <c r="S477"/>
  <c r="T477"/>
  <c r="U477"/>
  <c r="V477"/>
  <c r="W477"/>
  <c r="X477"/>
  <c r="Y477"/>
  <c r="Z477"/>
  <c r="AA477"/>
  <c r="AB477"/>
  <c r="AC477"/>
  <c r="AD477"/>
  <c r="AE477"/>
  <c r="B478"/>
  <c r="AF478" s="1"/>
  <c r="C478"/>
  <c r="AG478" s="1"/>
  <c r="D478"/>
  <c r="E478"/>
  <c r="F478"/>
  <c r="A478" s="1"/>
  <c r="G478"/>
  <c r="H478"/>
  <c r="I478"/>
  <c r="J478"/>
  <c r="K478"/>
  <c r="L478"/>
  <c r="M478"/>
  <c r="N478"/>
  <c r="O478"/>
  <c r="P478"/>
  <c r="Q478"/>
  <c r="R478"/>
  <c r="S478"/>
  <c r="T478"/>
  <c r="U478"/>
  <c r="V478"/>
  <c r="W478"/>
  <c r="X478"/>
  <c r="Y478"/>
  <c r="Z478"/>
  <c r="AA478"/>
  <c r="AB478"/>
  <c r="AC478"/>
  <c r="AD478"/>
  <c r="AE478"/>
  <c r="B479"/>
  <c r="AF479" s="1"/>
  <c r="C479"/>
  <c r="AG479" s="1"/>
  <c r="D479"/>
  <c r="E479"/>
  <c r="F479"/>
  <c r="A479" s="1"/>
  <c r="G479"/>
  <c r="H479"/>
  <c r="I479"/>
  <c r="J479"/>
  <c r="K479"/>
  <c r="L479"/>
  <c r="M479"/>
  <c r="N479"/>
  <c r="O479"/>
  <c r="P479"/>
  <c r="Q479"/>
  <c r="R479"/>
  <c r="S479"/>
  <c r="T479"/>
  <c r="U479"/>
  <c r="V479"/>
  <c r="W479"/>
  <c r="X479"/>
  <c r="Y479"/>
  <c r="Z479"/>
  <c r="AA479"/>
  <c r="AB479"/>
  <c r="AC479"/>
  <c r="AD479"/>
  <c r="AE479"/>
  <c r="B480"/>
  <c r="AF480" s="1"/>
  <c r="C480"/>
  <c r="AG480" s="1"/>
  <c r="D480"/>
  <c r="E480"/>
  <c r="F480"/>
  <c r="A480" s="1"/>
  <c r="G480"/>
  <c r="H480"/>
  <c r="I480"/>
  <c r="J480"/>
  <c r="K480"/>
  <c r="L480"/>
  <c r="M480"/>
  <c r="N480"/>
  <c r="O480"/>
  <c r="P480"/>
  <c r="Q480"/>
  <c r="R480"/>
  <c r="S480"/>
  <c r="T480"/>
  <c r="U480"/>
  <c r="V480"/>
  <c r="W480"/>
  <c r="X480"/>
  <c r="Y480"/>
  <c r="Z480"/>
  <c r="AA480"/>
  <c r="AB480"/>
  <c r="AC480"/>
  <c r="AD480"/>
  <c r="AE480"/>
  <c r="B481"/>
  <c r="AF481" s="1"/>
  <c r="C481"/>
  <c r="AG481" s="1"/>
  <c r="D481"/>
  <c r="E481"/>
  <c r="F481"/>
  <c r="A481" s="1"/>
  <c r="G481"/>
  <c r="H481"/>
  <c r="I481"/>
  <c r="J481"/>
  <c r="K481"/>
  <c r="L481"/>
  <c r="M481"/>
  <c r="N481"/>
  <c r="O481"/>
  <c r="P481"/>
  <c r="Q481"/>
  <c r="R481"/>
  <c r="S481"/>
  <c r="T481"/>
  <c r="U481"/>
  <c r="V481"/>
  <c r="W481"/>
  <c r="X481"/>
  <c r="Y481"/>
  <c r="Z481"/>
  <c r="AA481"/>
  <c r="AB481"/>
  <c r="AC481"/>
  <c r="AD481"/>
  <c r="AE481"/>
  <c r="B482"/>
  <c r="AF482" s="1"/>
  <c r="C482"/>
  <c r="AG482" s="1"/>
  <c r="D482"/>
  <c r="E482"/>
  <c r="F482"/>
  <c r="A482" s="1"/>
  <c r="G482"/>
  <c r="H482"/>
  <c r="I482"/>
  <c r="J482"/>
  <c r="K482"/>
  <c r="L482"/>
  <c r="M482"/>
  <c r="N482"/>
  <c r="O482"/>
  <c r="P482"/>
  <c r="Q482"/>
  <c r="R482"/>
  <c r="S482"/>
  <c r="T482"/>
  <c r="U482"/>
  <c r="V482"/>
  <c r="W482"/>
  <c r="X482"/>
  <c r="Y482"/>
  <c r="Z482"/>
  <c r="AA482"/>
  <c r="AB482"/>
  <c r="AC482"/>
  <c r="AD482"/>
  <c r="AE482"/>
  <c r="B483"/>
  <c r="AF483" s="1"/>
  <c r="C483"/>
  <c r="AG483" s="1"/>
  <c r="D483"/>
  <c r="E483"/>
  <c r="F483"/>
  <c r="A483" s="1"/>
  <c r="G483"/>
  <c r="H483"/>
  <c r="I483"/>
  <c r="J483"/>
  <c r="K483"/>
  <c r="L483"/>
  <c r="M483"/>
  <c r="N483"/>
  <c r="O483"/>
  <c r="P483"/>
  <c r="Q483"/>
  <c r="R483"/>
  <c r="S483"/>
  <c r="T483"/>
  <c r="U483"/>
  <c r="V483"/>
  <c r="W483"/>
  <c r="X483"/>
  <c r="Y483"/>
  <c r="Z483"/>
  <c r="AA483"/>
  <c r="AB483"/>
  <c r="AC483"/>
  <c r="AD483"/>
  <c r="AE483"/>
  <c r="B484"/>
  <c r="AF484" s="1"/>
  <c r="C484"/>
  <c r="AG484" s="1"/>
  <c r="D484"/>
  <c r="E484"/>
  <c r="F484"/>
  <c r="A484" s="1"/>
  <c r="G484"/>
  <c r="H484"/>
  <c r="I484"/>
  <c r="J484"/>
  <c r="K484"/>
  <c r="L484"/>
  <c r="M484"/>
  <c r="N484"/>
  <c r="O484"/>
  <c r="P484"/>
  <c r="Q484"/>
  <c r="R484"/>
  <c r="S484"/>
  <c r="T484"/>
  <c r="U484"/>
  <c r="V484"/>
  <c r="W484"/>
  <c r="X484"/>
  <c r="Y484"/>
  <c r="Z484"/>
  <c r="AA484"/>
  <c r="AB484"/>
  <c r="AC484"/>
  <c r="AD484"/>
  <c r="AE484"/>
  <c r="B485"/>
  <c r="AF485" s="1"/>
  <c r="C485"/>
  <c r="AG485" s="1"/>
  <c r="D485"/>
  <c r="E485"/>
  <c r="F485"/>
  <c r="A485" s="1"/>
  <c r="G485"/>
  <c r="H485"/>
  <c r="I485"/>
  <c r="J485"/>
  <c r="K485"/>
  <c r="L485"/>
  <c r="M485"/>
  <c r="N485"/>
  <c r="O485"/>
  <c r="P485"/>
  <c r="Q485"/>
  <c r="R485"/>
  <c r="S485"/>
  <c r="T485"/>
  <c r="U485"/>
  <c r="V485"/>
  <c r="W485"/>
  <c r="X485"/>
  <c r="Y485"/>
  <c r="Z485"/>
  <c r="AA485"/>
  <c r="AB485"/>
  <c r="AC485"/>
  <c r="AD485"/>
  <c r="AE485"/>
  <c r="B486"/>
  <c r="AF486" s="1"/>
  <c r="C486"/>
  <c r="AG486" s="1"/>
  <c r="D486"/>
  <c r="E486"/>
  <c r="F486"/>
  <c r="A486" s="1"/>
  <c r="G486"/>
  <c r="H486"/>
  <c r="I486"/>
  <c r="J486"/>
  <c r="K486"/>
  <c r="L486"/>
  <c r="M486"/>
  <c r="N486"/>
  <c r="O486"/>
  <c r="P486"/>
  <c r="Q486"/>
  <c r="R486"/>
  <c r="S486"/>
  <c r="T486"/>
  <c r="U486"/>
  <c r="V486"/>
  <c r="W486"/>
  <c r="X486"/>
  <c r="Y486"/>
  <c r="Z486"/>
  <c r="AA486"/>
  <c r="AB486"/>
  <c r="AC486"/>
  <c r="AD486"/>
  <c r="AE486"/>
  <c r="B487"/>
  <c r="AF487" s="1"/>
  <c r="C487"/>
  <c r="AG487" s="1"/>
  <c r="D487"/>
  <c r="E487"/>
  <c r="F487"/>
  <c r="A487" s="1"/>
  <c r="G487"/>
  <c r="H487"/>
  <c r="I487"/>
  <c r="J487"/>
  <c r="K487"/>
  <c r="L487"/>
  <c r="M487"/>
  <c r="N487"/>
  <c r="O487"/>
  <c r="P487"/>
  <c r="Q487"/>
  <c r="R487"/>
  <c r="S487"/>
  <c r="T487"/>
  <c r="U487"/>
  <c r="V487"/>
  <c r="W487"/>
  <c r="X487"/>
  <c r="Y487"/>
  <c r="Z487"/>
  <c r="AA487"/>
  <c r="AB487"/>
  <c r="AC487"/>
  <c r="AD487"/>
  <c r="AE487"/>
  <c r="B488"/>
  <c r="AF488" s="1"/>
  <c r="C488"/>
  <c r="AG488" s="1"/>
  <c r="D488"/>
  <c r="E488"/>
  <c r="F488"/>
  <c r="A488" s="1"/>
  <c r="G488"/>
  <c r="H488"/>
  <c r="I488"/>
  <c r="J488"/>
  <c r="K488"/>
  <c r="L488"/>
  <c r="M488"/>
  <c r="N488"/>
  <c r="O488"/>
  <c r="P488"/>
  <c r="Q488"/>
  <c r="R488"/>
  <c r="S488"/>
  <c r="T488"/>
  <c r="U488"/>
  <c r="V488"/>
  <c r="W488"/>
  <c r="X488"/>
  <c r="Y488"/>
  <c r="Z488"/>
  <c r="AA488"/>
  <c r="AB488"/>
  <c r="AC488"/>
  <c r="AD488"/>
  <c r="AE488"/>
  <c r="B489"/>
  <c r="AF489" s="1"/>
  <c r="C489"/>
  <c r="AG489" s="1"/>
  <c r="D489"/>
  <c r="E489"/>
  <c r="F489"/>
  <c r="A489" s="1"/>
  <c r="G489"/>
  <c r="H489"/>
  <c r="I489"/>
  <c r="J489"/>
  <c r="K489"/>
  <c r="L489"/>
  <c r="M489"/>
  <c r="N489"/>
  <c r="O489"/>
  <c r="P489"/>
  <c r="Q489"/>
  <c r="R489"/>
  <c r="S489"/>
  <c r="T489"/>
  <c r="U489"/>
  <c r="V489"/>
  <c r="W489"/>
  <c r="X489"/>
  <c r="Y489"/>
  <c r="Z489"/>
  <c r="AA489"/>
  <c r="AB489"/>
  <c r="AC489"/>
  <c r="AD489"/>
  <c r="AE489"/>
  <c r="B490"/>
  <c r="AF490" s="1"/>
  <c r="C490"/>
  <c r="AG490" s="1"/>
  <c r="D490"/>
  <c r="E490"/>
  <c r="F490"/>
  <c r="A490" s="1"/>
  <c r="G490"/>
  <c r="H490"/>
  <c r="I490"/>
  <c r="J490"/>
  <c r="K490"/>
  <c r="L490"/>
  <c r="M490"/>
  <c r="N490"/>
  <c r="O490"/>
  <c r="P490"/>
  <c r="Q490"/>
  <c r="R490"/>
  <c r="S490"/>
  <c r="T490"/>
  <c r="U490"/>
  <c r="V490"/>
  <c r="W490"/>
  <c r="X490"/>
  <c r="Y490"/>
  <c r="Z490"/>
  <c r="AA490"/>
  <c r="AB490"/>
  <c r="AC490"/>
  <c r="AD490"/>
  <c r="AE490"/>
  <c r="B491"/>
  <c r="AF491" s="1"/>
  <c r="C491"/>
  <c r="AG491" s="1"/>
  <c r="D491"/>
  <c r="E491"/>
  <c r="F491"/>
  <c r="A491" s="1"/>
  <c r="G491"/>
  <c r="H491"/>
  <c r="I491"/>
  <c r="J491"/>
  <c r="K491"/>
  <c r="L491"/>
  <c r="M491"/>
  <c r="N491"/>
  <c r="O491"/>
  <c r="P491"/>
  <c r="Q491"/>
  <c r="R491"/>
  <c r="S491"/>
  <c r="T491"/>
  <c r="U491"/>
  <c r="V491"/>
  <c r="W491"/>
  <c r="X491"/>
  <c r="Y491"/>
  <c r="Z491"/>
  <c r="AA491"/>
  <c r="AB491"/>
  <c r="AC491"/>
  <c r="AD491"/>
  <c r="AE491"/>
  <c r="B492"/>
  <c r="AF492" s="1"/>
  <c r="C492"/>
  <c r="AG492" s="1"/>
  <c r="D492"/>
  <c r="E492"/>
  <c r="F492"/>
  <c r="A492" s="1"/>
  <c r="G492"/>
  <c r="H492"/>
  <c r="I492"/>
  <c r="J492"/>
  <c r="K492"/>
  <c r="L492"/>
  <c r="M492"/>
  <c r="N492"/>
  <c r="O492"/>
  <c r="P492"/>
  <c r="Q492"/>
  <c r="R492"/>
  <c r="S492"/>
  <c r="T492"/>
  <c r="U492"/>
  <c r="V492"/>
  <c r="W492"/>
  <c r="X492"/>
  <c r="Y492"/>
  <c r="Z492"/>
  <c r="AA492"/>
  <c r="AB492"/>
  <c r="AC492"/>
  <c r="AD492"/>
  <c r="AE492"/>
  <c r="B493"/>
  <c r="AF493" s="1"/>
  <c r="C493"/>
  <c r="AG493" s="1"/>
  <c r="D493"/>
  <c r="E493"/>
  <c r="F493"/>
  <c r="A493" s="1"/>
  <c r="G493"/>
  <c r="H493"/>
  <c r="I493"/>
  <c r="J493"/>
  <c r="K493"/>
  <c r="L493"/>
  <c r="M493"/>
  <c r="N493"/>
  <c r="O493"/>
  <c r="P493"/>
  <c r="Q493"/>
  <c r="R493"/>
  <c r="S493"/>
  <c r="T493"/>
  <c r="U493"/>
  <c r="V493"/>
  <c r="W493"/>
  <c r="X493"/>
  <c r="Y493"/>
  <c r="Z493"/>
  <c r="AA493"/>
  <c r="AB493"/>
  <c r="AC493"/>
  <c r="AD493"/>
  <c r="AE493"/>
  <c r="B494"/>
  <c r="AF494" s="1"/>
  <c r="C494"/>
  <c r="AG494" s="1"/>
  <c r="D494"/>
  <c r="E494"/>
  <c r="F494"/>
  <c r="A494" s="1"/>
  <c r="G494"/>
  <c r="H494"/>
  <c r="I494"/>
  <c r="J494"/>
  <c r="K494"/>
  <c r="L494"/>
  <c r="M494"/>
  <c r="N494"/>
  <c r="O494"/>
  <c r="P494"/>
  <c r="Q494"/>
  <c r="R494"/>
  <c r="S494"/>
  <c r="T494"/>
  <c r="U494"/>
  <c r="V494"/>
  <c r="W494"/>
  <c r="X494"/>
  <c r="Y494"/>
  <c r="Z494"/>
  <c r="AA494"/>
  <c r="AB494"/>
  <c r="AC494"/>
  <c r="AD494"/>
  <c r="AE494"/>
  <c r="B495"/>
  <c r="AF495" s="1"/>
  <c r="C495"/>
  <c r="AG495" s="1"/>
  <c r="D495"/>
  <c r="E495"/>
  <c r="F495"/>
  <c r="A495" s="1"/>
  <c r="G495"/>
  <c r="H495"/>
  <c r="I495"/>
  <c r="J495"/>
  <c r="K495"/>
  <c r="L495"/>
  <c r="M495"/>
  <c r="N495"/>
  <c r="O495"/>
  <c r="P495"/>
  <c r="Q495"/>
  <c r="R495"/>
  <c r="S495"/>
  <c r="T495"/>
  <c r="U495"/>
  <c r="V495"/>
  <c r="W495"/>
  <c r="X495"/>
  <c r="Y495"/>
  <c r="Z495"/>
  <c r="AA495"/>
  <c r="AB495"/>
  <c r="AC495"/>
  <c r="AD495"/>
  <c r="AE495"/>
  <c r="B496"/>
  <c r="AF496" s="1"/>
  <c r="C496"/>
  <c r="AG496" s="1"/>
  <c r="D496"/>
  <c r="E496"/>
  <c r="F496"/>
  <c r="A496" s="1"/>
  <c r="G496"/>
  <c r="H496"/>
  <c r="I496"/>
  <c r="J496"/>
  <c r="K496"/>
  <c r="L496"/>
  <c r="M496"/>
  <c r="N496"/>
  <c r="O496"/>
  <c r="P496"/>
  <c r="Q496"/>
  <c r="R496"/>
  <c r="S496"/>
  <c r="T496"/>
  <c r="U496"/>
  <c r="V496"/>
  <c r="W496"/>
  <c r="X496"/>
  <c r="Y496"/>
  <c r="Z496"/>
  <c r="AA496"/>
  <c r="AB496"/>
  <c r="AC496"/>
  <c r="AD496"/>
  <c r="AE496"/>
  <c r="B497"/>
  <c r="AF497" s="1"/>
  <c r="C497"/>
  <c r="AG497" s="1"/>
  <c r="D497"/>
  <c r="E497"/>
  <c r="F497"/>
  <c r="A497" s="1"/>
  <c r="G497"/>
  <c r="H497"/>
  <c r="I497"/>
  <c r="J497"/>
  <c r="K497"/>
  <c r="L497"/>
  <c r="M497"/>
  <c r="N497"/>
  <c r="O497"/>
  <c r="P497"/>
  <c r="Q497"/>
  <c r="R497"/>
  <c r="S497"/>
  <c r="T497"/>
  <c r="U497"/>
  <c r="V497"/>
  <c r="W497"/>
  <c r="X497"/>
  <c r="Y497"/>
  <c r="Z497"/>
  <c r="AA497"/>
  <c r="AB497"/>
  <c r="AC497"/>
  <c r="AD497"/>
  <c r="AE497"/>
  <c r="B498"/>
  <c r="AF498" s="1"/>
  <c r="C498"/>
  <c r="AG498" s="1"/>
  <c r="D498"/>
  <c r="E498"/>
  <c r="F498"/>
  <c r="A498" s="1"/>
  <c r="G498"/>
  <c r="H498"/>
  <c r="I498"/>
  <c r="J498"/>
  <c r="K498"/>
  <c r="L498"/>
  <c r="M498"/>
  <c r="N498"/>
  <c r="O498"/>
  <c r="P498"/>
  <c r="Q498"/>
  <c r="R498"/>
  <c r="S498"/>
  <c r="T498"/>
  <c r="U498"/>
  <c r="V498"/>
  <c r="W498"/>
  <c r="X498"/>
  <c r="Y498"/>
  <c r="Z498"/>
  <c r="AA498"/>
  <c r="AB498"/>
  <c r="AC498"/>
  <c r="AD498"/>
  <c r="AE498"/>
  <c r="B499"/>
  <c r="AF499" s="1"/>
  <c r="C499"/>
  <c r="AG499" s="1"/>
  <c r="D499"/>
  <c r="E499"/>
  <c r="F499"/>
  <c r="A499" s="1"/>
  <c r="G499"/>
  <c r="H499"/>
  <c r="I499"/>
  <c r="J499"/>
  <c r="K499"/>
  <c r="L499"/>
  <c r="M499"/>
  <c r="N499"/>
  <c r="O499"/>
  <c r="P499"/>
  <c r="Q499"/>
  <c r="R499"/>
  <c r="S499"/>
  <c r="T499"/>
  <c r="U499"/>
  <c r="V499"/>
  <c r="W499"/>
  <c r="X499"/>
  <c r="Y499"/>
  <c r="Z499"/>
  <c r="AA499"/>
  <c r="AB499"/>
  <c r="AC499"/>
  <c r="AD499"/>
  <c r="AE499"/>
  <c r="B500"/>
  <c r="AF500" s="1"/>
  <c r="C500"/>
  <c r="AG500" s="1"/>
  <c r="D500"/>
  <c r="E500"/>
  <c r="F500"/>
  <c r="A500" s="1"/>
  <c r="G500"/>
  <c r="H500"/>
  <c r="I500"/>
  <c r="J500"/>
  <c r="K500"/>
  <c r="L500"/>
  <c r="M500"/>
  <c r="N500"/>
  <c r="O500"/>
  <c r="P500"/>
  <c r="Q500"/>
  <c r="R500"/>
  <c r="S500"/>
  <c r="T500"/>
  <c r="U500"/>
  <c r="V500"/>
  <c r="W500"/>
  <c r="X500"/>
  <c r="Y500"/>
  <c r="Z500"/>
  <c r="AA500"/>
  <c r="AB500"/>
  <c r="AC500"/>
  <c r="AD500"/>
  <c r="AE500"/>
  <c r="B501"/>
  <c r="AF501" s="1"/>
  <c r="C501"/>
  <c r="AG501" s="1"/>
  <c r="D501"/>
  <c r="E501"/>
  <c r="F501"/>
  <c r="A501" s="1"/>
  <c r="G501"/>
  <c r="H501"/>
  <c r="I501"/>
  <c r="J501"/>
  <c r="K501"/>
  <c r="L501"/>
  <c r="M501"/>
  <c r="N501"/>
  <c r="O501"/>
  <c r="P501"/>
  <c r="Q501"/>
  <c r="R501"/>
  <c r="S501"/>
  <c r="T501"/>
  <c r="U501"/>
  <c r="V501"/>
  <c r="W501"/>
  <c r="X501"/>
  <c r="Y501"/>
  <c r="Z501"/>
  <c r="AA501"/>
  <c r="AB501"/>
  <c r="AC501"/>
  <c r="AD501"/>
  <c r="AE501"/>
  <c r="B502"/>
  <c r="AF502" s="1"/>
  <c r="C502"/>
  <c r="AG502" s="1"/>
  <c r="D502"/>
  <c r="E502"/>
  <c r="F502"/>
  <c r="A502" s="1"/>
  <c r="G502"/>
  <c r="H502"/>
  <c r="I502"/>
  <c r="J502"/>
  <c r="K502"/>
  <c r="L502"/>
  <c r="M502"/>
  <c r="N502"/>
  <c r="O502"/>
  <c r="P502"/>
  <c r="Q502"/>
  <c r="R502"/>
  <c r="S502"/>
  <c r="T502"/>
  <c r="U502"/>
  <c r="V502"/>
  <c r="W502"/>
  <c r="X502"/>
  <c r="Y502"/>
  <c r="Z502"/>
  <c r="AA502"/>
  <c r="AB502"/>
  <c r="AC502"/>
  <c r="AD502"/>
  <c r="AE502"/>
  <c r="B503"/>
  <c r="AF503" s="1"/>
  <c r="C503"/>
  <c r="AG503" s="1"/>
  <c r="D503"/>
  <c r="E503"/>
  <c r="F503"/>
  <c r="A503" s="1"/>
  <c r="G503"/>
  <c r="H503"/>
  <c r="I503"/>
  <c r="J503"/>
  <c r="K503"/>
  <c r="L503"/>
  <c r="M503"/>
  <c r="N503"/>
  <c r="O503"/>
  <c r="P503"/>
  <c r="Q503"/>
  <c r="R503"/>
  <c r="S503"/>
  <c r="T503"/>
  <c r="U503"/>
  <c r="V503"/>
  <c r="W503"/>
  <c r="X503"/>
  <c r="Y503"/>
  <c r="Z503"/>
  <c r="AA503"/>
  <c r="AB503"/>
  <c r="AC503"/>
  <c r="AD503"/>
  <c r="AE503"/>
  <c r="B504"/>
  <c r="AF504" s="1"/>
  <c r="C504"/>
  <c r="AG504" s="1"/>
  <c r="D504"/>
  <c r="E504"/>
  <c r="F504"/>
  <c r="A504" s="1"/>
  <c r="G504"/>
  <c r="H504"/>
  <c r="I504"/>
  <c r="J504"/>
  <c r="K504"/>
  <c r="L504"/>
  <c r="M504"/>
  <c r="N504"/>
  <c r="O504"/>
  <c r="P504"/>
  <c r="Q504"/>
  <c r="R504"/>
  <c r="S504"/>
  <c r="T504"/>
  <c r="U504"/>
  <c r="V504"/>
  <c r="W504"/>
  <c r="X504"/>
  <c r="Y504"/>
  <c r="Z504"/>
  <c r="AA504"/>
  <c r="AB504"/>
  <c r="AC504"/>
  <c r="AD504"/>
  <c r="AE504"/>
  <c r="B505"/>
  <c r="AF505" s="1"/>
  <c r="C505"/>
  <c r="AG505" s="1"/>
  <c r="D505"/>
  <c r="E505"/>
  <c r="F505"/>
  <c r="A505" s="1"/>
  <c r="G505"/>
  <c r="H505"/>
  <c r="I505"/>
  <c r="J505"/>
  <c r="K505"/>
  <c r="L505"/>
  <c r="M505"/>
  <c r="N505"/>
  <c r="O505"/>
  <c r="P505"/>
  <c r="Q505"/>
  <c r="R505"/>
  <c r="S505"/>
  <c r="T505"/>
  <c r="U505"/>
  <c r="V505"/>
  <c r="W505"/>
  <c r="X505"/>
  <c r="Y505"/>
  <c r="Z505"/>
  <c r="AA505"/>
  <c r="AB505"/>
  <c r="AC505"/>
  <c r="AD505"/>
  <c r="AE505"/>
  <c r="B506"/>
  <c r="AF506" s="1"/>
  <c r="C506"/>
  <c r="AG506" s="1"/>
  <c r="D506"/>
  <c r="E506"/>
  <c r="F506"/>
  <c r="A506" s="1"/>
  <c r="G506"/>
  <c r="H506"/>
  <c r="I506"/>
  <c r="J506"/>
  <c r="K506"/>
  <c r="L506"/>
  <c r="M506"/>
  <c r="N506"/>
  <c r="O506"/>
  <c r="P506"/>
  <c r="Q506"/>
  <c r="R506"/>
  <c r="S506"/>
  <c r="T506"/>
  <c r="U506"/>
  <c r="V506"/>
  <c r="W506"/>
  <c r="X506"/>
  <c r="Y506"/>
  <c r="Z506"/>
  <c r="AA506"/>
  <c r="AB506"/>
  <c r="AC506"/>
  <c r="AD506"/>
  <c r="AE506"/>
  <c r="B507"/>
  <c r="AF507" s="1"/>
  <c r="C507"/>
  <c r="AG507" s="1"/>
  <c r="D507"/>
  <c r="E507"/>
  <c r="F507"/>
  <c r="A507" s="1"/>
  <c r="G507"/>
  <c r="H507"/>
  <c r="I507"/>
  <c r="J507"/>
  <c r="K507"/>
  <c r="L507"/>
  <c r="M507"/>
  <c r="N507"/>
  <c r="O507"/>
  <c r="P507"/>
  <c r="Q507"/>
  <c r="R507"/>
  <c r="S507"/>
  <c r="T507"/>
  <c r="U507"/>
  <c r="V507"/>
  <c r="W507"/>
  <c r="X507"/>
  <c r="Y507"/>
  <c r="Z507"/>
  <c r="AA507"/>
  <c r="AB507"/>
  <c r="AC507"/>
  <c r="AD507"/>
  <c r="AE507"/>
  <c r="B508"/>
  <c r="AF508" s="1"/>
  <c r="C508"/>
  <c r="AG508" s="1"/>
  <c r="D508"/>
  <c r="E508"/>
  <c r="F508"/>
  <c r="A508" s="1"/>
  <c r="G508"/>
  <c r="H508"/>
  <c r="I508"/>
  <c r="J508"/>
  <c r="K508"/>
  <c r="L508"/>
  <c r="M508"/>
  <c r="N508"/>
  <c r="O508"/>
  <c r="P508"/>
  <c r="Q508"/>
  <c r="R508"/>
  <c r="S508"/>
  <c r="T508"/>
  <c r="U508"/>
  <c r="V508"/>
  <c r="W508"/>
  <c r="X508"/>
  <c r="Y508"/>
  <c r="Z508"/>
  <c r="AA508"/>
  <c r="AB508"/>
  <c r="AC508"/>
  <c r="AD508"/>
  <c r="AE508"/>
  <c r="B509"/>
  <c r="AF509" s="1"/>
  <c r="C509"/>
  <c r="AG509" s="1"/>
  <c r="D509"/>
  <c r="E509"/>
  <c r="F509"/>
  <c r="A509" s="1"/>
  <c r="G509"/>
  <c r="H509"/>
  <c r="I509"/>
  <c r="J509"/>
  <c r="K509"/>
  <c r="L509"/>
  <c r="M509"/>
  <c r="N509"/>
  <c r="O509"/>
  <c r="P509"/>
  <c r="Q509"/>
  <c r="R509"/>
  <c r="S509"/>
  <c r="T509"/>
  <c r="U509"/>
  <c r="V509"/>
  <c r="W509"/>
  <c r="X509"/>
  <c r="Y509"/>
  <c r="Z509"/>
  <c r="AA509"/>
  <c r="AB509"/>
  <c r="AC509"/>
  <c r="AD509"/>
  <c r="AE509"/>
  <c r="B510"/>
  <c r="AF510" s="1"/>
  <c r="C510"/>
  <c r="AG510" s="1"/>
  <c r="D510"/>
  <c r="E510"/>
  <c r="F510"/>
  <c r="A510" s="1"/>
  <c r="G510"/>
  <c r="H510"/>
  <c r="I510"/>
  <c r="J510"/>
  <c r="K510"/>
  <c r="L510"/>
  <c r="M510"/>
  <c r="N510"/>
  <c r="O510"/>
  <c r="P510"/>
  <c r="Q510"/>
  <c r="R510"/>
  <c r="S510"/>
  <c r="T510"/>
  <c r="U510"/>
  <c r="V510"/>
  <c r="W510"/>
  <c r="X510"/>
  <c r="Y510"/>
  <c r="Z510"/>
  <c r="AA510"/>
  <c r="AB510"/>
  <c r="AC510"/>
  <c r="AD510"/>
  <c r="AE510"/>
  <c r="B511"/>
  <c r="AF511" s="1"/>
  <c r="C511"/>
  <c r="AG511" s="1"/>
  <c r="D511"/>
  <c r="E511"/>
  <c r="F511"/>
  <c r="A511" s="1"/>
  <c r="G511"/>
  <c r="H511"/>
  <c r="I511"/>
  <c r="J511"/>
  <c r="K511"/>
  <c r="L511"/>
  <c r="M511"/>
  <c r="N511"/>
  <c r="O511"/>
  <c r="P511"/>
  <c r="Q511"/>
  <c r="R511"/>
  <c r="S511"/>
  <c r="T511"/>
  <c r="U511"/>
  <c r="V511"/>
  <c r="W511"/>
  <c r="X511"/>
  <c r="Y511"/>
  <c r="Z511"/>
  <c r="AA511"/>
  <c r="AB511"/>
  <c r="AC511"/>
  <c r="AD511"/>
  <c r="AE511"/>
  <c r="B512"/>
  <c r="AF512" s="1"/>
  <c r="C512"/>
  <c r="AG512" s="1"/>
  <c r="D512"/>
  <c r="E512"/>
  <c r="F512"/>
  <c r="A512" s="1"/>
  <c r="G512"/>
  <c r="H512"/>
  <c r="I512"/>
  <c r="J512"/>
  <c r="K512"/>
  <c r="L512"/>
  <c r="M512"/>
  <c r="N512"/>
  <c r="O512"/>
  <c r="P512"/>
  <c r="Q512"/>
  <c r="R512"/>
  <c r="S512"/>
  <c r="T512"/>
  <c r="U512"/>
  <c r="V512"/>
  <c r="W512"/>
  <c r="X512"/>
  <c r="Y512"/>
  <c r="Z512"/>
  <c r="AA512"/>
  <c r="AB512"/>
  <c r="AC512"/>
  <c r="AD512"/>
  <c r="AE512"/>
  <c r="B513"/>
  <c r="AF513" s="1"/>
  <c r="C513"/>
  <c r="AG513" s="1"/>
  <c r="D513"/>
  <c r="E513"/>
  <c r="F513"/>
  <c r="A513" s="1"/>
  <c r="G513"/>
  <c r="H513"/>
  <c r="I513"/>
  <c r="J513"/>
  <c r="K513"/>
  <c r="L513"/>
  <c r="M513"/>
  <c r="N513"/>
  <c r="O513"/>
  <c r="P513"/>
  <c r="Q513"/>
  <c r="R513"/>
  <c r="S513"/>
  <c r="T513"/>
  <c r="U513"/>
  <c r="V513"/>
  <c r="W513"/>
  <c r="X513"/>
  <c r="Y513"/>
  <c r="Z513"/>
  <c r="AA513"/>
  <c r="AB513"/>
  <c r="AC513"/>
  <c r="AD513"/>
  <c r="AE513"/>
  <c r="B514"/>
  <c r="AF514" s="1"/>
  <c r="C514"/>
  <c r="AG514" s="1"/>
  <c r="D514"/>
  <c r="E514"/>
  <c r="F514"/>
  <c r="A514" s="1"/>
  <c r="G514"/>
  <c r="H514"/>
  <c r="I514"/>
  <c r="J514"/>
  <c r="K514"/>
  <c r="L514"/>
  <c r="M514"/>
  <c r="N514"/>
  <c r="O514"/>
  <c r="P514"/>
  <c r="Q514"/>
  <c r="R514"/>
  <c r="S514"/>
  <c r="T514"/>
  <c r="U514"/>
  <c r="V514"/>
  <c r="W514"/>
  <c r="X514"/>
  <c r="Y514"/>
  <c r="Z514"/>
  <c r="AA514"/>
  <c r="AB514"/>
  <c r="AC514"/>
  <c r="AD514"/>
  <c r="AE514"/>
  <c r="B515"/>
  <c r="AF515" s="1"/>
  <c r="C515"/>
  <c r="AG515" s="1"/>
  <c r="D515"/>
  <c r="E515"/>
  <c r="F515"/>
  <c r="A515" s="1"/>
  <c r="G515"/>
  <c r="H515"/>
  <c r="I515"/>
  <c r="J515"/>
  <c r="K515"/>
  <c r="L515"/>
  <c r="M515"/>
  <c r="N515"/>
  <c r="O515"/>
  <c r="P515"/>
  <c r="Q515"/>
  <c r="R515"/>
  <c r="S515"/>
  <c r="T515"/>
  <c r="U515"/>
  <c r="V515"/>
  <c r="W515"/>
  <c r="X515"/>
  <c r="Y515"/>
  <c r="Z515"/>
  <c r="AA515"/>
  <c r="AB515"/>
  <c r="AC515"/>
  <c r="AD515"/>
  <c r="AE515"/>
  <c r="B516"/>
  <c r="AF516" s="1"/>
  <c r="C516"/>
  <c r="AG516" s="1"/>
  <c r="D516"/>
  <c r="E516"/>
  <c r="F516"/>
  <c r="A516" s="1"/>
  <c r="G516"/>
  <c r="H516"/>
  <c r="I516"/>
  <c r="J516"/>
  <c r="K516"/>
  <c r="L516"/>
  <c r="M516"/>
  <c r="N516"/>
  <c r="O516"/>
  <c r="P516"/>
  <c r="Q516"/>
  <c r="R516"/>
  <c r="S516"/>
  <c r="T516"/>
  <c r="U516"/>
  <c r="V516"/>
  <c r="W516"/>
  <c r="X516"/>
  <c r="Y516"/>
  <c r="Z516"/>
  <c r="AA516"/>
  <c r="AB516"/>
  <c r="AC516"/>
  <c r="AD516"/>
  <c r="AE516"/>
  <c r="B517"/>
  <c r="AF517" s="1"/>
  <c r="C517"/>
  <c r="AG517" s="1"/>
  <c r="D517"/>
  <c r="E517"/>
  <c r="F517"/>
  <c r="A517" s="1"/>
  <c r="G517"/>
  <c r="H517"/>
  <c r="I517"/>
  <c r="J517"/>
  <c r="K517"/>
  <c r="L517"/>
  <c r="M517"/>
  <c r="N517"/>
  <c r="O517"/>
  <c r="P517"/>
  <c r="Q517"/>
  <c r="R517"/>
  <c r="S517"/>
  <c r="T517"/>
  <c r="U517"/>
  <c r="V517"/>
  <c r="W517"/>
  <c r="X517"/>
  <c r="Y517"/>
  <c r="Z517"/>
  <c r="AA517"/>
  <c r="AB517"/>
  <c r="AC517"/>
  <c r="AD517"/>
  <c r="AE517"/>
  <c r="B518"/>
  <c r="AF518" s="1"/>
  <c r="C518"/>
  <c r="AG518" s="1"/>
  <c r="D518"/>
  <c r="E518"/>
  <c r="F518"/>
  <c r="A518" s="1"/>
  <c r="G518"/>
  <c r="H518"/>
  <c r="I518"/>
  <c r="J518"/>
  <c r="K518"/>
  <c r="L518"/>
  <c r="M518"/>
  <c r="N518"/>
  <c r="O518"/>
  <c r="P518"/>
  <c r="Q518"/>
  <c r="R518"/>
  <c r="S518"/>
  <c r="T518"/>
  <c r="U518"/>
  <c r="V518"/>
  <c r="W518"/>
  <c r="X518"/>
  <c r="Y518"/>
  <c r="Z518"/>
  <c r="AA518"/>
  <c r="AB518"/>
  <c r="AC518"/>
  <c r="AD518"/>
  <c r="AE518"/>
  <c r="B519"/>
  <c r="AF519" s="1"/>
  <c r="C519"/>
  <c r="AG519" s="1"/>
  <c r="D519"/>
  <c r="E519"/>
  <c r="F519"/>
  <c r="A519" s="1"/>
  <c r="G519"/>
  <c r="H519"/>
  <c r="I519"/>
  <c r="J519"/>
  <c r="K519"/>
  <c r="L519"/>
  <c r="M519"/>
  <c r="N519"/>
  <c r="O519"/>
  <c r="P519"/>
  <c r="Q519"/>
  <c r="R519"/>
  <c r="S519"/>
  <c r="T519"/>
  <c r="U519"/>
  <c r="V519"/>
  <c r="W519"/>
  <c r="X519"/>
  <c r="Y519"/>
  <c r="Z519"/>
  <c r="AA519"/>
  <c r="AB519"/>
  <c r="AC519"/>
  <c r="AD519"/>
  <c r="AE519"/>
  <c r="B520"/>
  <c r="AF520" s="1"/>
  <c r="C520"/>
  <c r="AG520" s="1"/>
  <c r="D520"/>
  <c r="E520"/>
  <c r="F520"/>
  <c r="A520" s="1"/>
  <c r="G520"/>
  <c r="H520"/>
  <c r="I520"/>
  <c r="J520"/>
  <c r="K520"/>
  <c r="L520"/>
  <c r="M520"/>
  <c r="N520"/>
  <c r="O520"/>
  <c r="P520"/>
  <c r="Q520"/>
  <c r="R520"/>
  <c r="S520"/>
  <c r="T520"/>
  <c r="U520"/>
  <c r="V520"/>
  <c r="W520"/>
  <c r="X520"/>
  <c r="Y520"/>
  <c r="Z520"/>
  <c r="AA520"/>
  <c r="AB520"/>
  <c r="AC520"/>
  <c r="AD520"/>
  <c r="AE520"/>
  <c r="B521"/>
  <c r="AF521" s="1"/>
  <c r="C521"/>
  <c r="AG521" s="1"/>
  <c r="D521"/>
  <c r="E521"/>
  <c r="F521"/>
  <c r="A521" s="1"/>
  <c r="G521"/>
  <c r="H521"/>
  <c r="I521"/>
  <c r="J521"/>
  <c r="K521"/>
  <c r="L521"/>
  <c r="M521"/>
  <c r="N521"/>
  <c r="O521"/>
  <c r="P521"/>
  <c r="Q521"/>
  <c r="R521"/>
  <c r="S521"/>
  <c r="T521"/>
  <c r="U521"/>
  <c r="V521"/>
  <c r="W521"/>
  <c r="X521"/>
  <c r="Y521"/>
  <c r="Z521"/>
  <c r="AA521"/>
  <c r="AB521"/>
  <c r="AC521"/>
  <c r="AD521"/>
  <c r="AE521"/>
  <c r="B522"/>
  <c r="AF522" s="1"/>
  <c r="C522"/>
  <c r="AG522" s="1"/>
  <c r="D522"/>
  <c r="E522"/>
  <c r="F522"/>
  <c r="A522" s="1"/>
  <c r="G522"/>
  <c r="H522"/>
  <c r="I522"/>
  <c r="J522"/>
  <c r="K522"/>
  <c r="L522"/>
  <c r="M522"/>
  <c r="N522"/>
  <c r="O522"/>
  <c r="P522"/>
  <c r="Q522"/>
  <c r="R522"/>
  <c r="S522"/>
  <c r="T522"/>
  <c r="U522"/>
  <c r="V522"/>
  <c r="W522"/>
  <c r="X522"/>
  <c r="Y522"/>
  <c r="Z522"/>
  <c r="AA522"/>
  <c r="AB522"/>
  <c r="AC522"/>
  <c r="AD522"/>
  <c r="AE522"/>
  <c r="B523"/>
  <c r="AF523" s="1"/>
  <c r="C523"/>
  <c r="AG523" s="1"/>
  <c r="D523"/>
  <c r="E523"/>
  <c r="F523"/>
  <c r="A523" s="1"/>
  <c r="G523"/>
  <c r="H523"/>
  <c r="I523"/>
  <c r="J523"/>
  <c r="K523"/>
  <c r="L523"/>
  <c r="M523"/>
  <c r="N523"/>
  <c r="O523"/>
  <c r="P523"/>
  <c r="Q523"/>
  <c r="R523"/>
  <c r="S523"/>
  <c r="T523"/>
  <c r="U523"/>
  <c r="V523"/>
  <c r="W523"/>
  <c r="X523"/>
  <c r="Y523"/>
  <c r="Z523"/>
  <c r="AA523"/>
  <c r="AB523"/>
  <c r="AC523"/>
  <c r="AD523"/>
  <c r="AE523"/>
  <c r="B524"/>
  <c r="AF524" s="1"/>
  <c r="C524"/>
  <c r="AG524" s="1"/>
  <c r="D524"/>
  <c r="E524"/>
  <c r="F524"/>
  <c r="A524" s="1"/>
  <c r="G524"/>
  <c r="H524"/>
  <c r="I524"/>
  <c r="J524"/>
  <c r="K524"/>
  <c r="L524"/>
  <c r="M524"/>
  <c r="N524"/>
  <c r="O524"/>
  <c r="P524"/>
  <c r="Q524"/>
  <c r="R524"/>
  <c r="S524"/>
  <c r="T524"/>
  <c r="U524"/>
  <c r="V524"/>
  <c r="W524"/>
  <c r="X524"/>
  <c r="Y524"/>
  <c r="Z524"/>
  <c r="AA524"/>
  <c r="AB524"/>
  <c r="AC524"/>
  <c r="AD524"/>
  <c r="AE524"/>
  <c r="B525"/>
  <c r="AF525" s="1"/>
  <c r="C525"/>
  <c r="AG525" s="1"/>
  <c r="D525"/>
  <c r="E525"/>
  <c r="F525"/>
  <c r="A525" s="1"/>
  <c r="G525"/>
  <c r="H525"/>
  <c r="I525"/>
  <c r="J525"/>
  <c r="K525"/>
  <c r="L525"/>
  <c r="M525"/>
  <c r="N525"/>
  <c r="O525"/>
  <c r="P525"/>
  <c r="Q525"/>
  <c r="R525"/>
  <c r="S525"/>
  <c r="T525"/>
  <c r="U525"/>
  <c r="V525"/>
  <c r="W525"/>
  <c r="X525"/>
  <c r="Y525"/>
  <c r="Z525"/>
  <c r="AA525"/>
  <c r="AB525"/>
  <c r="AC525"/>
  <c r="AD525"/>
  <c r="AE525"/>
  <c r="B526"/>
  <c r="AF526" s="1"/>
  <c r="C526"/>
  <c r="AG526" s="1"/>
  <c r="D526"/>
  <c r="E526"/>
  <c r="F526"/>
  <c r="A526" s="1"/>
  <c r="G526"/>
  <c r="H526"/>
  <c r="I526"/>
  <c r="J526"/>
  <c r="K526"/>
  <c r="L526"/>
  <c r="M526"/>
  <c r="N526"/>
  <c r="O526"/>
  <c r="P526"/>
  <c r="Q526"/>
  <c r="R526"/>
  <c r="S526"/>
  <c r="T526"/>
  <c r="U526"/>
  <c r="V526"/>
  <c r="W526"/>
  <c r="X526"/>
  <c r="Y526"/>
  <c r="Z526"/>
  <c r="AA526"/>
  <c r="AB526"/>
  <c r="AC526"/>
  <c r="AD526"/>
  <c r="AE526"/>
  <c r="B527"/>
  <c r="AF527" s="1"/>
  <c r="C527"/>
  <c r="AG527" s="1"/>
  <c r="D527"/>
  <c r="E527"/>
  <c r="F527"/>
  <c r="A527" s="1"/>
  <c r="G527"/>
  <c r="H527"/>
  <c r="I527"/>
  <c r="J527"/>
  <c r="K527"/>
  <c r="L527"/>
  <c r="M527"/>
  <c r="N527"/>
  <c r="O527"/>
  <c r="P527"/>
  <c r="Q527"/>
  <c r="R527"/>
  <c r="S527"/>
  <c r="T527"/>
  <c r="U527"/>
  <c r="V527"/>
  <c r="W527"/>
  <c r="X527"/>
  <c r="Y527"/>
  <c r="Z527"/>
  <c r="AA527"/>
  <c r="AB527"/>
  <c r="AC527"/>
  <c r="AD527"/>
  <c r="AE527"/>
  <c r="B528"/>
  <c r="AF528" s="1"/>
  <c r="C528"/>
  <c r="AG528" s="1"/>
  <c r="D528"/>
  <c r="E528"/>
  <c r="F528"/>
  <c r="A528" s="1"/>
  <c r="G528"/>
  <c r="H528"/>
  <c r="I528"/>
  <c r="J528"/>
  <c r="K528"/>
  <c r="L528"/>
  <c r="M528"/>
  <c r="N528"/>
  <c r="O528"/>
  <c r="P528"/>
  <c r="Q528"/>
  <c r="R528"/>
  <c r="S528"/>
  <c r="T528"/>
  <c r="U528"/>
  <c r="V528"/>
  <c r="W528"/>
  <c r="X528"/>
  <c r="Y528"/>
  <c r="Z528"/>
  <c r="AA528"/>
  <c r="AB528"/>
  <c r="AC528"/>
  <c r="AD528"/>
  <c r="AE528"/>
  <c r="B529"/>
  <c r="AF529" s="1"/>
  <c r="C529"/>
  <c r="AG529" s="1"/>
  <c r="D529"/>
  <c r="E529"/>
  <c r="F529"/>
  <c r="A529" s="1"/>
  <c r="G529"/>
  <c r="H529"/>
  <c r="I529"/>
  <c r="J529"/>
  <c r="K529"/>
  <c r="L529"/>
  <c r="M529"/>
  <c r="N529"/>
  <c r="O529"/>
  <c r="P529"/>
  <c r="Q529"/>
  <c r="R529"/>
  <c r="S529"/>
  <c r="T529"/>
  <c r="U529"/>
  <c r="V529"/>
  <c r="W529"/>
  <c r="X529"/>
  <c r="Y529"/>
  <c r="Z529"/>
  <c r="AA529"/>
  <c r="AB529"/>
  <c r="AC529"/>
  <c r="AD529"/>
  <c r="AE529"/>
  <c r="B530"/>
  <c r="AF530" s="1"/>
  <c r="C530"/>
  <c r="AG530" s="1"/>
  <c r="D530"/>
  <c r="E530"/>
  <c r="F530"/>
  <c r="A530" s="1"/>
  <c r="G530"/>
  <c r="H530"/>
  <c r="I530"/>
  <c r="J530"/>
  <c r="K530"/>
  <c r="L530"/>
  <c r="M530"/>
  <c r="N530"/>
  <c r="O530"/>
  <c r="P530"/>
  <c r="Q530"/>
  <c r="R530"/>
  <c r="S530"/>
  <c r="T530"/>
  <c r="U530"/>
  <c r="V530"/>
  <c r="W530"/>
  <c r="X530"/>
  <c r="Y530"/>
  <c r="Z530"/>
  <c r="AA530"/>
  <c r="AB530"/>
  <c r="AC530"/>
  <c r="AD530"/>
  <c r="AE530"/>
  <c r="B531"/>
  <c r="AF531" s="1"/>
  <c r="C531"/>
  <c r="AG531" s="1"/>
  <c r="D531"/>
  <c r="E531"/>
  <c r="F531"/>
  <c r="A531" s="1"/>
  <c r="G531"/>
  <c r="H531"/>
  <c r="I531"/>
  <c r="J531"/>
  <c r="K531"/>
  <c r="L531"/>
  <c r="M531"/>
  <c r="N531"/>
  <c r="O531"/>
  <c r="P531"/>
  <c r="Q531"/>
  <c r="R531"/>
  <c r="S531"/>
  <c r="T531"/>
  <c r="U531"/>
  <c r="V531"/>
  <c r="W531"/>
  <c r="X531"/>
  <c r="Y531"/>
  <c r="Z531"/>
  <c r="AA531"/>
  <c r="AB531"/>
  <c r="AC531"/>
  <c r="AD531"/>
  <c r="AE531"/>
  <c r="B532"/>
  <c r="AF532" s="1"/>
  <c r="C532"/>
  <c r="AG532" s="1"/>
  <c r="D532"/>
  <c r="E532"/>
  <c r="F532"/>
  <c r="A532" s="1"/>
  <c r="G532"/>
  <c r="H532"/>
  <c r="I532"/>
  <c r="J532"/>
  <c r="K532"/>
  <c r="L532"/>
  <c r="M532"/>
  <c r="N532"/>
  <c r="O532"/>
  <c r="P532"/>
  <c r="Q532"/>
  <c r="R532"/>
  <c r="S532"/>
  <c r="T532"/>
  <c r="U532"/>
  <c r="V532"/>
  <c r="W532"/>
  <c r="X532"/>
  <c r="Y532"/>
  <c r="Z532"/>
  <c r="AA532"/>
  <c r="AB532"/>
  <c r="AC532"/>
  <c r="AD532"/>
  <c r="AE532"/>
  <c r="B533"/>
  <c r="AF533" s="1"/>
  <c r="C533"/>
  <c r="AG533" s="1"/>
  <c r="D533"/>
  <c r="E533"/>
  <c r="F533"/>
  <c r="A533" s="1"/>
  <c r="G533"/>
  <c r="H533"/>
  <c r="I533"/>
  <c r="J533"/>
  <c r="K533"/>
  <c r="L533"/>
  <c r="M533"/>
  <c r="N533"/>
  <c r="O533"/>
  <c r="P533"/>
  <c r="Q533"/>
  <c r="R533"/>
  <c r="S533"/>
  <c r="T533"/>
  <c r="U533"/>
  <c r="V533"/>
  <c r="W533"/>
  <c r="X533"/>
  <c r="Y533"/>
  <c r="Z533"/>
  <c r="AA533"/>
  <c r="AB533"/>
  <c r="AC533"/>
  <c r="AD533"/>
  <c r="AE533"/>
  <c r="B534"/>
  <c r="AF534" s="1"/>
  <c r="C534"/>
  <c r="AG534" s="1"/>
  <c r="D534"/>
  <c r="E534"/>
  <c r="F534"/>
  <c r="A534" s="1"/>
  <c r="G534"/>
  <c r="H534"/>
  <c r="I534"/>
  <c r="J534"/>
  <c r="K534"/>
  <c r="L534"/>
  <c r="M534"/>
  <c r="N534"/>
  <c r="O534"/>
  <c r="P534"/>
  <c r="Q534"/>
  <c r="R534"/>
  <c r="S534"/>
  <c r="T534"/>
  <c r="U534"/>
  <c r="V534"/>
  <c r="W534"/>
  <c r="X534"/>
  <c r="Y534"/>
  <c r="Z534"/>
  <c r="AA534"/>
  <c r="AB534"/>
  <c r="AC534"/>
  <c r="AD534"/>
  <c r="AE534"/>
  <c r="B535"/>
  <c r="AF535" s="1"/>
  <c r="C535"/>
  <c r="AG535" s="1"/>
  <c r="D535"/>
  <c r="E535"/>
  <c r="F535"/>
  <c r="A535" s="1"/>
  <c r="G535"/>
  <c r="H535"/>
  <c r="I535"/>
  <c r="J535"/>
  <c r="K535"/>
  <c r="L535"/>
  <c r="M535"/>
  <c r="N535"/>
  <c r="O535"/>
  <c r="P535"/>
  <c r="Q535"/>
  <c r="R535"/>
  <c r="S535"/>
  <c r="T535"/>
  <c r="U535"/>
  <c r="V535"/>
  <c r="W535"/>
  <c r="X535"/>
  <c r="Y535"/>
  <c r="Z535"/>
  <c r="AA535"/>
  <c r="AB535"/>
  <c r="AC535"/>
  <c r="AD535"/>
  <c r="AE535"/>
  <c r="B536"/>
  <c r="AF536" s="1"/>
  <c r="C536"/>
  <c r="AG536" s="1"/>
  <c r="D536"/>
  <c r="E536"/>
  <c r="F536"/>
  <c r="A536" s="1"/>
  <c r="G536"/>
  <c r="H536"/>
  <c r="I536"/>
  <c r="J536"/>
  <c r="K536"/>
  <c r="L536"/>
  <c r="M536"/>
  <c r="N536"/>
  <c r="O536"/>
  <c r="P536"/>
  <c r="Q536"/>
  <c r="R536"/>
  <c r="S536"/>
  <c r="T536"/>
  <c r="U536"/>
  <c r="V536"/>
  <c r="W536"/>
  <c r="X536"/>
  <c r="Y536"/>
  <c r="Z536"/>
  <c r="AA536"/>
  <c r="AB536"/>
  <c r="AC536"/>
  <c r="AD536"/>
  <c r="AE536"/>
  <c r="B537"/>
  <c r="AF537" s="1"/>
  <c r="C537"/>
  <c r="AG537" s="1"/>
  <c r="D537"/>
  <c r="E537"/>
  <c r="F537"/>
  <c r="A537" s="1"/>
  <c r="G537"/>
  <c r="H537"/>
  <c r="I537"/>
  <c r="J537"/>
  <c r="K537"/>
  <c r="L537"/>
  <c r="M537"/>
  <c r="N537"/>
  <c r="O537"/>
  <c r="P537"/>
  <c r="Q537"/>
  <c r="R537"/>
  <c r="S537"/>
  <c r="T537"/>
  <c r="U537"/>
  <c r="V537"/>
  <c r="W537"/>
  <c r="X537"/>
  <c r="Y537"/>
  <c r="Z537"/>
  <c r="AA537"/>
  <c r="AB537"/>
  <c r="AC537"/>
  <c r="AD537"/>
  <c r="AE537"/>
  <c r="B538"/>
  <c r="AF538" s="1"/>
  <c r="C538"/>
  <c r="AG538" s="1"/>
  <c r="D538"/>
  <c r="E538"/>
  <c r="F538"/>
  <c r="A538" s="1"/>
  <c r="G538"/>
  <c r="H538"/>
  <c r="I538"/>
  <c r="J538"/>
  <c r="K538"/>
  <c r="L538"/>
  <c r="M538"/>
  <c r="N538"/>
  <c r="O538"/>
  <c r="P538"/>
  <c r="Q538"/>
  <c r="R538"/>
  <c r="S538"/>
  <c r="T538"/>
  <c r="U538"/>
  <c r="V538"/>
  <c r="W538"/>
  <c r="X538"/>
  <c r="Y538"/>
  <c r="Z538"/>
  <c r="AA538"/>
  <c r="AB538"/>
  <c r="AC538"/>
  <c r="AD538"/>
  <c r="AE538"/>
  <c r="B539"/>
  <c r="AF539" s="1"/>
  <c r="C539"/>
  <c r="AG539" s="1"/>
  <c r="D539"/>
  <c r="E539"/>
  <c r="F539"/>
  <c r="A539" s="1"/>
  <c r="G539"/>
  <c r="H539"/>
  <c r="I539"/>
  <c r="J539"/>
  <c r="K539"/>
  <c r="L539"/>
  <c r="M539"/>
  <c r="N539"/>
  <c r="O539"/>
  <c r="P539"/>
  <c r="Q539"/>
  <c r="R539"/>
  <c r="S539"/>
  <c r="T539"/>
  <c r="U539"/>
  <c r="V539"/>
  <c r="W539"/>
  <c r="X539"/>
  <c r="Y539"/>
  <c r="Z539"/>
  <c r="AA539"/>
  <c r="AB539"/>
  <c r="AC539"/>
  <c r="AD539"/>
  <c r="AE539"/>
  <c r="B540"/>
  <c r="AF540" s="1"/>
  <c r="C540"/>
  <c r="AG540" s="1"/>
  <c r="D540"/>
  <c r="E540"/>
  <c r="F540"/>
  <c r="A540" s="1"/>
  <c r="G540"/>
  <c r="H540"/>
  <c r="I540"/>
  <c r="J540"/>
  <c r="K540"/>
  <c r="L540"/>
  <c r="M540"/>
  <c r="N540"/>
  <c r="O540"/>
  <c r="P540"/>
  <c r="Q540"/>
  <c r="R540"/>
  <c r="S540"/>
  <c r="T540"/>
  <c r="U540"/>
  <c r="V540"/>
  <c r="W540"/>
  <c r="X540"/>
  <c r="Y540"/>
  <c r="Z540"/>
  <c r="AA540"/>
  <c r="AB540"/>
  <c r="AC540"/>
  <c r="AD540"/>
  <c r="AE540"/>
  <c r="B541"/>
  <c r="AF541" s="1"/>
  <c r="C541"/>
  <c r="AG541" s="1"/>
  <c r="D541"/>
  <c r="E541"/>
  <c r="F541"/>
  <c r="A541" s="1"/>
  <c r="G541"/>
  <c r="H541"/>
  <c r="I541"/>
  <c r="J541"/>
  <c r="K541"/>
  <c r="L541"/>
  <c r="M541"/>
  <c r="N541"/>
  <c r="O541"/>
  <c r="P541"/>
  <c r="Q541"/>
  <c r="R541"/>
  <c r="S541"/>
  <c r="T541"/>
  <c r="U541"/>
  <c r="V541"/>
  <c r="W541"/>
  <c r="X541"/>
  <c r="Y541"/>
  <c r="Z541"/>
  <c r="AA541"/>
  <c r="AB541"/>
  <c r="AC541"/>
  <c r="AD541"/>
  <c r="AE541"/>
  <c r="B542"/>
  <c r="AF542" s="1"/>
  <c r="C542"/>
  <c r="AG542" s="1"/>
  <c r="D542"/>
  <c r="E542"/>
  <c r="F542"/>
  <c r="A542" s="1"/>
  <c r="G542"/>
  <c r="H542"/>
  <c r="I542"/>
  <c r="J542"/>
  <c r="K542"/>
  <c r="L542"/>
  <c r="M542"/>
  <c r="N542"/>
  <c r="O542"/>
  <c r="P542"/>
  <c r="Q542"/>
  <c r="R542"/>
  <c r="S542"/>
  <c r="T542"/>
  <c r="U542"/>
  <c r="V542"/>
  <c r="W542"/>
  <c r="X542"/>
  <c r="Y542"/>
  <c r="Z542"/>
  <c r="AA542"/>
  <c r="AB542"/>
  <c r="AC542"/>
  <c r="AD542"/>
  <c r="AE542"/>
  <c r="B543"/>
  <c r="AF543" s="1"/>
  <c r="C543"/>
  <c r="AG543" s="1"/>
  <c r="D543"/>
  <c r="E543"/>
  <c r="F543"/>
  <c r="A543" s="1"/>
  <c r="G543"/>
  <c r="H543"/>
  <c r="I543"/>
  <c r="J543"/>
  <c r="K543"/>
  <c r="L543"/>
  <c r="M543"/>
  <c r="N543"/>
  <c r="O543"/>
  <c r="P543"/>
  <c r="Q543"/>
  <c r="R543"/>
  <c r="S543"/>
  <c r="T543"/>
  <c r="U543"/>
  <c r="V543"/>
  <c r="W543"/>
  <c r="X543"/>
  <c r="Y543"/>
  <c r="Z543"/>
  <c r="AA543"/>
  <c r="AB543"/>
  <c r="AC543"/>
  <c r="AD543"/>
  <c r="AE543"/>
  <c r="B544"/>
  <c r="AF544" s="1"/>
  <c r="C544"/>
  <c r="AG544" s="1"/>
  <c r="D544"/>
  <c r="E544"/>
  <c r="F544"/>
  <c r="A544" s="1"/>
  <c r="G544"/>
  <c r="H544"/>
  <c r="I544"/>
  <c r="J544"/>
  <c r="K544"/>
  <c r="L544"/>
  <c r="M544"/>
  <c r="N544"/>
  <c r="O544"/>
  <c r="P544"/>
  <c r="Q544"/>
  <c r="R544"/>
  <c r="S544"/>
  <c r="T544"/>
  <c r="U544"/>
  <c r="V544"/>
  <c r="W544"/>
  <c r="X544"/>
  <c r="Y544"/>
  <c r="Z544"/>
  <c r="AA544"/>
  <c r="AB544"/>
  <c r="AC544"/>
  <c r="AD544"/>
  <c r="AE544"/>
  <c r="B545"/>
  <c r="AF545" s="1"/>
  <c r="C545"/>
  <c r="AG545" s="1"/>
  <c r="D545"/>
  <c r="E545"/>
  <c r="F545"/>
  <c r="A545" s="1"/>
  <c r="G545"/>
  <c r="H545"/>
  <c r="I545"/>
  <c r="J545"/>
  <c r="K545"/>
  <c r="L545"/>
  <c r="M545"/>
  <c r="N545"/>
  <c r="O545"/>
  <c r="P545"/>
  <c r="Q545"/>
  <c r="R545"/>
  <c r="S545"/>
  <c r="T545"/>
  <c r="U545"/>
  <c r="V545"/>
  <c r="W545"/>
  <c r="X545"/>
  <c r="Y545"/>
  <c r="Z545"/>
  <c r="AA545"/>
  <c r="AB545"/>
  <c r="AC545"/>
  <c r="AD545"/>
  <c r="AE545"/>
  <c r="B546"/>
  <c r="AF546" s="1"/>
  <c r="C546"/>
  <c r="AG546" s="1"/>
  <c r="D546"/>
  <c r="E546"/>
  <c r="F546"/>
  <c r="A546" s="1"/>
  <c r="G546"/>
  <c r="H546"/>
  <c r="I546"/>
  <c r="J546"/>
  <c r="K546"/>
  <c r="L546"/>
  <c r="M546"/>
  <c r="N546"/>
  <c r="O546"/>
  <c r="P546"/>
  <c r="Q546"/>
  <c r="R546"/>
  <c r="S546"/>
  <c r="T546"/>
  <c r="U546"/>
  <c r="V546"/>
  <c r="W546"/>
  <c r="X546"/>
  <c r="Y546"/>
  <c r="Z546"/>
  <c r="AA546"/>
  <c r="AB546"/>
  <c r="AC546"/>
  <c r="AD546"/>
  <c r="AE546"/>
  <c r="B547"/>
  <c r="AF547" s="1"/>
  <c r="C547"/>
  <c r="AG547" s="1"/>
  <c r="D547"/>
  <c r="E547"/>
  <c r="F547"/>
  <c r="A547" s="1"/>
  <c r="G547"/>
  <c r="H547"/>
  <c r="I547"/>
  <c r="J547"/>
  <c r="K547"/>
  <c r="L547"/>
  <c r="M547"/>
  <c r="N547"/>
  <c r="O547"/>
  <c r="P547"/>
  <c r="Q547"/>
  <c r="R547"/>
  <c r="S547"/>
  <c r="T547"/>
  <c r="U547"/>
  <c r="V547"/>
  <c r="W547"/>
  <c r="X547"/>
  <c r="Y547"/>
  <c r="Z547"/>
  <c r="AA547"/>
  <c r="AB547"/>
  <c r="AC547"/>
  <c r="AD547"/>
  <c r="AE547"/>
  <c r="B548"/>
  <c r="AF548" s="1"/>
  <c r="C548"/>
  <c r="AG548" s="1"/>
  <c r="D548"/>
  <c r="E548"/>
  <c r="F548"/>
  <c r="A548" s="1"/>
  <c r="G548"/>
  <c r="H548"/>
  <c r="I548"/>
  <c r="J548"/>
  <c r="K548"/>
  <c r="L548"/>
  <c r="M548"/>
  <c r="N548"/>
  <c r="O548"/>
  <c r="P548"/>
  <c r="Q548"/>
  <c r="R548"/>
  <c r="S548"/>
  <c r="T548"/>
  <c r="U548"/>
  <c r="V548"/>
  <c r="W548"/>
  <c r="X548"/>
  <c r="Y548"/>
  <c r="Z548"/>
  <c r="AA548"/>
  <c r="AB548"/>
  <c r="AC548"/>
  <c r="AD548"/>
  <c r="AE548"/>
  <c r="B549"/>
  <c r="AF549" s="1"/>
  <c r="C549"/>
  <c r="AG549" s="1"/>
  <c r="D549"/>
  <c r="E549"/>
  <c r="F549"/>
  <c r="A549" s="1"/>
  <c r="G549"/>
  <c r="H549"/>
  <c r="I549"/>
  <c r="J549"/>
  <c r="K549"/>
  <c r="L549"/>
  <c r="M549"/>
  <c r="N549"/>
  <c r="O549"/>
  <c r="P549"/>
  <c r="Q549"/>
  <c r="R549"/>
  <c r="S549"/>
  <c r="T549"/>
  <c r="U549"/>
  <c r="V549"/>
  <c r="W549"/>
  <c r="X549"/>
  <c r="Y549"/>
  <c r="Z549"/>
  <c r="AA549"/>
  <c r="AB549"/>
  <c r="AC549"/>
  <c r="AD549"/>
  <c r="AE549"/>
  <c r="B550"/>
  <c r="AF550" s="1"/>
  <c r="C550"/>
  <c r="AG550" s="1"/>
  <c r="D550"/>
  <c r="E550"/>
  <c r="F550"/>
  <c r="A550" s="1"/>
  <c r="G550"/>
  <c r="H550"/>
  <c r="I550"/>
  <c r="J550"/>
  <c r="K550"/>
  <c r="L550"/>
  <c r="M550"/>
  <c r="N550"/>
  <c r="O550"/>
  <c r="P550"/>
  <c r="Q550"/>
  <c r="R550"/>
  <c r="S550"/>
  <c r="T550"/>
  <c r="U550"/>
  <c r="V550"/>
  <c r="W550"/>
  <c r="X550"/>
  <c r="Y550"/>
  <c r="Z550"/>
  <c r="AA550"/>
  <c r="AB550"/>
  <c r="AC550"/>
  <c r="AD550"/>
  <c r="AE550"/>
  <c r="B551"/>
  <c r="AF551" s="1"/>
  <c r="C551"/>
  <c r="AG551" s="1"/>
  <c r="D551"/>
  <c r="E551"/>
  <c r="F551"/>
  <c r="A551" s="1"/>
  <c r="G551"/>
  <c r="H551"/>
  <c r="I551"/>
  <c r="J551"/>
  <c r="K551"/>
  <c r="L551"/>
  <c r="M551"/>
  <c r="N551"/>
  <c r="O551"/>
  <c r="P551"/>
  <c r="Q551"/>
  <c r="R551"/>
  <c r="S551"/>
  <c r="T551"/>
  <c r="U551"/>
  <c r="V551"/>
  <c r="W551"/>
  <c r="X551"/>
  <c r="Y551"/>
  <c r="Z551"/>
  <c r="AA551"/>
  <c r="AB551"/>
  <c r="AC551"/>
  <c r="AD551"/>
  <c r="AE551"/>
  <c r="B552"/>
  <c r="AF552" s="1"/>
  <c r="C552"/>
  <c r="AG552" s="1"/>
  <c r="D552"/>
  <c r="E552"/>
  <c r="F552"/>
  <c r="A552" s="1"/>
  <c r="G552"/>
  <c r="H552"/>
  <c r="I552"/>
  <c r="J552"/>
  <c r="K552"/>
  <c r="L552"/>
  <c r="M552"/>
  <c r="N552"/>
  <c r="O552"/>
  <c r="P552"/>
  <c r="Q552"/>
  <c r="R552"/>
  <c r="S552"/>
  <c r="T552"/>
  <c r="U552"/>
  <c r="V552"/>
  <c r="W552"/>
  <c r="X552"/>
  <c r="Y552"/>
  <c r="Z552"/>
  <c r="AA552"/>
  <c r="AB552"/>
  <c r="AC552"/>
  <c r="AD552"/>
  <c r="AE552"/>
  <c r="B553"/>
  <c r="AF553" s="1"/>
  <c r="C553"/>
  <c r="AG553" s="1"/>
  <c r="D553"/>
  <c r="E553"/>
  <c r="F553"/>
  <c r="A553" s="1"/>
  <c r="G553"/>
  <c r="H553"/>
  <c r="I553"/>
  <c r="J553"/>
  <c r="K553"/>
  <c r="L553"/>
  <c r="M553"/>
  <c r="N553"/>
  <c r="O553"/>
  <c r="P553"/>
  <c r="Q553"/>
  <c r="R553"/>
  <c r="S553"/>
  <c r="T553"/>
  <c r="U553"/>
  <c r="V553"/>
  <c r="W553"/>
  <c r="X553"/>
  <c r="Y553"/>
  <c r="Z553"/>
  <c r="AA553"/>
  <c r="AB553"/>
  <c r="AC553"/>
  <c r="AD553"/>
  <c r="AE553"/>
  <c r="B554"/>
  <c r="AF554" s="1"/>
  <c r="C554"/>
  <c r="AG554" s="1"/>
  <c r="D554"/>
  <c r="E554"/>
  <c r="F554"/>
  <c r="A554" s="1"/>
  <c r="G554"/>
  <c r="H554"/>
  <c r="I554"/>
  <c r="J554"/>
  <c r="K554"/>
  <c r="L554"/>
  <c r="M554"/>
  <c r="N554"/>
  <c r="O554"/>
  <c r="P554"/>
  <c r="Q554"/>
  <c r="R554"/>
  <c r="S554"/>
  <c r="T554"/>
  <c r="U554"/>
  <c r="V554"/>
  <c r="W554"/>
  <c r="X554"/>
  <c r="Y554"/>
  <c r="Z554"/>
  <c r="AA554"/>
  <c r="AB554"/>
  <c r="AC554"/>
  <c r="AD554"/>
  <c r="AE554"/>
  <c r="B555"/>
  <c r="AF555" s="1"/>
  <c r="C555"/>
  <c r="AG555" s="1"/>
  <c r="D555"/>
  <c r="E555"/>
  <c r="F555"/>
  <c r="A555" s="1"/>
  <c r="G555"/>
  <c r="H555"/>
  <c r="I555"/>
  <c r="J555"/>
  <c r="K555"/>
  <c r="L555"/>
  <c r="M555"/>
  <c r="N555"/>
  <c r="O555"/>
  <c r="P555"/>
  <c r="Q555"/>
  <c r="R555"/>
  <c r="S555"/>
  <c r="T555"/>
  <c r="U555"/>
  <c r="V555"/>
  <c r="W555"/>
  <c r="X555"/>
  <c r="Y555"/>
  <c r="Z555"/>
  <c r="AA555"/>
  <c r="AB555"/>
  <c r="AC555"/>
  <c r="AD555"/>
  <c r="AE555"/>
  <c r="B556"/>
  <c r="AF556" s="1"/>
  <c r="C556"/>
  <c r="AG556" s="1"/>
  <c r="D556"/>
  <c r="E556"/>
  <c r="F556"/>
  <c r="A556" s="1"/>
  <c r="G556"/>
  <c r="H556"/>
  <c r="I556"/>
  <c r="J556"/>
  <c r="K556"/>
  <c r="L556"/>
  <c r="M556"/>
  <c r="N556"/>
  <c r="O556"/>
  <c r="P556"/>
  <c r="Q556"/>
  <c r="R556"/>
  <c r="S556"/>
  <c r="T556"/>
  <c r="U556"/>
  <c r="V556"/>
  <c r="W556"/>
  <c r="X556"/>
  <c r="Y556"/>
  <c r="Z556"/>
  <c r="AA556"/>
  <c r="AB556"/>
  <c r="AC556"/>
  <c r="AD556"/>
  <c r="AE556"/>
  <c r="B557"/>
  <c r="AF557" s="1"/>
  <c r="C557"/>
  <c r="AG557" s="1"/>
  <c r="D557"/>
  <c r="E557"/>
  <c r="F557"/>
  <c r="A557" s="1"/>
  <c r="G557"/>
  <c r="H557"/>
  <c r="I557"/>
  <c r="J557"/>
  <c r="K557"/>
  <c r="L557"/>
  <c r="M557"/>
  <c r="N557"/>
  <c r="O557"/>
  <c r="P557"/>
  <c r="Q557"/>
  <c r="R557"/>
  <c r="S557"/>
  <c r="T557"/>
  <c r="U557"/>
  <c r="V557"/>
  <c r="W557"/>
  <c r="X557"/>
  <c r="Y557"/>
  <c r="Z557"/>
  <c r="AA557"/>
  <c r="AB557"/>
  <c r="AC557"/>
  <c r="AD557"/>
  <c r="AE557"/>
  <c r="B558"/>
  <c r="AF558" s="1"/>
  <c r="C558"/>
  <c r="AG558" s="1"/>
  <c r="D558"/>
  <c r="E558"/>
  <c r="F558"/>
  <c r="A558" s="1"/>
  <c r="G558"/>
  <c r="H558"/>
  <c r="I558"/>
  <c r="J558"/>
  <c r="K558"/>
  <c r="L558"/>
  <c r="M558"/>
  <c r="N558"/>
  <c r="O558"/>
  <c r="P558"/>
  <c r="Q558"/>
  <c r="R558"/>
  <c r="S558"/>
  <c r="T558"/>
  <c r="U558"/>
  <c r="V558"/>
  <c r="W558"/>
  <c r="X558"/>
  <c r="Y558"/>
  <c r="Z558"/>
  <c r="AA558"/>
  <c r="AB558"/>
  <c r="AC558"/>
  <c r="AD558"/>
  <c r="AE558"/>
  <c r="B559"/>
  <c r="AF559" s="1"/>
  <c r="C559"/>
  <c r="AG559" s="1"/>
  <c r="D559"/>
  <c r="E559"/>
  <c r="F559"/>
  <c r="A559" s="1"/>
  <c r="G559"/>
  <c r="H559"/>
  <c r="I559"/>
  <c r="J559"/>
  <c r="K559"/>
  <c r="L559"/>
  <c r="M559"/>
  <c r="N559"/>
  <c r="O559"/>
  <c r="P559"/>
  <c r="Q559"/>
  <c r="R559"/>
  <c r="S559"/>
  <c r="T559"/>
  <c r="U559"/>
  <c r="V559"/>
  <c r="W559"/>
  <c r="X559"/>
  <c r="Y559"/>
  <c r="Z559"/>
  <c r="AA559"/>
  <c r="AB559"/>
  <c r="AC559"/>
  <c r="AD559"/>
  <c r="AE559"/>
  <c r="B560"/>
  <c r="AF560" s="1"/>
  <c r="C560"/>
  <c r="AG560" s="1"/>
  <c r="D560"/>
  <c r="E560"/>
  <c r="F560"/>
  <c r="A560" s="1"/>
  <c r="G560"/>
  <c r="H560"/>
  <c r="I560"/>
  <c r="J560"/>
  <c r="K560"/>
  <c r="L560"/>
  <c r="M560"/>
  <c r="N560"/>
  <c r="O560"/>
  <c r="P560"/>
  <c r="Q560"/>
  <c r="R560"/>
  <c r="S560"/>
  <c r="T560"/>
  <c r="U560"/>
  <c r="V560"/>
  <c r="W560"/>
  <c r="X560"/>
  <c r="Y560"/>
  <c r="Z560"/>
  <c r="AA560"/>
  <c r="AB560"/>
  <c r="AC560"/>
  <c r="AD560"/>
  <c r="AE560"/>
  <c r="B561"/>
  <c r="AF561" s="1"/>
  <c r="C561"/>
  <c r="AG561" s="1"/>
  <c r="D561"/>
  <c r="E561"/>
  <c r="F561"/>
  <c r="A561" s="1"/>
  <c r="G561"/>
  <c r="H561"/>
  <c r="I561"/>
  <c r="J561"/>
  <c r="K561"/>
  <c r="L561"/>
  <c r="M561"/>
  <c r="N561"/>
  <c r="O561"/>
  <c r="P561"/>
  <c r="Q561"/>
  <c r="R561"/>
  <c r="S561"/>
  <c r="T561"/>
  <c r="U561"/>
  <c r="V561"/>
  <c r="W561"/>
  <c r="X561"/>
  <c r="Y561"/>
  <c r="Z561"/>
  <c r="AA561"/>
  <c r="AB561"/>
  <c r="AC561"/>
  <c r="AD561"/>
  <c r="AE561"/>
  <c r="B562"/>
  <c r="AF562" s="1"/>
  <c r="C562"/>
  <c r="AG562" s="1"/>
  <c r="D562"/>
  <c r="E562"/>
  <c r="F562"/>
  <c r="A562" s="1"/>
  <c r="G562"/>
  <c r="H562"/>
  <c r="I562"/>
  <c r="J562"/>
  <c r="K562"/>
  <c r="L562"/>
  <c r="M562"/>
  <c r="N562"/>
  <c r="O562"/>
  <c r="P562"/>
  <c r="Q562"/>
  <c r="R562"/>
  <c r="S562"/>
  <c r="T562"/>
  <c r="U562"/>
  <c r="V562"/>
  <c r="W562"/>
  <c r="X562"/>
  <c r="Y562"/>
  <c r="Z562"/>
  <c r="AA562"/>
  <c r="AB562"/>
  <c r="AC562"/>
  <c r="AD562"/>
  <c r="AE562"/>
  <c r="B563"/>
  <c r="AF563" s="1"/>
  <c r="C563"/>
  <c r="AG563" s="1"/>
  <c r="D563"/>
  <c r="E563"/>
  <c r="F563"/>
  <c r="A563" s="1"/>
  <c r="G563"/>
  <c r="H563"/>
  <c r="I563"/>
  <c r="J563"/>
  <c r="K563"/>
  <c r="L563"/>
  <c r="M563"/>
  <c r="N563"/>
  <c r="O563"/>
  <c r="P563"/>
  <c r="Q563"/>
  <c r="R563"/>
  <c r="S563"/>
  <c r="T563"/>
  <c r="U563"/>
  <c r="V563"/>
  <c r="W563"/>
  <c r="X563"/>
  <c r="Y563"/>
  <c r="Z563"/>
  <c r="AA563"/>
  <c r="AB563"/>
  <c r="AC563"/>
  <c r="AD563"/>
  <c r="AE563"/>
  <c r="B564"/>
  <c r="AF564" s="1"/>
  <c r="C564"/>
  <c r="AG564" s="1"/>
  <c r="D564"/>
  <c r="E564"/>
  <c r="F564"/>
  <c r="A564" s="1"/>
  <c r="G564"/>
  <c r="H564"/>
  <c r="I564"/>
  <c r="J564"/>
  <c r="K564"/>
  <c r="L564"/>
  <c r="M564"/>
  <c r="N564"/>
  <c r="O564"/>
  <c r="P564"/>
  <c r="Q564"/>
  <c r="R564"/>
  <c r="S564"/>
  <c r="T564"/>
  <c r="U564"/>
  <c r="V564"/>
  <c r="W564"/>
  <c r="X564"/>
  <c r="Y564"/>
  <c r="Z564"/>
  <c r="AA564"/>
  <c r="AB564"/>
  <c r="AC564"/>
  <c r="AD564"/>
  <c r="AE564"/>
  <c r="B565"/>
  <c r="AF565" s="1"/>
  <c r="C565"/>
  <c r="AG565" s="1"/>
  <c r="D565"/>
  <c r="E565"/>
  <c r="F565"/>
  <c r="A565" s="1"/>
  <c r="G565"/>
  <c r="H565"/>
  <c r="I565"/>
  <c r="J565"/>
  <c r="K565"/>
  <c r="L565"/>
  <c r="M565"/>
  <c r="N565"/>
  <c r="O565"/>
  <c r="P565"/>
  <c r="Q565"/>
  <c r="R565"/>
  <c r="S565"/>
  <c r="T565"/>
  <c r="U565"/>
  <c r="V565"/>
  <c r="W565"/>
  <c r="X565"/>
  <c r="Y565"/>
  <c r="Z565"/>
  <c r="AA565"/>
  <c r="AB565"/>
  <c r="AC565"/>
  <c r="AD565"/>
  <c r="AE565"/>
  <c r="B566"/>
  <c r="AF566" s="1"/>
  <c r="C566"/>
  <c r="AG566" s="1"/>
  <c r="D566"/>
  <c r="E566"/>
  <c r="F566"/>
  <c r="A566" s="1"/>
  <c r="G566"/>
  <c r="H566"/>
  <c r="I566"/>
  <c r="J566"/>
  <c r="K566"/>
  <c r="L566"/>
  <c r="M566"/>
  <c r="N566"/>
  <c r="O566"/>
  <c r="P566"/>
  <c r="Q566"/>
  <c r="R566"/>
  <c r="S566"/>
  <c r="T566"/>
  <c r="U566"/>
  <c r="V566"/>
  <c r="W566"/>
  <c r="X566"/>
  <c r="Y566"/>
  <c r="Z566"/>
  <c r="AA566"/>
  <c r="AB566"/>
  <c r="AC566"/>
  <c r="AD566"/>
  <c r="AE566"/>
  <c r="B567"/>
  <c r="AF567" s="1"/>
  <c r="C567"/>
  <c r="AG567" s="1"/>
  <c r="D567"/>
  <c r="E567"/>
  <c r="F567"/>
  <c r="A567" s="1"/>
  <c r="G567"/>
  <c r="H567"/>
  <c r="I567"/>
  <c r="J567"/>
  <c r="K567"/>
  <c r="L567"/>
  <c r="M567"/>
  <c r="N567"/>
  <c r="O567"/>
  <c r="P567"/>
  <c r="Q567"/>
  <c r="R567"/>
  <c r="S567"/>
  <c r="T567"/>
  <c r="U567"/>
  <c r="V567"/>
  <c r="W567"/>
  <c r="X567"/>
  <c r="Y567"/>
  <c r="Z567"/>
  <c r="AA567"/>
  <c r="AB567"/>
  <c r="AC567"/>
  <c r="AD567"/>
  <c r="AE567"/>
  <c r="B568"/>
  <c r="AF568" s="1"/>
  <c r="C568"/>
  <c r="AG568" s="1"/>
  <c r="D568"/>
  <c r="E568"/>
  <c r="F568"/>
  <c r="A568" s="1"/>
  <c r="G568"/>
  <c r="H568"/>
  <c r="I568"/>
  <c r="J568"/>
  <c r="K568"/>
  <c r="L568"/>
  <c r="M568"/>
  <c r="N568"/>
  <c r="O568"/>
  <c r="P568"/>
  <c r="Q568"/>
  <c r="R568"/>
  <c r="S568"/>
  <c r="T568"/>
  <c r="U568"/>
  <c r="V568"/>
  <c r="W568"/>
  <c r="X568"/>
  <c r="Y568"/>
  <c r="Z568"/>
  <c r="AA568"/>
  <c r="AB568"/>
  <c r="AC568"/>
  <c r="AD568"/>
  <c r="AE568"/>
  <c r="B569"/>
  <c r="AF569" s="1"/>
  <c r="C569"/>
  <c r="AG569" s="1"/>
  <c r="D569"/>
  <c r="E569"/>
  <c r="F569"/>
  <c r="A569" s="1"/>
  <c r="G569"/>
  <c r="H569"/>
  <c r="I569"/>
  <c r="J569"/>
  <c r="K569"/>
  <c r="L569"/>
  <c r="M569"/>
  <c r="N569"/>
  <c r="O569"/>
  <c r="P569"/>
  <c r="Q569"/>
  <c r="R569"/>
  <c r="S569"/>
  <c r="T569"/>
  <c r="U569"/>
  <c r="V569"/>
  <c r="W569"/>
  <c r="X569"/>
  <c r="Y569"/>
  <c r="Z569"/>
  <c r="AA569"/>
  <c r="AB569"/>
  <c r="AC569"/>
  <c r="AD569"/>
  <c r="AE569"/>
  <c r="B570"/>
  <c r="AF570" s="1"/>
  <c r="C570"/>
  <c r="AG570" s="1"/>
  <c r="D570"/>
  <c r="E570"/>
  <c r="F570"/>
  <c r="A570" s="1"/>
  <c r="G570"/>
  <c r="H570"/>
  <c r="I570"/>
  <c r="J570"/>
  <c r="K570"/>
  <c r="L570"/>
  <c r="M570"/>
  <c r="N570"/>
  <c r="O570"/>
  <c r="P570"/>
  <c r="Q570"/>
  <c r="R570"/>
  <c r="S570"/>
  <c r="T570"/>
  <c r="U570"/>
  <c r="V570"/>
  <c r="W570"/>
  <c r="X570"/>
  <c r="Y570"/>
  <c r="Z570"/>
  <c r="AA570"/>
  <c r="AB570"/>
  <c r="AC570"/>
  <c r="AD570"/>
  <c r="AE570"/>
  <c r="B571"/>
  <c r="AF571" s="1"/>
  <c r="C571"/>
  <c r="AG571" s="1"/>
  <c r="D571"/>
  <c r="E571"/>
  <c r="F571"/>
  <c r="A571" s="1"/>
  <c r="G571"/>
  <c r="H571"/>
  <c r="I571"/>
  <c r="J571"/>
  <c r="K571"/>
  <c r="L571"/>
  <c r="M571"/>
  <c r="N571"/>
  <c r="O571"/>
  <c r="P571"/>
  <c r="Q571"/>
  <c r="R571"/>
  <c r="S571"/>
  <c r="T571"/>
  <c r="U571"/>
  <c r="V571"/>
  <c r="W571"/>
  <c r="X571"/>
  <c r="Y571"/>
  <c r="Z571"/>
  <c r="AA571"/>
  <c r="AB571"/>
  <c r="AC571"/>
  <c r="AD571"/>
  <c r="AE571"/>
  <c r="B572"/>
  <c r="AF572" s="1"/>
  <c r="C572"/>
  <c r="AG572" s="1"/>
  <c r="D572"/>
  <c r="E572"/>
  <c r="F572"/>
  <c r="A572" s="1"/>
  <c r="G572"/>
  <c r="H572"/>
  <c r="I572"/>
  <c r="J572"/>
  <c r="K572"/>
  <c r="L572"/>
  <c r="M572"/>
  <c r="N572"/>
  <c r="O572"/>
  <c r="P572"/>
  <c r="Q572"/>
  <c r="R572"/>
  <c r="S572"/>
  <c r="T572"/>
  <c r="U572"/>
  <c r="V572"/>
  <c r="W572"/>
  <c r="X572"/>
  <c r="Y572"/>
  <c r="Z572"/>
  <c r="AA572"/>
  <c r="AB572"/>
  <c r="AC572"/>
  <c r="AD572"/>
  <c r="AE572"/>
  <c r="B573"/>
  <c r="AF573" s="1"/>
  <c r="C573"/>
  <c r="AG573" s="1"/>
  <c r="D573"/>
  <c r="E573"/>
  <c r="F573"/>
  <c r="A573" s="1"/>
  <c r="G573"/>
  <c r="H573"/>
  <c r="I573"/>
  <c r="J573"/>
  <c r="K573"/>
  <c r="L573"/>
  <c r="M573"/>
  <c r="N573"/>
  <c r="O573"/>
  <c r="P573"/>
  <c r="Q573"/>
  <c r="R573"/>
  <c r="S573"/>
  <c r="T573"/>
  <c r="U573"/>
  <c r="V573"/>
  <c r="W573"/>
  <c r="X573"/>
  <c r="Y573"/>
  <c r="Z573"/>
  <c r="AA573"/>
  <c r="AB573"/>
  <c r="AC573"/>
  <c r="AD573"/>
  <c r="AE573"/>
  <c r="B574"/>
  <c r="AF574" s="1"/>
  <c r="C574"/>
  <c r="AG574" s="1"/>
  <c r="D574"/>
  <c r="E574"/>
  <c r="F574"/>
  <c r="A574" s="1"/>
  <c r="G574"/>
  <c r="H574"/>
  <c r="I574"/>
  <c r="J574"/>
  <c r="K574"/>
  <c r="L574"/>
  <c r="M574"/>
  <c r="N574"/>
  <c r="O574"/>
  <c r="P574"/>
  <c r="Q574"/>
  <c r="R574"/>
  <c r="S574"/>
  <c r="T574"/>
  <c r="U574"/>
  <c r="V574"/>
  <c r="W574"/>
  <c r="X574"/>
  <c r="Y574"/>
  <c r="Z574"/>
  <c r="AA574"/>
  <c r="AB574"/>
  <c r="AC574"/>
  <c r="AD574"/>
  <c r="AE574"/>
  <c r="B575"/>
  <c r="AF575" s="1"/>
  <c r="C575"/>
  <c r="AG575" s="1"/>
  <c r="D575"/>
  <c r="E575"/>
  <c r="F575"/>
  <c r="A575" s="1"/>
  <c r="G575"/>
  <c r="H575"/>
  <c r="I575"/>
  <c r="J575"/>
  <c r="K575"/>
  <c r="L575"/>
  <c r="M575"/>
  <c r="N575"/>
  <c r="O575"/>
  <c r="P575"/>
  <c r="Q575"/>
  <c r="R575"/>
  <c r="S575"/>
  <c r="T575"/>
  <c r="U575"/>
  <c r="V575"/>
  <c r="W575"/>
  <c r="X575"/>
  <c r="Y575"/>
  <c r="Z575"/>
  <c r="AA575"/>
  <c r="AB575"/>
  <c r="AC575"/>
  <c r="AD575"/>
  <c r="AE575"/>
  <c r="B576"/>
  <c r="AF576" s="1"/>
  <c r="C576"/>
  <c r="AG576" s="1"/>
  <c r="D576"/>
  <c r="E576"/>
  <c r="F576"/>
  <c r="A576" s="1"/>
  <c r="G576"/>
  <c r="H576"/>
  <c r="I576"/>
  <c r="J576"/>
  <c r="K576"/>
  <c r="L576"/>
  <c r="M576"/>
  <c r="N576"/>
  <c r="O576"/>
  <c r="P576"/>
  <c r="Q576"/>
  <c r="R576"/>
  <c r="S576"/>
  <c r="T576"/>
  <c r="U576"/>
  <c r="V576"/>
  <c r="W576"/>
  <c r="X576"/>
  <c r="Y576"/>
  <c r="Z576"/>
  <c r="AA576"/>
  <c r="AB576"/>
  <c r="AC576"/>
  <c r="AD576"/>
  <c r="AE576"/>
  <c r="B577"/>
  <c r="AF577" s="1"/>
  <c r="C577"/>
  <c r="AG577" s="1"/>
  <c r="D577"/>
  <c r="E577"/>
  <c r="F577"/>
  <c r="A577" s="1"/>
  <c r="G577"/>
  <c r="H577"/>
  <c r="I577"/>
  <c r="J577"/>
  <c r="K577"/>
  <c r="L577"/>
  <c r="M577"/>
  <c r="N577"/>
  <c r="O577"/>
  <c r="P577"/>
  <c r="Q577"/>
  <c r="R577"/>
  <c r="S577"/>
  <c r="T577"/>
  <c r="U577"/>
  <c r="V577"/>
  <c r="W577"/>
  <c r="X577"/>
  <c r="Y577"/>
  <c r="Z577"/>
  <c r="AA577"/>
  <c r="AB577"/>
  <c r="AC577"/>
  <c r="AD577"/>
  <c r="AE577"/>
  <c r="B578"/>
  <c r="AF578" s="1"/>
  <c r="C578"/>
  <c r="AG578" s="1"/>
  <c r="D578"/>
  <c r="E578"/>
  <c r="F578"/>
  <c r="A578" s="1"/>
  <c r="G578"/>
  <c r="H578"/>
  <c r="I578"/>
  <c r="J578"/>
  <c r="K578"/>
  <c r="L578"/>
  <c r="M578"/>
  <c r="N578"/>
  <c r="O578"/>
  <c r="P578"/>
  <c r="Q578"/>
  <c r="R578"/>
  <c r="S578"/>
  <c r="T578"/>
  <c r="U578"/>
  <c r="V578"/>
  <c r="W578"/>
  <c r="X578"/>
  <c r="Y578"/>
  <c r="Z578"/>
  <c r="AA578"/>
  <c r="AB578"/>
  <c r="AC578"/>
  <c r="AD578"/>
  <c r="AE578"/>
  <c r="B579"/>
  <c r="AF579" s="1"/>
  <c r="C579"/>
  <c r="AG579" s="1"/>
  <c r="D579"/>
  <c r="E579"/>
  <c r="F579"/>
  <c r="A579" s="1"/>
  <c r="G579"/>
  <c r="H579"/>
  <c r="I579"/>
  <c r="J579"/>
  <c r="K579"/>
  <c r="L579"/>
  <c r="M579"/>
  <c r="N579"/>
  <c r="O579"/>
  <c r="P579"/>
  <c r="Q579"/>
  <c r="R579"/>
  <c r="S579"/>
  <c r="T579"/>
  <c r="U579"/>
  <c r="V579"/>
  <c r="W579"/>
  <c r="X579"/>
  <c r="Y579"/>
  <c r="Z579"/>
  <c r="AA579"/>
  <c r="AB579"/>
  <c r="AC579"/>
  <c r="AD579"/>
  <c r="AE579"/>
  <c r="B580"/>
  <c r="AF580" s="1"/>
  <c r="C580"/>
  <c r="AG580" s="1"/>
  <c r="D580"/>
  <c r="E580"/>
  <c r="F580"/>
  <c r="A580" s="1"/>
  <c r="G580"/>
  <c r="H580"/>
  <c r="I580"/>
  <c r="J580"/>
  <c r="K580"/>
  <c r="L580"/>
  <c r="M580"/>
  <c r="N580"/>
  <c r="O580"/>
  <c r="P580"/>
  <c r="Q580"/>
  <c r="R580"/>
  <c r="S580"/>
  <c r="T580"/>
  <c r="U580"/>
  <c r="V580"/>
  <c r="W580"/>
  <c r="X580"/>
  <c r="Y580"/>
  <c r="Z580"/>
  <c r="AA580"/>
  <c r="AB580"/>
  <c r="AC580"/>
  <c r="AD580"/>
  <c r="AE580"/>
  <c r="B581"/>
  <c r="AF581" s="1"/>
  <c r="C581"/>
  <c r="AG581" s="1"/>
  <c r="D581"/>
  <c r="E581"/>
  <c r="F581"/>
  <c r="A581" s="1"/>
  <c r="G581"/>
  <c r="H581"/>
  <c r="I581"/>
  <c r="J581"/>
  <c r="K581"/>
  <c r="L581"/>
  <c r="M581"/>
  <c r="N581"/>
  <c r="O581"/>
  <c r="P581"/>
  <c r="Q581"/>
  <c r="R581"/>
  <c r="S581"/>
  <c r="T581"/>
  <c r="U581"/>
  <c r="V581"/>
  <c r="W581"/>
  <c r="X581"/>
  <c r="Y581"/>
  <c r="Z581"/>
  <c r="AA581"/>
  <c r="AB581"/>
  <c r="AC581"/>
  <c r="AD581"/>
  <c r="AE581"/>
  <c r="B582"/>
  <c r="AF582" s="1"/>
  <c r="C582"/>
  <c r="AG582" s="1"/>
  <c r="D582"/>
  <c r="E582"/>
  <c r="F582"/>
  <c r="A582" s="1"/>
  <c r="G582"/>
  <c r="H582"/>
  <c r="I582"/>
  <c r="J582"/>
  <c r="K582"/>
  <c r="L582"/>
  <c r="M582"/>
  <c r="N582"/>
  <c r="O582"/>
  <c r="P582"/>
  <c r="Q582"/>
  <c r="R582"/>
  <c r="S582"/>
  <c r="T582"/>
  <c r="U582"/>
  <c r="V582"/>
  <c r="W582"/>
  <c r="X582"/>
  <c r="Y582"/>
  <c r="Z582"/>
  <c r="AA582"/>
  <c r="AB582"/>
  <c r="AC582"/>
  <c r="AD582"/>
  <c r="AE582"/>
  <c r="B583"/>
  <c r="AF583" s="1"/>
  <c r="C583"/>
  <c r="AG583" s="1"/>
  <c r="D583"/>
  <c r="E583"/>
  <c r="F583"/>
  <c r="A583" s="1"/>
  <c r="G583"/>
  <c r="H583"/>
  <c r="I583"/>
  <c r="J583"/>
  <c r="K583"/>
  <c r="L583"/>
  <c r="M583"/>
  <c r="N583"/>
  <c r="O583"/>
  <c r="P583"/>
  <c r="Q583"/>
  <c r="R583"/>
  <c r="S583"/>
  <c r="T583"/>
  <c r="U583"/>
  <c r="V583"/>
  <c r="W583"/>
  <c r="X583"/>
  <c r="Y583"/>
  <c r="Z583"/>
  <c r="AA583"/>
  <c r="AB583"/>
  <c r="AC583"/>
  <c r="AD583"/>
  <c r="AE583"/>
  <c r="B584"/>
  <c r="AF584" s="1"/>
  <c r="C584"/>
  <c r="AG584" s="1"/>
  <c r="D584"/>
  <c r="E584"/>
  <c r="F584"/>
  <c r="A584" s="1"/>
  <c r="G584"/>
  <c r="H584"/>
  <c r="I584"/>
  <c r="J584"/>
  <c r="K584"/>
  <c r="L584"/>
  <c r="M584"/>
  <c r="N584"/>
  <c r="O584"/>
  <c r="P584"/>
  <c r="Q584"/>
  <c r="R584"/>
  <c r="S584"/>
  <c r="T584"/>
  <c r="U584"/>
  <c r="V584"/>
  <c r="W584"/>
  <c r="X584"/>
  <c r="Y584"/>
  <c r="Z584"/>
  <c r="AA584"/>
  <c r="AB584"/>
  <c r="AC584"/>
  <c r="AD584"/>
  <c r="AE584"/>
  <c r="B585"/>
  <c r="AF585" s="1"/>
  <c r="C585"/>
  <c r="AG585" s="1"/>
  <c r="D585"/>
  <c r="E585"/>
  <c r="F585"/>
  <c r="A585" s="1"/>
  <c r="G585"/>
  <c r="H585"/>
  <c r="I585"/>
  <c r="J585"/>
  <c r="K585"/>
  <c r="L585"/>
  <c r="M585"/>
  <c r="N585"/>
  <c r="O585"/>
  <c r="P585"/>
  <c r="Q585"/>
  <c r="R585"/>
  <c r="S585"/>
  <c r="T585"/>
  <c r="U585"/>
  <c r="V585"/>
  <c r="W585"/>
  <c r="X585"/>
  <c r="Y585"/>
  <c r="Z585"/>
  <c r="AA585"/>
  <c r="AB585"/>
  <c r="AC585"/>
  <c r="AD585"/>
  <c r="AE585"/>
  <c r="B586"/>
  <c r="AF586" s="1"/>
  <c r="C586"/>
  <c r="AG586" s="1"/>
  <c r="D586"/>
  <c r="E586"/>
  <c r="F586"/>
  <c r="A586" s="1"/>
  <c r="G586"/>
  <c r="H586"/>
  <c r="I586"/>
  <c r="J586"/>
  <c r="K586"/>
  <c r="L586"/>
  <c r="M586"/>
  <c r="N586"/>
  <c r="O586"/>
  <c r="P586"/>
  <c r="Q586"/>
  <c r="R586"/>
  <c r="S586"/>
  <c r="T586"/>
  <c r="U586"/>
  <c r="V586"/>
  <c r="W586"/>
  <c r="X586"/>
  <c r="Y586"/>
  <c r="Z586"/>
  <c r="AA586"/>
  <c r="AB586"/>
  <c r="AC586"/>
  <c r="AD586"/>
  <c r="AE586"/>
  <c r="B587"/>
  <c r="AF587" s="1"/>
  <c r="C587"/>
  <c r="AG587" s="1"/>
  <c r="D587"/>
  <c r="E587"/>
  <c r="F587"/>
  <c r="A587" s="1"/>
  <c r="G587"/>
  <c r="H587"/>
  <c r="I587"/>
  <c r="J587"/>
  <c r="K587"/>
  <c r="L587"/>
  <c r="M587"/>
  <c r="N587"/>
  <c r="O587"/>
  <c r="P587"/>
  <c r="Q587"/>
  <c r="R587"/>
  <c r="S587"/>
  <c r="T587"/>
  <c r="U587"/>
  <c r="V587"/>
  <c r="W587"/>
  <c r="X587"/>
  <c r="Y587"/>
  <c r="Z587"/>
  <c r="AA587"/>
  <c r="AB587"/>
  <c r="AC587"/>
  <c r="AD587"/>
  <c r="AE587"/>
  <c r="B588"/>
  <c r="AF588" s="1"/>
  <c r="C588"/>
  <c r="AG588" s="1"/>
  <c r="D588"/>
  <c r="E588"/>
  <c r="F588"/>
  <c r="A588" s="1"/>
  <c r="G588"/>
  <c r="H588"/>
  <c r="I588"/>
  <c r="J588"/>
  <c r="K588"/>
  <c r="L588"/>
  <c r="M588"/>
  <c r="N588"/>
  <c r="O588"/>
  <c r="P588"/>
  <c r="Q588"/>
  <c r="R588"/>
  <c r="S588"/>
  <c r="T588"/>
  <c r="U588"/>
  <c r="V588"/>
  <c r="W588"/>
  <c r="X588"/>
  <c r="Y588"/>
  <c r="Z588"/>
  <c r="AA588"/>
  <c r="AB588"/>
  <c r="AC588"/>
  <c r="AD588"/>
  <c r="AE588"/>
  <c r="B589"/>
  <c r="AF589" s="1"/>
  <c r="C589"/>
  <c r="AG589" s="1"/>
  <c r="D589"/>
  <c r="E589"/>
  <c r="F589"/>
  <c r="A589" s="1"/>
  <c r="G589"/>
  <c r="H589"/>
  <c r="I589"/>
  <c r="J589"/>
  <c r="K589"/>
  <c r="L589"/>
  <c r="M589"/>
  <c r="N589"/>
  <c r="O589"/>
  <c r="P589"/>
  <c r="Q589"/>
  <c r="R589"/>
  <c r="S589"/>
  <c r="T589"/>
  <c r="U589"/>
  <c r="V589"/>
  <c r="W589"/>
  <c r="X589"/>
  <c r="Y589"/>
  <c r="Z589"/>
  <c r="AA589"/>
  <c r="AB589"/>
  <c r="AC589"/>
  <c r="AD589"/>
  <c r="AE589"/>
  <c r="B590"/>
  <c r="AF590" s="1"/>
  <c r="C590"/>
  <c r="AG590" s="1"/>
  <c r="D590"/>
  <c r="E590"/>
  <c r="F590"/>
  <c r="A590" s="1"/>
  <c r="G590"/>
  <c r="H590"/>
  <c r="I590"/>
  <c r="J590"/>
  <c r="K590"/>
  <c r="L590"/>
  <c r="M590"/>
  <c r="N590"/>
  <c r="O590"/>
  <c r="P590"/>
  <c r="Q590"/>
  <c r="R590"/>
  <c r="S590"/>
  <c r="T590"/>
  <c r="U590"/>
  <c r="V590"/>
  <c r="W590"/>
  <c r="X590"/>
  <c r="Y590"/>
  <c r="Z590"/>
  <c r="AA590"/>
  <c r="AB590"/>
  <c r="AC590"/>
  <c r="AD590"/>
  <c r="AE590"/>
  <c r="B591"/>
  <c r="AF591" s="1"/>
  <c r="C591"/>
  <c r="AG591" s="1"/>
  <c r="D591"/>
  <c r="E591"/>
  <c r="F591"/>
  <c r="A591" s="1"/>
  <c r="G591"/>
  <c r="H591"/>
  <c r="I591"/>
  <c r="J591"/>
  <c r="K591"/>
  <c r="L591"/>
  <c r="M591"/>
  <c r="N591"/>
  <c r="O591"/>
  <c r="P591"/>
  <c r="Q591"/>
  <c r="R591"/>
  <c r="S591"/>
  <c r="T591"/>
  <c r="U591"/>
  <c r="V591"/>
  <c r="W591"/>
  <c r="X591"/>
  <c r="Y591"/>
  <c r="Z591"/>
  <c r="AA591"/>
  <c r="AB591"/>
  <c r="AC591"/>
  <c r="AD591"/>
  <c r="AE591"/>
  <c r="B592"/>
  <c r="AF592" s="1"/>
  <c r="C592"/>
  <c r="AG592" s="1"/>
  <c r="D592"/>
  <c r="E592"/>
  <c r="F592"/>
  <c r="A592" s="1"/>
  <c r="G592"/>
  <c r="H592"/>
  <c r="I592"/>
  <c r="J592"/>
  <c r="K592"/>
  <c r="L592"/>
  <c r="M592"/>
  <c r="N592"/>
  <c r="O592"/>
  <c r="P592"/>
  <c r="Q592"/>
  <c r="R592"/>
  <c r="S592"/>
  <c r="T592"/>
  <c r="U592"/>
  <c r="V592"/>
  <c r="W592"/>
  <c r="X592"/>
  <c r="Y592"/>
  <c r="Z592"/>
  <c r="AA592"/>
  <c r="AB592"/>
  <c r="AC592"/>
  <c r="AD592"/>
  <c r="AE592"/>
  <c r="B593"/>
  <c r="AF593" s="1"/>
  <c r="C593"/>
  <c r="AG593" s="1"/>
  <c r="D593"/>
  <c r="E593"/>
  <c r="F593"/>
  <c r="A593" s="1"/>
  <c r="G593"/>
  <c r="H593"/>
  <c r="I593"/>
  <c r="J593"/>
  <c r="K593"/>
  <c r="L593"/>
  <c r="M593"/>
  <c r="N593"/>
  <c r="O593"/>
  <c r="P593"/>
  <c r="Q593"/>
  <c r="R593"/>
  <c r="S593"/>
  <c r="T593"/>
  <c r="U593"/>
  <c r="V593"/>
  <c r="W593"/>
  <c r="X593"/>
  <c r="Y593"/>
  <c r="Z593"/>
  <c r="AA593"/>
  <c r="AB593"/>
  <c r="AC593"/>
  <c r="AD593"/>
  <c r="AE593"/>
  <c r="B594"/>
  <c r="AF594" s="1"/>
  <c r="C594"/>
  <c r="AG594" s="1"/>
  <c r="D594"/>
  <c r="E594"/>
  <c r="F594"/>
  <c r="A594" s="1"/>
  <c r="G594"/>
  <c r="H594"/>
  <c r="I594"/>
  <c r="J594"/>
  <c r="K594"/>
  <c r="L594"/>
  <c r="M594"/>
  <c r="N594"/>
  <c r="O594"/>
  <c r="P594"/>
  <c r="Q594"/>
  <c r="R594"/>
  <c r="S594"/>
  <c r="T594"/>
  <c r="U594"/>
  <c r="V594"/>
  <c r="W594"/>
  <c r="X594"/>
  <c r="Y594"/>
  <c r="Z594"/>
  <c r="AA594"/>
  <c r="AB594"/>
  <c r="AC594"/>
  <c r="AD594"/>
  <c r="AE594"/>
  <c r="B595"/>
  <c r="AF595" s="1"/>
  <c r="C595"/>
  <c r="AG595" s="1"/>
  <c r="D595"/>
  <c r="E595"/>
  <c r="F595"/>
  <c r="A595" s="1"/>
  <c r="G595"/>
  <c r="H595"/>
  <c r="I595"/>
  <c r="J595"/>
  <c r="K595"/>
  <c r="L595"/>
  <c r="M595"/>
  <c r="N595"/>
  <c r="O595"/>
  <c r="P595"/>
  <c r="Q595"/>
  <c r="R595"/>
  <c r="S595"/>
  <c r="T595"/>
  <c r="U595"/>
  <c r="V595"/>
  <c r="W595"/>
  <c r="X595"/>
  <c r="Y595"/>
  <c r="Z595"/>
  <c r="AA595"/>
  <c r="AB595"/>
  <c r="AC595"/>
  <c r="AD595"/>
  <c r="AE595"/>
  <c r="B596"/>
  <c r="AF596" s="1"/>
  <c r="C596"/>
  <c r="AG596" s="1"/>
  <c r="D596"/>
  <c r="E596"/>
  <c r="F596"/>
  <c r="A596" s="1"/>
  <c r="G596"/>
  <c r="H596"/>
  <c r="I596"/>
  <c r="J596"/>
  <c r="K596"/>
  <c r="L596"/>
  <c r="M596"/>
  <c r="N596"/>
  <c r="O596"/>
  <c r="P596"/>
  <c r="Q596"/>
  <c r="R596"/>
  <c r="S596"/>
  <c r="T596"/>
  <c r="U596"/>
  <c r="V596"/>
  <c r="W596"/>
  <c r="X596"/>
  <c r="Y596"/>
  <c r="Z596"/>
  <c r="AA596"/>
  <c r="AB596"/>
  <c r="AC596"/>
  <c r="AD596"/>
  <c r="AE596"/>
  <c r="B597"/>
  <c r="AF597" s="1"/>
  <c r="C597"/>
  <c r="AG597" s="1"/>
  <c r="D597"/>
  <c r="E597"/>
  <c r="F597"/>
  <c r="A597" s="1"/>
  <c r="G597"/>
  <c r="H597"/>
  <c r="I597"/>
  <c r="J597"/>
  <c r="K597"/>
  <c r="L597"/>
  <c r="M597"/>
  <c r="N597"/>
  <c r="O597"/>
  <c r="P597"/>
  <c r="Q597"/>
  <c r="R597"/>
  <c r="S597"/>
  <c r="T597"/>
  <c r="U597"/>
  <c r="V597"/>
  <c r="W597"/>
  <c r="X597"/>
  <c r="Y597"/>
  <c r="Z597"/>
  <c r="AA597"/>
  <c r="AB597"/>
  <c r="AC597"/>
  <c r="AD597"/>
  <c r="AE597"/>
  <c r="B598"/>
  <c r="AF598" s="1"/>
  <c r="C598"/>
  <c r="AG598" s="1"/>
  <c r="D598"/>
  <c r="E598"/>
  <c r="F598"/>
  <c r="A598" s="1"/>
  <c r="G598"/>
  <c r="H598"/>
  <c r="I598"/>
  <c r="J598"/>
  <c r="K598"/>
  <c r="L598"/>
  <c r="M598"/>
  <c r="N598"/>
  <c r="O598"/>
  <c r="P598"/>
  <c r="Q598"/>
  <c r="R598"/>
  <c r="S598"/>
  <c r="T598"/>
  <c r="U598"/>
  <c r="V598"/>
  <c r="W598"/>
  <c r="X598"/>
  <c r="Y598"/>
  <c r="Z598"/>
  <c r="AA598"/>
  <c r="AB598"/>
  <c r="AC598"/>
  <c r="AD598"/>
  <c r="AE598"/>
  <c r="B599"/>
  <c r="AF599" s="1"/>
  <c r="C599"/>
  <c r="AG599" s="1"/>
  <c r="D599"/>
  <c r="E599"/>
  <c r="F599"/>
  <c r="A599" s="1"/>
  <c r="G599"/>
  <c r="H599"/>
  <c r="I599"/>
  <c r="J599"/>
  <c r="K599"/>
  <c r="L599"/>
  <c r="M599"/>
  <c r="N599"/>
  <c r="O599"/>
  <c r="P599"/>
  <c r="Q599"/>
  <c r="R599"/>
  <c r="S599"/>
  <c r="T599"/>
  <c r="U599"/>
  <c r="V599"/>
  <c r="W599"/>
  <c r="X599"/>
  <c r="Y599"/>
  <c r="Z599"/>
  <c r="AA599"/>
  <c r="AB599"/>
  <c r="AC599"/>
  <c r="AD599"/>
  <c r="AE599"/>
  <c r="B600"/>
  <c r="AF600" s="1"/>
  <c r="C600"/>
  <c r="AG600" s="1"/>
  <c r="D600"/>
  <c r="E600"/>
  <c r="F600"/>
  <c r="A600" s="1"/>
  <c r="G600"/>
  <c r="H600"/>
  <c r="I600"/>
  <c r="J600"/>
  <c r="K600"/>
  <c r="L600"/>
  <c r="M600"/>
  <c r="N600"/>
  <c r="O600"/>
  <c r="P600"/>
  <c r="Q600"/>
  <c r="R600"/>
  <c r="S600"/>
  <c r="T600"/>
  <c r="U600"/>
  <c r="V600"/>
  <c r="W600"/>
  <c r="X600"/>
  <c r="Y600"/>
  <c r="Z600"/>
  <c r="AA600"/>
  <c r="AB600"/>
  <c r="AC600"/>
  <c r="AD600"/>
  <c r="AE600"/>
  <c r="B601"/>
  <c r="AF601" s="1"/>
  <c r="C601"/>
  <c r="AG601" s="1"/>
  <c r="D601"/>
  <c r="E601"/>
  <c r="F601"/>
  <c r="A601" s="1"/>
  <c r="G601"/>
  <c r="H601"/>
  <c r="I601"/>
  <c r="J601"/>
  <c r="K601"/>
  <c r="L601"/>
  <c r="M601"/>
  <c r="N601"/>
  <c r="O601"/>
  <c r="P601"/>
  <c r="Q601"/>
  <c r="R601"/>
  <c r="S601"/>
  <c r="T601"/>
  <c r="U601"/>
  <c r="V601"/>
  <c r="W601"/>
  <c r="X601"/>
  <c r="Y601"/>
  <c r="Z601"/>
  <c r="AA601"/>
  <c r="AB601"/>
  <c r="AC601"/>
  <c r="AD601"/>
  <c r="AE601"/>
  <c r="B602"/>
  <c r="AF602" s="1"/>
  <c r="C602"/>
  <c r="AG602" s="1"/>
  <c r="D602"/>
  <c r="E602"/>
  <c r="F602"/>
  <c r="A602" s="1"/>
  <c r="G602"/>
  <c r="H602"/>
  <c r="I602"/>
  <c r="J602"/>
  <c r="K602"/>
  <c r="L602"/>
  <c r="M602"/>
  <c r="N602"/>
  <c r="O602"/>
  <c r="P602"/>
  <c r="Q602"/>
  <c r="R602"/>
  <c r="S602"/>
  <c r="T602"/>
  <c r="U602"/>
  <c r="V602"/>
  <c r="W602"/>
  <c r="X602"/>
  <c r="Y602"/>
  <c r="Z602"/>
  <c r="AA602"/>
  <c r="AB602"/>
  <c r="AC602"/>
  <c r="AD602"/>
  <c r="AE602"/>
  <c r="B603"/>
  <c r="AF603" s="1"/>
  <c r="C603"/>
  <c r="AG603" s="1"/>
  <c r="D603"/>
  <c r="E603"/>
  <c r="F603"/>
  <c r="A603" s="1"/>
  <c r="G603"/>
  <c r="H603"/>
  <c r="I603"/>
  <c r="J603"/>
  <c r="K603"/>
  <c r="L603"/>
  <c r="M603"/>
  <c r="N603"/>
  <c r="O603"/>
  <c r="P603"/>
  <c r="Q603"/>
  <c r="R603"/>
  <c r="S603"/>
  <c r="T603"/>
  <c r="U603"/>
  <c r="V603"/>
  <c r="W603"/>
  <c r="X603"/>
  <c r="Y603"/>
  <c r="Z603"/>
  <c r="AA603"/>
  <c r="AB603"/>
  <c r="AC603"/>
  <c r="AD603"/>
  <c r="AE603"/>
  <c r="B604"/>
  <c r="AF604" s="1"/>
  <c r="C604"/>
  <c r="AG604" s="1"/>
  <c r="D604"/>
  <c r="E604"/>
  <c r="F604"/>
  <c r="A604" s="1"/>
  <c r="G604"/>
  <c r="H604"/>
  <c r="I604"/>
  <c r="J604"/>
  <c r="K604"/>
  <c r="L604"/>
  <c r="M604"/>
  <c r="N604"/>
  <c r="O604"/>
  <c r="P604"/>
  <c r="Q604"/>
  <c r="R604"/>
  <c r="S604"/>
  <c r="T604"/>
  <c r="U604"/>
  <c r="V604"/>
  <c r="W604"/>
  <c r="X604"/>
  <c r="Y604"/>
  <c r="Z604"/>
  <c r="AA604"/>
  <c r="AB604"/>
  <c r="AC604"/>
  <c r="AD604"/>
  <c r="AE604"/>
  <c r="B605"/>
  <c r="AF605" s="1"/>
  <c r="C605"/>
  <c r="AG605" s="1"/>
  <c r="D605"/>
  <c r="E605"/>
  <c r="F605"/>
  <c r="A605" s="1"/>
  <c r="G605"/>
  <c r="H605"/>
  <c r="I605"/>
  <c r="J605"/>
  <c r="K605"/>
  <c r="L605"/>
  <c r="M605"/>
  <c r="N605"/>
  <c r="O605"/>
  <c r="P605"/>
  <c r="Q605"/>
  <c r="R605"/>
  <c r="S605"/>
  <c r="T605"/>
  <c r="U605"/>
  <c r="V605"/>
  <c r="W605"/>
  <c r="X605"/>
  <c r="Y605"/>
  <c r="Z605"/>
  <c r="AA605"/>
  <c r="AB605"/>
  <c r="AC605"/>
  <c r="AD605"/>
  <c r="AE605"/>
  <c r="B606"/>
  <c r="AF606" s="1"/>
  <c r="C606"/>
  <c r="AG606" s="1"/>
  <c r="D606"/>
  <c r="E606"/>
  <c r="F606"/>
  <c r="A606" s="1"/>
  <c r="G606"/>
  <c r="H606"/>
  <c r="I606"/>
  <c r="J606"/>
  <c r="K606"/>
  <c r="L606"/>
  <c r="M606"/>
  <c r="N606"/>
  <c r="O606"/>
  <c r="P606"/>
  <c r="Q606"/>
  <c r="R606"/>
  <c r="S606"/>
  <c r="T606"/>
  <c r="U606"/>
  <c r="V606"/>
  <c r="W606"/>
  <c r="X606"/>
  <c r="Y606"/>
  <c r="Z606"/>
  <c r="AA606"/>
  <c r="AB606"/>
  <c r="AC606"/>
  <c r="AD606"/>
  <c r="AE606"/>
  <c r="B607"/>
  <c r="AF607" s="1"/>
  <c r="C607"/>
  <c r="AG607" s="1"/>
  <c r="D607"/>
  <c r="E607"/>
  <c r="F607"/>
  <c r="A607" s="1"/>
  <c r="G607"/>
  <c r="H607"/>
  <c r="I607"/>
  <c r="J607"/>
  <c r="K607"/>
  <c r="L607"/>
  <c r="M607"/>
  <c r="N607"/>
  <c r="O607"/>
  <c r="P607"/>
  <c r="Q607"/>
  <c r="R607"/>
  <c r="S607"/>
  <c r="T607"/>
  <c r="U607"/>
  <c r="V607"/>
  <c r="W607"/>
  <c r="X607"/>
  <c r="Y607"/>
  <c r="Z607"/>
  <c r="AA607"/>
  <c r="AB607"/>
  <c r="AC607"/>
  <c r="AD607"/>
  <c r="AE607"/>
  <c r="B608"/>
  <c r="AF608" s="1"/>
  <c r="C608"/>
  <c r="AG608" s="1"/>
  <c r="D608"/>
  <c r="E608"/>
  <c r="F608"/>
  <c r="A608" s="1"/>
  <c r="G608"/>
  <c r="H608"/>
  <c r="I608"/>
  <c r="J608"/>
  <c r="K608"/>
  <c r="L608"/>
  <c r="M608"/>
  <c r="N608"/>
  <c r="O608"/>
  <c r="P608"/>
  <c r="Q608"/>
  <c r="R608"/>
  <c r="S608"/>
  <c r="T608"/>
  <c r="U608"/>
  <c r="V608"/>
  <c r="W608"/>
  <c r="X608"/>
  <c r="Y608"/>
  <c r="Z608"/>
  <c r="AA608"/>
  <c r="AB608"/>
  <c r="AC608"/>
  <c r="AD608"/>
  <c r="AE608"/>
  <c r="B609"/>
  <c r="AF609" s="1"/>
  <c r="C609"/>
  <c r="AG609" s="1"/>
  <c r="D609"/>
  <c r="E609"/>
  <c r="F609"/>
  <c r="A609" s="1"/>
  <c r="G609"/>
  <c r="H609"/>
  <c r="I609"/>
  <c r="J609"/>
  <c r="K609"/>
  <c r="L609"/>
  <c r="M609"/>
  <c r="N609"/>
  <c r="O609"/>
  <c r="P609"/>
  <c r="Q609"/>
  <c r="R609"/>
  <c r="S609"/>
  <c r="T609"/>
  <c r="U609"/>
  <c r="V609"/>
  <c r="W609"/>
  <c r="X609"/>
  <c r="Y609"/>
  <c r="Z609"/>
  <c r="AA609"/>
  <c r="AB609"/>
  <c r="AC609"/>
  <c r="AD609"/>
  <c r="AE609"/>
  <c r="B610"/>
  <c r="AF610" s="1"/>
  <c r="C610"/>
  <c r="AG610" s="1"/>
  <c r="D610"/>
  <c r="E610"/>
  <c r="F610"/>
  <c r="A610" s="1"/>
  <c r="G610"/>
  <c r="H610"/>
  <c r="I610"/>
  <c r="J610"/>
  <c r="K610"/>
  <c r="L610"/>
  <c r="M610"/>
  <c r="N610"/>
  <c r="O610"/>
  <c r="P610"/>
  <c r="Q610"/>
  <c r="R610"/>
  <c r="S610"/>
  <c r="T610"/>
  <c r="U610"/>
  <c r="V610"/>
  <c r="W610"/>
  <c r="X610"/>
  <c r="Y610"/>
  <c r="Z610"/>
  <c r="AA610"/>
  <c r="AB610"/>
  <c r="AC610"/>
  <c r="AD610"/>
  <c r="AE610"/>
  <c r="B611"/>
  <c r="AF611" s="1"/>
  <c r="C611"/>
  <c r="AG611" s="1"/>
  <c r="D611"/>
  <c r="E611"/>
  <c r="F611"/>
  <c r="A611" s="1"/>
  <c r="G611"/>
  <c r="H611"/>
  <c r="I611"/>
  <c r="J611"/>
  <c r="K611"/>
  <c r="L611"/>
  <c r="M611"/>
  <c r="N611"/>
  <c r="O611"/>
  <c r="P611"/>
  <c r="Q611"/>
  <c r="R611"/>
  <c r="S611"/>
  <c r="T611"/>
  <c r="U611"/>
  <c r="V611"/>
  <c r="W611"/>
  <c r="X611"/>
  <c r="Y611"/>
  <c r="Z611"/>
  <c r="AA611"/>
  <c r="AB611"/>
  <c r="AC611"/>
  <c r="AD611"/>
  <c r="AE611"/>
  <c r="B612"/>
  <c r="AF612" s="1"/>
  <c r="C612"/>
  <c r="AG612" s="1"/>
  <c r="D612"/>
  <c r="E612"/>
  <c r="F612"/>
  <c r="A612" s="1"/>
  <c r="G612"/>
  <c r="H612"/>
  <c r="I612"/>
  <c r="J612"/>
  <c r="K612"/>
  <c r="L612"/>
  <c r="M612"/>
  <c r="N612"/>
  <c r="O612"/>
  <c r="P612"/>
  <c r="Q612"/>
  <c r="R612"/>
  <c r="S612"/>
  <c r="T612"/>
  <c r="U612"/>
  <c r="V612"/>
  <c r="W612"/>
  <c r="X612"/>
  <c r="Y612"/>
  <c r="Z612"/>
  <c r="AA612"/>
  <c r="AB612"/>
  <c r="AC612"/>
  <c r="AD612"/>
  <c r="AE612"/>
  <c r="B613"/>
  <c r="AF613" s="1"/>
  <c r="C613"/>
  <c r="AG613" s="1"/>
  <c r="D613"/>
  <c r="E613"/>
  <c r="F613"/>
  <c r="A613" s="1"/>
  <c r="G613"/>
  <c r="H613"/>
  <c r="I613"/>
  <c r="J613"/>
  <c r="K613"/>
  <c r="L613"/>
  <c r="M613"/>
  <c r="N613"/>
  <c r="O613"/>
  <c r="P613"/>
  <c r="Q613"/>
  <c r="R613"/>
  <c r="S613"/>
  <c r="T613"/>
  <c r="U613"/>
  <c r="V613"/>
  <c r="W613"/>
  <c r="X613"/>
  <c r="Y613"/>
  <c r="Z613"/>
  <c r="AA613"/>
  <c r="AB613"/>
  <c r="AC613"/>
  <c r="AD613"/>
  <c r="AE613"/>
  <c r="B614"/>
  <c r="AF614" s="1"/>
  <c r="C614"/>
  <c r="AG614" s="1"/>
  <c r="D614"/>
  <c r="E614"/>
  <c r="F614"/>
  <c r="A614" s="1"/>
  <c r="G614"/>
  <c r="H614"/>
  <c r="I614"/>
  <c r="J614"/>
  <c r="K614"/>
  <c r="L614"/>
  <c r="M614"/>
  <c r="N614"/>
  <c r="O614"/>
  <c r="P614"/>
  <c r="Q614"/>
  <c r="R614"/>
  <c r="S614"/>
  <c r="T614"/>
  <c r="U614"/>
  <c r="V614"/>
  <c r="W614"/>
  <c r="X614"/>
  <c r="Y614"/>
  <c r="Z614"/>
  <c r="AA614"/>
  <c r="AB614"/>
  <c r="AC614"/>
  <c r="AD614"/>
  <c r="AE614"/>
  <c r="B615"/>
  <c r="AF615" s="1"/>
  <c r="C615"/>
  <c r="AG615" s="1"/>
  <c r="D615"/>
  <c r="E615"/>
  <c r="F615"/>
  <c r="A615" s="1"/>
  <c r="G615"/>
  <c r="H615"/>
  <c r="I615"/>
  <c r="J615"/>
  <c r="K615"/>
  <c r="L615"/>
  <c r="M615"/>
  <c r="N615"/>
  <c r="O615"/>
  <c r="P615"/>
  <c r="Q615"/>
  <c r="R615"/>
  <c r="S615"/>
  <c r="T615"/>
  <c r="U615"/>
  <c r="V615"/>
  <c r="W615"/>
  <c r="X615"/>
  <c r="Y615"/>
  <c r="Z615"/>
  <c r="AA615"/>
  <c r="AB615"/>
  <c r="AC615"/>
  <c r="AD615"/>
  <c r="AE615"/>
  <c r="B616"/>
  <c r="AF616" s="1"/>
  <c r="C616"/>
  <c r="AG616" s="1"/>
  <c r="D616"/>
  <c r="E616"/>
  <c r="F616"/>
  <c r="A616" s="1"/>
  <c r="G616"/>
  <c r="H616"/>
  <c r="I616"/>
  <c r="J616"/>
  <c r="K616"/>
  <c r="L616"/>
  <c r="M616"/>
  <c r="N616"/>
  <c r="O616"/>
  <c r="P616"/>
  <c r="Q616"/>
  <c r="R616"/>
  <c r="S616"/>
  <c r="T616"/>
  <c r="U616"/>
  <c r="V616"/>
  <c r="W616"/>
  <c r="X616"/>
  <c r="Y616"/>
  <c r="Z616"/>
  <c r="AA616"/>
  <c r="AB616"/>
  <c r="AC616"/>
  <c r="AD616"/>
  <c r="AE616"/>
  <c r="B617"/>
  <c r="AF617" s="1"/>
  <c r="C617"/>
  <c r="AG617" s="1"/>
  <c r="D617"/>
  <c r="E617"/>
  <c r="F617"/>
  <c r="A617" s="1"/>
  <c r="G617"/>
  <c r="H617"/>
  <c r="I617"/>
  <c r="J617"/>
  <c r="K617"/>
  <c r="L617"/>
  <c r="M617"/>
  <c r="N617"/>
  <c r="O617"/>
  <c r="P617"/>
  <c r="Q617"/>
  <c r="R617"/>
  <c r="S617"/>
  <c r="T617"/>
  <c r="U617"/>
  <c r="V617"/>
  <c r="W617"/>
  <c r="X617"/>
  <c r="Y617"/>
  <c r="Z617"/>
  <c r="AA617"/>
  <c r="AB617"/>
  <c r="AC617"/>
  <c r="AD617"/>
  <c r="AE617"/>
  <c r="B618"/>
  <c r="AF618" s="1"/>
  <c r="C618"/>
  <c r="AG618" s="1"/>
  <c r="D618"/>
  <c r="E618"/>
  <c r="F618"/>
  <c r="A618" s="1"/>
  <c r="G618"/>
  <c r="H618"/>
  <c r="I618"/>
  <c r="J618"/>
  <c r="K618"/>
  <c r="L618"/>
  <c r="M618"/>
  <c r="N618"/>
  <c r="O618"/>
  <c r="P618"/>
  <c r="Q618"/>
  <c r="R618"/>
  <c r="S618"/>
  <c r="T618"/>
  <c r="U618"/>
  <c r="V618"/>
  <c r="W618"/>
  <c r="X618"/>
  <c r="Y618"/>
  <c r="Z618"/>
  <c r="AA618"/>
  <c r="AB618"/>
  <c r="AC618"/>
  <c r="AD618"/>
  <c r="AE618"/>
  <c r="B619"/>
  <c r="AF619" s="1"/>
  <c r="C619"/>
  <c r="AG619" s="1"/>
  <c r="D619"/>
  <c r="E619"/>
  <c r="F619"/>
  <c r="A619" s="1"/>
  <c r="G619"/>
  <c r="H619"/>
  <c r="I619"/>
  <c r="J619"/>
  <c r="K619"/>
  <c r="L619"/>
  <c r="M619"/>
  <c r="N619"/>
  <c r="O619"/>
  <c r="P619"/>
  <c r="Q619"/>
  <c r="R619"/>
  <c r="S619"/>
  <c r="T619"/>
  <c r="U619"/>
  <c r="V619"/>
  <c r="W619"/>
  <c r="X619"/>
  <c r="Y619"/>
  <c r="Z619"/>
  <c r="AA619"/>
  <c r="AB619"/>
  <c r="AC619"/>
  <c r="AD619"/>
  <c r="AE619"/>
  <c r="B620"/>
  <c r="AF620" s="1"/>
  <c r="C620"/>
  <c r="AG620" s="1"/>
  <c r="D620"/>
  <c r="E620"/>
  <c r="F620"/>
  <c r="A620" s="1"/>
  <c r="G620"/>
  <c r="H620"/>
  <c r="I620"/>
  <c r="J620"/>
  <c r="K620"/>
  <c r="L620"/>
  <c r="M620"/>
  <c r="N620"/>
  <c r="O620"/>
  <c r="P620"/>
  <c r="Q620"/>
  <c r="R620"/>
  <c r="S620"/>
  <c r="T620"/>
  <c r="U620"/>
  <c r="V620"/>
  <c r="W620"/>
  <c r="X620"/>
  <c r="Y620"/>
  <c r="Z620"/>
  <c r="AA620"/>
  <c r="AB620"/>
  <c r="AC620"/>
  <c r="AD620"/>
  <c r="AE620"/>
  <c r="B621"/>
  <c r="AF621" s="1"/>
  <c r="C621"/>
  <c r="AG621" s="1"/>
  <c r="D621"/>
  <c r="E621"/>
  <c r="F621"/>
  <c r="A621" s="1"/>
  <c r="G621"/>
  <c r="H621"/>
  <c r="I621"/>
  <c r="J621"/>
  <c r="K621"/>
  <c r="L621"/>
  <c r="M621"/>
  <c r="N621"/>
  <c r="O621"/>
  <c r="P621"/>
  <c r="Q621"/>
  <c r="R621"/>
  <c r="S621"/>
  <c r="T621"/>
  <c r="U621"/>
  <c r="V621"/>
  <c r="W621"/>
  <c r="X621"/>
  <c r="Y621"/>
  <c r="Z621"/>
  <c r="AA621"/>
  <c r="AB621"/>
  <c r="AC621"/>
  <c r="AD621"/>
  <c r="AE621"/>
  <c r="B622"/>
  <c r="AF622" s="1"/>
  <c r="C622"/>
  <c r="AG622" s="1"/>
  <c r="D622"/>
  <c r="E622"/>
  <c r="F622"/>
  <c r="A622" s="1"/>
  <c r="G622"/>
  <c r="H622"/>
  <c r="I622"/>
  <c r="J622"/>
  <c r="K622"/>
  <c r="L622"/>
  <c r="M622"/>
  <c r="N622"/>
  <c r="O622"/>
  <c r="P622"/>
  <c r="Q622"/>
  <c r="R622"/>
  <c r="S622"/>
  <c r="T622"/>
  <c r="U622"/>
  <c r="V622"/>
  <c r="W622"/>
  <c r="X622"/>
  <c r="Y622"/>
  <c r="Z622"/>
  <c r="AA622"/>
  <c r="AB622"/>
  <c r="AC622"/>
  <c r="AD622"/>
  <c r="AE622"/>
  <c r="B623"/>
  <c r="AF623" s="1"/>
  <c r="C623"/>
  <c r="AG623" s="1"/>
  <c r="D623"/>
  <c r="E623"/>
  <c r="F623"/>
  <c r="A623" s="1"/>
  <c r="G623"/>
  <c r="H623"/>
  <c r="I623"/>
  <c r="J623"/>
  <c r="K623"/>
  <c r="L623"/>
  <c r="M623"/>
  <c r="N623"/>
  <c r="O623"/>
  <c r="P623"/>
  <c r="Q623"/>
  <c r="R623"/>
  <c r="S623"/>
  <c r="T623"/>
  <c r="U623"/>
  <c r="V623"/>
  <c r="W623"/>
  <c r="X623"/>
  <c r="Y623"/>
  <c r="Z623"/>
  <c r="AA623"/>
  <c r="AB623"/>
  <c r="AC623"/>
  <c r="AD623"/>
  <c r="AE623"/>
  <c r="B624"/>
  <c r="AF624" s="1"/>
  <c r="C624"/>
  <c r="AG624" s="1"/>
  <c r="D624"/>
  <c r="E624"/>
  <c r="F624"/>
  <c r="A624" s="1"/>
  <c r="G624"/>
  <c r="H624"/>
  <c r="I624"/>
  <c r="J624"/>
  <c r="K624"/>
  <c r="L624"/>
  <c r="M624"/>
  <c r="N624"/>
  <c r="O624"/>
  <c r="P624"/>
  <c r="Q624"/>
  <c r="R624"/>
  <c r="S624"/>
  <c r="T624"/>
  <c r="U624"/>
  <c r="V624"/>
  <c r="W624"/>
  <c r="X624"/>
  <c r="Y624"/>
  <c r="Z624"/>
  <c r="AA624"/>
  <c r="AB624"/>
  <c r="AC624"/>
  <c r="AD624"/>
  <c r="AE624"/>
  <c r="B625"/>
  <c r="AF625" s="1"/>
  <c r="C625"/>
  <c r="AG625" s="1"/>
  <c r="D625"/>
  <c r="E625"/>
  <c r="F625"/>
  <c r="A625" s="1"/>
  <c r="G625"/>
  <c r="H625"/>
  <c r="I625"/>
  <c r="J625"/>
  <c r="K625"/>
  <c r="L625"/>
  <c r="M625"/>
  <c r="N625"/>
  <c r="O625"/>
  <c r="P625"/>
  <c r="Q625"/>
  <c r="R625"/>
  <c r="S625"/>
  <c r="T625"/>
  <c r="U625"/>
  <c r="V625"/>
  <c r="W625"/>
  <c r="X625"/>
  <c r="Y625"/>
  <c r="Z625"/>
  <c r="AA625"/>
  <c r="AB625"/>
  <c r="AC625"/>
  <c r="AD625"/>
  <c r="AE625"/>
  <c r="B626"/>
  <c r="AF626" s="1"/>
  <c r="C626"/>
  <c r="AG626" s="1"/>
  <c r="D626"/>
  <c r="E626"/>
  <c r="F626"/>
  <c r="A626" s="1"/>
  <c r="G626"/>
  <c r="H626"/>
  <c r="I626"/>
  <c r="J626"/>
  <c r="K626"/>
  <c r="L626"/>
  <c r="M626"/>
  <c r="N626"/>
  <c r="O626"/>
  <c r="P626"/>
  <c r="Q626"/>
  <c r="R626"/>
  <c r="S626"/>
  <c r="T626"/>
  <c r="U626"/>
  <c r="V626"/>
  <c r="W626"/>
  <c r="X626"/>
  <c r="Y626"/>
  <c r="Z626"/>
  <c r="AA626"/>
  <c r="AB626"/>
  <c r="AC626"/>
  <c r="AD626"/>
  <c r="AE626"/>
  <c r="B627"/>
  <c r="AF627" s="1"/>
  <c r="C627"/>
  <c r="AG627" s="1"/>
  <c r="D627"/>
  <c r="E627"/>
  <c r="F627"/>
  <c r="A627" s="1"/>
  <c r="G627"/>
  <c r="H627"/>
  <c r="I627"/>
  <c r="J627"/>
  <c r="K627"/>
  <c r="L627"/>
  <c r="M627"/>
  <c r="N627"/>
  <c r="O627"/>
  <c r="P627"/>
  <c r="Q627"/>
  <c r="R627"/>
  <c r="S627"/>
  <c r="T627"/>
  <c r="U627"/>
  <c r="V627"/>
  <c r="W627"/>
  <c r="X627"/>
  <c r="Y627"/>
  <c r="Z627"/>
  <c r="AA627"/>
  <c r="AB627"/>
  <c r="AC627"/>
  <c r="AD627"/>
  <c r="AE627"/>
  <c r="B628"/>
  <c r="AF628" s="1"/>
  <c r="C628"/>
  <c r="AG628" s="1"/>
  <c r="D628"/>
  <c r="E628"/>
  <c r="F628"/>
  <c r="A628" s="1"/>
  <c r="G628"/>
  <c r="H628"/>
  <c r="I628"/>
  <c r="J628"/>
  <c r="K628"/>
  <c r="L628"/>
  <c r="M628"/>
  <c r="N628"/>
  <c r="O628"/>
  <c r="P628"/>
  <c r="Q628"/>
  <c r="R628"/>
  <c r="S628"/>
  <c r="T628"/>
  <c r="U628"/>
  <c r="V628"/>
  <c r="W628"/>
  <c r="X628"/>
  <c r="Y628"/>
  <c r="Z628"/>
  <c r="AA628"/>
  <c r="AB628"/>
  <c r="AC628"/>
  <c r="AD628"/>
  <c r="AE628"/>
  <c r="B629"/>
  <c r="AF629" s="1"/>
  <c r="C629"/>
  <c r="AG629" s="1"/>
  <c r="D629"/>
  <c r="E629"/>
  <c r="F629"/>
  <c r="A629" s="1"/>
  <c r="G629"/>
  <c r="H629"/>
  <c r="I629"/>
  <c r="J629"/>
  <c r="K629"/>
  <c r="L629"/>
  <c r="M629"/>
  <c r="N629"/>
  <c r="O629"/>
  <c r="P629"/>
  <c r="Q629"/>
  <c r="R629"/>
  <c r="S629"/>
  <c r="T629"/>
  <c r="U629"/>
  <c r="V629"/>
  <c r="W629"/>
  <c r="X629"/>
  <c r="Y629"/>
  <c r="Z629"/>
  <c r="AA629"/>
  <c r="AB629"/>
  <c r="AC629"/>
  <c r="AD629"/>
  <c r="AE629"/>
  <c r="B630"/>
  <c r="AF630" s="1"/>
  <c r="C630"/>
  <c r="AG630" s="1"/>
  <c r="D630"/>
  <c r="E630"/>
  <c r="F630"/>
  <c r="A630" s="1"/>
  <c r="G630"/>
  <c r="H630"/>
  <c r="I630"/>
  <c r="J630"/>
  <c r="K630"/>
  <c r="L630"/>
  <c r="M630"/>
  <c r="N630"/>
  <c r="O630"/>
  <c r="P630"/>
  <c r="Q630"/>
  <c r="R630"/>
  <c r="S630"/>
  <c r="T630"/>
  <c r="U630"/>
  <c r="V630"/>
  <c r="W630"/>
  <c r="X630"/>
  <c r="Y630"/>
  <c r="Z630"/>
  <c r="AA630"/>
  <c r="AB630"/>
  <c r="AC630"/>
  <c r="AD630"/>
  <c r="AE630"/>
  <c r="B631"/>
  <c r="AF631" s="1"/>
  <c r="C631"/>
  <c r="AG631" s="1"/>
  <c r="D631"/>
  <c r="E631"/>
  <c r="F631"/>
  <c r="A631" s="1"/>
  <c r="G631"/>
  <c r="H631"/>
  <c r="I631"/>
  <c r="J631"/>
  <c r="K631"/>
  <c r="L631"/>
  <c r="M631"/>
  <c r="N631"/>
  <c r="O631"/>
  <c r="P631"/>
  <c r="Q631"/>
  <c r="R631"/>
  <c r="S631"/>
  <c r="T631"/>
  <c r="U631"/>
  <c r="V631"/>
  <c r="W631"/>
  <c r="X631"/>
  <c r="Y631"/>
  <c r="Z631"/>
  <c r="AA631"/>
  <c r="AB631"/>
  <c r="AC631"/>
  <c r="AD631"/>
  <c r="AE631"/>
  <c r="B632"/>
  <c r="AF632" s="1"/>
  <c r="C632"/>
  <c r="AG632" s="1"/>
  <c r="D632"/>
  <c r="E632"/>
  <c r="F632"/>
  <c r="A632" s="1"/>
  <c r="G632"/>
  <c r="H632"/>
  <c r="I632"/>
  <c r="J632"/>
  <c r="K632"/>
  <c r="L632"/>
  <c r="M632"/>
  <c r="N632"/>
  <c r="O632"/>
  <c r="P632"/>
  <c r="Q632"/>
  <c r="R632"/>
  <c r="S632"/>
  <c r="T632"/>
  <c r="U632"/>
  <c r="V632"/>
  <c r="W632"/>
  <c r="X632"/>
  <c r="Y632"/>
  <c r="Z632"/>
  <c r="AA632"/>
  <c r="AB632"/>
  <c r="AC632"/>
  <c r="AD632"/>
  <c r="AE632"/>
  <c r="B633"/>
  <c r="AF633" s="1"/>
  <c r="C633"/>
  <c r="AG633" s="1"/>
  <c r="D633"/>
  <c r="E633"/>
  <c r="F633"/>
  <c r="A633" s="1"/>
  <c r="G633"/>
  <c r="H633"/>
  <c r="I633"/>
  <c r="J633"/>
  <c r="K633"/>
  <c r="L633"/>
  <c r="M633"/>
  <c r="N633"/>
  <c r="O633"/>
  <c r="P633"/>
  <c r="Q633"/>
  <c r="R633"/>
  <c r="S633"/>
  <c r="T633"/>
  <c r="U633"/>
  <c r="V633"/>
  <c r="W633"/>
  <c r="X633"/>
  <c r="Y633"/>
  <c r="Z633"/>
  <c r="AA633"/>
  <c r="AB633"/>
  <c r="AC633"/>
  <c r="AD633"/>
  <c r="AE633"/>
  <c r="B634"/>
  <c r="AF634" s="1"/>
  <c r="C634"/>
  <c r="AG634" s="1"/>
  <c r="D634"/>
  <c r="E634"/>
  <c r="F634"/>
  <c r="A634" s="1"/>
  <c r="G634"/>
  <c r="H634"/>
  <c r="I634"/>
  <c r="J634"/>
  <c r="K634"/>
  <c r="L634"/>
  <c r="M634"/>
  <c r="N634"/>
  <c r="O634"/>
  <c r="P634"/>
  <c r="Q634"/>
  <c r="R634"/>
  <c r="S634"/>
  <c r="T634"/>
  <c r="U634"/>
  <c r="V634"/>
  <c r="W634"/>
  <c r="X634"/>
  <c r="Y634"/>
  <c r="Z634"/>
  <c r="AA634"/>
  <c r="AB634"/>
  <c r="AC634"/>
  <c r="AD634"/>
  <c r="AE634"/>
  <c r="B635"/>
  <c r="AF635" s="1"/>
  <c r="C635"/>
  <c r="AG635" s="1"/>
  <c r="D635"/>
  <c r="E635"/>
  <c r="F635"/>
  <c r="A635" s="1"/>
  <c r="G635"/>
  <c r="H635"/>
  <c r="I635"/>
  <c r="J635"/>
  <c r="K635"/>
  <c r="L635"/>
  <c r="M635"/>
  <c r="N635"/>
  <c r="O635"/>
  <c r="P635"/>
  <c r="Q635"/>
  <c r="R635"/>
  <c r="S635"/>
  <c r="T635"/>
  <c r="U635"/>
  <c r="V635"/>
  <c r="W635"/>
  <c r="X635"/>
  <c r="Y635"/>
  <c r="Z635"/>
  <c r="AA635"/>
  <c r="AB635"/>
  <c r="AC635"/>
  <c r="AD635"/>
  <c r="AE635"/>
  <c r="B636"/>
  <c r="AF636" s="1"/>
  <c r="C636"/>
  <c r="AG636" s="1"/>
  <c r="D636"/>
  <c r="E636"/>
  <c r="F636"/>
  <c r="A636" s="1"/>
  <c r="G636"/>
  <c r="H636"/>
  <c r="I636"/>
  <c r="J636"/>
  <c r="K636"/>
  <c r="L636"/>
  <c r="M636"/>
  <c r="N636"/>
  <c r="O636"/>
  <c r="P636"/>
  <c r="Q636"/>
  <c r="R636"/>
  <c r="S636"/>
  <c r="T636"/>
  <c r="U636"/>
  <c r="V636"/>
  <c r="W636"/>
  <c r="X636"/>
  <c r="Y636"/>
  <c r="Z636"/>
  <c r="AA636"/>
  <c r="AB636"/>
  <c r="AC636"/>
  <c r="AD636"/>
  <c r="AE636"/>
  <c r="B637"/>
  <c r="AF637" s="1"/>
  <c r="C637"/>
  <c r="AG637" s="1"/>
  <c r="D637"/>
  <c r="E637"/>
  <c r="F637"/>
  <c r="A637" s="1"/>
  <c r="G637"/>
  <c r="H637"/>
  <c r="I637"/>
  <c r="J637"/>
  <c r="K637"/>
  <c r="L637"/>
  <c r="M637"/>
  <c r="N637"/>
  <c r="O637"/>
  <c r="P637"/>
  <c r="Q637"/>
  <c r="R637"/>
  <c r="S637"/>
  <c r="T637"/>
  <c r="U637"/>
  <c r="V637"/>
  <c r="W637"/>
  <c r="X637"/>
  <c r="Y637"/>
  <c r="Z637"/>
  <c r="AA637"/>
  <c r="AB637"/>
  <c r="AC637"/>
  <c r="AD637"/>
  <c r="AE637"/>
  <c r="B638"/>
  <c r="AF638" s="1"/>
  <c r="C638"/>
  <c r="AG638" s="1"/>
  <c r="D638"/>
  <c r="E638"/>
  <c r="F638"/>
  <c r="A638" s="1"/>
  <c r="G638"/>
  <c r="H638"/>
  <c r="I638"/>
  <c r="J638"/>
  <c r="K638"/>
  <c r="L638"/>
  <c r="M638"/>
  <c r="N638"/>
  <c r="O638"/>
  <c r="P638"/>
  <c r="Q638"/>
  <c r="R638"/>
  <c r="S638"/>
  <c r="T638"/>
  <c r="U638"/>
  <c r="V638"/>
  <c r="W638"/>
  <c r="X638"/>
  <c r="Y638"/>
  <c r="Z638"/>
  <c r="AA638"/>
  <c r="AB638"/>
  <c r="AC638"/>
  <c r="AD638"/>
  <c r="AE638"/>
  <c r="B639"/>
  <c r="AF639" s="1"/>
  <c r="C639"/>
  <c r="AG639" s="1"/>
  <c r="D639"/>
  <c r="E639"/>
  <c r="F639"/>
  <c r="A639" s="1"/>
  <c r="G639"/>
  <c r="H639"/>
  <c r="I639"/>
  <c r="J639"/>
  <c r="K639"/>
  <c r="L639"/>
  <c r="M639"/>
  <c r="N639"/>
  <c r="O639"/>
  <c r="P639"/>
  <c r="Q639"/>
  <c r="R639"/>
  <c r="S639"/>
  <c r="T639"/>
  <c r="U639"/>
  <c r="V639"/>
  <c r="W639"/>
  <c r="X639"/>
  <c r="Y639"/>
  <c r="Z639"/>
  <c r="AA639"/>
  <c r="AB639"/>
  <c r="AC639"/>
  <c r="AD639"/>
  <c r="AE639"/>
  <c r="B640"/>
  <c r="AF640" s="1"/>
  <c r="C640"/>
  <c r="AG640" s="1"/>
  <c r="D640"/>
  <c r="E640"/>
  <c r="F640"/>
  <c r="A640" s="1"/>
  <c r="G640"/>
  <c r="H640"/>
  <c r="I640"/>
  <c r="J640"/>
  <c r="K640"/>
  <c r="L640"/>
  <c r="M640"/>
  <c r="N640"/>
  <c r="O640"/>
  <c r="P640"/>
  <c r="Q640"/>
  <c r="R640"/>
  <c r="S640"/>
  <c r="T640"/>
  <c r="U640"/>
  <c r="V640"/>
  <c r="W640"/>
  <c r="X640"/>
  <c r="Y640"/>
  <c r="Z640"/>
  <c r="AA640"/>
  <c r="AB640"/>
  <c r="AC640"/>
  <c r="AD640"/>
  <c r="AE640"/>
  <c r="B641"/>
  <c r="AF641" s="1"/>
  <c r="C641"/>
  <c r="AG641" s="1"/>
  <c r="D641"/>
  <c r="E641"/>
  <c r="F641"/>
  <c r="A641" s="1"/>
  <c r="G641"/>
  <c r="H641"/>
  <c r="I641"/>
  <c r="J641"/>
  <c r="K641"/>
  <c r="L641"/>
  <c r="M641"/>
  <c r="N641"/>
  <c r="O641"/>
  <c r="P641"/>
  <c r="Q641"/>
  <c r="R641"/>
  <c r="S641"/>
  <c r="T641"/>
  <c r="U641"/>
  <c r="V641"/>
  <c r="W641"/>
  <c r="X641"/>
  <c r="Y641"/>
  <c r="Z641"/>
  <c r="AA641"/>
  <c r="AB641"/>
  <c r="AC641"/>
  <c r="AD641"/>
  <c r="AE641"/>
  <c r="B642"/>
  <c r="AF642" s="1"/>
  <c r="C642"/>
  <c r="AG642" s="1"/>
  <c r="D642"/>
  <c r="E642"/>
  <c r="F642"/>
  <c r="A642" s="1"/>
  <c r="G642"/>
  <c r="H642"/>
  <c r="I642"/>
  <c r="J642"/>
  <c r="K642"/>
  <c r="L642"/>
  <c r="M642"/>
  <c r="N642"/>
  <c r="O642"/>
  <c r="P642"/>
  <c r="Q642"/>
  <c r="R642"/>
  <c r="S642"/>
  <c r="T642"/>
  <c r="U642"/>
  <c r="V642"/>
  <c r="W642"/>
  <c r="X642"/>
  <c r="Y642"/>
  <c r="Z642"/>
  <c r="AA642"/>
  <c r="AB642"/>
  <c r="AC642"/>
  <c r="AD642"/>
  <c r="AE642"/>
  <c r="B643"/>
  <c r="AF643" s="1"/>
  <c r="C643"/>
  <c r="AG643" s="1"/>
  <c r="D643"/>
  <c r="E643"/>
  <c r="F643"/>
  <c r="A643" s="1"/>
  <c r="G643"/>
  <c r="H643"/>
  <c r="I643"/>
  <c r="J643"/>
  <c r="K643"/>
  <c r="L643"/>
  <c r="M643"/>
  <c r="N643"/>
  <c r="O643"/>
  <c r="P643"/>
  <c r="Q643"/>
  <c r="R643"/>
  <c r="S643"/>
  <c r="T643"/>
  <c r="U643"/>
  <c r="V643"/>
  <c r="W643"/>
  <c r="X643"/>
  <c r="Y643"/>
  <c r="Z643"/>
  <c r="AA643"/>
  <c r="AB643"/>
  <c r="AC643"/>
  <c r="AD643"/>
  <c r="AE643"/>
  <c r="B644"/>
  <c r="AF644" s="1"/>
  <c r="C644"/>
  <c r="AG644" s="1"/>
  <c r="D644"/>
  <c r="E644"/>
  <c r="F644"/>
  <c r="A644" s="1"/>
  <c r="G644"/>
  <c r="H644"/>
  <c r="I644"/>
  <c r="J644"/>
  <c r="K644"/>
  <c r="L644"/>
  <c r="M644"/>
  <c r="N644"/>
  <c r="O644"/>
  <c r="P644"/>
  <c r="Q644"/>
  <c r="R644"/>
  <c r="S644"/>
  <c r="T644"/>
  <c r="U644"/>
  <c r="V644"/>
  <c r="W644"/>
  <c r="X644"/>
  <c r="Y644"/>
  <c r="Z644"/>
  <c r="AA644"/>
  <c r="AB644"/>
  <c r="AC644"/>
  <c r="AD644"/>
  <c r="AE644"/>
  <c r="B645"/>
  <c r="AF645" s="1"/>
  <c r="C645"/>
  <c r="AG645" s="1"/>
  <c r="D645"/>
  <c r="E645"/>
  <c r="F645"/>
  <c r="A645" s="1"/>
  <c r="G645"/>
  <c r="H645"/>
  <c r="I645"/>
  <c r="J645"/>
  <c r="K645"/>
  <c r="L645"/>
  <c r="M645"/>
  <c r="N645"/>
  <c r="O645"/>
  <c r="P645"/>
  <c r="Q645"/>
  <c r="R645"/>
  <c r="S645"/>
  <c r="T645"/>
  <c r="U645"/>
  <c r="V645"/>
  <c r="W645"/>
  <c r="X645"/>
  <c r="Y645"/>
  <c r="Z645"/>
  <c r="AA645"/>
  <c r="AB645"/>
  <c r="AC645"/>
  <c r="AD645"/>
  <c r="AE645"/>
  <c r="B646"/>
  <c r="AF646" s="1"/>
  <c r="C646"/>
  <c r="AG646" s="1"/>
  <c r="D646"/>
  <c r="E646"/>
  <c r="F646"/>
  <c r="A646" s="1"/>
  <c r="G646"/>
  <c r="H646"/>
  <c r="I646"/>
  <c r="J646"/>
  <c r="K646"/>
  <c r="L646"/>
  <c r="M646"/>
  <c r="N646"/>
  <c r="O646"/>
  <c r="P646"/>
  <c r="Q646"/>
  <c r="R646"/>
  <c r="S646"/>
  <c r="T646"/>
  <c r="U646"/>
  <c r="V646"/>
  <c r="W646"/>
  <c r="X646"/>
  <c r="Y646"/>
  <c r="Z646"/>
  <c r="AA646"/>
  <c r="AB646"/>
  <c r="AC646"/>
  <c r="AD646"/>
  <c r="AE646"/>
  <c r="B647"/>
  <c r="AF647" s="1"/>
  <c r="C647"/>
  <c r="AG647" s="1"/>
  <c r="D647"/>
  <c r="E647"/>
  <c r="F647"/>
  <c r="A647" s="1"/>
  <c r="G647"/>
  <c r="H647"/>
  <c r="I647"/>
  <c r="J647"/>
  <c r="K647"/>
  <c r="L647"/>
  <c r="M647"/>
  <c r="N647"/>
  <c r="O647"/>
  <c r="P647"/>
  <c r="Q647"/>
  <c r="R647"/>
  <c r="S647"/>
  <c r="T647"/>
  <c r="U647"/>
  <c r="V647"/>
  <c r="W647"/>
  <c r="X647"/>
  <c r="Y647"/>
  <c r="Z647"/>
  <c r="AA647"/>
  <c r="AB647"/>
  <c r="AC647"/>
  <c r="AD647"/>
  <c r="AE647"/>
  <c r="B648"/>
  <c r="AF648" s="1"/>
  <c r="C648"/>
  <c r="AG648" s="1"/>
  <c r="D648"/>
  <c r="E648"/>
  <c r="F648"/>
  <c r="A648" s="1"/>
  <c r="G648"/>
  <c r="H648"/>
  <c r="I648"/>
  <c r="J648"/>
  <c r="K648"/>
  <c r="L648"/>
  <c r="M648"/>
  <c r="N648"/>
  <c r="O648"/>
  <c r="P648"/>
  <c r="Q648"/>
  <c r="R648"/>
  <c r="S648"/>
  <c r="T648"/>
  <c r="U648"/>
  <c r="V648"/>
  <c r="W648"/>
  <c r="X648"/>
  <c r="Y648"/>
  <c r="Z648"/>
  <c r="AA648"/>
  <c r="AB648"/>
  <c r="AC648"/>
  <c r="AD648"/>
  <c r="AE648"/>
  <c r="B649"/>
  <c r="AF649" s="1"/>
  <c r="C649"/>
  <c r="AG649" s="1"/>
  <c r="D649"/>
  <c r="E649"/>
  <c r="F649"/>
  <c r="A649" s="1"/>
  <c r="G649"/>
  <c r="H649"/>
  <c r="I649"/>
  <c r="J649"/>
  <c r="K649"/>
  <c r="L649"/>
  <c r="M649"/>
  <c r="N649"/>
  <c r="O649"/>
  <c r="P649"/>
  <c r="Q649"/>
  <c r="R649"/>
  <c r="S649"/>
  <c r="T649"/>
  <c r="U649"/>
  <c r="V649"/>
  <c r="W649"/>
  <c r="X649"/>
  <c r="Y649"/>
  <c r="Z649"/>
  <c r="AA649"/>
  <c r="AB649"/>
  <c r="AC649"/>
  <c r="AD649"/>
  <c r="AE649"/>
  <c r="B650"/>
  <c r="AF650" s="1"/>
  <c r="C650"/>
  <c r="AG650" s="1"/>
  <c r="D650"/>
  <c r="E650"/>
  <c r="F650"/>
  <c r="A650" s="1"/>
  <c r="G650"/>
  <c r="H650"/>
  <c r="I650"/>
  <c r="J650"/>
  <c r="K650"/>
  <c r="L650"/>
  <c r="M650"/>
  <c r="N650"/>
  <c r="O650"/>
  <c r="P650"/>
  <c r="Q650"/>
  <c r="R650"/>
  <c r="S650"/>
  <c r="T650"/>
  <c r="U650"/>
  <c r="V650"/>
  <c r="W650"/>
  <c r="X650"/>
  <c r="Y650"/>
  <c r="Z650"/>
  <c r="AA650"/>
  <c r="AB650"/>
  <c r="AC650"/>
  <c r="AD650"/>
  <c r="AE650"/>
  <c r="B651"/>
  <c r="AF651" s="1"/>
  <c r="C651"/>
  <c r="AG651" s="1"/>
  <c r="D651"/>
  <c r="E651"/>
  <c r="F651"/>
  <c r="A651" s="1"/>
  <c r="G651"/>
  <c r="H651"/>
  <c r="I651"/>
  <c r="J651"/>
  <c r="K651"/>
  <c r="L651"/>
  <c r="M651"/>
  <c r="N651"/>
  <c r="O651"/>
  <c r="P651"/>
  <c r="Q651"/>
  <c r="R651"/>
  <c r="S651"/>
  <c r="T651"/>
  <c r="U651"/>
  <c r="V651"/>
  <c r="W651"/>
  <c r="X651"/>
  <c r="Y651"/>
  <c r="Z651"/>
  <c r="AA651"/>
  <c r="AB651"/>
  <c r="AC651"/>
  <c r="AD651"/>
  <c r="AE651"/>
  <c r="B652"/>
  <c r="AF652" s="1"/>
  <c r="C652"/>
  <c r="AG652" s="1"/>
  <c r="D652"/>
  <c r="E652"/>
  <c r="F652"/>
  <c r="A652" s="1"/>
  <c r="G652"/>
  <c r="H652"/>
  <c r="I652"/>
  <c r="J652"/>
  <c r="K652"/>
  <c r="L652"/>
  <c r="M652"/>
  <c r="N652"/>
  <c r="O652"/>
  <c r="P652"/>
  <c r="Q652"/>
  <c r="R652"/>
  <c r="S652"/>
  <c r="T652"/>
  <c r="U652"/>
  <c r="V652"/>
  <c r="W652"/>
  <c r="X652"/>
  <c r="Y652"/>
  <c r="Z652"/>
  <c r="AA652"/>
  <c r="AB652"/>
  <c r="AC652"/>
  <c r="AD652"/>
  <c r="AE652"/>
  <c r="B653"/>
  <c r="AF653" s="1"/>
  <c r="C653"/>
  <c r="AG653" s="1"/>
  <c r="D653"/>
  <c r="E653"/>
  <c r="F653"/>
  <c r="A653" s="1"/>
  <c r="G653"/>
  <c r="H653"/>
  <c r="I653"/>
  <c r="J653"/>
  <c r="K653"/>
  <c r="L653"/>
  <c r="M653"/>
  <c r="N653"/>
  <c r="O653"/>
  <c r="P653"/>
  <c r="Q653"/>
  <c r="R653"/>
  <c r="S653"/>
  <c r="T653"/>
  <c r="U653"/>
  <c r="V653"/>
  <c r="W653"/>
  <c r="X653"/>
  <c r="Y653"/>
  <c r="Z653"/>
  <c r="AA653"/>
  <c r="AB653"/>
  <c r="AC653"/>
  <c r="AD653"/>
  <c r="AE653"/>
  <c r="B654"/>
  <c r="AF654" s="1"/>
  <c r="C654"/>
  <c r="AG654" s="1"/>
  <c r="D654"/>
  <c r="E654"/>
  <c r="F654"/>
  <c r="A654" s="1"/>
  <c r="G654"/>
  <c r="H654"/>
  <c r="I654"/>
  <c r="J654"/>
  <c r="K654"/>
  <c r="L654"/>
  <c r="M654"/>
  <c r="N654"/>
  <c r="O654"/>
  <c r="P654"/>
  <c r="Q654"/>
  <c r="R654"/>
  <c r="S654"/>
  <c r="T654"/>
  <c r="U654"/>
  <c r="V654"/>
  <c r="W654"/>
  <c r="X654"/>
  <c r="Y654"/>
  <c r="Z654"/>
  <c r="AA654"/>
  <c r="AB654"/>
  <c r="AC654"/>
  <c r="AD654"/>
  <c r="AE654"/>
  <c r="B655"/>
  <c r="AF655" s="1"/>
  <c r="C655"/>
  <c r="AG655" s="1"/>
  <c r="D655"/>
  <c r="E655"/>
  <c r="F655"/>
  <c r="A655" s="1"/>
  <c r="G655"/>
  <c r="H655"/>
  <c r="I655"/>
  <c r="J655"/>
  <c r="K655"/>
  <c r="L655"/>
  <c r="M655"/>
  <c r="N655"/>
  <c r="O655"/>
  <c r="P655"/>
  <c r="Q655"/>
  <c r="R655"/>
  <c r="S655"/>
  <c r="T655"/>
  <c r="U655"/>
  <c r="V655"/>
  <c r="W655"/>
  <c r="X655"/>
  <c r="Y655"/>
  <c r="Z655"/>
  <c r="AA655"/>
  <c r="AB655"/>
  <c r="AC655"/>
  <c r="AD655"/>
  <c r="AE655"/>
  <c r="B656"/>
  <c r="AF656" s="1"/>
  <c r="C656"/>
  <c r="AG656" s="1"/>
  <c r="D656"/>
  <c r="E656"/>
  <c r="F656"/>
  <c r="A656" s="1"/>
  <c r="G656"/>
  <c r="H656"/>
  <c r="I656"/>
  <c r="J656"/>
  <c r="K656"/>
  <c r="L656"/>
  <c r="M656"/>
  <c r="N656"/>
  <c r="O656"/>
  <c r="P656"/>
  <c r="Q656"/>
  <c r="R656"/>
  <c r="S656"/>
  <c r="T656"/>
  <c r="U656"/>
  <c r="V656"/>
  <c r="W656"/>
  <c r="X656"/>
  <c r="Y656"/>
  <c r="Z656"/>
  <c r="AA656"/>
  <c r="AB656"/>
  <c r="AC656"/>
  <c r="AD656"/>
  <c r="AE656"/>
  <c r="B657"/>
  <c r="AF657" s="1"/>
  <c r="C657"/>
  <c r="AG657" s="1"/>
  <c r="D657"/>
  <c r="E657"/>
  <c r="F657"/>
  <c r="A657" s="1"/>
  <c r="G657"/>
  <c r="H657"/>
  <c r="I657"/>
  <c r="J657"/>
  <c r="K657"/>
  <c r="L657"/>
  <c r="M657"/>
  <c r="N657"/>
  <c r="O657"/>
  <c r="P657"/>
  <c r="Q657"/>
  <c r="R657"/>
  <c r="S657"/>
  <c r="T657"/>
  <c r="U657"/>
  <c r="V657"/>
  <c r="W657"/>
  <c r="X657"/>
  <c r="Y657"/>
  <c r="Z657"/>
  <c r="AA657"/>
  <c r="AB657"/>
  <c r="AC657"/>
  <c r="AD657"/>
  <c r="AE657"/>
  <c r="B658"/>
  <c r="AF658" s="1"/>
  <c r="C658"/>
  <c r="AG658" s="1"/>
  <c r="D658"/>
  <c r="E658"/>
  <c r="F658"/>
  <c r="A658" s="1"/>
  <c r="G658"/>
  <c r="H658"/>
  <c r="I658"/>
  <c r="J658"/>
  <c r="K658"/>
  <c r="L658"/>
  <c r="M658"/>
  <c r="N658"/>
  <c r="O658"/>
  <c r="P658"/>
  <c r="Q658"/>
  <c r="R658"/>
  <c r="S658"/>
  <c r="T658"/>
  <c r="U658"/>
  <c r="V658"/>
  <c r="W658"/>
  <c r="X658"/>
  <c r="Y658"/>
  <c r="Z658"/>
  <c r="AA658"/>
  <c r="AB658"/>
  <c r="AC658"/>
  <c r="AD658"/>
  <c r="AE658"/>
  <c r="B659"/>
  <c r="AF659" s="1"/>
  <c r="C659"/>
  <c r="AG659" s="1"/>
  <c r="D659"/>
  <c r="E659"/>
  <c r="F659"/>
  <c r="A659" s="1"/>
  <c r="G659"/>
  <c r="H659"/>
  <c r="I659"/>
  <c r="J659"/>
  <c r="K659"/>
  <c r="L659"/>
  <c r="M659"/>
  <c r="N659"/>
  <c r="O659"/>
  <c r="P659"/>
  <c r="Q659"/>
  <c r="R659"/>
  <c r="S659"/>
  <c r="T659"/>
  <c r="U659"/>
  <c r="V659"/>
  <c r="W659"/>
  <c r="X659"/>
  <c r="Y659"/>
  <c r="Z659"/>
  <c r="AA659"/>
  <c r="AB659"/>
  <c r="AC659"/>
  <c r="AD659"/>
  <c r="AE659"/>
  <c r="B660"/>
  <c r="AF660" s="1"/>
  <c r="C660"/>
  <c r="AG660" s="1"/>
  <c r="D660"/>
  <c r="E660"/>
  <c r="F660"/>
  <c r="A660" s="1"/>
  <c r="G660"/>
  <c r="H660"/>
  <c r="I660"/>
  <c r="J660"/>
  <c r="K660"/>
  <c r="L660"/>
  <c r="M660"/>
  <c r="N660"/>
  <c r="O660"/>
  <c r="P660"/>
  <c r="Q660"/>
  <c r="R660"/>
  <c r="S660"/>
  <c r="T660"/>
  <c r="U660"/>
  <c r="V660"/>
  <c r="W660"/>
  <c r="X660"/>
  <c r="Y660"/>
  <c r="Z660"/>
  <c r="AA660"/>
  <c r="AB660"/>
  <c r="AC660"/>
  <c r="AD660"/>
  <c r="AE660"/>
  <c r="B661"/>
  <c r="AF661" s="1"/>
  <c r="C661"/>
  <c r="AG661" s="1"/>
  <c r="D661"/>
  <c r="E661"/>
  <c r="F661"/>
  <c r="A661" s="1"/>
  <c r="G661"/>
  <c r="H661"/>
  <c r="I661"/>
  <c r="J661"/>
  <c r="K661"/>
  <c r="L661"/>
  <c r="M661"/>
  <c r="N661"/>
  <c r="O661"/>
  <c r="P661"/>
  <c r="Q661"/>
  <c r="R661"/>
  <c r="S661"/>
  <c r="T661"/>
  <c r="U661"/>
  <c r="V661"/>
  <c r="W661"/>
  <c r="X661"/>
  <c r="Y661"/>
  <c r="Z661"/>
  <c r="AA661"/>
  <c r="AB661"/>
  <c r="AC661"/>
  <c r="AD661"/>
  <c r="AE661"/>
  <c r="B662"/>
  <c r="AF662" s="1"/>
  <c r="C662"/>
  <c r="AG662" s="1"/>
  <c r="D662"/>
  <c r="E662"/>
  <c r="F662"/>
  <c r="A662" s="1"/>
  <c r="G662"/>
  <c r="H662"/>
  <c r="I662"/>
  <c r="J662"/>
  <c r="K662"/>
  <c r="L662"/>
  <c r="M662"/>
  <c r="N662"/>
  <c r="O662"/>
  <c r="P662"/>
  <c r="Q662"/>
  <c r="R662"/>
  <c r="S662"/>
  <c r="T662"/>
  <c r="U662"/>
  <c r="V662"/>
  <c r="W662"/>
  <c r="X662"/>
  <c r="Y662"/>
  <c r="Z662"/>
  <c r="AA662"/>
  <c r="AB662"/>
  <c r="AC662"/>
  <c r="AD662"/>
  <c r="AE662"/>
  <c r="B663"/>
  <c r="AF663" s="1"/>
  <c r="C663"/>
  <c r="AG663" s="1"/>
  <c r="D663"/>
  <c r="E663"/>
  <c r="F663"/>
  <c r="A663" s="1"/>
  <c r="G663"/>
  <c r="H663"/>
  <c r="I663"/>
  <c r="J663"/>
  <c r="K663"/>
  <c r="L663"/>
  <c r="M663"/>
  <c r="N663"/>
  <c r="O663"/>
  <c r="P663"/>
  <c r="Q663"/>
  <c r="R663"/>
  <c r="S663"/>
  <c r="T663"/>
  <c r="U663"/>
  <c r="V663"/>
  <c r="W663"/>
  <c r="X663"/>
  <c r="Y663"/>
  <c r="Z663"/>
  <c r="AA663"/>
  <c r="AB663"/>
  <c r="AC663"/>
  <c r="AD663"/>
  <c r="AE663"/>
  <c r="B664"/>
  <c r="AF664" s="1"/>
  <c r="C664"/>
  <c r="AG664" s="1"/>
  <c r="D664"/>
  <c r="E664"/>
  <c r="F664"/>
  <c r="A664" s="1"/>
  <c r="G664"/>
  <c r="H664"/>
  <c r="I664"/>
  <c r="J664"/>
  <c r="K664"/>
  <c r="L664"/>
  <c r="M664"/>
  <c r="N664"/>
  <c r="O664"/>
  <c r="P664"/>
  <c r="Q664"/>
  <c r="R664"/>
  <c r="S664"/>
  <c r="T664"/>
  <c r="U664"/>
  <c r="V664"/>
  <c r="W664"/>
  <c r="X664"/>
  <c r="Y664"/>
  <c r="Z664"/>
  <c r="AA664"/>
  <c r="AB664"/>
  <c r="AC664"/>
  <c r="AD664"/>
  <c r="AE664"/>
  <c r="B665"/>
  <c r="AF665" s="1"/>
  <c r="C665"/>
  <c r="AG665" s="1"/>
  <c r="D665"/>
  <c r="E665"/>
  <c r="F665"/>
  <c r="A665" s="1"/>
  <c r="G665"/>
  <c r="H665"/>
  <c r="I665"/>
  <c r="J665"/>
  <c r="K665"/>
  <c r="L665"/>
  <c r="M665"/>
  <c r="N665"/>
  <c r="O665"/>
  <c r="P665"/>
  <c r="Q665"/>
  <c r="R665"/>
  <c r="S665"/>
  <c r="T665"/>
  <c r="U665"/>
  <c r="V665"/>
  <c r="W665"/>
  <c r="X665"/>
  <c r="Y665"/>
  <c r="Z665"/>
  <c r="AA665"/>
  <c r="AB665"/>
  <c r="AC665"/>
  <c r="AD665"/>
  <c r="AE665"/>
  <c r="B666"/>
  <c r="AF666" s="1"/>
  <c r="C666"/>
  <c r="AG666" s="1"/>
  <c r="D666"/>
  <c r="E666"/>
  <c r="F666"/>
  <c r="A666" s="1"/>
  <c r="G666"/>
  <c r="H666"/>
  <c r="I666"/>
  <c r="J666"/>
  <c r="K666"/>
  <c r="L666"/>
  <c r="M666"/>
  <c r="N666"/>
  <c r="O666"/>
  <c r="P666"/>
  <c r="Q666"/>
  <c r="R666"/>
  <c r="S666"/>
  <c r="T666"/>
  <c r="U666"/>
  <c r="V666"/>
  <c r="W666"/>
  <c r="X666"/>
  <c r="Y666"/>
  <c r="Z666"/>
  <c r="AA666"/>
  <c r="AB666"/>
  <c r="AC666"/>
  <c r="AD666"/>
  <c r="AE666"/>
  <c r="B667"/>
  <c r="AF667" s="1"/>
  <c r="C667"/>
  <c r="AG667" s="1"/>
  <c r="D667"/>
  <c r="E667"/>
  <c r="F667"/>
  <c r="A667" s="1"/>
  <c r="G667"/>
  <c r="H667"/>
  <c r="I667"/>
  <c r="J667"/>
  <c r="K667"/>
  <c r="L667"/>
  <c r="M667"/>
  <c r="N667"/>
  <c r="O667"/>
  <c r="P667"/>
  <c r="Q667"/>
  <c r="R667"/>
  <c r="S667"/>
  <c r="T667"/>
  <c r="U667"/>
  <c r="V667"/>
  <c r="W667"/>
  <c r="X667"/>
  <c r="Y667"/>
  <c r="Z667"/>
  <c r="AA667"/>
  <c r="AB667"/>
  <c r="AC667"/>
  <c r="AD667"/>
  <c r="AE667"/>
  <c r="B668"/>
  <c r="AF668" s="1"/>
  <c r="C668"/>
  <c r="AG668" s="1"/>
  <c r="D668"/>
  <c r="E668"/>
  <c r="F668"/>
  <c r="A668" s="1"/>
  <c r="G668"/>
  <c r="H668"/>
  <c r="I668"/>
  <c r="J668"/>
  <c r="K668"/>
  <c r="L668"/>
  <c r="M668"/>
  <c r="N668"/>
  <c r="O668"/>
  <c r="P668"/>
  <c r="Q668"/>
  <c r="R668"/>
  <c r="S668"/>
  <c r="T668"/>
  <c r="U668"/>
  <c r="V668"/>
  <c r="W668"/>
  <c r="X668"/>
  <c r="Y668"/>
  <c r="Z668"/>
  <c r="AA668"/>
  <c r="AB668"/>
  <c r="AC668"/>
  <c r="AD668"/>
  <c r="AE668"/>
  <c r="B669"/>
  <c r="AF669" s="1"/>
  <c r="C669"/>
  <c r="AG669" s="1"/>
  <c r="D669"/>
  <c r="E669"/>
  <c r="F669"/>
  <c r="A669" s="1"/>
  <c r="G669"/>
  <c r="H669"/>
  <c r="I669"/>
  <c r="J669"/>
  <c r="K669"/>
  <c r="L669"/>
  <c r="M669"/>
  <c r="N669"/>
  <c r="O669"/>
  <c r="P669"/>
  <c r="Q669"/>
  <c r="R669"/>
  <c r="S669"/>
  <c r="T669"/>
  <c r="U669"/>
  <c r="V669"/>
  <c r="W669"/>
  <c r="X669"/>
  <c r="Y669"/>
  <c r="Z669"/>
  <c r="AA669"/>
  <c r="AB669"/>
  <c r="AC669"/>
  <c r="AD669"/>
  <c r="AE669"/>
  <c r="B670"/>
  <c r="AF670" s="1"/>
  <c r="C670"/>
  <c r="AG670" s="1"/>
  <c r="D670"/>
  <c r="E670"/>
  <c r="F670"/>
  <c r="A670" s="1"/>
  <c r="G670"/>
  <c r="H670"/>
  <c r="I670"/>
  <c r="J670"/>
  <c r="K670"/>
  <c r="L670"/>
  <c r="M670"/>
  <c r="N670"/>
  <c r="O670"/>
  <c r="P670"/>
  <c r="Q670"/>
  <c r="R670"/>
  <c r="S670"/>
  <c r="T670"/>
  <c r="U670"/>
  <c r="V670"/>
  <c r="W670"/>
  <c r="X670"/>
  <c r="Y670"/>
  <c r="Z670"/>
  <c r="AA670"/>
  <c r="AB670"/>
  <c r="AC670"/>
  <c r="AD670"/>
  <c r="AE670"/>
  <c r="B671"/>
  <c r="AF671" s="1"/>
  <c r="C671"/>
  <c r="AG671" s="1"/>
  <c r="D671"/>
  <c r="E671"/>
  <c r="F671"/>
  <c r="A671" s="1"/>
  <c r="G671"/>
  <c r="H671"/>
  <c r="I671"/>
  <c r="J671"/>
  <c r="K671"/>
  <c r="L671"/>
  <c r="M671"/>
  <c r="N671"/>
  <c r="O671"/>
  <c r="P671"/>
  <c r="Q671"/>
  <c r="R671"/>
  <c r="S671"/>
  <c r="T671"/>
  <c r="U671"/>
  <c r="V671"/>
  <c r="W671"/>
  <c r="X671"/>
  <c r="Y671"/>
  <c r="Z671"/>
  <c r="AA671"/>
  <c r="AB671"/>
  <c r="AC671"/>
  <c r="AD671"/>
  <c r="AE671"/>
  <c r="B672"/>
  <c r="AF672" s="1"/>
  <c r="C672"/>
  <c r="AG672" s="1"/>
  <c r="D672"/>
  <c r="E672"/>
  <c r="F672"/>
  <c r="A672" s="1"/>
  <c r="G672"/>
  <c r="H672"/>
  <c r="I672"/>
  <c r="J672"/>
  <c r="K672"/>
  <c r="L672"/>
  <c r="M672"/>
  <c r="N672"/>
  <c r="O672"/>
  <c r="P672"/>
  <c r="Q672"/>
  <c r="R672"/>
  <c r="S672"/>
  <c r="T672"/>
  <c r="U672"/>
  <c r="V672"/>
  <c r="W672"/>
  <c r="X672"/>
  <c r="Y672"/>
  <c r="Z672"/>
  <c r="AA672"/>
  <c r="AB672"/>
  <c r="AC672"/>
  <c r="AD672"/>
  <c r="AE672"/>
  <c r="B673"/>
  <c r="AF673" s="1"/>
  <c r="C673"/>
  <c r="AG673" s="1"/>
  <c r="D673"/>
  <c r="E673"/>
  <c r="F673"/>
  <c r="A673" s="1"/>
  <c r="G673"/>
  <c r="H673"/>
  <c r="I673"/>
  <c r="J673"/>
  <c r="K673"/>
  <c r="L673"/>
  <c r="M673"/>
  <c r="N673"/>
  <c r="O673"/>
  <c r="P673"/>
  <c r="Q673"/>
  <c r="R673"/>
  <c r="S673"/>
  <c r="T673"/>
  <c r="U673"/>
  <c r="V673"/>
  <c r="W673"/>
  <c r="X673"/>
  <c r="Y673"/>
  <c r="Z673"/>
  <c r="AA673"/>
  <c r="AB673"/>
  <c r="AC673"/>
  <c r="AD673"/>
  <c r="AE673"/>
  <c r="B674"/>
  <c r="AF674" s="1"/>
  <c r="C674"/>
  <c r="AG674" s="1"/>
  <c r="D674"/>
  <c r="E674"/>
  <c r="F674"/>
  <c r="A674" s="1"/>
  <c r="G674"/>
  <c r="H674"/>
  <c r="I674"/>
  <c r="J674"/>
  <c r="K674"/>
  <c r="L674"/>
  <c r="M674"/>
  <c r="N674"/>
  <c r="O674"/>
  <c r="P674"/>
  <c r="Q674"/>
  <c r="R674"/>
  <c r="S674"/>
  <c r="T674"/>
  <c r="U674"/>
  <c r="V674"/>
  <c r="W674"/>
  <c r="X674"/>
  <c r="Y674"/>
  <c r="Z674"/>
  <c r="AA674"/>
  <c r="AB674"/>
  <c r="AC674"/>
  <c r="AD674"/>
  <c r="AE674"/>
  <c r="B675"/>
  <c r="AF675" s="1"/>
  <c r="C675"/>
  <c r="AG675" s="1"/>
  <c r="D675"/>
  <c r="E675"/>
  <c r="F675"/>
  <c r="A675" s="1"/>
  <c r="G675"/>
  <c r="H675"/>
  <c r="I675"/>
  <c r="J675"/>
  <c r="K675"/>
  <c r="L675"/>
  <c r="M675"/>
  <c r="N675"/>
  <c r="O675"/>
  <c r="P675"/>
  <c r="Q675"/>
  <c r="R675"/>
  <c r="S675"/>
  <c r="T675"/>
  <c r="U675"/>
  <c r="V675"/>
  <c r="W675"/>
  <c r="X675"/>
  <c r="Y675"/>
  <c r="Z675"/>
  <c r="AA675"/>
  <c r="AB675"/>
  <c r="AC675"/>
  <c r="AD675"/>
  <c r="AE675"/>
  <c r="B676"/>
  <c r="AF676" s="1"/>
  <c r="C676"/>
  <c r="AG676" s="1"/>
  <c r="D676"/>
  <c r="E676"/>
  <c r="F676"/>
  <c r="A676" s="1"/>
  <c r="G676"/>
  <c r="H676"/>
  <c r="I676"/>
  <c r="J676"/>
  <c r="K676"/>
  <c r="L676"/>
  <c r="M676"/>
  <c r="N676"/>
  <c r="O676"/>
  <c r="P676"/>
  <c r="Q676"/>
  <c r="R676"/>
  <c r="S676"/>
  <c r="T676"/>
  <c r="U676"/>
  <c r="V676"/>
  <c r="W676"/>
  <c r="X676"/>
  <c r="Y676"/>
  <c r="Z676"/>
  <c r="AA676"/>
  <c r="AB676"/>
  <c r="AC676"/>
  <c r="AD676"/>
  <c r="AE676"/>
  <c r="B677"/>
  <c r="AF677" s="1"/>
  <c r="C677"/>
  <c r="AG677" s="1"/>
  <c r="D677"/>
  <c r="E677"/>
  <c r="F677"/>
  <c r="A677" s="1"/>
  <c r="G677"/>
  <c r="H677"/>
  <c r="I677"/>
  <c r="J677"/>
  <c r="K677"/>
  <c r="L677"/>
  <c r="M677"/>
  <c r="N677"/>
  <c r="O677"/>
  <c r="P677"/>
  <c r="Q677"/>
  <c r="R677"/>
  <c r="S677"/>
  <c r="T677"/>
  <c r="U677"/>
  <c r="V677"/>
  <c r="W677"/>
  <c r="X677"/>
  <c r="Y677"/>
  <c r="Z677"/>
  <c r="AA677"/>
  <c r="AB677"/>
  <c r="AC677"/>
  <c r="AD677"/>
  <c r="AE677"/>
  <c r="B678"/>
  <c r="AF678" s="1"/>
  <c r="C678"/>
  <c r="AG678" s="1"/>
  <c r="D678"/>
  <c r="E678"/>
  <c r="F678"/>
  <c r="A678" s="1"/>
  <c r="G678"/>
  <c r="H678"/>
  <c r="I678"/>
  <c r="J678"/>
  <c r="K678"/>
  <c r="L678"/>
  <c r="M678"/>
  <c r="N678"/>
  <c r="O678"/>
  <c r="P678"/>
  <c r="Q678"/>
  <c r="R678"/>
  <c r="S678"/>
  <c r="T678"/>
  <c r="U678"/>
  <c r="V678"/>
  <c r="W678"/>
  <c r="X678"/>
  <c r="Y678"/>
  <c r="Z678"/>
  <c r="AA678"/>
  <c r="AB678"/>
  <c r="AC678"/>
  <c r="AD678"/>
  <c r="AE678"/>
  <c r="B679"/>
  <c r="AF679" s="1"/>
  <c r="C679"/>
  <c r="AG679" s="1"/>
  <c r="D679"/>
  <c r="E679"/>
  <c r="F679"/>
  <c r="A679" s="1"/>
  <c r="G679"/>
  <c r="H679"/>
  <c r="I679"/>
  <c r="J679"/>
  <c r="K679"/>
  <c r="L679"/>
  <c r="M679"/>
  <c r="N679"/>
  <c r="O679"/>
  <c r="P679"/>
  <c r="Q679"/>
  <c r="R679"/>
  <c r="S679"/>
  <c r="T679"/>
  <c r="U679"/>
  <c r="V679"/>
  <c r="W679"/>
  <c r="X679"/>
  <c r="Y679"/>
  <c r="Z679"/>
  <c r="AA679"/>
  <c r="AB679"/>
  <c r="AC679"/>
  <c r="AD679"/>
  <c r="AE679"/>
  <c r="B680"/>
  <c r="AF680" s="1"/>
  <c r="C680"/>
  <c r="AG680" s="1"/>
  <c r="D680"/>
  <c r="E680"/>
  <c r="F680"/>
  <c r="A680" s="1"/>
  <c r="G680"/>
  <c r="H680"/>
  <c r="I680"/>
  <c r="J680"/>
  <c r="K680"/>
  <c r="L680"/>
  <c r="M680"/>
  <c r="N680"/>
  <c r="O680"/>
  <c r="P680"/>
  <c r="Q680"/>
  <c r="R680"/>
  <c r="S680"/>
  <c r="T680"/>
  <c r="U680"/>
  <c r="V680"/>
  <c r="W680"/>
  <c r="X680"/>
  <c r="Y680"/>
  <c r="Z680"/>
  <c r="AA680"/>
  <c r="AB680"/>
  <c r="AC680"/>
  <c r="AD680"/>
  <c r="AE680"/>
  <c r="B681"/>
  <c r="AF681" s="1"/>
  <c r="C681"/>
  <c r="AG681" s="1"/>
  <c r="D681"/>
  <c r="E681"/>
  <c r="F681"/>
  <c r="A681" s="1"/>
  <c r="G681"/>
  <c r="H681"/>
  <c r="I681"/>
  <c r="J681"/>
  <c r="K681"/>
  <c r="L681"/>
  <c r="M681"/>
  <c r="N681"/>
  <c r="O681"/>
  <c r="P681"/>
  <c r="Q681"/>
  <c r="R681"/>
  <c r="S681"/>
  <c r="T681"/>
  <c r="U681"/>
  <c r="V681"/>
  <c r="W681"/>
  <c r="X681"/>
  <c r="Y681"/>
  <c r="Z681"/>
  <c r="AA681"/>
  <c r="AB681"/>
  <c r="AC681"/>
  <c r="AD681"/>
  <c r="AE681"/>
  <c r="B682"/>
  <c r="AF682" s="1"/>
  <c r="C682"/>
  <c r="AG682" s="1"/>
  <c r="D682"/>
  <c r="E682"/>
  <c r="F682"/>
  <c r="A682" s="1"/>
  <c r="G682"/>
  <c r="H682"/>
  <c r="I682"/>
  <c r="J682"/>
  <c r="K682"/>
  <c r="L682"/>
  <c r="M682"/>
  <c r="N682"/>
  <c r="O682"/>
  <c r="P682"/>
  <c r="Q682"/>
  <c r="R682"/>
  <c r="S682"/>
  <c r="T682"/>
  <c r="U682"/>
  <c r="V682"/>
  <c r="W682"/>
  <c r="X682"/>
  <c r="Y682"/>
  <c r="Z682"/>
  <c r="AA682"/>
  <c r="AB682"/>
  <c r="AC682"/>
  <c r="AD682"/>
  <c r="AE682"/>
  <c r="B683"/>
  <c r="AF683" s="1"/>
  <c r="C683"/>
  <c r="AG683" s="1"/>
  <c r="D683"/>
  <c r="E683"/>
  <c r="F683"/>
  <c r="A683" s="1"/>
  <c r="G683"/>
  <c r="H683"/>
  <c r="I683"/>
  <c r="J683"/>
  <c r="K683"/>
  <c r="L683"/>
  <c r="M683"/>
  <c r="N683"/>
  <c r="O683"/>
  <c r="P683"/>
  <c r="Q683"/>
  <c r="R683"/>
  <c r="S683"/>
  <c r="T683"/>
  <c r="U683"/>
  <c r="V683"/>
  <c r="W683"/>
  <c r="X683"/>
  <c r="Y683"/>
  <c r="Z683"/>
  <c r="AA683"/>
  <c r="AB683"/>
  <c r="AC683"/>
  <c r="AD683"/>
  <c r="AE683"/>
  <c r="B684"/>
  <c r="AF684" s="1"/>
  <c r="C684"/>
  <c r="AG684" s="1"/>
  <c r="D684"/>
  <c r="E684"/>
  <c r="F684"/>
  <c r="A684" s="1"/>
  <c r="G684"/>
  <c r="H684"/>
  <c r="I684"/>
  <c r="J684"/>
  <c r="K684"/>
  <c r="L684"/>
  <c r="M684"/>
  <c r="N684"/>
  <c r="O684"/>
  <c r="P684"/>
  <c r="Q684"/>
  <c r="R684"/>
  <c r="S684"/>
  <c r="T684"/>
  <c r="U684"/>
  <c r="V684"/>
  <c r="W684"/>
  <c r="X684"/>
  <c r="Y684"/>
  <c r="Z684"/>
  <c r="AA684"/>
  <c r="AB684"/>
  <c r="AC684"/>
  <c r="AD684"/>
  <c r="AE684"/>
  <c r="B685"/>
  <c r="AF685" s="1"/>
  <c r="C685"/>
  <c r="AG685" s="1"/>
  <c r="D685"/>
  <c r="E685"/>
  <c r="F685"/>
  <c r="A685" s="1"/>
  <c r="G685"/>
  <c r="H685"/>
  <c r="I685"/>
  <c r="J685"/>
  <c r="K685"/>
  <c r="L685"/>
  <c r="M685"/>
  <c r="N685"/>
  <c r="O685"/>
  <c r="P685"/>
  <c r="Q685"/>
  <c r="R685"/>
  <c r="S685"/>
  <c r="T685"/>
  <c r="U685"/>
  <c r="V685"/>
  <c r="W685"/>
  <c r="X685"/>
  <c r="Y685"/>
  <c r="Z685"/>
  <c r="AA685"/>
  <c r="AB685"/>
  <c r="AC685"/>
  <c r="AD685"/>
  <c r="AE685"/>
  <c r="B686"/>
  <c r="AF686" s="1"/>
  <c r="C686"/>
  <c r="AG686" s="1"/>
  <c r="D686"/>
  <c r="E686"/>
  <c r="F686"/>
  <c r="A686" s="1"/>
  <c r="G686"/>
  <c r="H686"/>
  <c r="I686"/>
  <c r="J686"/>
  <c r="K686"/>
  <c r="L686"/>
  <c r="M686"/>
  <c r="N686"/>
  <c r="O686"/>
  <c r="P686"/>
  <c r="Q686"/>
  <c r="R686"/>
  <c r="S686"/>
  <c r="T686"/>
  <c r="U686"/>
  <c r="V686"/>
  <c r="W686"/>
  <c r="X686"/>
  <c r="Y686"/>
  <c r="Z686"/>
  <c r="AA686"/>
  <c r="AB686"/>
  <c r="AC686"/>
  <c r="AD686"/>
  <c r="AE686"/>
  <c r="B687"/>
  <c r="AF687" s="1"/>
  <c r="C687"/>
  <c r="AG687" s="1"/>
  <c r="D687"/>
  <c r="E687"/>
  <c r="F687"/>
  <c r="A687" s="1"/>
  <c r="G687"/>
  <c r="H687"/>
  <c r="I687"/>
  <c r="J687"/>
  <c r="K687"/>
  <c r="L687"/>
  <c r="M687"/>
  <c r="N687"/>
  <c r="O687"/>
  <c r="P687"/>
  <c r="Q687"/>
  <c r="R687"/>
  <c r="S687"/>
  <c r="T687"/>
  <c r="U687"/>
  <c r="V687"/>
  <c r="W687"/>
  <c r="X687"/>
  <c r="Y687"/>
  <c r="Z687"/>
  <c r="AA687"/>
  <c r="AB687"/>
  <c r="AC687"/>
  <c r="AD687"/>
  <c r="AE687"/>
  <c r="B688"/>
  <c r="AF688" s="1"/>
  <c r="C688"/>
  <c r="AG688" s="1"/>
  <c r="D688"/>
  <c r="E688"/>
  <c r="F688"/>
  <c r="A688" s="1"/>
  <c r="G688"/>
  <c r="H688"/>
  <c r="I688"/>
  <c r="J688"/>
  <c r="K688"/>
  <c r="L688"/>
  <c r="M688"/>
  <c r="N688"/>
  <c r="O688"/>
  <c r="P688"/>
  <c r="Q688"/>
  <c r="R688"/>
  <c r="S688"/>
  <c r="T688"/>
  <c r="U688"/>
  <c r="V688"/>
  <c r="W688"/>
  <c r="X688"/>
  <c r="Y688"/>
  <c r="Z688"/>
  <c r="AA688"/>
  <c r="AB688"/>
  <c r="AC688"/>
  <c r="AD688"/>
  <c r="AE688"/>
  <c r="B689"/>
  <c r="AF689" s="1"/>
  <c r="C689"/>
  <c r="AG689" s="1"/>
  <c r="D689"/>
  <c r="E689"/>
  <c r="F689"/>
  <c r="A689" s="1"/>
  <c r="G689"/>
  <c r="H689"/>
  <c r="I689"/>
  <c r="J689"/>
  <c r="K689"/>
  <c r="L689"/>
  <c r="M689"/>
  <c r="N689"/>
  <c r="O689"/>
  <c r="P689"/>
  <c r="Q689"/>
  <c r="R689"/>
  <c r="S689"/>
  <c r="T689"/>
  <c r="U689"/>
  <c r="V689"/>
  <c r="W689"/>
  <c r="X689"/>
  <c r="Y689"/>
  <c r="Z689"/>
  <c r="AA689"/>
  <c r="AB689"/>
  <c r="AC689"/>
  <c r="AD689"/>
  <c r="AE689"/>
  <c r="B690"/>
  <c r="AF690" s="1"/>
  <c r="C690"/>
  <c r="AG690" s="1"/>
  <c r="D690"/>
  <c r="E690"/>
  <c r="F690"/>
  <c r="A690" s="1"/>
  <c r="G690"/>
  <c r="H690"/>
  <c r="I690"/>
  <c r="J690"/>
  <c r="K690"/>
  <c r="L690"/>
  <c r="M690"/>
  <c r="N690"/>
  <c r="O690"/>
  <c r="P690"/>
  <c r="Q690"/>
  <c r="R690"/>
  <c r="S690"/>
  <c r="T690"/>
  <c r="U690"/>
  <c r="V690"/>
  <c r="W690"/>
  <c r="X690"/>
  <c r="Y690"/>
  <c r="Z690"/>
  <c r="AA690"/>
  <c r="AB690"/>
  <c r="AC690"/>
  <c r="AD690"/>
  <c r="AE690"/>
  <c r="B691"/>
  <c r="AF691" s="1"/>
  <c r="C691"/>
  <c r="AG691" s="1"/>
  <c r="D691"/>
  <c r="E691"/>
  <c r="F691"/>
  <c r="A691" s="1"/>
  <c r="G691"/>
  <c r="H691"/>
  <c r="I691"/>
  <c r="J691"/>
  <c r="K691"/>
  <c r="L691"/>
  <c r="M691"/>
  <c r="N691"/>
  <c r="O691"/>
  <c r="P691"/>
  <c r="Q691"/>
  <c r="R691"/>
  <c r="S691"/>
  <c r="T691"/>
  <c r="U691"/>
  <c r="V691"/>
  <c r="W691"/>
  <c r="X691"/>
  <c r="Y691"/>
  <c r="Z691"/>
  <c r="AA691"/>
  <c r="AB691"/>
  <c r="AC691"/>
  <c r="AD691"/>
  <c r="AE691"/>
  <c r="B692"/>
  <c r="AF692" s="1"/>
  <c r="C692"/>
  <c r="AG692" s="1"/>
  <c r="D692"/>
  <c r="E692"/>
  <c r="F692"/>
  <c r="A692" s="1"/>
  <c r="G692"/>
  <c r="H692"/>
  <c r="I692"/>
  <c r="J692"/>
  <c r="K692"/>
  <c r="L692"/>
  <c r="M692"/>
  <c r="N692"/>
  <c r="O692"/>
  <c r="P692"/>
  <c r="Q692"/>
  <c r="R692"/>
  <c r="S692"/>
  <c r="T692"/>
  <c r="U692"/>
  <c r="V692"/>
  <c r="W692"/>
  <c r="X692"/>
  <c r="Y692"/>
  <c r="Z692"/>
  <c r="AA692"/>
  <c r="AB692"/>
  <c r="AC692"/>
  <c r="AD692"/>
  <c r="AE692"/>
  <c r="B693"/>
  <c r="AF693" s="1"/>
  <c r="C693"/>
  <c r="AG693" s="1"/>
  <c r="D693"/>
  <c r="E693"/>
  <c r="F693"/>
  <c r="A693" s="1"/>
  <c r="G693"/>
  <c r="H693"/>
  <c r="I693"/>
  <c r="J693"/>
  <c r="K693"/>
  <c r="L693"/>
  <c r="M693"/>
  <c r="N693"/>
  <c r="O693"/>
  <c r="P693"/>
  <c r="Q693"/>
  <c r="R693"/>
  <c r="S693"/>
  <c r="T693"/>
  <c r="U693"/>
  <c r="V693"/>
  <c r="W693"/>
  <c r="X693"/>
  <c r="Y693"/>
  <c r="Z693"/>
  <c r="AA693"/>
  <c r="AB693"/>
  <c r="AC693"/>
  <c r="AD693"/>
  <c r="AE693"/>
  <c r="B694"/>
  <c r="AF694" s="1"/>
  <c r="C694"/>
  <c r="AG694" s="1"/>
  <c r="D694"/>
  <c r="E694"/>
  <c r="F694"/>
  <c r="A694" s="1"/>
  <c r="G694"/>
  <c r="H694"/>
  <c r="I694"/>
  <c r="J694"/>
  <c r="K694"/>
  <c r="L694"/>
  <c r="M694"/>
  <c r="N694"/>
  <c r="O694"/>
  <c r="P694"/>
  <c r="Q694"/>
  <c r="R694"/>
  <c r="S694"/>
  <c r="T694"/>
  <c r="U694"/>
  <c r="V694"/>
  <c r="W694"/>
  <c r="X694"/>
  <c r="Y694"/>
  <c r="Z694"/>
  <c r="AA694"/>
  <c r="AB694"/>
  <c r="AC694"/>
  <c r="AD694"/>
  <c r="AE694"/>
  <c r="B695"/>
  <c r="AF695" s="1"/>
  <c r="C695"/>
  <c r="AG695" s="1"/>
  <c r="D695"/>
  <c r="E695"/>
  <c r="F695"/>
  <c r="A695" s="1"/>
  <c r="G695"/>
  <c r="H695"/>
  <c r="I695"/>
  <c r="J695"/>
  <c r="K695"/>
  <c r="L695"/>
  <c r="M695"/>
  <c r="N695"/>
  <c r="O695"/>
  <c r="P695"/>
  <c r="Q695"/>
  <c r="R695"/>
  <c r="S695"/>
  <c r="T695"/>
  <c r="U695"/>
  <c r="V695"/>
  <c r="W695"/>
  <c r="X695"/>
  <c r="Y695"/>
  <c r="Z695"/>
  <c r="AA695"/>
  <c r="AB695"/>
  <c r="AC695"/>
  <c r="AD695"/>
  <c r="AE695"/>
  <c r="B696"/>
  <c r="AF696" s="1"/>
  <c r="C696"/>
  <c r="AG696" s="1"/>
  <c r="D696"/>
  <c r="E696"/>
  <c r="F696"/>
  <c r="A696" s="1"/>
  <c r="G696"/>
  <c r="H696"/>
  <c r="I696"/>
  <c r="J696"/>
  <c r="K696"/>
  <c r="L696"/>
  <c r="M696"/>
  <c r="N696"/>
  <c r="O696"/>
  <c r="P696"/>
  <c r="Q696"/>
  <c r="R696"/>
  <c r="S696"/>
  <c r="T696"/>
  <c r="U696"/>
  <c r="V696"/>
  <c r="W696"/>
  <c r="X696"/>
  <c r="Y696"/>
  <c r="Z696"/>
  <c r="AA696"/>
  <c r="AB696"/>
  <c r="AC696"/>
  <c r="AD696"/>
  <c r="AE696"/>
  <c r="B697"/>
  <c r="AF697" s="1"/>
  <c r="C697"/>
  <c r="AG697" s="1"/>
  <c r="D697"/>
  <c r="E697"/>
  <c r="F697"/>
  <c r="A697" s="1"/>
  <c r="G697"/>
  <c r="H697"/>
  <c r="I697"/>
  <c r="J697"/>
  <c r="K697"/>
  <c r="L697"/>
  <c r="M697"/>
  <c r="N697"/>
  <c r="O697"/>
  <c r="P697"/>
  <c r="Q697"/>
  <c r="R697"/>
  <c r="S697"/>
  <c r="T697"/>
  <c r="U697"/>
  <c r="V697"/>
  <c r="W697"/>
  <c r="X697"/>
  <c r="Y697"/>
  <c r="Z697"/>
  <c r="AA697"/>
  <c r="AB697"/>
  <c r="AC697"/>
  <c r="AD697"/>
  <c r="AE697"/>
  <c r="B698"/>
  <c r="AF698" s="1"/>
  <c r="C698"/>
  <c r="AG698" s="1"/>
  <c r="D698"/>
  <c r="E698"/>
  <c r="F698"/>
  <c r="A698" s="1"/>
  <c r="G698"/>
  <c r="H698"/>
  <c r="I698"/>
  <c r="J698"/>
  <c r="K698"/>
  <c r="L698"/>
  <c r="M698"/>
  <c r="N698"/>
  <c r="O698"/>
  <c r="P698"/>
  <c r="Q698"/>
  <c r="R698"/>
  <c r="S698"/>
  <c r="T698"/>
  <c r="U698"/>
  <c r="V698"/>
  <c r="W698"/>
  <c r="X698"/>
  <c r="Y698"/>
  <c r="Z698"/>
  <c r="AA698"/>
  <c r="AB698"/>
  <c r="AC698"/>
  <c r="AD698"/>
  <c r="AE698"/>
  <c r="B699"/>
  <c r="AF699" s="1"/>
  <c r="C699"/>
  <c r="AG699" s="1"/>
  <c r="D699"/>
  <c r="E699"/>
  <c r="F699"/>
  <c r="A699" s="1"/>
  <c r="G699"/>
  <c r="H699"/>
  <c r="I699"/>
  <c r="J699"/>
  <c r="K699"/>
  <c r="L699"/>
  <c r="M699"/>
  <c r="N699"/>
  <c r="O699"/>
  <c r="P699"/>
  <c r="Q699"/>
  <c r="R699"/>
  <c r="S699"/>
  <c r="T699"/>
  <c r="U699"/>
  <c r="V699"/>
  <c r="W699"/>
  <c r="X699"/>
  <c r="Y699"/>
  <c r="Z699"/>
  <c r="AA699"/>
  <c r="AB699"/>
  <c r="AC699"/>
  <c r="AD699"/>
  <c r="AE699"/>
  <c r="B700"/>
  <c r="AF700" s="1"/>
  <c r="C700"/>
  <c r="AG700" s="1"/>
  <c r="D700"/>
  <c r="E700"/>
  <c r="F700"/>
  <c r="A700" s="1"/>
  <c r="G700"/>
  <c r="H700"/>
  <c r="I700"/>
  <c r="J700"/>
  <c r="K700"/>
  <c r="L700"/>
  <c r="M700"/>
  <c r="N700"/>
  <c r="O700"/>
  <c r="P700"/>
  <c r="Q700"/>
  <c r="R700"/>
  <c r="S700"/>
  <c r="T700"/>
  <c r="U700"/>
  <c r="V700"/>
  <c r="W700"/>
  <c r="X700"/>
  <c r="Y700"/>
  <c r="Z700"/>
  <c r="AA700"/>
  <c r="AB700"/>
  <c r="AC700"/>
  <c r="AD700"/>
  <c r="AE700"/>
  <c r="B701"/>
  <c r="AF701" s="1"/>
  <c r="C701"/>
  <c r="AG701" s="1"/>
  <c r="D701"/>
  <c r="E701"/>
  <c r="F701"/>
  <c r="A701" s="1"/>
  <c r="G701"/>
  <c r="H701"/>
  <c r="I701"/>
  <c r="J701"/>
  <c r="K701"/>
  <c r="L701"/>
  <c r="M701"/>
  <c r="N701"/>
  <c r="O701"/>
  <c r="P701"/>
  <c r="Q701"/>
  <c r="R701"/>
  <c r="S701"/>
  <c r="T701"/>
  <c r="U701"/>
  <c r="V701"/>
  <c r="W701"/>
  <c r="X701"/>
  <c r="Y701"/>
  <c r="Z701"/>
  <c r="AA701"/>
  <c r="AB701"/>
  <c r="AC701"/>
  <c r="AD701"/>
  <c r="AE701"/>
  <c r="B702"/>
  <c r="AF702" s="1"/>
  <c r="C702"/>
  <c r="AG702" s="1"/>
  <c r="D702"/>
  <c r="E702"/>
  <c r="F702"/>
  <c r="A702" s="1"/>
  <c r="G702"/>
  <c r="H702"/>
  <c r="I702"/>
  <c r="J702"/>
  <c r="K702"/>
  <c r="L702"/>
  <c r="M702"/>
  <c r="N702"/>
  <c r="O702"/>
  <c r="P702"/>
  <c r="Q702"/>
  <c r="R702"/>
  <c r="S702"/>
  <c r="T702"/>
  <c r="U702"/>
  <c r="V702"/>
  <c r="W702"/>
  <c r="X702"/>
  <c r="Y702"/>
  <c r="Z702"/>
  <c r="AA702"/>
  <c r="AB702"/>
  <c r="AC702"/>
  <c r="AD702"/>
  <c r="AE702"/>
  <c r="B703"/>
  <c r="AF703" s="1"/>
  <c r="C703"/>
  <c r="AG703" s="1"/>
  <c r="D703"/>
  <c r="E703"/>
  <c r="F703"/>
  <c r="A703" s="1"/>
  <c r="G703"/>
  <c r="H703"/>
  <c r="I703"/>
  <c r="J703"/>
  <c r="K703"/>
  <c r="L703"/>
  <c r="M703"/>
  <c r="N703"/>
  <c r="O703"/>
  <c r="P703"/>
  <c r="Q703"/>
  <c r="R703"/>
  <c r="S703"/>
  <c r="T703"/>
  <c r="U703"/>
  <c r="V703"/>
  <c r="W703"/>
  <c r="X703"/>
  <c r="Y703"/>
  <c r="Z703"/>
  <c r="AA703"/>
  <c r="AB703"/>
  <c r="AC703"/>
  <c r="AD703"/>
  <c r="AE703"/>
  <c r="B704"/>
  <c r="AF704" s="1"/>
  <c r="C704"/>
  <c r="AG704" s="1"/>
  <c r="D704"/>
  <c r="E704"/>
  <c r="F704"/>
  <c r="A704" s="1"/>
  <c r="G704"/>
  <c r="H704"/>
  <c r="I704"/>
  <c r="J704"/>
  <c r="K704"/>
  <c r="L704"/>
  <c r="M704"/>
  <c r="N704"/>
  <c r="O704"/>
  <c r="P704"/>
  <c r="Q704"/>
  <c r="R704"/>
  <c r="S704"/>
  <c r="T704"/>
  <c r="U704"/>
  <c r="V704"/>
  <c r="W704"/>
  <c r="X704"/>
  <c r="Y704"/>
  <c r="Z704"/>
  <c r="AA704"/>
  <c r="AB704"/>
  <c r="AC704"/>
  <c r="AD704"/>
  <c r="AE704"/>
  <c r="B705"/>
  <c r="AF705" s="1"/>
  <c r="C705"/>
  <c r="AG705" s="1"/>
  <c r="D705"/>
  <c r="E705"/>
  <c r="F705"/>
  <c r="A705" s="1"/>
  <c r="G705"/>
  <c r="H705"/>
  <c r="I705"/>
  <c r="J705"/>
  <c r="K705"/>
  <c r="L705"/>
  <c r="M705"/>
  <c r="N705"/>
  <c r="O705"/>
  <c r="P705"/>
  <c r="Q705"/>
  <c r="R705"/>
  <c r="S705"/>
  <c r="T705"/>
  <c r="U705"/>
  <c r="V705"/>
  <c r="W705"/>
  <c r="X705"/>
  <c r="Y705"/>
  <c r="Z705"/>
  <c r="AA705"/>
  <c r="AB705"/>
  <c r="AC705"/>
  <c r="AD705"/>
  <c r="AE705"/>
  <c r="B706"/>
  <c r="AF706" s="1"/>
  <c r="C706"/>
  <c r="AG706" s="1"/>
  <c r="D706"/>
  <c r="E706"/>
  <c r="F706"/>
  <c r="A706" s="1"/>
  <c r="G706"/>
  <c r="H706"/>
  <c r="I706"/>
  <c r="J706"/>
  <c r="K706"/>
  <c r="L706"/>
  <c r="M706"/>
  <c r="N706"/>
  <c r="O706"/>
  <c r="P706"/>
  <c r="Q706"/>
  <c r="R706"/>
  <c r="S706"/>
  <c r="T706"/>
  <c r="U706"/>
  <c r="V706"/>
  <c r="W706"/>
  <c r="X706"/>
  <c r="Y706"/>
  <c r="Z706"/>
  <c r="AA706"/>
  <c r="AB706"/>
  <c r="AC706"/>
  <c r="AD706"/>
  <c r="AE706"/>
  <c r="B707"/>
  <c r="AF707" s="1"/>
  <c r="C707"/>
  <c r="AG707" s="1"/>
  <c r="D707"/>
  <c r="E707"/>
  <c r="F707"/>
  <c r="A707" s="1"/>
  <c r="G707"/>
  <c r="H707"/>
  <c r="I707"/>
  <c r="J707"/>
  <c r="K707"/>
  <c r="L707"/>
  <c r="M707"/>
  <c r="N707"/>
  <c r="O707"/>
  <c r="P707"/>
  <c r="Q707"/>
  <c r="R707"/>
  <c r="S707"/>
  <c r="T707"/>
  <c r="U707"/>
  <c r="V707"/>
  <c r="W707"/>
  <c r="X707"/>
  <c r="Y707"/>
  <c r="Z707"/>
  <c r="AA707"/>
  <c r="AB707"/>
  <c r="AC707"/>
  <c r="AD707"/>
  <c r="AE707"/>
  <c r="B708"/>
  <c r="AF708" s="1"/>
  <c r="C708"/>
  <c r="AG708" s="1"/>
  <c r="D708"/>
  <c r="E708"/>
  <c r="F708"/>
  <c r="A708" s="1"/>
  <c r="G708"/>
  <c r="H708"/>
  <c r="I708"/>
  <c r="J708"/>
  <c r="K708"/>
  <c r="L708"/>
  <c r="M708"/>
  <c r="N708"/>
  <c r="O708"/>
  <c r="P708"/>
  <c r="Q708"/>
  <c r="R708"/>
  <c r="S708"/>
  <c r="T708"/>
  <c r="U708"/>
  <c r="V708"/>
  <c r="W708"/>
  <c r="X708"/>
  <c r="Y708"/>
  <c r="Z708"/>
  <c r="AA708"/>
  <c r="AB708"/>
  <c r="AC708"/>
  <c r="AD708"/>
  <c r="AE708"/>
  <c r="B709"/>
  <c r="AF709" s="1"/>
  <c r="C709"/>
  <c r="AG709" s="1"/>
  <c r="D709"/>
  <c r="E709"/>
  <c r="F709"/>
  <c r="A709" s="1"/>
  <c r="G709"/>
  <c r="H709"/>
  <c r="I709"/>
  <c r="J709"/>
  <c r="K709"/>
  <c r="L709"/>
  <c r="M709"/>
  <c r="N709"/>
  <c r="O709"/>
  <c r="P709"/>
  <c r="Q709"/>
  <c r="R709"/>
  <c r="S709"/>
  <c r="T709"/>
  <c r="U709"/>
  <c r="V709"/>
  <c r="W709"/>
  <c r="X709"/>
  <c r="Y709"/>
  <c r="Z709"/>
  <c r="AA709"/>
  <c r="AB709"/>
  <c r="AC709"/>
  <c r="AD709"/>
  <c r="AE709"/>
  <c r="B710"/>
  <c r="AF710" s="1"/>
  <c r="C710"/>
  <c r="AG710" s="1"/>
  <c r="D710"/>
  <c r="E710"/>
  <c r="F710"/>
  <c r="A710" s="1"/>
  <c r="G710"/>
  <c r="H710"/>
  <c r="I710"/>
  <c r="J710"/>
  <c r="K710"/>
  <c r="L710"/>
  <c r="M710"/>
  <c r="N710"/>
  <c r="O710"/>
  <c r="P710"/>
  <c r="Q710"/>
  <c r="R710"/>
  <c r="S710"/>
  <c r="T710"/>
  <c r="U710"/>
  <c r="V710"/>
  <c r="W710"/>
  <c r="X710"/>
  <c r="Y710"/>
  <c r="Z710"/>
  <c r="AA710"/>
  <c r="AB710"/>
  <c r="AC710"/>
  <c r="AD710"/>
  <c r="AE710"/>
  <c r="B711"/>
  <c r="AF711" s="1"/>
  <c r="C711"/>
  <c r="AG711" s="1"/>
  <c r="D711"/>
  <c r="E711"/>
  <c r="F711"/>
  <c r="A711" s="1"/>
  <c r="G711"/>
  <c r="H711"/>
  <c r="I711"/>
  <c r="J711"/>
  <c r="K711"/>
  <c r="L711"/>
  <c r="M711"/>
  <c r="N711"/>
  <c r="O711"/>
  <c r="P711"/>
  <c r="Q711"/>
  <c r="R711"/>
  <c r="S711"/>
  <c r="T711"/>
  <c r="U711"/>
  <c r="V711"/>
  <c r="W711"/>
  <c r="X711"/>
  <c r="Y711"/>
  <c r="Z711"/>
  <c r="AA711"/>
  <c r="AB711"/>
  <c r="AC711"/>
  <c r="AD711"/>
  <c r="AE711"/>
  <c r="B712"/>
  <c r="AF712" s="1"/>
  <c r="C712"/>
  <c r="AG712" s="1"/>
  <c r="D712"/>
  <c r="E712"/>
  <c r="F712"/>
  <c r="A712" s="1"/>
  <c r="G712"/>
  <c r="H712"/>
  <c r="I712"/>
  <c r="J712"/>
  <c r="K712"/>
  <c r="L712"/>
  <c r="M712"/>
  <c r="N712"/>
  <c r="O712"/>
  <c r="P712"/>
  <c r="Q712"/>
  <c r="R712"/>
  <c r="S712"/>
  <c r="T712"/>
  <c r="U712"/>
  <c r="V712"/>
  <c r="W712"/>
  <c r="X712"/>
  <c r="Y712"/>
  <c r="Z712"/>
  <c r="AA712"/>
  <c r="AB712"/>
  <c r="AC712"/>
  <c r="AD712"/>
  <c r="AE712"/>
  <c r="B713"/>
  <c r="AF713" s="1"/>
  <c r="C713"/>
  <c r="AG713" s="1"/>
  <c r="D713"/>
  <c r="E713"/>
  <c r="F713"/>
  <c r="A713" s="1"/>
  <c r="G713"/>
  <c r="H713"/>
  <c r="I713"/>
  <c r="J713"/>
  <c r="K713"/>
  <c r="L713"/>
  <c r="M713"/>
  <c r="N713"/>
  <c r="O713"/>
  <c r="P713"/>
  <c r="Q713"/>
  <c r="R713"/>
  <c r="S713"/>
  <c r="T713"/>
  <c r="U713"/>
  <c r="V713"/>
  <c r="W713"/>
  <c r="X713"/>
  <c r="Y713"/>
  <c r="Z713"/>
  <c r="AA713"/>
  <c r="AB713"/>
  <c r="AC713"/>
  <c r="AD713"/>
  <c r="AE713"/>
  <c r="B714"/>
  <c r="AF714" s="1"/>
  <c r="C714"/>
  <c r="AG714" s="1"/>
  <c r="D714"/>
  <c r="E714"/>
  <c r="F714"/>
  <c r="A714" s="1"/>
  <c r="G714"/>
  <c r="H714"/>
  <c r="I714"/>
  <c r="J714"/>
  <c r="K714"/>
  <c r="L714"/>
  <c r="M714"/>
  <c r="N714"/>
  <c r="O714"/>
  <c r="P714"/>
  <c r="Q714"/>
  <c r="R714"/>
  <c r="S714"/>
  <c r="T714"/>
  <c r="U714"/>
  <c r="V714"/>
  <c r="W714"/>
  <c r="X714"/>
  <c r="Y714"/>
  <c r="Z714"/>
  <c r="AA714"/>
  <c r="AB714"/>
  <c r="AC714"/>
  <c r="AD714"/>
  <c r="AE714"/>
  <c r="B715"/>
  <c r="AF715" s="1"/>
  <c r="C715"/>
  <c r="AG715" s="1"/>
  <c r="D715"/>
  <c r="E715"/>
  <c r="F715"/>
  <c r="A715" s="1"/>
  <c r="G715"/>
  <c r="H715"/>
  <c r="I715"/>
  <c r="J715"/>
  <c r="K715"/>
  <c r="L715"/>
  <c r="M715"/>
  <c r="N715"/>
  <c r="O715"/>
  <c r="P715"/>
  <c r="Q715"/>
  <c r="R715"/>
  <c r="S715"/>
  <c r="T715"/>
  <c r="U715"/>
  <c r="V715"/>
  <c r="W715"/>
  <c r="X715"/>
  <c r="Y715"/>
  <c r="Z715"/>
  <c r="AA715"/>
  <c r="AB715"/>
  <c r="AC715"/>
  <c r="AD715"/>
  <c r="AE715"/>
  <c r="B716"/>
  <c r="AF716" s="1"/>
  <c r="C716"/>
  <c r="AG716" s="1"/>
  <c r="D716"/>
  <c r="E716"/>
  <c r="F716"/>
  <c r="A716" s="1"/>
  <c r="G716"/>
  <c r="H716"/>
  <c r="I716"/>
  <c r="J716"/>
  <c r="K716"/>
  <c r="L716"/>
  <c r="M716"/>
  <c r="N716"/>
  <c r="O716"/>
  <c r="P716"/>
  <c r="Q716"/>
  <c r="R716"/>
  <c r="S716"/>
  <c r="T716"/>
  <c r="U716"/>
  <c r="V716"/>
  <c r="W716"/>
  <c r="X716"/>
  <c r="Y716"/>
  <c r="Z716"/>
  <c r="AA716"/>
  <c r="AB716"/>
  <c r="AC716"/>
  <c r="AD716"/>
  <c r="AE716"/>
  <c r="B717"/>
  <c r="AF717" s="1"/>
  <c r="C717"/>
  <c r="AG717" s="1"/>
  <c r="D717"/>
  <c r="E717"/>
  <c r="F717"/>
  <c r="A717" s="1"/>
  <c r="G717"/>
  <c r="H717"/>
  <c r="I717"/>
  <c r="J717"/>
  <c r="K717"/>
  <c r="L717"/>
  <c r="M717"/>
  <c r="N717"/>
  <c r="O717"/>
  <c r="P717"/>
  <c r="Q717"/>
  <c r="R717"/>
  <c r="S717"/>
  <c r="T717"/>
  <c r="U717"/>
  <c r="V717"/>
  <c r="W717"/>
  <c r="X717"/>
  <c r="Y717"/>
  <c r="Z717"/>
  <c r="AA717"/>
  <c r="AB717"/>
  <c r="AC717"/>
  <c r="AD717"/>
  <c r="AE717"/>
  <c r="B718"/>
  <c r="AF718" s="1"/>
  <c r="C718"/>
  <c r="AG718" s="1"/>
  <c r="D718"/>
  <c r="E718"/>
  <c r="F718"/>
  <c r="A718" s="1"/>
  <c r="G718"/>
  <c r="H718"/>
  <c r="I718"/>
  <c r="J718"/>
  <c r="K718"/>
  <c r="L718"/>
  <c r="M718"/>
  <c r="N718"/>
  <c r="O718"/>
  <c r="P718"/>
  <c r="Q718"/>
  <c r="R718"/>
  <c r="S718"/>
  <c r="T718"/>
  <c r="U718"/>
  <c r="V718"/>
  <c r="W718"/>
  <c r="X718"/>
  <c r="Y718"/>
  <c r="Z718"/>
  <c r="AA718"/>
  <c r="AB718"/>
  <c r="AC718"/>
  <c r="AD718"/>
  <c r="AE718"/>
  <c r="B719"/>
  <c r="AF719" s="1"/>
  <c r="C719"/>
  <c r="AG719" s="1"/>
  <c r="D719"/>
  <c r="E719"/>
  <c r="F719"/>
  <c r="A719" s="1"/>
  <c r="G719"/>
  <c r="H719"/>
  <c r="I719"/>
  <c r="J719"/>
  <c r="K719"/>
  <c r="L719"/>
  <c r="M719"/>
  <c r="N719"/>
  <c r="O719"/>
  <c r="P719"/>
  <c r="Q719"/>
  <c r="R719"/>
  <c r="S719"/>
  <c r="T719"/>
  <c r="U719"/>
  <c r="V719"/>
  <c r="W719"/>
  <c r="X719"/>
  <c r="Y719"/>
  <c r="Z719"/>
  <c r="AA719"/>
  <c r="AB719"/>
  <c r="AC719"/>
  <c r="AD719"/>
  <c r="AE719"/>
  <c r="B720"/>
  <c r="AF720" s="1"/>
  <c r="C720"/>
  <c r="AG720" s="1"/>
  <c r="D720"/>
  <c r="E720"/>
  <c r="F720"/>
  <c r="A720" s="1"/>
  <c r="G720"/>
  <c r="H720"/>
  <c r="I720"/>
  <c r="J720"/>
  <c r="K720"/>
  <c r="L720"/>
  <c r="M720"/>
  <c r="N720"/>
  <c r="O720"/>
  <c r="P720"/>
  <c r="Q720"/>
  <c r="R720"/>
  <c r="S720"/>
  <c r="T720"/>
  <c r="U720"/>
  <c r="V720"/>
  <c r="W720"/>
  <c r="X720"/>
  <c r="Y720"/>
  <c r="Z720"/>
  <c r="AA720"/>
  <c r="AB720"/>
  <c r="AC720"/>
  <c r="AD720"/>
  <c r="AE720"/>
  <c r="B721"/>
  <c r="AF721" s="1"/>
  <c r="C721"/>
  <c r="AG721" s="1"/>
  <c r="D721"/>
  <c r="E721"/>
  <c r="F721"/>
  <c r="A721" s="1"/>
  <c r="G721"/>
  <c r="H721"/>
  <c r="I721"/>
  <c r="J721"/>
  <c r="K721"/>
  <c r="L721"/>
  <c r="M721"/>
  <c r="N721"/>
  <c r="O721"/>
  <c r="P721"/>
  <c r="Q721"/>
  <c r="R721"/>
  <c r="S721"/>
  <c r="T721"/>
  <c r="U721"/>
  <c r="V721"/>
  <c r="W721"/>
  <c r="X721"/>
  <c r="Y721"/>
  <c r="Z721"/>
  <c r="AA721"/>
  <c r="AB721"/>
  <c r="AC721"/>
  <c r="AD721"/>
  <c r="AE721"/>
  <c r="B722"/>
  <c r="AF722" s="1"/>
  <c r="C722"/>
  <c r="AG722" s="1"/>
  <c r="D722"/>
  <c r="E722"/>
  <c r="F722"/>
  <c r="A722" s="1"/>
  <c r="G722"/>
  <c r="H722"/>
  <c r="I722"/>
  <c r="J722"/>
  <c r="K722"/>
  <c r="L722"/>
  <c r="M722"/>
  <c r="N722"/>
  <c r="O722"/>
  <c r="P722"/>
  <c r="Q722"/>
  <c r="R722"/>
  <c r="S722"/>
  <c r="T722"/>
  <c r="U722"/>
  <c r="V722"/>
  <c r="W722"/>
  <c r="X722"/>
  <c r="Y722"/>
  <c r="Z722"/>
  <c r="AA722"/>
  <c r="AB722"/>
  <c r="AC722"/>
  <c r="AD722"/>
  <c r="AE722"/>
  <c r="B723"/>
  <c r="AF723" s="1"/>
  <c r="C723"/>
  <c r="AG723" s="1"/>
  <c r="D723"/>
  <c r="E723"/>
  <c r="F723"/>
  <c r="A723" s="1"/>
  <c r="G723"/>
  <c r="H723"/>
  <c r="I723"/>
  <c r="J723"/>
  <c r="K723"/>
  <c r="L723"/>
  <c r="M723"/>
  <c r="N723"/>
  <c r="O723"/>
  <c r="P723"/>
  <c r="Q723"/>
  <c r="R723"/>
  <c r="S723"/>
  <c r="T723"/>
  <c r="U723"/>
  <c r="V723"/>
  <c r="W723"/>
  <c r="X723"/>
  <c r="Y723"/>
  <c r="Z723"/>
  <c r="AA723"/>
  <c r="AB723"/>
  <c r="AC723"/>
  <c r="AD723"/>
  <c r="AE723"/>
  <c r="B724"/>
  <c r="AF724" s="1"/>
  <c r="C724"/>
  <c r="AG724" s="1"/>
  <c r="D724"/>
  <c r="E724"/>
  <c r="F724"/>
  <c r="A724" s="1"/>
  <c r="G724"/>
  <c r="H724"/>
  <c r="I724"/>
  <c r="J724"/>
  <c r="K724"/>
  <c r="L724"/>
  <c r="M724"/>
  <c r="N724"/>
  <c r="O724"/>
  <c r="P724"/>
  <c r="Q724"/>
  <c r="R724"/>
  <c r="S724"/>
  <c r="T724"/>
  <c r="U724"/>
  <c r="V724"/>
  <c r="W724"/>
  <c r="X724"/>
  <c r="Y724"/>
  <c r="Z724"/>
  <c r="AA724"/>
  <c r="AB724"/>
  <c r="AC724"/>
  <c r="AD724"/>
  <c r="AE724"/>
  <c r="B725"/>
  <c r="AF725" s="1"/>
  <c r="C725"/>
  <c r="AG725" s="1"/>
  <c r="D725"/>
  <c r="E725"/>
  <c r="F725"/>
  <c r="A725" s="1"/>
  <c r="G725"/>
  <c r="H725"/>
  <c r="I725"/>
  <c r="J725"/>
  <c r="K725"/>
  <c r="L725"/>
  <c r="M725"/>
  <c r="N725"/>
  <c r="O725"/>
  <c r="P725"/>
  <c r="Q725"/>
  <c r="R725"/>
  <c r="S725"/>
  <c r="T725"/>
  <c r="U725"/>
  <c r="V725"/>
  <c r="W725"/>
  <c r="X725"/>
  <c r="Y725"/>
  <c r="Z725"/>
  <c r="AA725"/>
  <c r="AB725"/>
  <c r="AC725"/>
  <c r="AD725"/>
  <c r="AE725"/>
  <c r="B726"/>
  <c r="AF726" s="1"/>
  <c r="C726"/>
  <c r="AG726" s="1"/>
  <c r="D726"/>
  <c r="E726"/>
  <c r="F726"/>
  <c r="A726" s="1"/>
  <c r="G726"/>
  <c r="H726"/>
  <c r="I726"/>
  <c r="J726"/>
  <c r="K726"/>
  <c r="L726"/>
  <c r="M726"/>
  <c r="N726"/>
  <c r="O726"/>
  <c r="P726"/>
  <c r="Q726"/>
  <c r="R726"/>
  <c r="S726"/>
  <c r="T726"/>
  <c r="U726"/>
  <c r="V726"/>
  <c r="W726"/>
  <c r="X726"/>
  <c r="Y726"/>
  <c r="Z726"/>
  <c r="AA726"/>
  <c r="AB726"/>
  <c r="AC726"/>
  <c r="AD726"/>
  <c r="AE726"/>
  <c r="B727"/>
  <c r="AF727" s="1"/>
  <c r="C727"/>
  <c r="AG727" s="1"/>
  <c r="D727"/>
  <c r="E727"/>
  <c r="F727"/>
  <c r="A727" s="1"/>
  <c r="G727"/>
  <c r="H727"/>
  <c r="I727"/>
  <c r="J727"/>
  <c r="K727"/>
  <c r="L727"/>
  <c r="M727"/>
  <c r="N727"/>
  <c r="O727"/>
  <c r="P727"/>
  <c r="Q727"/>
  <c r="R727"/>
  <c r="S727"/>
  <c r="T727"/>
  <c r="U727"/>
  <c r="V727"/>
  <c r="W727"/>
  <c r="X727"/>
  <c r="Y727"/>
  <c r="Z727"/>
  <c r="AA727"/>
  <c r="AB727"/>
  <c r="AC727"/>
  <c r="AD727"/>
  <c r="AE727"/>
  <c r="B728"/>
  <c r="AF728" s="1"/>
  <c r="C728"/>
  <c r="AG728" s="1"/>
  <c r="D728"/>
  <c r="E728"/>
  <c r="F728"/>
  <c r="A728" s="1"/>
  <c r="G728"/>
  <c r="H728"/>
  <c r="I728"/>
  <c r="J728"/>
  <c r="K728"/>
  <c r="L728"/>
  <c r="M728"/>
  <c r="N728"/>
  <c r="O728"/>
  <c r="P728"/>
  <c r="Q728"/>
  <c r="R728"/>
  <c r="S728"/>
  <c r="T728"/>
  <c r="U728"/>
  <c r="V728"/>
  <c r="W728"/>
  <c r="X728"/>
  <c r="Y728"/>
  <c r="Z728"/>
  <c r="AA728"/>
  <c r="AB728"/>
  <c r="AC728"/>
  <c r="AD728"/>
  <c r="AE728"/>
  <c r="B729"/>
  <c r="AF729" s="1"/>
  <c r="C729"/>
  <c r="AG729" s="1"/>
  <c r="D729"/>
  <c r="E729"/>
  <c r="F729"/>
  <c r="A729" s="1"/>
  <c r="G729"/>
  <c r="H729"/>
  <c r="I729"/>
  <c r="J729"/>
  <c r="K729"/>
  <c r="L729"/>
  <c r="M729"/>
  <c r="N729"/>
  <c r="O729"/>
  <c r="P729"/>
  <c r="Q729"/>
  <c r="R729"/>
  <c r="S729"/>
  <c r="T729"/>
  <c r="U729"/>
  <c r="V729"/>
  <c r="W729"/>
  <c r="X729"/>
  <c r="Y729"/>
  <c r="Z729"/>
  <c r="AA729"/>
  <c r="AB729"/>
  <c r="AC729"/>
  <c r="AD729"/>
  <c r="AE729"/>
  <c r="B730"/>
  <c r="AF730" s="1"/>
  <c r="C730"/>
  <c r="AG730" s="1"/>
  <c r="D730"/>
  <c r="E730"/>
  <c r="F730"/>
  <c r="A730" s="1"/>
  <c r="G730"/>
  <c r="H730"/>
  <c r="I730"/>
  <c r="J730"/>
  <c r="K730"/>
  <c r="L730"/>
  <c r="M730"/>
  <c r="N730"/>
  <c r="O730"/>
  <c r="P730"/>
  <c r="Q730"/>
  <c r="R730"/>
  <c r="S730"/>
  <c r="T730"/>
  <c r="U730"/>
  <c r="V730"/>
  <c r="W730"/>
  <c r="X730"/>
  <c r="Y730"/>
  <c r="Z730"/>
  <c r="AA730"/>
  <c r="AB730"/>
  <c r="AC730"/>
  <c r="AD730"/>
  <c r="AE730"/>
  <c r="B731"/>
  <c r="AF731" s="1"/>
  <c r="C731"/>
  <c r="AG731" s="1"/>
  <c r="D731"/>
  <c r="E731"/>
  <c r="F731"/>
  <c r="A731" s="1"/>
  <c r="G731"/>
  <c r="H731"/>
  <c r="I731"/>
  <c r="J731"/>
  <c r="K731"/>
  <c r="L731"/>
  <c r="M731"/>
  <c r="N731"/>
  <c r="O731"/>
  <c r="P731"/>
  <c r="Q731"/>
  <c r="R731"/>
  <c r="S731"/>
  <c r="T731"/>
  <c r="U731"/>
  <c r="V731"/>
  <c r="W731"/>
  <c r="X731"/>
  <c r="Y731"/>
  <c r="Z731"/>
  <c r="AA731"/>
  <c r="AB731"/>
  <c r="AC731"/>
  <c r="AD731"/>
  <c r="AE731"/>
  <c r="B732"/>
  <c r="AF732" s="1"/>
  <c r="C732"/>
  <c r="AG732" s="1"/>
  <c r="D732"/>
  <c r="E732"/>
  <c r="F732"/>
  <c r="A732" s="1"/>
  <c r="G732"/>
  <c r="H732"/>
  <c r="I732"/>
  <c r="J732"/>
  <c r="K732"/>
  <c r="L732"/>
  <c r="M732"/>
  <c r="N732"/>
  <c r="O732"/>
  <c r="P732"/>
  <c r="Q732"/>
  <c r="R732"/>
  <c r="S732"/>
  <c r="T732"/>
  <c r="U732"/>
  <c r="V732"/>
  <c r="W732"/>
  <c r="X732"/>
  <c r="Y732"/>
  <c r="Z732"/>
  <c r="AA732"/>
  <c r="AB732"/>
  <c r="AC732"/>
  <c r="AD732"/>
  <c r="AE732"/>
  <c r="B733"/>
  <c r="AF733" s="1"/>
  <c r="C733"/>
  <c r="AG733" s="1"/>
  <c r="D733"/>
  <c r="E733"/>
  <c r="F733"/>
  <c r="A733" s="1"/>
  <c r="G733"/>
  <c r="H733"/>
  <c r="I733"/>
  <c r="J733"/>
  <c r="K733"/>
  <c r="L733"/>
  <c r="M733"/>
  <c r="N733"/>
  <c r="O733"/>
  <c r="P733"/>
  <c r="Q733"/>
  <c r="R733"/>
  <c r="S733"/>
  <c r="T733"/>
  <c r="U733"/>
  <c r="V733"/>
  <c r="W733"/>
  <c r="X733"/>
  <c r="Y733"/>
  <c r="Z733"/>
  <c r="AA733"/>
  <c r="AB733"/>
  <c r="AC733"/>
  <c r="AD733"/>
  <c r="AE733"/>
  <c r="B734"/>
  <c r="AF734" s="1"/>
  <c r="C734"/>
  <c r="AG734" s="1"/>
  <c r="D734"/>
  <c r="E734"/>
  <c r="F734"/>
  <c r="A734" s="1"/>
  <c r="G734"/>
  <c r="H734"/>
  <c r="I734"/>
  <c r="J734"/>
  <c r="K734"/>
  <c r="L734"/>
  <c r="M734"/>
  <c r="N734"/>
  <c r="O734"/>
  <c r="P734"/>
  <c r="Q734"/>
  <c r="R734"/>
  <c r="S734"/>
  <c r="T734"/>
  <c r="U734"/>
  <c r="V734"/>
  <c r="W734"/>
  <c r="X734"/>
  <c r="Y734"/>
  <c r="Z734"/>
  <c r="AA734"/>
  <c r="AB734"/>
  <c r="AC734"/>
  <c r="AD734"/>
  <c r="AE734"/>
  <c r="B735"/>
  <c r="AF735" s="1"/>
  <c r="C735"/>
  <c r="AG735" s="1"/>
  <c r="D735"/>
  <c r="E735"/>
  <c r="F735"/>
  <c r="A735" s="1"/>
  <c r="G735"/>
  <c r="H735"/>
  <c r="I735"/>
  <c r="J735"/>
  <c r="K735"/>
  <c r="L735"/>
  <c r="M735"/>
  <c r="N735"/>
  <c r="O735"/>
  <c r="P735"/>
  <c r="Q735"/>
  <c r="R735"/>
  <c r="S735"/>
  <c r="T735"/>
  <c r="U735"/>
  <c r="V735"/>
  <c r="W735"/>
  <c r="X735"/>
  <c r="Y735"/>
  <c r="Z735"/>
  <c r="AA735"/>
  <c r="AB735"/>
  <c r="AC735"/>
  <c r="AD735"/>
  <c r="AE735"/>
  <c r="B736"/>
  <c r="AF736" s="1"/>
  <c r="C736"/>
  <c r="AG736" s="1"/>
  <c r="D736"/>
  <c r="E736"/>
  <c r="F736"/>
  <c r="A736" s="1"/>
  <c r="G736"/>
  <c r="H736"/>
  <c r="I736"/>
  <c r="J736"/>
  <c r="K736"/>
  <c r="L736"/>
  <c r="M736"/>
  <c r="N736"/>
  <c r="O736"/>
  <c r="P736"/>
  <c r="Q736"/>
  <c r="R736"/>
  <c r="S736"/>
  <c r="T736"/>
  <c r="U736"/>
  <c r="V736"/>
  <c r="W736"/>
  <c r="X736"/>
  <c r="Y736"/>
  <c r="Z736"/>
  <c r="AA736"/>
  <c r="AB736"/>
  <c r="AC736"/>
  <c r="AD736"/>
  <c r="AE736"/>
  <c r="B737"/>
  <c r="AF737" s="1"/>
  <c r="C737"/>
  <c r="AG737" s="1"/>
  <c r="D737"/>
  <c r="E737"/>
  <c r="F737"/>
  <c r="A737" s="1"/>
  <c r="G737"/>
  <c r="H737"/>
  <c r="I737"/>
  <c r="J737"/>
  <c r="K737"/>
  <c r="L737"/>
  <c r="M737"/>
  <c r="N737"/>
  <c r="O737"/>
  <c r="P737"/>
  <c r="Q737"/>
  <c r="R737"/>
  <c r="S737"/>
  <c r="T737"/>
  <c r="U737"/>
  <c r="V737"/>
  <c r="W737"/>
  <c r="X737"/>
  <c r="Y737"/>
  <c r="Z737"/>
  <c r="AA737"/>
  <c r="AB737"/>
  <c r="AC737"/>
  <c r="AD737"/>
  <c r="AE737"/>
  <c r="B738"/>
  <c r="AF738" s="1"/>
  <c r="C738"/>
  <c r="AG738" s="1"/>
  <c r="D738"/>
  <c r="E738"/>
  <c r="F738"/>
  <c r="A738" s="1"/>
  <c r="G738"/>
  <c r="H738"/>
  <c r="I738"/>
  <c r="J738"/>
  <c r="K738"/>
  <c r="L738"/>
  <c r="M738"/>
  <c r="N738"/>
  <c r="O738"/>
  <c r="P738"/>
  <c r="Q738"/>
  <c r="R738"/>
  <c r="S738"/>
  <c r="T738"/>
  <c r="U738"/>
  <c r="V738"/>
  <c r="W738"/>
  <c r="X738"/>
  <c r="Y738"/>
  <c r="Z738"/>
  <c r="AA738"/>
  <c r="AB738"/>
  <c r="AC738"/>
  <c r="AD738"/>
  <c r="AE738"/>
  <c r="B739"/>
  <c r="AF739" s="1"/>
  <c r="C739"/>
  <c r="AG739" s="1"/>
  <c r="D739"/>
  <c r="E739"/>
  <c r="F739"/>
  <c r="A739" s="1"/>
  <c r="G739"/>
  <c r="H739"/>
  <c r="I739"/>
  <c r="J739"/>
  <c r="K739"/>
  <c r="L739"/>
  <c r="M739"/>
  <c r="N739"/>
  <c r="O739"/>
  <c r="P739"/>
  <c r="Q739"/>
  <c r="R739"/>
  <c r="S739"/>
  <c r="T739"/>
  <c r="U739"/>
  <c r="V739"/>
  <c r="W739"/>
  <c r="X739"/>
  <c r="Y739"/>
  <c r="Z739"/>
  <c r="AA739"/>
  <c r="AB739"/>
  <c r="AC739"/>
  <c r="AD739"/>
  <c r="AE739"/>
  <c r="B740"/>
  <c r="AF740" s="1"/>
  <c r="C740"/>
  <c r="AG740" s="1"/>
  <c r="D740"/>
  <c r="E740"/>
  <c r="F740"/>
  <c r="A740" s="1"/>
  <c r="G740"/>
  <c r="H740"/>
  <c r="I740"/>
  <c r="J740"/>
  <c r="K740"/>
  <c r="L740"/>
  <c r="M740"/>
  <c r="N740"/>
  <c r="O740"/>
  <c r="P740"/>
  <c r="Q740"/>
  <c r="R740"/>
  <c r="S740"/>
  <c r="T740"/>
  <c r="U740"/>
  <c r="V740"/>
  <c r="W740"/>
  <c r="X740"/>
  <c r="Y740"/>
  <c r="Z740"/>
  <c r="AA740"/>
  <c r="AB740"/>
  <c r="AC740"/>
  <c r="AD740"/>
  <c r="AE740"/>
  <c r="B741"/>
  <c r="AF741" s="1"/>
  <c r="C741"/>
  <c r="AG741" s="1"/>
  <c r="D741"/>
  <c r="E741"/>
  <c r="F741"/>
  <c r="A741" s="1"/>
  <c r="G741"/>
  <c r="H741"/>
  <c r="I741"/>
  <c r="J741"/>
  <c r="K741"/>
  <c r="L741"/>
  <c r="M741"/>
  <c r="N741"/>
  <c r="O741"/>
  <c r="P741"/>
  <c r="Q741"/>
  <c r="R741"/>
  <c r="S741"/>
  <c r="T741"/>
  <c r="U741"/>
  <c r="V741"/>
  <c r="W741"/>
  <c r="X741"/>
  <c r="Y741"/>
  <c r="Z741"/>
  <c r="AA741"/>
  <c r="AB741"/>
  <c r="AC741"/>
  <c r="AD741"/>
  <c r="AE741"/>
  <c r="B742"/>
  <c r="AF742" s="1"/>
  <c r="C742"/>
  <c r="AG742" s="1"/>
  <c r="D742"/>
  <c r="E742"/>
  <c r="F742"/>
  <c r="A742" s="1"/>
  <c r="G742"/>
  <c r="H742"/>
  <c r="I742"/>
  <c r="J742"/>
  <c r="K742"/>
  <c r="L742"/>
  <c r="M742"/>
  <c r="N742"/>
  <c r="O742"/>
  <c r="P742"/>
  <c r="Q742"/>
  <c r="R742"/>
  <c r="S742"/>
  <c r="T742"/>
  <c r="U742"/>
  <c r="V742"/>
  <c r="W742"/>
  <c r="X742"/>
  <c r="Y742"/>
  <c r="Z742"/>
  <c r="AA742"/>
  <c r="AB742"/>
  <c r="AC742"/>
  <c r="AD742"/>
  <c r="AE742"/>
  <c r="B743"/>
  <c r="AF743" s="1"/>
  <c r="C743"/>
  <c r="AG743" s="1"/>
  <c r="D743"/>
  <c r="E743"/>
  <c r="F743"/>
  <c r="A743" s="1"/>
  <c r="G743"/>
  <c r="H743"/>
  <c r="I743"/>
  <c r="J743"/>
  <c r="K743"/>
  <c r="L743"/>
  <c r="M743"/>
  <c r="N743"/>
  <c r="O743"/>
  <c r="P743"/>
  <c r="Q743"/>
  <c r="R743"/>
  <c r="S743"/>
  <c r="T743"/>
  <c r="U743"/>
  <c r="V743"/>
  <c r="W743"/>
  <c r="X743"/>
  <c r="Y743"/>
  <c r="Z743"/>
  <c r="AA743"/>
  <c r="AB743"/>
  <c r="AC743"/>
  <c r="AD743"/>
  <c r="AE743"/>
  <c r="B744"/>
  <c r="AF744" s="1"/>
  <c r="C744"/>
  <c r="AG744" s="1"/>
  <c r="D744"/>
  <c r="E744"/>
  <c r="F744"/>
  <c r="A744" s="1"/>
  <c r="G744"/>
  <c r="H744"/>
  <c r="I744"/>
  <c r="J744"/>
  <c r="K744"/>
  <c r="L744"/>
  <c r="M744"/>
  <c r="N744"/>
  <c r="O744"/>
  <c r="P744"/>
  <c r="Q744"/>
  <c r="R744"/>
  <c r="S744"/>
  <c r="T744"/>
  <c r="U744"/>
  <c r="V744"/>
  <c r="W744"/>
  <c r="X744"/>
  <c r="Y744"/>
  <c r="Z744"/>
  <c r="AA744"/>
  <c r="AB744"/>
  <c r="AC744"/>
  <c r="AD744"/>
  <c r="AE744"/>
  <c r="B745"/>
  <c r="AF745" s="1"/>
  <c r="C745"/>
  <c r="AG745" s="1"/>
  <c r="D745"/>
  <c r="E745"/>
  <c r="F745"/>
  <c r="A745" s="1"/>
  <c r="G745"/>
  <c r="H745"/>
  <c r="I745"/>
  <c r="J745"/>
  <c r="K745"/>
  <c r="L745"/>
  <c r="M745"/>
  <c r="N745"/>
  <c r="O745"/>
  <c r="P745"/>
  <c r="Q745"/>
  <c r="R745"/>
  <c r="S745"/>
  <c r="T745"/>
  <c r="U745"/>
  <c r="V745"/>
  <c r="W745"/>
  <c r="X745"/>
  <c r="Y745"/>
  <c r="Z745"/>
  <c r="AA745"/>
  <c r="AB745"/>
  <c r="AC745"/>
  <c r="AD745"/>
  <c r="AE745"/>
  <c r="B746"/>
  <c r="AF746" s="1"/>
  <c r="C746"/>
  <c r="AG746" s="1"/>
  <c r="D746"/>
  <c r="E746"/>
  <c r="F746"/>
  <c r="A746" s="1"/>
  <c r="G746"/>
  <c r="H746"/>
  <c r="I746"/>
  <c r="J746"/>
  <c r="K746"/>
  <c r="L746"/>
  <c r="M746"/>
  <c r="N746"/>
  <c r="O746"/>
  <c r="P746"/>
  <c r="Q746"/>
  <c r="R746"/>
  <c r="S746"/>
  <c r="T746"/>
  <c r="U746"/>
  <c r="V746"/>
  <c r="W746"/>
  <c r="X746"/>
  <c r="Y746"/>
  <c r="Z746"/>
  <c r="AA746"/>
  <c r="AB746"/>
  <c r="AC746"/>
  <c r="AD746"/>
  <c r="AE746"/>
  <c r="B747"/>
  <c r="AF747" s="1"/>
  <c r="C747"/>
  <c r="AG747" s="1"/>
  <c r="D747"/>
  <c r="E747"/>
  <c r="F747"/>
  <c r="A747" s="1"/>
  <c r="G747"/>
  <c r="H747"/>
  <c r="I747"/>
  <c r="J747"/>
  <c r="K747"/>
  <c r="L747"/>
  <c r="M747"/>
  <c r="N747"/>
  <c r="O747"/>
  <c r="P747"/>
  <c r="Q747"/>
  <c r="R747"/>
  <c r="S747"/>
  <c r="T747"/>
  <c r="U747"/>
  <c r="V747"/>
  <c r="W747"/>
  <c r="X747"/>
  <c r="Y747"/>
  <c r="Z747"/>
  <c r="AA747"/>
  <c r="AB747"/>
  <c r="AC747"/>
  <c r="AD747"/>
  <c r="AE747"/>
  <c r="B748"/>
  <c r="AF748" s="1"/>
  <c r="C748"/>
  <c r="AG748" s="1"/>
  <c r="D748"/>
  <c r="E748"/>
  <c r="F748"/>
  <c r="A748" s="1"/>
  <c r="G748"/>
  <c r="H748"/>
  <c r="I748"/>
  <c r="J748"/>
  <c r="K748"/>
  <c r="L748"/>
  <c r="M748"/>
  <c r="N748"/>
  <c r="O748"/>
  <c r="P748"/>
  <c r="Q748"/>
  <c r="R748"/>
  <c r="S748"/>
  <c r="T748"/>
  <c r="U748"/>
  <c r="V748"/>
  <c r="W748"/>
  <c r="X748"/>
  <c r="Y748"/>
  <c r="Z748"/>
  <c r="AA748"/>
  <c r="AB748"/>
  <c r="AC748"/>
  <c r="AD748"/>
  <c r="AE748"/>
  <c r="B749"/>
  <c r="AF749" s="1"/>
  <c r="C749"/>
  <c r="AG749" s="1"/>
  <c r="D749"/>
  <c r="E749"/>
  <c r="F749"/>
  <c r="A749" s="1"/>
  <c r="G749"/>
  <c r="H749"/>
  <c r="I749"/>
  <c r="J749"/>
  <c r="K749"/>
  <c r="L749"/>
  <c r="M749"/>
  <c r="N749"/>
  <c r="O749"/>
  <c r="P749"/>
  <c r="Q749"/>
  <c r="R749"/>
  <c r="S749"/>
  <c r="T749"/>
  <c r="U749"/>
  <c r="V749"/>
  <c r="W749"/>
  <c r="X749"/>
  <c r="Y749"/>
  <c r="Z749"/>
  <c r="AA749"/>
  <c r="AB749"/>
  <c r="AC749"/>
  <c r="AD749"/>
  <c r="AE749"/>
  <c r="B750"/>
  <c r="AF750" s="1"/>
  <c r="C750"/>
  <c r="AG750" s="1"/>
  <c r="D750"/>
  <c r="E750"/>
  <c r="F750"/>
  <c r="A750" s="1"/>
  <c r="G750"/>
  <c r="H750"/>
  <c r="I750"/>
  <c r="J750"/>
  <c r="K750"/>
  <c r="L750"/>
  <c r="M750"/>
  <c r="N750"/>
  <c r="O750"/>
  <c r="P750"/>
  <c r="Q750"/>
  <c r="R750"/>
  <c r="S750"/>
  <c r="T750"/>
  <c r="U750"/>
  <c r="V750"/>
  <c r="W750"/>
  <c r="X750"/>
  <c r="Y750"/>
  <c r="Z750"/>
  <c r="AA750"/>
  <c r="AB750"/>
  <c r="AC750"/>
  <c r="AD750"/>
  <c r="AE750"/>
  <c r="B751"/>
  <c r="AF751" s="1"/>
  <c r="C751"/>
  <c r="AG751" s="1"/>
  <c r="D751"/>
  <c r="E751"/>
  <c r="F751"/>
  <c r="A751" s="1"/>
  <c r="G751"/>
  <c r="H751"/>
  <c r="I751"/>
  <c r="J751"/>
  <c r="K751"/>
  <c r="L751"/>
  <c r="M751"/>
  <c r="N751"/>
  <c r="O751"/>
  <c r="P751"/>
  <c r="Q751"/>
  <c r="R751"/>
  <c r="S751"/>
  <c r="T751"/>
  <c r="U751"/>
  <c r="V751"/>
  <c r="W751"/>
  <c r="X751"/>
  <c r="Y751"/>
  <c r="Z751"/>
  <c r="AA751"/>
  <c r="AB751"/>
  <c r="AC751"/>
  <c r="AD751"/>
  <c r="AE751"/>
  <c r="B752"/>
  <c r="AF752" s="1"/>
  <c r="C752"/>
  <c r="AG752" s="1"/>
  <c r="D752"/>
  <c r="E752"/>
  <c r="F752"/>
  <c r="A752" s="1"/>
  <c r="G752"/>
  <c r="H752"/>
  <c r="I752"/>
  <c r="J752"/>
  <c r="K752"/>
  <c r="L752"/>
  <c r="M752"/>
  <c r="N752"/>
  <c r="O752"/>
  <c r="P752"/>
  <c r="Q752"/>
  <c r="R752"/>
  <c r="S752"/>
  <c r="T752"/>
  <c r="U752"/>
  <c r="V752"/>
  <c r="W752"/>
  <c r="X752"/>
  <c r="Y752"/>
  <c r="Z752"/>
  <c r="AA752"/>
  <c r="AB752"/>
  <c r="AC752"/>
  <c r="AD752"/>
  <c r="AE752"/>
  <c r="B753"/>
  <c r="AF753" s="1"/>
  <c r="C753"/>
  <c r="AG753" s="1"/>
  <c r="D753"/>
  <c r="E753"/>
  <c r="F753"/>
  <c r="A753" s="1"/>
  <c r="G753"/>
  <c r="H753"/>
  <c r="I753"/>
  <c r="J753"/>
  <c r="K753"/>
  <c r="L753"/>
  <c r="M753"/>
  <c r="N753"/>
  <c r="O753"/>
  <c r="P753"/>
  <c r="Q753"/>
  <c r="R753"/>
  <c r="S753"/>
  <c r="T753"/>
  <c r="U753"/>
  <c r="V753"/>
  <c r="W753"/>
  <c r="X753"/>
  <c r="Y753"/>
  <c r="Z753"/>
  <c r="AA753"/>
  <c r="AB753"/>
  <c r="AC753"/>
  <c r="AD753"/>
  <c r="AE753"/>
  <c r="B754"/>
  <c r="AF754" s="1"/>
  <c r="C754"/>
  <c r="AG754" s="1"/>
  <c r="D754"/>
  <c r="E754"/>
  <c r="F754"/>
  <c r="A754" s="1"/>
  <c r="G754"/>
  <c r="H754"/>
  <c r="I754"/>
  <c r="J754"/>
  <c r="K754"/>
  <c r="L754"/>
  <c r="M754"/>
  <c r="N754"/>
  <c r="O754"/>
  <c r="P754"/>
  <c r="Q754"/>
  <c r="R754"/>
  <c r="S754"/>
  <c r="T754"/>
  <c r="U754"/>
  <c r="V754"/>
  <c r="W754"/>
  <c r="X754"/>
  <c r="Y754"/>
  <c r="Z754"/>
  <c r="AA754"/>
  <c r="AB754"/>
  <c r="AC754"/>
  <c r="AD754"/>
  <c r="AE754"/>
  <c r="B755"/>
  <c r="AF755" s="1"/>
  <c r="C755"/>
  <c r="AG755" s="1"/>
  <c r="D755"/>
  <c r="E755"/>
  <c r="F755"/>
  <c r="A755" s="1"/>
  <c r="G755"/>
  <c r="H755"/>
  <c r="I755"/>
  <c r="J755"/>
  <c r="K755"/>
  <c r="L755"/>
  <c r="M755"/>
  <c r="N755"/>
  <c r="O755"/>
  <c r="P755"/>
  <c r="Q755"/>
  <c r="R755"/>
  <c r="S755"/>
  <c r="T755"/>
  <c r="U755"/>
  <c r="V755"/>
  <c r="W755"/>
  <c r="X755"/>
  <c r="Y755"/>
  <c r="Z755"/>
  <c r="AA755"/>
  <c r="AB755"/>
  <c r="AC755"/>
  <c r="AD755"/>
  <c r="AE755"/>
  <c r="B756"/>
  <c r="AF756" s="1"/>
  <c r="C756"/>
  <c r="AG756" s="1"/>
  <c r="D756"/>
  <c r="E756"/>
  <c r="F756"/>
  <c r="A756" s="1"/>
  <c r="G756"/>
  <c r="H756"/>
  <c r="I756"/>
  <c r="J756"/>
  <c r="K756"/>
  <c r="L756"/>
  <c r="M756"/>
  <c r="N756"/>
  <c r="O756"/>
  <c r="P756"/>
  <c r="Q756"/>
  <c r="R756"/>
  <c r="S756"/>
  <c r="T756"/>
  <c r="U756"/>
  <c r="V756"/>
  <c r="W756"/>
  <c r="X756"/>
  <c r="Y756"/>
  <c r="Z756"/>
  <c r="AA756"/>
  <c r="AB756"/>
  <c r="AC756"/>
  <c r="AD756"/>
  <c r="AE756"/>
  <c r="B757"/>
  <c r="AF757" s="1"/>
  <c r="C757"/>
  <c r="AG757" s="1"/>
  <c r="D757"/>
  <c r="E757"/>
  <c r="F757"/>
  <c r="A757" s="1"/>
  <c r="G757"/>
  <c r="H757"/>
  <c r="I757"/>
  <c r="J757"/>
  <c r="K757"/>
  <c r="L757"/>
  <c r="M757"/>
  <c r="N757"/>
  <c r="O757"/>
  <c r="P757"/>
  <c r="Q757"/>
  <c r="R757"/>
  <c r="S757"/>
  <c r="T757"/>
  <c r="U757"/>
  <c r="V757"/>
  <c r="W757"/>
  <c r="X757"/>
  <c r="Y757"/>
  <c r="Z757"/>
  <c r="AA757"/>
  <c r="AB757"/>
  <c r="AC757"/>
  <c r="AD757"/>
  <c r="AE757"/>
  <c r="B758"/>
  <c r="AF758" s="1"/>
  <c r="C758"/>
  <c r="AG758" s="1"/>
  <c r="D758"/>
  <c r="E758"/>
  <c r="F758"/>
  <c r="A758" s="1"/>
  <c r="G758"/>
  <c r="H758"/>
  <c r="I758"/>
  <c r="J758"/>
  <c r="K758"/>
  <c r="L758"/>
  <c r="M758"/>
  <c r="N758"/>
  <c r="O758"/>
  <c r="P758"/>
  <c r="Q758"/>
  <c r="R758"/>
  <c r="S758"/>
  <c r="T758"/>
  <c r="U758"/>
  <c r="V758"/>
  <c r="W758"/>
  <c r="X758"/>
  <c r="Y758"/>
  <c r="Z758"/>
  <c r="AA758"/>
  <c r="AB758"/>
  <c r="AC758"/>
  <c r="AD758"/>
  <c r="AE758"/>
  <c r="B759"/>
  <c r="AF759" s="1"/>
  <c r="C759"/>
  <c r="AG759" s="1"/>
  <c r="D759"/>
  <c r="E759"/>
  <c r="F759"/>
  <c r="A759" s="1"/>
  <c r="G759"/>
  <c r="H759"/>
  <c r="I759"/>
  <c r="J759"/>
  <c r="K759"/>
  <c r="L759"/>
  <c r="M759"/>
  <c r="N759"/>
  <c r="O759"/>
  <c r="P759"/>
  <c r="Q759"/>
  <c r="R759"/>
  <c r="S759"/>
  <c r="T759"/>
  <c r="U759"/>
  <c r="V759"/>
  <c r="W759"/>
  <c r="X759"/>
  <c r="Y759"/>
  <c r="Z759"/>
  <c r="AA759"/>
  <c r="AB759"/>
  <c r="AC759"/>
  <c r="AD759"/>
  <c r="AE759"/>
  <c r="B760"/>
  <c r="AF760" s="1"/>
  <c r="C760"/>
  <c r="AG760" s="1"/>
  <c r="D760"/>
  <c r="E760"/>
  <c r="F760"/>
  <c r="A760" s="1"/>
  <c r="G760"/>
  <c r="H760"/>
  <c r="I760"/>
  <c r="J760"/>
  <c r="K760"/>
  <c r="L760"/>
  <c r="M760"/>
  <c r="N760"/>
  <c r="O760"/>
  <c r="P760"/>
  <c r="Q760"/>
  <c r="R760"/>
  <c r="S760"/>
  <c r="T760"/>
  <c r="U760"/>
  <c r="V760"/>
  <c r="W760"/>
  <c r="X760"/>
  <c r="Y760"/>
  <c r="Z760"/>
  <c r="AA760"/>
  <c r="AB760"/>
  <c r="AC760"/>
  <c r="AD760"/>
  <c r="AE760"/>
  <c r="B761"/>
  <c r="AF761" s="1"/>
  <c r="C761"/>
  <c r="AG761" s="1"/>
  <c r="D761"/>
  <c r="E761"/>
  <c r="F761"/>
  <c r="A761" s="1"/>
  <c r="G761"/>
  <c r="H761"/>
  <c r="I761"/>
  <c r="J761"/>
  <c r="K761"/>
  <c r="L761"/>
  <c r="M761"/>
  <c r="N761"/>
  <c r="O761"/>
  <c r="P761"/>
  <c r="Q761"/>
  <c r="R761"/>
  <c r="S761"/>
  <c r="T761"/>
  <c r="U761"/>
  <c r="V761"/>
  <c r="W761"/>
  <c r="X761"/>
  <c r="Y761"/>
  <c r="Z761"/>
  <c r="AA761"/>
  <c r="AB761"/>
  <c r="AC761"/>
  <c r="AD761"/>
  <c r="AE761"/>
  <c r="B762"/>
  <c r="AF762" s="1"/>
  <c r="C762"/>
  <c r="AG762" s="1"/>
  <c r="D762"/>
  <c r="E762"/>
  <c r="F762"/>
  <c r="A762" s="1"/>
  <c r="G762"/>
  <c r="H762"/>
  <c r="I762"/>
  <c r="J762"/>
  <c r="K762"/>
  <c r="L762"/>
  <c r="M762"/>
  <c r="N762"/>
  <c r="O762"/>
  <c r="P762"/>
  <c r="Q762"/>
  <c r="R762"/>
  <c r="S762"/>
  <c r="T762"/>
  <c r="U762"/>
  <c r="V762"/>
  <c r="W762"/>
  <c r="X762"/>
  <c r="Y762"/>
  <c r="Z762"/>
  <c r="AA762"/>
  <c r="AB762"/>
  <c r="AC762"/>
  <c r="AD762"/>
  <c r="AE762"/>
  <c r="B763"/>
  <c r="AF763" s="1"/>
  <c r="C763"/>
  <c r="AG763" s="1"/>
  <c r="D763"/>
  <c r="E763"/>
  <c r="F763"/>
  <c r="A763" s="1"/>
  <c r="G763"/>
  <c r="H763"/>
  <c r="I763"/>
  <c r="J763"/>
  <c r="K763"/>
  <c r="L763"/>
  <c r="M763"/>
  <c r="N763"/>
  <c r="O763"/>
  <c r="P763"/>
  <c r="Q763"/>
  <c r="R763"/>
  <c r="S763"/>
  <c r="T763"/>
  <c r="U763"/>
  <c r="V763"/>
  <c r="W763"/>
  <c r="X763"/>
  <c r="Y763"/>
  <c r="Z763"/>
  <c r="AA763"/>
  <c r="AB763"/>
  <c r="AC763"/>
  <c r="AD763"/>
  <c r="AE763"/>
  <c r="B764"/>
  <c r="AF764" s="1"/>
  <c r="C764"/>
  <c r="AG764" s="1"/>
  <c r="D764"/>
  <c r="E764"/>
  <c r="F764"/>
  <c r="A764" s="1"/>
  <c r="G764"/>
  <c r="H764"/>
  <c r="I764"/>
  <c r="J764"/>
  <c r="K764"/>
  <c r="L764"/>
  <c r="M764"/>
  <c r="N764"/>
  <c r="O764"/>
  <c r="P764"/>
  <c r="Q764"/>
  <c r="R764"/>
  <c r="S764"/>
  <c r="T764"/>
  <c r="U764"/>
  <c r="V764"/>
  <c r="W764"/>
  <c r="X764"/>
  <c r="Y764"/>
  <c r="Z764"/>
  <c r="AA764"/>
  <c r="AB764"/>
  <c r="AC764"/>
  <c r="AD764"/>
  <c r="AE764"/>
  <c r="B765"/>
  <c r="AF765" s="1"/>
  <c r="C765"/>
  <c r="AG765" s="1"/>
  <c r="D765"/>
  <c r="E765"/>
  <c r="F765"/>
  <c r="A765" s="1"/>
  <c r="G765"/>
  <c r="H765"/>
  <c r="I765"/>
  <c r="J765"/>
  <c r="K765"/>
  <c r="L765"/>
  <c r="M765"/>
  <c r="N765"/>
  <c r="O765"/>
  <c r="P765"/>
  <c r="Q765"/>
  <c r="R765"/>
  <c r="S765"/>
  <c r="T765"/>
  <c r="U765"/>
  <c r="V765"/>
  <c r="W765"/>
  <c r="X765"/>
  <c r="Y765"/>
  <c r="Z765"/>
  <c r="AA765"/>
  <c r="AB765"/>
  <c r="AC765"/>
  <c r="AD765"/>
  <c r="AE765"/>
  <c r="B766"/>
  <c r="AF766" s="1"/>
  <c r="C766"/>
  <c r="AG766" s="1"/>
  <c r="D766"/>
  <c r="E766"/>
  <c r="F766"/>
  <c r="A766" s="1"/>
  <c r="G766"/>
  <c r="H766"/>
  <c r="I766"/>
  <c r="J766"/>
  <c r="K766"/>
  <c r="L766"/>
  <c r="M766"/>
  <c r="N766"/>
  <c r="O766"/>
  <c r="P766"/>
  <c r="Q766"/>
  <c r="R766"/>
  <c r="S766"/>
  <c r="T766"/>
  <c r="U766"/>
  <c r="V766"/>
  <c r="W766"/>
  <c r="X766"/>
  <c r="Y766"/>
  <c r="Z766"/>
  <c r="AA766"/>
  <c r="AB766"/>
  <c r="AC766"/>
  <c r="AD766"/>
  <c r="AE766"/>
  <c r="B767"/>
  <c r="AF767" s="1"/>
  <c r="C767"/>
  <c r="AG767" s="1"/>
  <c r="D767"/>
  <c r="E767"/>
  <c r="F767"/>
  <c r="A767" s="1"/>
  <c r="G767"/>
  <c r="H767"/>
  <c r="I767"/>
  <c r="J767"/>
  <c r="K767"/>
  <c r="L767"/>
  <c r="M767"/>
  <c r="N767"/>
  <c r="O767"/>
  <c r="P767"/>
  <c r="Q767"/>
  <c r="R767"/>
  <c r="S767"/>
  <c r="T767"/>
  <c r="U767"/>
  <c r="V767"/>
  <c r="W767"/>
  <c r="X767"/>
  <c r="Y767"/>
  <c r="Z767"/>
  <c r="AA767"/>
  <c r="AB767"/>
  <c r="AC767"/>
  <c r="AD767"/>
  <c r="AE767"/>
  <c r="B768"/>
  <c r="AF768" s="1"/>
  <c r="C768"/>
  <c r="AG768" s="1"/>
  <c r="D768"/>
  <c r="E768"/>
  <c r="F768"/>
  <c r="A768" s="1"/>
  <c r="G768"/>
  <c r="H768"/>
  <c r="I768"/>
  <c r="J768"/>
  <c r="K768"/>
  <c r="L768"/>
  <c r="M768"/>
  <c r="N768"/>
  <c r="O768"/>
  <c r="P768"/>
  <c r="Q768"/>
  <c r="R768"/>
  <c r="S768"/>
  <c r="T768"/>
  <c r="U768"/>
  <c r="V768"/>
  <c r="W768"/>
  <c r="X768"/>
  <c r="Y768"/>
  <c r="Z768"/>
  <c r="AA768"/>
  <c r="AB768"/>
  <c r="AC768"/>
  <c r="AD768"/>
  <c r="AE768"/>
  <c r="B769"/>
  <c r="AF769" s="1"/>
  <c r="C769"/>
  <c r="AG769" s="1"/>
  <c r="D769"/>
  <c r="E769"/>
  <c r="F769"/>
  <c r="A769" s="1"/>
  <c r="G769"/>
  <c r="H769"/>
  <c r="I769"/>
  <c r="J769"/>
  <c r="K769"/>
  <c r="L769"/>
  <c r="M769"/>
  <c r="N769"/>
  <c r="O769"/>
  <c r="P769"/>
  <c r="Q769"/>
  <c r="R769"/>
  <c r="S769"/>
  <c r="T769"/>
  <c r="U769"/>
  <c r="V769"/>
  <c r="W769"/>
  <c r="X769"/>
  <c r="Y769"/>
  <c r="Z769"/>
  <c r="AA769"/>
  <c r="AB769"/>
  <c r="AC769"/>
  <c r="AD769"/>
  <c r="AE769"/>
  <c r="B770"/>
  <c r="AF770" s="1"/>
  <c r="C770"/>
  <c r="AG770" s="1"/>
  <c r="D770"/>
  <c r="E770"/>
  <c r="F770"/>
  <c r="A770" s="1"/>
  <c r="G770"/>
  <c r="H770"/>
  <c r="I770"/>
  <c r="J770"/>
  <c r="K770"/>
  <c r="L770"/>
  <c r="M770"/>
  <c r="N770"/>
  <c r="O770"/>
  <c r="P770"/>
  <c r="Q770"/>
  <c r="R770"/>
  <c r="S770"/>
  <c r="T770"/>
  <c r="U770"/>
  <c r="V770"/>
  <c r="W770"/>
  <c r="X770"/>
  <c r="Y770"/>
  <c r="Z770"/>
  <c r="AA770"/>
  <c r="AB770"/>
  <c r="AC770"/>
  <c r="AD770"/>
  <c r="AE770"/>
  <c r="B771"/>
  <c r="AF771" s="1"/>
  <c r="C771"/>
  <c r="AG771" s="1"/>
  <c r="D771"/>
  <c r="E771"/>
  <c r="F771"/>
  <c r="A771" s="1"/>
  <c r="G771"/>
  <c r="H771"/>
  <c r="I771"/>
  <c r="J771"/>
  <c r="K771"/>
  <c r="L771"/>
  <c r="M771"/>
  <c r="N771"/>
  <c r="O771"/>
  <c r="P771"/>
  <c r="Q771"/>
  <c r="R771"/>
  <c r="S771"/>
  <c r="T771"/>
  <c r="U771"/>
  <c r="V771"/>
  <c r="W771"/>
  <c r="X771"/>
  <c r="Y771"/>
  <c r="Z771"/>
  <c r="AA771"/>
  <c r="AB771"/>
  <c r="AC771"/>
  <c r="AD771"/>
  <c r="AE771"/>
  <c r="B772"/>
  <c r="AF772" s="1"/>
  <c r="C772"/>
  <c r="AG772" s="1"/>
  <c r="D772"/>
  <c r="E772"/>
  <c r="F772"/>
  <c r="A772" s="1"/>
  <c r="G772"/>
  <c r="H772"/>
  <c r="I772"/>
  <c r="J772"/>
  <c r="K772"/>
  <c r="L772"/>
  <c r="M772"/>
  <c r="N772"/>
  <c r="O772"/>
  <c r="P772"/>
  <c r="Q772"/>
  <c r="R772"/>
  <c r="S772"/>
  <c r="T772"/>
  <c r="U772"/>
  <c r="V772"/>
  <c r="W772"/>
  <c r="X772"/>
  <c r="Y772"/>
  <c r="Z772"/>
  <c r="AA772"/>
  <c r="AB772"/>
  <c r="AC772"/>
  <c r="AD772"/>
  <c r="AE772"/>
  <c r="B773"/>
  <c r="AF773" s="1"/>
  <c r="C773"/>
  <c r="AG773" s="1"/>
  <c r="D773"/>
  <c r="E773"/>
  <c r="F773"/>
  <c r="A773" s="1"/>
  <c r="G773"/>
  <c r="H773"/>
  <c r="I773"/>
  <c r="J773"/>
  <c r="K773"/>
  <c r="L773"/>
  <c r="M773"/>
  <c r="N773"/>
  <c r="O773"/>
  <c r="P773"/>
  <c r="Q773"/>
  <c r="R773"/>
  <c r="S773"/>
  <c r="T773"/>
  <c r="U773"/>
  <c r="V773"/>
  <c r="W773"/>
  <c r="X773"/>
  <c r="Y773"/>
  <c r="Z773"/>
  <c r="AA773"/>
  <c r="AB773"/>
  <c r="AC773"/>
  <c r="AD773"/>
  <c r="AE773"/>
  <c r="B774"/>
  <c r="AF774" s="1"/>
  <c r="C774"/>
  <c r="AG774" s="1"/>
  <c r="D774"/>
  <c r="E774"/>
  <c r="F774"/>
  <c r="A774" s="1"/>
  <c r="G774"/>
  <c r="H774"/>
  <c r="I774"/>
  <c r="J774"/>
  <c r="K774"/>
  <c r="L774"/>
  <c r="M774"/>
  <c r="N774"/>
  <c r="O774"/>
  <c r="P774"/>
  <c r="Q774"/>
  <c r="R774"/>
  <c r="S774"/>
  <c r="T774"/>
  <c r="U774"/>
  <c r="V774"/>
  <c r="W774"/>
  <c r="X774"/>
  <c r="Y774"/>
  <c r="Z774"/>
  <c r="AA774"/>
  <c r="AB774"/>
  <c r="AC774"/>
  <c r="AD774"/>
  <c r="AE774"/>
  <c r="B775"/>
  <c r="AF775" s="1"/>
  <c r="C775"/>
  <c r="AG775" s="1"/>
  <c r="D775"/>
  <c r="E775"/>
  <c r="F775"/>
  <c r="A775" s="1"/>
  <c r="G775"/>
  <c r="H775"/>
  <c r="I775"/>
  <c r="J775"/>
  <c r="K775"/>
  <c r="L775"/>
  <c r="M775"/>
  <c r="N775"/>
  <c r="O775"/>
  <c r="P775"/>
  <c r="Q775"/>
  <c r="R775"/>
  <c r="S775"/>
  <c r="T775"/>
  <c r="U775"/>
  <c r="V775"/>
  <c r="W775"/>
  <c r="X775"/>
  <c r="Y775"/>
  <c r="Z775"/>
  <c r="AA775"/>
  <c r="AB775"/>
  <c r="AC775"/>
  <c r="AD775"/>
  <c r="AE775"/>
  <c r="B776"/>
  <c r="AF776" s="1"/>
  <c r="C776"/>
  <c r="AG776" s="1"/>
  <c r="D776"/>
  <c r="E776"/>
  <c r="F776"/>
  <c r="A776" s="1"/>
  <c r="G776"/>
  <c r="H776"/>
  <c r="I776"/>
  <c r="J776"/>
  <c r="K776"/>
  <c r="L776"/>
  <c r="M776"/>
  <c r="N776"/>
  <c r="O776"/>
  <c r="P776"/>
  <c r="Q776"/>
  <c r="R776"/>
  <c r="S776"/>
  <c r="T776"/>
  <c r="U776"/>
  <c r="V776"/>
  <c r="W776"/>
  <c r="X776"/>
  <c r="Y776"/>
  <c r="Z776"/>
  <c r="AA776"/>
  <c r="AB776"/>
  <c r="AC776"/>
  <c r="AD776"/>
  <c r="AE776"/>
  <c r="B777"/>
  <c r="AF777" s="1"/>
  <c r="C777"/>
  <c r="AG777" s="1"/>
  <c r="D777"/>
  <c r="E777"/>
  <c r="F777"/>
  <c r="A777" s="1"/>
  <c r="G777"/>
  <c r="H777"/>
  <c r="I777"/>
  <c r="J777"/>
  <c r="K777"/>
  <c r="L777"/>
  <c r="M777"/>
  <c r="N777"/>
  <c r="O777"/>
  <c r="P777"/>
  <c r="Q777"/>
  <c r="R777"/>
  <c r="S777"/>
  <c r="T777"/>
  <c r="U777"/>
  <c r="V777"/>
  <c r="W777"/>
  <c r="X777"/>
  <c r="Y777"/>
  <c r="Z777"/>
  <c r="AA777"/>
  <c r="AB777"/>
  <c r="AC777"/>
  <c r="AD777"/>
  <c r="AE777"/>
  <c r="B778"/>
  <c r="AF778" s="1"/>
  <c r="C778"/>
  <c r="AG778" s="1"/>
  <c r="D778"/>
  <c r="E778"/>
  <c r="F778"/>
  <c r="A778" s="1"/>
  <c r="G778"/>
  <c r="H778"/>
  <c r="I778"/>
  <c r="J778"/>
  <c r="K778"/>
  <c r="L778"/>
  <c r="M778"/>
  <c r="N778"/>
  <c r="O778"/>
  <c r="P778"/>
  <c r="Q778"/>
  <c r="R778"/>
  <c r="S778"/>
  <c r="T778"/>
  <c r="U778"/>
  <c r="V778"/>
  <c r="W778"/>
  <c r="X778"/>
  <c r="Y778"/>
  <c r="Z778"/>
  <c r="AA778"/>
  <c r="AB778"/>
  <c r="AC778"/>
  <c r="AD778"/>
  <c r="AE778"/>
  <c r="B779"/>
  <c r="AF779" s="1"/>
  <c r="C779"/>
  <c r="AG779" s="1"/>
  <c r="D779"/>
  <c r="E779"/>
  <c r="F779"/>
  <c r="A779" s="1"/>
  <c r="G779"/>
  <c r="H779"/>
  <c r="I779"/>
  <c r="J779"/>
  <c r="K779"/>
  <c r="L779"/>
  <c r="M779"/>
  <c r="N779"/>
  <c r="O779"/>
  <c r="P779"/>
  <c r="Q779"/>
  <c r="R779"/>
  <c r="S779"/>
  <c r="T779"/>
  <c r="U779"/>
  <c r="V779"/>
  <c r="W779"/>
  <c r="X779"/>
  <c r="Y779"/>
  <c r="Z779"/>
  <c r="AA779"/>
  <c r="AB779"/>
  <c r="AC779"/>
  <c r="AD779"/>
  <c r="AE779"/>
  <c r="B780"/>
  <c r="AF780" s="1"/>
  <c r="C780"/>
  <c r="AG780" s="1"/>
  <c r="D780"/>
  <c r="E780"/>
  <c r="F780"/>
  <c r="A780" s="1"/>
  <c r="G780"/>
  <c r="H780"/>
  <c r="I780"/>
  <c r="J780"/>
  <c r="K780"/>
  <c r="L780"/>
  <c r="M780"/>
  <c r="N780"/>
  <c r="O780"/>
  <c r="P780"/>
  <c r="Q780"/>
  <c r="R780"/>
  <c r="S780"/>
  <c r="T780"/>
  <c r="U780"/>
  <c r="V780"/>
  <c r="W780"/>
  <c r="X780"/>
  <c r="Y780"/>
  <c r="Z780"/>
  <c r="AA780"/>
  <c r="AB780"/>
  <c r="AC780"/>
  <c r="AD780"/>
  <c r="AE780"/>
  <c r="B781"/>
  <c r="AF781" s="1"/>
  <c r="C781"/>
  <c r="AG781" s="1"/>
  <c r="D781"/>
  <c r="E781"/>
  <c r="F781"/>
  <c r="A781" s="1"/>
  <c r="G781"/>
  <c r="H781"/>
  <c r="I781"/>
  <c r="J781"/>
  <c r="K781"/>
  <c r="L781"/>
  <c r="M781"/>
  <c r="N781"/>
  <c r="O781"/>
  <c r="P781"/>
  <c r="Q781"/>
  <c r="R781"/>
  <c r="S781"/>
  <c r="T781"/>
  <c r="U781"/>
  <c r="V781"/>
  <c r="W781"/>
  <c r="X781"/>
  <c r="Y781"/>
  <c r="Z781"/>
  <c r="AA781"/>
  <c r="AB781"/>
  <c r="AC781"/>
  <c r="AD781"/>
  <c r="AE781"/>
  <c r="B782"/>
  <c r="AF782" s="1"/>
  <c r="C782"/>
  <c r="AG782" s="1"/>
  <c r="D782"/>
  <c r="E782"/>
  <c r="F782"/>
  <c r="A782" s="1"/>
  <c r="G782"/>
  <c r="H782"/>
  <c r="I782"/>
  <c r="J782"/>
  <c r="K782"/>
  <c r="L782"/>
  <c r="M782"/>
  <c r="N782"/>
  <c r="O782"/>
  <c r="P782"/>
  <c r="Q782"/>
  <c r="R782"/>
  <c r="S782"/>
  <c r="T782"/>
  <c r="U782"/>
  <c r="V782"/>
  <c r="W782"/>
  <c r="X782"/>
  <c r="Y782"/>
  <c r="Z782"/>
  <c r="AA782"/>
  <c r="AB782"/>
  <c r="AC782"/>
  <c r="AD782"/>
  <c r="AE782"/>
  <c r="B783"/>
  <c r="AF783" s="1"/>
  <c r="C783"/>
  <c r="AG783" s="1"/>
  <c r="D783"/>
  <c r="E783"/>
  <c r="F783"/>
  <c r="A783" s="1"/>
  <c r="G783"/>
  <c r="H783"/>
  <c r="I783"/>
  <c r="J783"/>
  <c r="K783"/>
  <c r="L783"/>
  <c r="M783"/>
  <c r="N783"/>
  <c r="O783"/>
  <c r="P783"/>
  <c r="Q783"/>
  <c r="R783"/>
  <c r="S783"/>
  <c r="T783"/>
  <c r="U783"/>
  <c r="V783"/>
  <c r="W783"/>
  <c r="X783"/>
  <c r="Y783"/>
  <c r="Z783"/>
  <c r="AA783"/>
  <c r="AB783"/>
  <c r="AC783"/>
  <c r="AD783"/>
  <c r="AE783"/>
  <c r="B784"/>
  <c r="AF784" s="1"/>
  <c r="C784"/>
  <c r="AG784" s="1"/>
  <c r="D784"/>
  <c r="E784"/>
  <c r="F784"/>
  <c r="A784" s="1"/>
  <c r="G784"/>
  <c r="H784"/>
  <c r="I784"/>
  <c r="J784"/>
  <c r="K784"/>
  <c r="L784"/>
  <c r="M784"/>
  <c r="N784"/>
  <c r="O784"/>
  <c r="P784"/>
  <c r="Q784"/>
  <c r="R784"/>
  <c r="S784"/>
  <c r="T784"/>
  <c r="U784"/>
  <c r="V784"/>
  <c r="W784"/>
  <c r="X784"/>
  <c r="Y784"/>
  <c r="Z784"/>
  <c r="AA784"/>
  <c r="AB784"/>
  <c r="AC784"/>
  <c r="AD784"/>
  <c r="AE784"/>
  <c r="B785"/>
  <c r="AF785" s="1"/>
  <c r="C785"/>
  <c r="AG785" s="1"/>
  <c r="D785"/>
  <c r="E785"/>
  <c r="F785"/>
  <c r="A785" s="1"/>
  <c r="G785"/>
  <c r="H785"/>
  <c r="I785"/>
  <c r="J785"/>
  <c r="K785"/>
  <c r="L785"/>
  <c r="M785"/>
  <c r="N785"/>
  <c r="O785"/>
  <c r="P785"/>
  <c r="Q785"/>
  <c r="R785"/>
  <c r="S785"/>
  <c r="T785"/>
  <c r="U785"/>
  <c r="V785"/>
  <c r="W785"/>
  <c r="X785"/>
  <c r="Y785"/>
  <c r="Z785"/>
  <c r="AA785"/>
  <c r="AB785"/>
  <c r="AC785"/>
  <c r="AD785"/>
  <c r="AE785"/>
  <c r="B786"/>
  <c r="AF786" s="1"/>
  <c r="C786"/>
  <c r="AG786" s="1"/>
  <c r="D786"/>
  <c r="E786"/>
  <c r="F786"/>
  <c r="A786" s="1"/>
  <c r="G786"/>
  <c r="H786"/>
  <c r="I786"/>
  <c r="J786"/>
  <c r="K786"/>
  <c r="L786"/>
  <c r="M786"/>
  <c r="N786"/>
  <c r="O786"/>
  <c r="P786"/>
  <c r="Q786"/>
  <c r="R786"/>
  <c r="S786"/>
  <c r="T786"/>
  <c r="U786"/>
  <c r="V786"/>
  <c r="W786"/>
  <c r="X786"/>
  <c r="Y786"/>
  <c r="Z786"/>
  <c r="AA786"/>
  <c r="AB786"/>
  <c r="AC786"/>
  <c r="AD786"/>
  <c r="AE786"/>
  <c r="B787"/>
  <c r="AF787" s="1"/>
  <c r="C787"/>
  <c r="AG787" s="1"/>
  <c r="D787"/>
  <c r="E787"/>
  <c r="F787"/>
  <c r="A787" s="1"/>
  <c r="G787"/>
  <c r="H787"/>
  <c r="I787"/>
  <c r="J787"/>
  <c r="K787"/>
  <c r="L787"/>
  <c r="M787"/>
  <c r="N787"/>
  <c r="O787"/>
  <c r="P787"/>
  <c r="Q787"/>
  <c r="R787"/>
  <c r="S787"/>
  <c r="T787"/>
  <c r="U787"/>
  <c r="V787"/>
  <c r="W787"/>
  <c r="X787"/>
  <c r="Y787"/>
  <c r="Z787"/>
  <c r="AA787"/>
  <c r="AB787"/>
  <c r="AC787"/>
  <c r="AD787"/>
  <c r="AE787"/>
  <c r="B788"/>
  <c r="AF788" s="1"/>
  <c r="C788"/>
  <c r="AG788" s="1"/>
  <c r="D788"/>
  <c r="E788"/>
  <c r="F788"/>
  <c r="A788" s="1"/>
  <c r="G788"/>
  <c r="H788"/>
  <c r="I788"/>
  <c r="J788"/>
  <c r="K788"/>
  <c r="L788"/>
  <c r="M788"/>
  <c r="N788"/>
  <c r="O788"/>
  <c r="P788"/>
  <c r="Q788"/>
  <c r="R788"/>
  <c r="S788"/>
  <c r="T788"/>
  <c r="U788"/>
  <c r="V788"/>
  <c r="W788"/>
  <c r="X788"/>
  <c r="Y788"/>
  <c r="Z788"/>
  <c r="AA788"/>
  <c r="AB788"/>
  <c r="AC788"/>
  <c r="AD788"/>
  <c r="AE788"/>
  <c r="B789"/>
  <c r="AF789" s="1"/>
  <c r="C789"/>
  <c r="AG789" s="1"/>
  <c r="D789"/>
  <c r="E789"/>
  <c r="F789"/>
  <c r="A789" s="1"/>
  <c r="G789"/>
  <c r="H789"/>
  <c r="I789"/>
  <c r="J789"/>
  <c r="K789"/>
  <c r="L789"/>
  <c r="M789"/>
  <c r="N789"/>
  <c r="O789"/>
  <c r="P789"/>
  <c r="Q789"/>
  <c r="R789"/>
  <c r="S789"/>
  <c r="T789"/>
  <c r="U789"/>
  <c r="V789"/>
  <c r="W789"/>
  <c r="X789"/>
  <c r="Y789"/>
  <c r="Z789"/>
  <c r="AA789"/>
  <c r="AB789"/>
  <c r="AC789"/>
  <c r="AD789"/>
  <c r="AE789"/>
  <c r="B790"/>
  <c r="AF790" s="1"/>
  <c r="C790"/>
  <c r="AG790" s="1"/>
  <c r="D790"/>
  <c r="E790"/>
  <c r="F790"/>
  <c r="A790" s="1"/>
  <c r="G790"/>
  <c r="H790"/>
  <c r="I790"/>
  <c r="J790"/>
  <c r="K790"/>
  <c r="L790"/>
  <c r="M790"/>
  <c r="N790"/>
  <c r="O790"/>
  <c r="P790"/>
  <c r="Q790"/>
  <c r="R790"/>
  <c r="S790"/>
  <c r="T790"/>
  <c r="U790"/>
  <c r="V790"/>
  <c r="W790"/>
  <c r="X790"/>
  <c r="Y790"/>
  <c r="Z790"/>
  <c r="AA790"/>
  <c r="AB790"/>
  <c r="AC790"/>
  <c r="AD790"/>
  <c r="AE790"/>
  <c r="B791"/>
  <c r="AF791" s="1"/>
  <c r="C791"/>
  <c r="AG791" s="1"/>
  <c r="D791"/>
  <c r="E791"/>
  <c r="F791"/>
  <c r="A791" s="1"/>
  <c r="G791"/>
  <c r="H791"/>
  <c r="I791"/>
  <c r="J791"/>
  <c r="K791"/>
  <c r="L791"/>
  <c r="M791"/>
  <c r="N791"/>
  <c r="O791"/>
  <c r="P791"/>
  <c r="Q791"/>
  <c r="R791"/>
  <c r="S791"/>
  <c r="T791"/>
  <c r="U791"/>
  <c r="V791"/>
  <c r="W791"/>
  <c r="X791"/>
  <c r="Y791"/>
  <c r="Z791"/>
  <c r="AA791"/>
  <c r="AB791"/>
  <c r="AC791"/>
  <c r="AD791"/>
  <c r="AE791"/>
  <c r="B792"/>
  <c r="AF792" s="1"/>
  <c r="C792"/>
  <c r="AG792" s="1"/>
  <c r="D792"/>
  <c r="E792"/>
  <c r="F792"/>
  <c r="A792" s="1"/>
  <c r="G792"/>
  <c r="H792"/>
  <c r="I792"/>
  <c r="J792"/>
  <c r="K792"/>
  <c r="L792"/>
  <c r="M792"/>
  <c r="N792"/>
  <c r="O792"/>
  <c r="P792"/>
  <c r="Q792"/>
  <c r="R792"/>
  <c r="S792"/>
  <c r="T792"/>
  <c r="U792"/>
  <c r="V792"/>
  <c r="W792"/>
  <c r="X792"/>
  <c r="Y792"/>
  <c r="Z792"/>
  <c r="AA792"/>
  <c r="AB792"/>
  <c r="AC792"/>
  <c r="AD792"/>
  <c r="AE792"/>
  <c r="B793"/>
  <c r="AF793" s="1"/>
  <c r="C793"/>
  <c r="AG793" s="1"/>
  <c r="D793"/>
  <c r="E793"/>
  <c r="F793"/>
  <c r="A793" s="1"/>
  <c r="G793"/>
  <c r="H793"/>
  <c r="I793"/>
  <c r="J793"/>
  <c r="K793"/>
  <c r="L793"/>
  <c r="M793"/>
  <c r="N793"/>
  <c r="O793"/>
  <c r="P793"/>
  <c r="Q793"/>
  <c r="R793"/>
  <c r="S793"/>
  <c r="T793"/>
  <c r="U793"/>
  <c r="V793"/>
  <c r="W793"/>
  <c r="X793"/>
  <c r="Y793"/>
  <c r="Z793"/>
  <c r="AA793"/>
  <c r="AB793"/>
  <c r="AC793"/>
  <c r="AD793"/>
  <c r="AE793"/>
  <c r="B794"/>
  <c r="AF794" s="1"/>
  <c r="C794"/>
  <c r="AG794" s="1"/>
  <c r="D794"/>
  <c r="E794"/>
  <c r="F794"/>
  <c r="A794" s="1"/>
  <c r="G794"/>
  <c r="H794"/>
  <c r="I794"/>
  <c r="J794"/>
  <c r="K794"/>
  <c r="L794"/>
  <c r="M794"/>
  <c r="N794"/>
  <c r="O794"/>
  <c r="P794"/>
  <c r="Q794"/>
  <c r="R794"/>
  <c r="S794"/>
  <c r="T794"/>
  <c r="U794"/>
  <c r="V794"/>
  <c r="W794"/>
  <c r="X794"/>
  <c r="Y794"/>
  <c r="Z794"/>
  <c r="AA794"/>
  <c r="AB794"/>
  <c r="AC794"/>
  <c r="AD794"/>
  <c r="AE794"/>
  <c r="B795"/>
  <c r="AF795" s="1"/>
  <c r="C795"/>
  <c r="AG795" s="1"/>
  <c r="D795"/>
  <c r="E795"/>
  <c r="F795"/>
  <c r="A795" s="1"/>
  <c r="G795"/>
  <c r="H795"/>
  <c r="I795"/>
  <c r="J795"/>
  <c r="K795"/>
  <c r="L795"/>
  <c r="M795"/>
  <c r="N795"/>
  <c r="O795"/>
  <c r="P795"/>
  <c r="Q795"/>
  <c r="R795"/>
  <c r="S795"/>
  <c r="T795"/>
  <c r="U795"/>
  <c r="V795"/>
  <c r="W795"/>
  <c r="X795"/>
  <c r="Y795"/>
  <c r="Z795"/>
  <c r="AA795"/>
  <c r="AB795"/>
  <c r="AC795"/>
  <c r="AD795"/>
  <c r="AE795"/>
  <c r="B796"/>
  <c r="AF796" s="1"/>
  <c r="C796"/>
  <c r="AG796" s="1"/>
  <c r="D796"/>
  <c r="E796"/>
  <c r="F796"/>
  <c r="A796" s="1"/>
  <c r="G796"/>
  <c r="H796"/>
  <c r="I796"/>
  <c r="J796"/>
  <c r="K796"/>
  <c r="L796"/>
  <c r="M796"/>
  <c r="N796"/>
  <c r="O796"/>
  <c r="P796"/>
  <c r="Q796"/>
  <c r="R796"/>
  <c r="S796"/>
  <c r="T796"/>
  <c r="U796"/>
  <c r="V796"/>
  <c r="W796"/>
  <c r="X796"/>
  <c r="Y796"/>
  <c r="Z796"/>
  <c r="AA796"/>
  <c r="AB796"/>
  <c r="AC796"/>
  <c r="AD796"/>
  <c r="AE796"/>
  <c r="B797"/>
  <c r="AF797" s="1"/>
  <c r="C797"/>
  <c r="AG797" s="1"/>
  <c r="D797"/>
  <c r="E797"/>
  <c r="F797"/>
  <c r="A797" s="1"/>
  <c r="G797"/>
  <c r="H797"/>
  <c r="I797"/>
  <c r="J797"/>
  <c r="K797"/>
  <c r="L797"/>
  <c r="M797"/>
  <c r="N797"/>
  <c r="O797"/>
  <c r="P797"/>
  <c r="Q797"/>
  <c r="R797"/>
  <c r="S797"/>
  <c r="T797"/>
  <c r="U797"/>
  <c r="V797"/>
  <c r="W797"/>
  <c r="X797"/>
  <c r="Y797"/>
  <c r="Z797"/>
  <c r="AA797"/>
  <c r="AB797"/>
  <c r="AC797"/>
  <c r="AD797"/>
  <c r="AE797"/>
  <c r="B798"/>
  <c r="AF798" s="1"/>
  <c r="C798"/>
  <c r="AG798" s="1"/>
  <c r="D798"/>
  <c r="E798"/>
  <c r="F798"/>
  <c r="A798" s="1"/>
  <c r="G798"/>
  <c r="H798"/>
  <c r="I798"/>
  <c r="J798"/>
  <c r="K798"/>
  <c r="L798"/>
  <c r="M798"/>
  <c r="N798"/>
  <c r="O798"/>
  <c r="P798"/>
  <c r="Q798"/>
  <c r="R798"/>
  <c r="S798"/>
  <c r="T798"/>
  <c r="U798"/>
  <c r="V798"/>
  <c r="W798"/>
  <c r="X798"/>
  <c r="Y798"/>
  <c r="Z798"/>
  <c r="AA798"/>
  <c r="AB798"/>
  <c r="AC798"/>
  <c r="AD798"/>
  <c r="AE798"/>
  <c r="B799"/>
  <c r="AF799" s="1"/>
  <c r="C799"/>
  <c r="AG799" s="1"/>
  <c r="D799"/>
  <c r="E799"/>
  <c r="F799"/>
  <c r="A799" s="1"/>
  <c r="G799"/>
  <c r="H799"/>
  <c r="I799"/>
  <c r="J799"/>
  <c r="K799"/>
  <c r="L799"/>
  <c r="M799"/>
  <c r="N799"/>
  <c r="O799"/>
  <c r="P799"/>
  <c r="Q799"/>
  <c r="R799"/>
  <c r="S799"/>
  <c r="T799"/>
  <c r="U799"/>
  <c r="V799"/>
  <c r="W799"/>
  <c r="X799"/>
  <c r="Y799"/>
  <c r="Z799"/>
  <c r="AA799"/>
  <c r="AB799"/>
  <c r="AC799"/>
  <c r="AD799"/>
  <c r="AE799"/>
  <c r="B800"/>
  <c r="AF800" s="1"/>
  <c r="C800"/>
  <c r="AG800" s="1"/>
  <c r="D800"/>
  <c r="E800"/>
  <c r="F800"/>
  <c r="A800" s="1"/>
  <c r="G800"/>
  <c r="H800"/>
  <c r="I800"/>
  <c r="J800"/>
  <c r="K800"/>
  <c r="L800"/>
  <c r="M800"/>
  <c r="N800"/>
  <c r="O800"/>
  <c r="P800"/>
  <c r="Q800"/>
  <c r="R800"/>
  <c r="S800"/>
  <c r="T800"/>
  <c r="U800"/>
  <c r="V800"/>
  <c r="W800"/>
  <c r="X800"/>
  <c r="Y800"/>
  <c r="Z800"/>
  <c r="AA800"/>
  <c r="AB800"/>
  <c r="AC800"/>
  <c r="AD800"/>
  <c r="AE800"/>
  <c r="C4"/>
  <c r="AG4" s="1"/>
  <c r="E4"/>
  <c r="F4"/>
  <c r="A4" s="1"/>
  <c r="G4"/>
  <c r="H4"/>
  <c r="I4"/>
  <c r="J4"/>
  <c r="K4"/>
  <c r="L4"/>
  <c r="M4"/>
  <c r="N4"/>
  <c r="O4"/>
  <c r="P4"/>
  <c r="Q4"/>
  <c r="R4"/>
  <c r="S4"/>
  <c r="T4"/>
  <c r="U4"/>
  <c r="V4"/>
  <c r="W4"/>
  <c r="X4"/>
  <c r="Y4"/>
  <c r="Z4"/>
  <c r="AA4"/>
  <c r="AB4"/>
  <c r="AC4"/>
  <c r="AD4"/>
  <c r="AE4"/>
  <c r="B4"/>
  <c r="AF4" s="1"/>
  <c r="G10" i="5" l="1"/>
  <c r="F69" s="1"/>
  <c r="G22"/>
  <c r="G13"/>
  <c r="G30"/>
  <c r="G20"/>
  <c r="E11"/>
  <c r="G25"/>
  <c r="G32"/>
  <c r="G28"/>
  <c r="I69" s="1"/>
  <c r="G15"/>
  <c r="F13" i="6" s="1"/>
  <c r="G29" i="5"/>
  <c r="G14"/>
  <c r="H12" l="1"/>
  <c r="J12"/>
  <c r="G12"/>
  <c r="I51"/>
  <c r="F12" i="6"/>
</calcChain>
</file>

<file path=xl/sharedStrings.xml><?xml version="1.0" encoding="utf-8"?>
<sst xmlns="http://schemas.openxmlformats.org/spreadsheetml/2006/main" count="7958" uniqueCount="1300">
  <si>
    <t>राजस्थान सरकार</t>
  </si>
  <si>
    <t>विद्यार्थी का स्वप्रमाणित फोटो</t>
  </si>
  <si>
    <t>वर्ष 2021-22</t>
  </si>
  <si>
    <t>विद्यार्थी की छात्रवृत्ति यूनीक आई.डी.</t>
  </si>
  <si>
    <t>(पूर्ति संस्था प्रधान द्वारा शालादर्पण पोर्टल से की जायेगी</t>
  </si>
  <si>
    <t>विद्यालय का नाम</t>
  </si>
  <si>
    <t>छात्रवृत्ति योजना का नाम जिसके लिए आवेदन किया जा रहा है |</t>
  </si>
  <si>
    <t>विद्यार्थी का विवरण</t>
  </si>
  <si>
    <t>A</t>
  </si>
  <si>
    <t>OBC</t>
  </si>
  <si>
    <t>विद्यार्थी का नाम</t>
  </si>
  <si>
    <t>जन्म तिथि</t>
  </si>
  <si>
    <t>DD</t>
  </si>
  <si>
    <t>MM</t>
  </si>
  <si>
    <t>YYYY</t>
  </si>
  <si>
    <t>धर्म (हिन्दू / मुस्लिम / सिख / ईसाई /  पारसी/ बौद्ध / जैन /अन्य )</t>
  </si>
  <si>
    <t>Hindu</t>
  </si>
  <si>
    <t>लिंग (पुरुष/ महिला/ ट्रांसजेंडर)</t>
  </si>
  <si>
    <t>कक्षा जिसमे अध्ययनरत है</t>
  </si>
  <si>
    <t>विद्यार्थी का S.R. नम्बर (विद्यालय द्वारा भरा जाये)</t>
  </si>
  <si>
    <t xml:space="preserve">गत कक्षा के विद्यालय का नाम व पता </t>
  </si>
  <si>
    <t>गत वर्ष की कक्षा का क्रमोन्नत प्रमाण पत्र</t>
  </si>
  <si>
    <t>कक्षा</t>
  </si>
  <si>
    <t>पूर्णांक</t>
  </si>
  <si>
    <t>प्राप्तांक</t>
  </si>
  <si>
    <t>ग्रेड/प्रतिशत</t>
  </si>
  <si>
    <t>कक्षा क्रमोन्नत</t>
  </si>
  <si>
    <t>जाति वर्ग (अजा/अजजा / अन्य पिछड़ा वर्ग/अति पिछड़ा वर्ग/ सामान्य / अल्पसंख्यक)</t>
  </si>
  <si>
    <t>डे-स्कॉलर / होस्टलर</t>
  </si>
  <si>
    <t>डे-स्कॉलर</t>
  </si>
  <si>
    <t xml:space="preserve">विद्यार्थी का आधार नम्बर/एनरोलमेंट नम्बर </t>
  </si>
  <si>
    <t xml:space="preserve">जन-आधार/ एनरोलमेंट नम्बर </t>
  </si>
  <si>
    <t>छात्र का बैंक खाता जन-आधार कार्ड से लिंक है (हाँ / नहीं)</t>
  </si>
  <si>
    <t>नहीं</t>
  </si>
  <si>
    <t>विद्यार्थी का मोबाइल नम्बर</t>
  </si>
  <si>
    <t>विद्यार्थी के परिवार का विवरण</t>
  </si>
  <si>
    <t>पिता का नाम</t>
  </si>
  <si>
    <t>माता का नाम</t>
  </si>
  <si>
    <t>संरक्षक का नाम (माता-पिता के जीवित ना होने पर)</t>
  </si>
  <si>
    <t>परिवार की वार्षिक आय</t>
  </si>
  <si>
    <t>स्थाई पता/जिले का नाम / राज्य का नाम</t>
  </si>
  <si>
    <t>राशन कार्ड नम्बर</t>
  </si>
  <si>
    <t xml:space="preserve">क्या विद्यार्थी इस छात्रवृति के अतिरिक्त अन्य किसी संस्था या सरकारी विभाग से कोई सहायता प्राप्त कर रहा है (हां नहीं) यदि हाँ तो विवरण दे </t>
  </si>
  <si>
    <t>केवल अस्वच्छकार योजनान्तर्गत अग्रलिखित प्रमाण-पत्र का उल्लेख करें जैसे:- (1) हाथ से मैला ढोने का (2) टेनर और फ्लेयर्स (चर्म एवं चर्मशोध से संबंधित) (3)कचरा बीनने का, (4) जोखिम के कार्यों में लगे होने का</t>
  </si>
  <si>
    <t>क्र.सं.</t>
  </si>
  <si>
    <t>योजना के विस्तृत दिशानिर्देशों के अनुसार संलग्न किए जाने वाले दस्तावेज</t>
  </si>
  <si>
    <t>संलग्न कर टिक करें</t>
  </si>
  <si>
    <t>माता-पिता (माता-पिता के जीवित न होने पर संरक्षक) का आय स्वघोषणा-पत्र</t>
  </si>
  <si>
    <t>छात्र/छात्रा की गत वर्ष की परीक्षा की अकवालिका/ कमोन्नत प्रमाण पत्र (स्वप्रमाणित प्रति) |</t>
  </si>
  <si>
    <t>विद्यार्थी का स्वयं का जाति प्रमाण-पत्र (स्वप्रमाणित प्रति)</t>
  </si>
  <si>
    <t>विद्यार्थी की आधार कार्ड तथा जन-आधार / भामाशाह कार्ड (स्वप्रमाणित प्रति)</t>
  </si>
  <si>
    <t>माता-पिता (माता-पिता के जीवित न होने पर संरक्षक) के सफाई से जुड़े और स्वास्थ्य के लिए जोखिमपूर्ण व्यवसाय में लिप्त होने का प्रमाण-पत्र</t>
  </si>
  <si>
    <t>माता-पिता के प्री-करगिल एवं पोस्ट करगिल युद्धों तथा विभिन्न इमरजेन्सी काउन्टरों में शहीद / स्थायी रूप से विकलांग सैनिक होने का प्रमाणपत्र</t>
  </si>
  <si>
    <t xml:space="preserve">भूतपूर्व सैनिक होने का प्रमाणपत्र (डिस्चार्ज प्रमाण-पत्र एवं परिचय पत्र अथवा जिला सैनिक कल्याण अधिकारी द्वारा जारी प्रमाणपत्र ) </t>
  </si>
  <si>
    <t>नोट :- वांछित दस्तावेज संलग्न करते हुए सामने के कॉलम में टिक का निशान अंकित करें |</t>
  </si>
  <si>
    <t>हस्ताक्षर विद्यार्थी</t>
  </si>
  <si>
    <t>माता-पिता/संरक्षक द्वारा घोषणा</t>
  </si>
  <si>
    <t>दिनांक ::</t>
  </si>
  <si>
    <t>हस्ताक्षर जांचकर्ता/कक्षाध्यापक</t>
  </si>
  <si>
    <t>माता-पिता/संरक्षक के हस्ताक्षर</t>
  </si>
  <si>
    <t>संस्थाप्रधान द्वारा प्रमाणीकरण</t>
  </si>
  <si>
    <t>संस्था प्रधान के हस्ताक्षर मय मोहर</t>
  </si>
  <si>
    <t>आय का घोषणा पत्र</t>
  </si>
  <si>
    <t>(विद्यार्थी के पिता/ माता / संरक्षक द्वारा भरा जायेगा)</t>
  </si>
  <si>
    <t>पूर्व मैट्रिक छात्रवृति योजना में वर्ष 2021-22 के लिए</t>
  </si>
  <si>
    <t>विद्यार्थी की कक्षा</t>
  </si>
  <si>
    <t>विद्यार्थी से घोषणाकर्ता का संबंध</t>
  </si>
  <si>
    <t>हस्ताक्षर घोषणाकर्ता</t>
  </si>
  <si>
    <t>Class</t>
  </si>
  <si>
    <t>Section</t>
  </si>
  <si>
    <t>SRNO</t>
  </si>
  <si>
    <t>DOA</t>
  </si>
  <si>
    <t>Name</t>
  </si>
  <si>
    <t>Late Status</t>
  </si>
  <si>
    <t>FatherName</t>
  </si>
  <si>
    <t>MotherName</t>
  </si>
  <si>
    <t>Gender</t>
  </si>
  <si>
    <t>Dob</t>
  </si>
  <si>
    <t>ClassRollNo</t>
  </si>
  <si>
    <t>ExamRollNumber</t>
  </si>
  <si>
    <t>School Total Working Days</t>
  </si>
  <si>
    <t>Student Total Attendence</t>
  </si>
  <si>
    <t>Category</t>
  </si>
  <si>
    <t>Religion</t>
  </si>
  <si>
    <t>Previous Year Marks</t>
  </si>
  <si>
    <t>Name Of School</t>
  </si>
  <si>
    <t>School UDise Code</t>
  </si>
  <si>
    <t>Aadhar No of Student</t>
  </si>
  <si>
    <t>Bhamashash Card</t>
  </si>
  <si>
    <t>Mobile No Student(Father/Mother/Guardian</t>
  </si>
  <si>
    <t>Student Permanent Address</t>
  </si>
  <si>
    <t>Annual Parental Income</t>
  </si>
  <si>
    <t>CWSN Status</t>
  </si>
  <si>
    <t>BPL Status</t>
  </si>
  <si>
    <t>Minority Status</t>
  </si>
  <si>
    <t>Age On Present(In Years)</t>
  </si>
  <si>
    <t>Co-Curricular Activity</t>
  </si>
  <si>
    <t>Distance From School</t>
  </si>
  <si>
    <t>Aarju</t>
  </si>
  <si>
    <t>F</t>
  </si>
  <si>
    <t>GOVT. SENIOR SECONDARY SCHOOL ALNIYAWAS (219445)</t>
  </si>
  <si>
    <t>N</t>
  </si>
  <si>
    <t>Y</t>
  </si>
  <si>
    <t>Seema Devi</t>
  </si>
  <si>
    <t>M</t>
  </si>
  <si>
    <t>Suresh Kumar</t>
  </si>
  <si>
    <t>SBC</t>
  </si>
  <si>
    <t>GEN</t>
  </si>
  <si>
    <t>SC</t>
  </si>
  <si>
    <t>No</t>
  </si>
  <si>
    <t>None</t>
  </si>
  <si>
    <t>Muslim</t>
  </si>
  <si>
    <t>Yes</t>
  </si>
  <si>
    <t>XXXX8724</t>
  </si>
  <si>
    <t>SHYAMPURA ALNIYAWAS,RIYAN,AINIYAWAS,341513</t>
  </si>
  <si>
    <t>XXXX0872</t>
  </si>
  <si>
    <t>yswuiqb</t>
  </si>
  <si>
    <t>XXXX1543</t>
  </si>
  <si>
    <t>vxozzoh</t>
  </si>
  <si>
    <t>XXXX2071</t>
  </si>
  <si>
    <t>vxkbntn</t>
  </si>
  <si>
    <t>XXXX1233</t>
  </si>
  <si>
    <t>ymuicow</t>
  </si>
  <si>
    <t>vvxsxhr</t>
  </si>
  <si>
    <t>yobayib</t>
  </si>
  <si>
    <t>XXXX4865</t>
  </si>
  <si>
    <t>XXXX0826</t>
  </si>
  <si>
    <t>tmsuucc</t>
  </si>
  <si>
    <t>ysqcywo</t>
  </si>
  <si>
    <t>XXXX8462</t>
  </si>
  <si>
    <t>VXKBNTN</t>
  </si>
  <si>
    <t>XXXX0705</t>
  </si>
  <si>
    <t>YQQGUEG</t>
  </si>
  <si>
    <t>XXXX0449</t>
  </si>
  <si>
    <t>VPWJVGR</t>
  </si>
  <si>
    <t>XXXX8261</t>
  </si>
  <si>
    <t>XXXX7614</t>
  </si>
  <si>
    <t>XXXX9420</t>
  </si>
  <si>
    <t>VONSWJT</t>
  </si>
  <si>
    <t>XXXX0260</t>
  </si>
  <si>
    <t>XXXX9555</t>
  </si>
  <si>
    <t>yqqmbcw</t>
  </si>
  <si>
    <t>XXXX6106</t>
  </si>
  <si>
    <t>XXXX2246</t>
  </si>
  <si>
    <t>XXXX0646</t>
  </si>
  <si>
    <t>XXXX1195</t>
  </si>
  <si>
    <t>YQGYEBS</t>
  </si>
  <si>
    <t>VWSPONV</t>
  </si>
  <si>
    <t>XXXX3442</t>
  </si>
  <si>
    <t>YMKQMYO</t>
  </si>
  <si>
    <t>VPGZNOJ</t>
  </si>
  <si>
    <t>XXXX4404</t>
  </si>
  <si>
    <t>XXXX3195</t>
  </si>
  <si>
    <t>VBGRPSH</t>
  </si>
  <si>
    <t>YIEUBQF</t>
  </si>
  <si>
    <t>XXXX9540</t>
  </si>
  <si>
    <t>XXXX5557</t>
  </si>
  <si>
    <t>YBCQKQK</t>
  </si>
  <si>
    <t>XXXX4827</t>
  </si>
  <si>
    <t>XXXX3992</t>
  </si>
  <si>
    <t>XXXX8044</t>
  </si>
  <si>
    <t>XXXX7051</t>
  </si>
  <si>
    <t>ymwegoc</t>
  </si>
  <si>
    <t>XXXX1922</t>
  </si>
  <si>
    <t>XXXX5784</t>
  </si>
  <si>
    <t>XXXX1370</t>
  </si>
  <si>
    <t>XXXX5702</t>
  </si>
  <si>
    <t>XXXX4151</t>
  </si>
  <si>
    <t>XXXX4896</t>
  </si>
  <si>
    <t>XXXX3157</t>
  </si>
  <si>
    <t>XXXX9015</t>
  </si>
  <si>
    <t>XXXX7339</t>
  </si>
  <si>
    <t>XXXX0687</t>
  </si>
  <si>
    <t>XXXX3171</t>
  </si>
  <si>
    <t>XXXX7296</t>
  </si>
  <si>
    <t>XXXX0709</t>
  </si>
  <si>
    <t>XXXX5554</t>
  </si>
  <si>
    <t>XXXX3683</t>
  </si>
  <si>
    <t>XXXX3496</t>
  </si>
  <si>
    <t>XXXX5376</t>
  </si>
  <si>
    <t>XXXX7810</t>
  </si>
  <si>
    <t>XXXX4652</t>
  </si>
  <si>
    <t>XXXX8434</t>
  </si>
  <si>
    <t>XXXX6069</t>
  </si>
  <si>
    <t>Late</t>
  </si>
  <si>
    <t>XXXX8740</t>
  </si>
  <si>
    <t>XXXX5164</t>
  </si>
  <si>
    <t>XXXX3283</t>
  </si>
  <si>
    <t>XXXX1807</t>
  </si>
  <si>
    <t>XXXX5083</t>
  </si>
  <si>
    <t>XXXX5688</t>
  </si>
  <si>
    <t>XXXX7396</t>
  </si>
  <si>
    <t>YFAECOG</t>
  </si>
  <si>
    <t>XXXX7100</t>
  </si>
  <si>
    <t>XXXX4049</t>
  </si>
  <si>
    <t>XXXX2976</t>
  </si>
  <si>
    <t>XXXX8178</t>
  </si>
  <si>
    <t>XXXX0920</t>
  </si>
  <si>
    <t>XXXX6056</t>
  </si>
  <si>
    <t>XXXX9983</t>
  </si>
  <si>
    <t>XXXX0503</t>
  </si>
  <si>
    <t>vpsncvp</t>
  </si>
  <si>
    <t>XXXX5444</t>
  </si>
  <si>
    <t>XXXX4024</t>
  </si>
  <si>
    <t>XXXX4312</t>
  </si>
  <si>
    <t>XXXX1833</t>
  </si>
  <si>
    <t>vpsgoov</t>
  </si>
  <si>
    <t>XXXX8939</t>
  </si>
  <si>
    <t>vpjwnct</t>
  </si>
  <si>
    <t>XXXX1516</t>
  </si>
  <si>
    <t>XXXX9240</t>
  </si>
  <si>
    <t>ymukugo</t>
  </si>
  <si>
    <t>XXXX7818</t>
  </si>
  <si>
    <t>XXXX0810</t>
  </si>
  <si>
    <t>XXXX4370</t>
  </si>
  <si>
    <t>XXXX3401</t>
  </si>
  <si>
    <t>XXXX1553</t>
  </si>
  <si>
    <t>XXXX9502</t>
  </si>
  <si>
    <t>XXXX5336</t>
  </si>
  <si>
    <t>XXXX6133</t>
  </si>
  <si>
    <t>YAMFGCG</t>
  </si>
  <si>
    <t>XXXX1143</t>
  </si>
  <si>
    <t>XXXX1035</t>
  </si>
  <si>
    <t>XXXX6313</t>
  </si>
  <si>
    <t>XXXX8546</t>
  </si>
  <si>
    <t>XXXX1604</t>
  </si>
  <si>
    <t>YAEQFBF</t>
  </si>
  <si>
    <t>XXXX7714</t>
  </si>
  <si>
    <t>XXXX5194</t>
  </si>
  <si>
    <t>XXXX8041</t>
  </si>
  <si>
    <t>YAMYDQW</t>
  </si>
  <si>
    <t>XXXX3042</t>
  </si>
  <si>
    <t>XXXX1761</t>
  </si>
  <si>
    <t>XXXX4383</t>
  </si>
  <si>
    <t>VBJRPSH</t>
  </si>
  <si>
    <t>XXXX3631</t>
  </si>
  <si>
    <t>XXXX5363</t>
  </si>
  <si>
    <t>XXXX3649</t>
  </si>
  <si>
    <t>XXXX1402</t>
  </si>
  <si>
    <t>XXXX7740</t>
  </si>
  <si>
    <t>XXXX4846</t>
  </si>
  <si>
    <t>YACYBEG</t>
  </si>
  <si>
    <t>XXXX7960</t>
  </si>
  <si>
    <t>XXXX1311</t>
  </si>
  <si>
    <t>YBCOKQK</t>
  </si>
  <si>
    <t>XXXX1560</t>
  </si>
  <si>
    <t>XXXX0428</t>
  </si>
  <si>
    <t>XXXX2216</t>
  </si>
  <si>
    <t>XXXX8778</t>
  </si>
  <si>
    <t>XXXX8675</t>
  </si>
  <si>
    <t>XXXX1703</t>
  </si>
  <si>
    <t>XXXX5969</t>
  </si>
  <si>
    <t>VHTZJWT</t>
  </si>
  <si>
    <t>XXXX0506</t>
  </si>
  <si>
    <t>BHXCWCP</t>
  </si>
  <si>
    <t>XXXX8946</t>
  </si>
  <si>
    <t>VHHNBHR</t>
  </si>
  <si>
    <t>XXXX4126</t>
  </si>
  <si>
    <t>XXXX9582</t>
  </si>
  <si>
    <t>XXXX1629</t>
  </si>
  <si>
    <t>XXXX9569</t>
  </si>
  <si>
    <t>VHTZJWJ</t>
  </si>
  <si>
    <t>XXXX7167</t>
  </si>
  <si>
    <t>XXXX5823</t>
  </si>
  <si>
    <t>yoesuys</t>
  </si>
  <si>
    <t>XXXX1475</t>
  </si>
  <si>
    <t>XXXX3266</t>
  </si>
  <si>
    <t>YOHXTSP</t>
  </si>
  <si>
    <t>vwwrnvh</t>
  </si>
  <si>
    <t>XXXX1743</t>
  </si>
  <si>
    <t>XXXX2886</t>
  </si>
  <si>
    <t>XXXX3820</t>
  </si>
  <si>
    <t>XXXX7397</t>
  </si>
  <si>
    <t>XXXX5696</t>
  </si>
  <si>
    <t>XXXX4575</t>
  </si>
  <si>
    <t>XXXX6735</t>
  </si>
  <si>
    <t>XXXX8999</t>
  </si>
  <si>
    <t>XXXX7140</t>
  </si>
  <si>
    <t>XXXX4946</t>
  </si>
  <si>
    <t>XXXX9364</t>
  </si>
  <si>
    <t>WXVJHNV</t>
  </si>
  <si>
    <t>XXXX6032</t>
  </si>
  <si>
    <t>XXXX5129</t>
  </si>
  <si>
    <t>yqkfwmf</t>
  </si>
  <si>
    <t>XXXX5901</t>
  </si>
  <si>
    <t>YMWEGOC</t>
  </si>
  <si>
    <t>XXXX0828</t>
  </si>
  <si>
    <t>XXXX8024</t>
  </si>
  <si>
    <t>XXXX7165</t>
  </si>
  <si>
    <t>XXXX5021</t>
  </si>
  <si>
    <t>XXXX3524</t>
  </si>
  <si>
    <t>XXXX4784</t>
  </si>
  <si>
    <t>XXXX5190</t>
  </si>
  <si>
    <t>XXXX3939</t>
  </si>
  <si>
    <t>vxpkbpx</t>
  </si>
  <si>
    <t>XXXX0222</t>
  </si>
  <si>
    <t>XXXX2669</t>
  </si>
  <si>
    <t>XXXX0880</t>
  </si>
  <si>
    <t>XXXX7303</t>
  </si>
  <si>
    <t>XXXX8796</t>
  </si>
  <si>
    <t>XXXX0496</t>
  </si>
  <si>
    <t>XXXX6670</t>
  </si>
  <si>
    <t>XXXX5861</t>
  </si>
  <si>
    <t>XXXX2375</t>
  </si>
  <si>
    <t>XXXX8437</t>
  </si>
  <si>
    <t>VZWCSSN</t>
  </si>
  <si>
    <t>XXXX4420</t>
  </si>
  <si>
    <t>XXXX9122</t>
  </si>
  <si>
    <t>ymkiawg</t>
  </si>
  <si>
    <t>XXXX7525</t>
  </si>
  <si>
    <t>VBKWWZX</t>
  </si>
  <si>
    <t>XXXX9110</t>
  </si>
  <si>
    <t>VOHCSOH</t>
  </si>
  <si>
    <t>XXXX6556</t>
  </si>
  <si>
    <t>XXXX4817</t>
  </si>
  <si>
    <t>BHNVXXH</t>
  </si>
  <si>
    <t>XXXX6778</t>
  </si>
  <si>
    <t>XXXX6183</t>
  </si>
  <si>
    <t>YQOFYAK</t>
  </si>
  <si>
    <t>XXXX1141</t>
  </si>
  <si>
    <t>XXXX0730</t>
  </si>
  <si>
    <t>XXXX2477</t>
  </si>
  <si>
    <t>XXXX2550</t>
  </si>
  <si>
    <t>XXXX2033</t>
  </si>
  <si>
    <t>XXXX3758</t>
  </si>
  <si>
    <t>XXXX1490</t>
  </si>
  <si>
    <t>XXXX5353</t>
  </si>
  <si>
    <t>XXXX3418</t>
  </si>
  <si>
    <t>XXXX0142</t>
  </si>
  <si>
    <t>VXPNBWN</t>
  </si>
  <si>
    <t>XXXX0996</t>
  </si>
  <si>
    <t>XXXX2848</t>
  </si>
  <si>
    <t>vrpbknr</t>
  </si>
  <si>
    <t>XXXX2675</t>
  </si>
  <si>
    <t>VOJRTTX</t>
  </si>
  <si>
    <t>XXXX2625</t>
  </si>
  <si>
    <t>XXXX4930</t>
  </si>
  <si>
    <t>XXXX0325</t>
  </si>
  <si>
    <t>XXXX6023</t>
  </si>
  <si>
    <t>XXXX1861</t>
  </si>
  <si>
    <t>XXXX5958</t>
  </si>
  <si>
    <t>VVGOPGT</t>
  </si>
  <si>
    <t>XXXX3814</t>
  </si>
  <si>
    <t>XXXX2727</t>
  </si>
  <si>
    <t>XXXX0682</t>
  </si>
  <si>
    <t>XXXX6918</t>
  </si>
  <si>
    <t>XXXX9534</t>
  </si>
  <si>
    <t>VPOKTSR</t>
  </si>
  <si>
    <t>XXXX3614</t>
  </si>
  <si>
    <t>XXXX4426</t>
  </si>
  <si>
    <t>XXXX8983</t>
  </si>
  <si>
    <t>XXXX3849</t>
  </si>
  <si>
    <t>XXXX8508</t>
  </si>
  <si>
    <t>YSKCUQO</t>
  </si>
  <si>
    <t>XXXX3068</t>
  </si>
  <si>
    <t>vwjpobr</t>
  </si>
  <si>
    <t>XXXX3645</t>
  </si>
  <si>
    <t>XXXX3172</t>
  </si>
  <si>
    <t>vprozwt</t>
  </si>
  <si>
    <t>XXXX9730</t>
  </si>
  <si>
    <t>XXXX1383</t>
  </si>
  <si>
    <t>XXXX4735</t>
  </si>
  <si>
    <t>XXXX5591</t>
  </si>
  <si>
    <t>YOEISWF</t>
  </si>
  <si>
    <t>XXXX6101</t>
  </si>
  <si>
    <t>XXXX0870</t>
  </si>
  <si>
    <t>XXXX6149</t>
  </si>
  <si>
    <t>XXXX0484</t>
  </si>
  <si>
    <t>YMFKEMC</t>
  </si>
  <si>
    <t>XXXX9571</t>
  </si>
  <si>
    <t>ydbigww</t>
  </si>
  <si>
    <t>XXXX4559</t>
  </si>
  <si>
    <t>YQQKCGB</t>
  </si>
  <si>
    <t>XXXX1497</t>
  </si>
  <si>
    <t>XXXX5334</t>
  </si>
  <si>
    <t>YMKBDUC</t>
  </si>
  <si>
    <t>XXXX9111</t>
  </si>
  <si>
    <t>XXXX4307</t>
  </si>
  <si>
    <t>XXXX7955</t>
  </si>
  <si>
    <t>XXXX5878</t>
  </si>
  <si>
    <t>vgbbgzy</t>
  </si>
  <si>
    <t>XXXX3593</t>
  </si>
  <si>
    <t>XXXX0772</t>
  </si>
  <si>
    <t>YUYKFBK</t>
  </si>
  <si>
    <t>XXXX3214</t>
  </si>
  <si>
    <t>YKSAQEO</t>
  </si>
  <si>
    <t>XXXX3326</t>
  </si>
  <si>
    <t>XXXX7232</t>
  </si>
  <si>
    <t>XXXX4408</t>
  </si>
  <si>
    <t>WDYEACC</t>
  </si>
  <si>
    <t>XXXX4751</t>
  </si>
  <si>
    <t>VONTPBX</t>
  </si>
  <si>
    <t>XXXX3890</t>
  </si>
  <si>
    <t>XXXX9263</t>
  </si>
  <si>
    <t>XXXX9794</t>
  </si>
  <si>
    <t>XXXX3206</t>
  </si>
  <si>
    <t>XXXX8961</t>
  </si>
  <si>
    <t>vpojxjj</t>
  </si>
  <si>
    <t>XXXX0719</t>
  </si>
  <si>
    <t>XXXX1189</t>
  </si>
  <si>
    <t>XXXX5984</t>
  </si>
  <si>
    <t>XXXX7679</t>
  </si>
  <si>
    <t>XXXX9499</t>
  </si>
  <si>
    <t>VXSWSZH</t>
  </si>
  <si>
    <t>XXXX1777</t>
  </si>
  <si>
    <t>XXXX0724</t>
  </si>
  <si>
    <t>XXXX6757</t>
  </si>
  <si>
    <t>XXXX9842</t>
  </si>
  <si>
    <t>VOTKRJX</t>
  </si>
  <si>
    <t>XXXX6545</t>
  </si>
  <si>
    <t>VPSWTZJ</t>
  </si>
  <si>
    <t>XXXX9369</t>
  </si>
  <si>
    <t>VSXWCHT</t>
  </si>
  <si>
    <t>XXXX9246</t>
  </si>
  <si>
    <t>VPOCJPT</t>
  </si>
  <si>
    <t>XXXX4496</t>
  </si>
  <si>
    <t>XXXX2409</t>
  </si>
  <si>
    <t>XXXX2547</t>
  </si>
  <si>
    <t>YMGOQMF</t>
  </si>
  <si>
    <t>XXXX4213</t>
  </si>
  <si>
    <t>YQGFFKC</t>
  </si>
  <si>
    <t>XXXX4135</t>
  </si>
  <si>
    <t>XXXX9378</t>
  </si>
  <si>
    <t>VPSGOOV</t>
  </si>
  <si>
    <t>XXXX1962</t>
  </si>
  <si>
    <t>XXXX4085</t>
  </si>
  <si>
    <t>XXXX7504</t>
  </si>
  <si>
    <t>XXXX4201</t>
  </si>
  <si>
    <t>XXXX7938</t>
  </si>
  <si>
    <t>XXXX7593</t>
  </si>
  <si>
    <t>XXXX4793</t>
  </si>
  <si>
    <t>XXXX9802</t>
  </si>
  <si>
    <t>YOEOCMW</t>
  </si>
  <si>
    <t>XXXX2295</t>
  </si>
  <si>
    <t>vpnhgzp</t>
  </si>
  <si>
    <t>XXXX5356</t>
  </si>
  <si>
    <t>XXXX1044</t>
  </si>
  <si>
    <t>XXXX6608</t>
  </si>
  <si>
    <t>WDYCFMW</t>
  </si>
  <si>
    <t>XXXX1692</t>
  </si>
  <si>
    <t>XXXX5671</t>
  </si>
  <si>
    <t>XXXX3165</t>
  </si>
  <si>
    <t>XXXX4211</t>
  </si>
  <si>
    <t>XXXX8061</t>
  </si>
  <si>
    <t>XXXX8637</t>
  </si>
  <si>
    <t>XXXX4317</t>
  </si>
  <si>
    <t>YBOKWIK</t>
  </si>
  <si>
    <t>XXXX5727</t>
  </si>
  <si>
    <t>wxvczgx</t>
  </si>
  <si>
    <t>XXXX6789</t>
  </si>
  <si>
    <t>XXXX6839</t>
  </si>
  <si>
    <t>XXXX6856</t>
  </si>
  <si>
    <t>XXXX0525</t>
  </si>
  <si>
    <t>XXXX3359</t>
  </si>
  <si>
    <t>XXXX1846</t>
  </si>
  <si>
    <t>XXXX0744</t>
  </si>
  <si>
    <t>XXXX6009</t>
  </si>
  <si>
    <t>XXXX9859</t>
  </si>
  <si>
    <t>yqqoswo</t>
  </si>
  <si>
    <t>XXXX1863</t>
  </si>
  <si>
    <t>XXXX2916</t>
  </si>
  <si>
    <t>XXXX0201</t>
  </si>
  <si>
    <t>XXXX6018</t>
  </si>
  <si>
    <t>XXXX4524</t>
  </si>
  <si>
    <t>XXXX8844</t>
  </si>
  <si>
    <t>XXXX2922</t>
  </si>
  <si>
    <t>VRRKWKR</t>
  </si>
  <si>
    <t>XXXX0414</t>
  </si>
  <si>
    <t>XXXX6027</t>
  </si>
  <si>
    <t>XXXX8493</t>
  </si>
  <si>
    <t>VVOBWVH</t>
  </si>
  <si>
    <t>XXXX9561</t>
  </si>
  <si>
    <t>VRWXJJH</t>
  </si>
  <si>
    <t>XXXX5951</t>
  </si>
  <si>
    <t>YMKYEOK</t>
  </si>
  <si>
    <t>XXXX3766</t>
  </si>
  <si>
    <t>WDYCWMO</t>
  </si>
  <si>
    <t>XXXX8159</t>
  </si>
  <si>
    <t>XXXX2382</t>
  </si>
  <si>
    <t>XXXX3677</t>
  </si>
  <si>
    <t>XXXX4309</t>
  </si>
  <si>
    <t>XXXX1340</t>
  </si>
  <si>
    <t>XXXX3790</t>
  </si>
  <si>
    <t>XXXX4226</t>
  </si>
  <si>
    <t>XXXX9444</t>
  </si>
  <si>
    <t>XXXX8335</t>
  </si>
  <si>
    <t>XXXX5229</t>
  </si>
  <si>
    <t>XXXX5163</t>
  </si>
  <si>
    <t>B</t>
  </si>
  <si>
    <t>XXXX8904</t>
  </si>
  <si>
    <t>XXXX5851</t>
  </si>
  <si>
    <t>XXXX0408</t>
  </si>
  <si>
    <t>XXXX8572</t>
  </si>
  <si>
    <t>YYYUIIO</t>
  </si>
  <si>
    <t>XXXX2937</t>
  </si>
  <si>
    <t>YMSUYSS</t>
  </si>
  <si>
    <t>XXXX2055</t>
  </si>
  <si>
    <t>YQQWKUF</t>
  </si>
  <si>
    <t>XXXX9464</t>
  </si>
  <si>
    <t>XXXX4208</t>
  </si>
  <si>
    <t>YMQFQAG</t>
  </si>
  <si>
    <t>XXXX8900</t>
  </si>
  <si>
    <t>XXXX1906</t>
  </si>
  <si>
    <t>XXXX4412</t>
  </si>
  <si>
    <t>XXXX2763</t>
  </si>
  <si>
    <t>XXXX0192</t>
  </si>
  <si>
    <t>XXXX5653</t>
  </si>
  <si>
    <t>XXXX7391</t>
  </si>
  <si>
    <t>XXXX9406</t>
  </si>
  <si>
    <t>XXXX0242</t>
  </si>
  <si>
    <t>XXXX6794</t>
  </si>
  <si>
    <t>XXXX0595</t>
  </si>
  <si>
    <t>XXXX0104</t>
  </si>
  <si>
    <t>XXXX0577</t>
  </si>
  <si>
    <t>XXXX9672</t>
  </si>
  <si>
    <t>VXKHSXJ</t>
  </si>
  <si>
    <t>XXXX3961</t>
  </si>
  <si>
    <t>XXXX5096</t>
  </si>
  <si>
    <t>YKKSIGK</t>
  </si>
  <si>
    <t>XXXX9894</t>
  </si>
  <si>
    <t>YOBYDGC</t>
  </si>
  <si>
    <t>XXXX9385</t>
  </si>
  <si>
    <t>XXXX4972</t>
  </si>
  <si>
    <t>XXXX0518</t>
  </si>
  <si>
    <t>ysoiydb</t>
  </si>
  <si>
    <t>XXXX5511</t>
  </si>
  <si>
    <t>YOYDFYF</t>
  </si>
  <si>
    <t>XXXX3493</t>
  </si>
  <si>
    <t>ymffwdf</t>
  </si>
  <si>
    <t>XXXX8175</t>
  </si>
  <si>
    <t>VKTOORH</t>
  </si>
  <si>
    <t>XXXX8934</t>
  </si>
  <si>
    <t>XXXX3179</t>
  </si>
  <si>
    <t>XXXX5216</t>
  </si>
  <si>
    <t>XXXX1720</t>
  </si>
  <si>
    <t>XXXX6989</t>
  </si>
  <si>
    <t>VWRTJVH</t>
  </si>
  <si>
    <t>XXXX2410</t>
  </si>
  <si>
    <t>YMKAOGK</t>
  </si>
  <si>
    <t>XXXX0420</t>
  </si>
  <si>
    <t>XXXX5685</t>
  </si>
  <si>
    <t>XXXX3549</t>
  </si>
  <si>
    <t>VTSOKXJ</t>
  </si>
  <si>
    <t>XXXX3402</t>
  </si>
  <si>
    <t>XXXX1339</t>
  </si>
  <si>
    <t>YQGSDMS</t>
  </si>
  <si>
    <t>XXXX3052</t>
  </si>
  <si>
    <t>XXXX6495</t>
  </si>
  <si>
    <t>YWKYMKC</t>
  </si>
  <si>
    <t>XXXX7338</t>
  </si>
  <si>
    <t>XXXX6497</t>
  </si>
  <si>
    <t>WDYCBYO</t>
  </si>
  <si>
    <t>XXXX7594</t>
  </si>
  <si>
    <t>XXXX9368</t>
  </si>
  <si>
    <t>YQMESMS</t>
  </si>
  <si>
    <t>XXXX8625</t>
  </si>
  <si>
    <t>XXXX2300</t>
  </si>
  <si>
    <t>VOCJWZX</t>
  </si>
  <si>
    <t>XXXX6684</t>
  </si>
  <si>
    <t>XXXX9575</t>
  </si>
  <si>
    <t>XXXX4525</t>
  </si>
  <si>
    <t>XXXX6634</t>
  </si>
  <si>
    <t>XXXX7725</t>
  </si>
  <si>
    <t>XXXX3219</t>
  </si>
  <si>
    <t>WXVCTHX</t>
  </si>
  <si>
    <t>XXXX0215</t>
  </si>
  <si>
    <t>XXXX9772</t>
  </si>
  <si>
    <t>XXXX3422</t>
  </si>
  <si>
    <t>XXXX7230</t>
  </si>
  <si>
    <t>VWCHWWJ</t>
  </si>
  <si>
    <t>XXXX0394</t>
  </si>
  <si>
    <t>XXXX2334</t>
  </si>
  <si>
    <t>XXXX8356</t>
  </si>
  <si>
    <t>VOCXJBP</t>
  </si>
  <si>
    <t>XXXX4755</t>
  </si>
  <si>
    <t>VKPZNHX</t>
  </si>
  <si>
    <t>XXXX0244</t>
  </si>
  <si>
    <t>XXXX4063</t>
  </si>
  <si>
    <t>XXXX3463</t>
  </si>
  <si>
    <t>XXXX9060</t>
  </si>
  <si>
    <t>XXXX3336</t>
  </si>
  <si>
    <t>WDYEIEB</t>
  </si>
  <si>
    <t>XXXX4385</t>
  </si>
  <si>
    <t>XXXX9356</t>
  </si>
  <si>
    <t>VWTCKRN</t>
  </si>
  <si>
    <t>XXXX8014</t>
  </si>
  <si>
    <t>VVTVXTX</t>
  </si>
  <si>
    <t>XXXX8569</t>
  </si>
  <si>
    <t>XXXX9002</t>
  </si>
  <si>
    <t>XXXX1009</t>
  </si>
  <si>
    <t>XXXX8526</t>
  </si>
  <si>
    <t>XXXX1659</t>
  </si>
  <si>
    <t>XXXX7720</t>
  </si>
  <si>
    <t>XXXX8632</t>
  </si>
  <si>
    <t>ymkqidf</t>
  </si>
  <si>
    <t>XXXX7645</t>
  </si>
  <si>
    <t>XXXX2642</t>
  </si>
  <si>
    <t>XXXX3977</t>
  </si>
  <si>
    <t>XXXX4484</t>
  </si>
  <si>
    <t>VPWCXBV</t>
  </si>
  <si>
    <t>XXXX6148</t>
  </si>
  <si>
    <t>YQQKAQB</t>
  </si>
  <si>
    <t>XXXX4339</t>
  </si>
  <si>
    <t>XXXX6636</t>
  </si>
  <si>
    <t>VROKKCT</t>
  </si>
  <si>
    <t>XXXX1155</t>
  </si>
  <si>
    <t>VRCKOOP</t>
  </si>
  <si>
    <t>XXXX4860</t>
  </si>
  <si>
    <t>VPGKJSV</t>
  </si>
  <si>
    <t>XXXX7353</t>
  </si>
  <si>
    <t>YMWESGS</t>
  </si>
  <si>
    <t>XXXX0057</t>
  </si>
  <si>
    <t>XXXX0382</t>
  </si>
  <si>
    <t>YQCGGDC</t>
  </si>
  <si>
    <t>XXXX4771</t>
  </si>
  <si>
    <t>YMIAUIC</t>
  </si>
  <si>
    <t>XXXX5952</t>
  </si>
  <si>
    <t>XXXX7219</t>
  </si>
  <si>
    <t>XXXX4746</t>
  </si>
  <si>
    <t>XXXX8836</t>
  </si>
  <si>
    <t>YOFDKUC</t>
  </si>
  <si>
    <t>XXXX4272</t>
  </si>
  <si>
    <t>YOWFEUS</t>
  </si>
  <si>
    <t>XXXX2302</t>
  </si>
  <si>
    <t>XXXX5517</t>
  </si>
  <si>
    <t>YISYFAS</t>
  </si>
  <si>
    <t>XXXX4941</t>
  </si>
  <si>
    <t>XXXX8153</t>
  </si>
  <si>
    <t>vvvpjnr</t>
  </si>
  <si>
    <t>XXXX4228</t>
  </si>
  <si>
    <t>XXXX0324</t>
  </si>
  <si>
    <t>VONTBPX</t>
  </si>
  <si>
    <t>XXXX0103</t>
  </si>
  <si>
    <t>XXXX1969</t>
  </si>
  <si>
    <t>YQCIQEK</t>
  </si>
  <si>
    <t>XXXX6662</t>
  </si>
  <si>
    <t>XXXX8361</t>
  </si>
  <si>
    <t>YOEMUYB</t>
  </si>
  <si>
    <t>XXXX5489</t>
  </si>
  <si>
    <t>XXXX3014</t>
  </si>
  <si>
    <t>XXXX4749</t>
  </si>
  <si>
    <t>XXXX3772</t>
  </si>
  <si>
    <t>XXXX3519</t>
  </si>
  <si>
    <t>XXXX4038</t>
  </si>
  <si>
    <t>sno</t>
  </si>
  <si>
    <t>STUDENT RECORD BY SD</t>
  </si>
  <si>
    <t>आपकी सुरक्षा ही मेरी उर्जा है अतः कोविड नियमो का पालन करे</t>
  </si>
  <si>
    <t>आप मेरा youtube चैनल भी देख और SUBSCRIBE और LIKE कर सकते है</t>
  </si>
  <si>
    <t>https://youtu.be/3yHQVnwH1W0</t>
  </si>
  <si>
    <t xml:space="preserve">दोस्तों यह PROGRAMME आपको कैसा लगा मेरी MAIL ID पर जरुर बताये </t>
  </si>
  <si>
    <r>
      <t>आपका</t>
    </r>
    <r>
      <rPr>
        <sz val="20"/>
        <color theme="1"/>
        <rFont val="Calibri"/>
        <family val="2"/>
        <scheme val="minor"/>
      </rPr>
      <t xml:space="preserve"> विजय कुमार प्रजापत</t>
    </r>
    <r>
      <rPr>
        <sz val="11"/>
        <color theme="1"/>
        <rFont val="Calibri"/>
        <family val="2"/>
        <scheme val="minor"/>
      </rPr>
      <t xml:space="preserve"> अध्यापक </t>
    </r>
  </si>
  <si>
    <t xml:space="preserve">राजकीय उच्च माध्यमिक विद्यालय आलनियावास तह. रियां बड़ी जिला- नागौर </t>
  </si>
  <si>
    <t>कृपया इस नम्बर पर केवल MASSAGE करे CALL नहीं करे</t>
  </si>
  <si>
    <t>मेरे प्रेरणास्रोत --- अश्विनीकुमारजी,किशन जी सेन,विष्णुजी शर्मा,मोहम्मद शरीफ जी,राजेश जी सामरिया,हीरालाल जी जाट ,परमानन्द जी और आप</t>
  </si>
  <si>
    <t>https://rajteachers.net/vijay-kumar-prajapat</t>
  </si>
  <si>
    <t>http://www.rajsevak.com/VIJAY-KUMAR-PRAJAPAT-SOFTWARE/</t>
  </si>
  <si>
    <t>http://www.ashwinisharma.com/p/vijay-kumar-excel-sheet-expert.html</t>
  </si>
  <si>
    <t>http://www.shalasugam.com/vijay-kumar-excel-expert/</t>
  </si>
  <si>
    <t xml:space="preserve">आपका स्नेह यूहीं मिलता रहे </t>
  </si>
  <si>
    <t>KEEP YOUR FACE ALWAYS IN SUNSHINE</t>
  </si>
  <si>
    <t>ANY SUGGESTION AND QUERY PLS CONTACT ME</t>
  </si>
  <si>
    <t>MAIL ID-  gupskalani@gmail.com</t>
  </si>
  <si>
    <t xml:space="preserve">SCHOLARSHIP ALL IN ONE  SOFTWARE में आपका स्वागत है </t>
  </si>
  <si>
    <t>आपके विद्यालय का नाम</t>
  </si>
  <si>
    <t>GOVT. SR. SEC.SCHOOL ALNIYAWAS,NAGAUR</t>
  </si>
  <si>
    <t>Column1</t>
  </si>
  <si>
    <t>Column2</t>
  </si>
  <si>
    <t>P</t>
  </si>
  <si>
    <t>SHALADARPAN</t>
  </si>
  <si>
    <t>इस sheet में आपको शालादार्पण से download student record list को A1 SELECT कॉपी करके इस sheet में A1  में PASTE करनी है 1</t>
  </si>
  <si>
    <t>यह sheet लॉक है</t>
  </si>
  <si>
    <t>SCHOLARSHIP फॉर्म</t>
  </si>
  <si>
    <t>INCOME CERTIFICATE</t>
  </si>
  <si>
    <t>FONT USE - Times New Roman</t>
  </si>
  <si>
    <t xml:space="preserve">मै </t>
  </si>
  <si>
    <t>पूर्व मैट्रिक अनुसूचित जाति छात्रवृत्ति कक्षा 6 से 8</t>
  </si>
  <si>
    <t>पूर्व मैट्रिक अनुसूचित जनजाति छात्रवृत्ति कक्षा 6 से 8</t>
  </si>
  <si>
    <t>पूर्व मैट्रिक अनुसूचित जनजाति छात्रवृत्ति कक्षा  9 से 10</t>
  </si>
  <si>
    <t>पूर्व मैट्रिक अनुसूचित जाति छात्रवृत्ति कक्षा  9 से 10</t>
  </si>
  <si>
    <t>पूर्व मैट्रिक अन्य पिछड़ा वर्ग  छात्रवृत्ति कक्षा 6 से 10</t>
  </si>
  <si>
    <t>पूर्व मैट्रिक अन्य पिछड़ा वर्ग ( विशेष समूह-,एम.बी.सी. )छात्रवृत्ति कक्षा 6 से 11</t>
  </si>
  <si>
    <t>सफाई से जुड़े और स्वास्थ्य के लिए जोखिमपूर्ण व्यवसाय में लगे व्यक्तियों के बच्चोके लिए पूर्व मैट्रिक छात्रवृत्ति (कक्षा 01 से 10)</t>
  </si>
  <si>
    <t>कारगिल युद्ध में यानि 01.04.1999 एंव इसके बाद युधो में शहीद/स्थाई विकलांग  व्यक्तियों के बच्चोके लिए पूर्व मैट्रिक छात्रवृत्ति (कक्षा 01 से 10)</t>
  </si>
  <si>
    <t>प्री कारगिल युद्ध में यानि 01.04.1999 से पूर्व युधो में शहीद/स्थाई विकलांग  व्यक्तियों के बच्चोके लिए पूर्व मैट्रिक छात्रवृत्ति (कक्षा 01 से 10)</t>
  </si>
  <si>
    <t>भूतपूर्व सैनिको की कक्षा 11 व 12 में नियमित अध्ययनरत प्रतिभावान पुत्रियों को देय छात्रवृत्ति</t>
  </si>
  <si>
    <t>सम्बन्धी सभी नियमो /निर्देशों की भली भांति अध्ययन कर लिया है I छात्र / छात्रा के मूल दस्तावेज में अंकित</t>
  </si>
  <si>
    <t xml:space="preserve">आधार नंबर, जन-आधार कार्ड, सही है एंव छात्र/छात्रा किसी अन्य प्रकार की छात्रवृत्ति प्राप्त नहीं कर रहा </t>
  </si>
  <si>
    <t xml:space="preserve">है I विद्यार्थी का बैंक खाता उसके आधार से सीडेड तथा जन-आधार कार्ड से लिंक है I मेरे द्वारा प्रस्तुत </t>
  </si>
  <si>
    <t>उपरोक्त विवरण ,संलग्न दस्तावेज, इस घोषणा में अंकित सूचनाये गलत पाए जाने की स्तिथि में यदि छात्रवृत्ति</t>
  </si>
  <si>
    <t>प्राप्त नहीं होती है तो इसका समस्त दायित्व मेरा स्वयम का होगा I भविष्य में किसी प्रकार की जाँच प्रक्रिया</t>
  </si>
  <si>
    <t>में मेरे द्वारा प्रस्तुत सूचनाये अथवा दस्तावेज गलत पाए जाने की स्तिथि में मेरे विरुद्ध पुलिस/वैधानिक</t>
  </si>
  <si>
    <t>कार्यवाही की जा सकेगी तथा मै प्राप्त छात्रवृत्ति वापिस जमा करवाने का वचन देता/देती हूँ I</t>
  </si>
  <si>
    <t>(    माता पिता या संरक्षक    )     घोषणा    करता /   करती   हूँ   कि   मैंने योजना</t>
  </si>
  <si>
    <t xml:space="preserve">प्रमाणित किया जाता है की </t>
  </si>
  <si>
    <t>पुत्र/पुत्री</t>
  </si>
  <si>
    <t xml:space="preserve">के छात्रवृत्ति आवेदन कीजाँच कर ली गयी है आवेदन पत्र के साथ समस्त वांछित संलग्नक लगे हुए है I </t>
  </si>
  <si>
    <t>छात्र / छात्रा द्वारा प्रस्तुत आधार नंबर ,जन आधार एंव आय घोषणा पत्र आदि को शाला दर्पण पोर्टल पर</t>
  </si>
  <si>
    <t>अपडेट कर लिया गया है I अतः छात्र / छात्रा को सत्र 2021-22 की  छात्रवृत्ति स्वीकृत की जाती है I</t>
  </si>
  <si>
    <t>मै</t>
  </si>
  <si>
    <t>पुत्र/पुत्री/पत्नी</t>
  </si>
  <si>
    <t>उम्र</t>
  </si>
  <si>
    <t>वर्ष</t>
  </si>
  <si>
    <t>वर्ग ( केटेगरी )</t>
  </si>
  <si>
    <t>निवासी</t>
  </si>
  <si>
    <t>तहसील</t>
  </si>
  <si>
    <t>जिला</t>
  </si>
  <si>
    <t>राज्य -</t>
  </si>
  <si>
    <t>राजस्थान</t>
  </si>
  <si>
    <t>घोषणा करता /करती हूँ</t>
  </si>
  <si>
    <t xml:space="preserve">की मेरी समस्त स्रोतों से कुल वार्षिक आय </t>
  </si>
  <si>
    <t>रूपये है I</t>
  </si>
  <si>
    <t xml:space="preserve"> छात्रवृत्ति योजनाओं के लिए आवेदन पत्र प्रारूप</t>
  </si>
  <si>
    <t>पूर्व मैट्रिक</t>
  </si>
  <si>
    <t>उत्तर मैट्रिक अनुसूचित जाति छात्रवृत्ति कक्षा 11 से 12</t>
  </si>
  <si>
    <t>उत्तर मैट्रिक अनुसूचित जनजाति छात्रवृत्ति कक्षा 11 से 12</t>
  </si>
  <si>
    <t>उत्तर मैट्रिक अति पिछड़ा वर्ग  छात्रवृत्ति कक्षा 11 से 12</t>
  </si>
  <si>
    <t>उत्तर मैट्रिक अन्य पिछड़ा वर्ग  छात्रवृत्ति कक्षा 11 से 12</t>
  </si>
  <si>
    <t>आय संबंधी उक्त विवरण मेरी जानकारी एवं विश्वास के अनुसार सही है। मुझे इस तथ्य की जानकारी है कि मेरे                                                                                                                                                             द्वारा उद्घोषित आय गलत अथवा मिथ्या होना भारतीय दंड संहिता के अंतर्गत दण्डनीय अपराध है।</t>
  </si>
  <si>
    <t>विद्यार्थी का ई-मेल आई.डी. या जनाधार नम्बर</t>
  </si>
  <si>
    <t>यह प्रोग्राम विशेषकर छात्रहित एंव छात्रवृत्ति प्रभारी हेतु सरल,सहज,एंव स्मार्ट तरीके से बनाया गया है</t>
  </si>
  <si>
    <t>आय संबंधी उक्त विवरण मेरी जानकारी एवं विश्वास के अनुसार सही है। मुझे इस तथ्य की जानकारी है                                                                                                                                                    कि मेरे द्वारा उद्घोषित आय गलत अथवा मिथ्या होना भारतीय दंड संहिता के अंतर्गत दण्डनीय अपराध है।</t>
  </si>
  <si>
    <t xml:space="preserve">घोषणा करता /करती </t>
  </si>
  <si>
    <t xml:space="preserve">हूँ की मेरी समस्त स्रोतों से कुल वार्षिक आय </t>
  </si>
  <si>
    <t>पूर्व / उत्तर मैट्रिक</t>
  </si>
  <si>
    <t xml:space="preserve">इस sheet में सर्वप्रथम आपको पूर्व या उत्तर मैट्रिक  एंव प्रवेशांक का चयन करके फार्म में छात्रवृत्ति का चुनाव करके विद्यार्थी के आधार जनआधार इत्यादि लिखने है i </t>
  </si>
  <si>
    <t>इस sheet में अभिभावक की सामान्य जानकारी लिखकर print ले सकते है I</t>
  </si>
  <si>
    <t>BLANK SCHOLARSHIP फॉर्म</t>
  </si>
  <si>
    <t>यह रिक्त छात्रवृत्ति फार्म है आप इसका print ले सकते है और मैन्युअल भर सकते हैi</t>
  </si>
  <si>
    <t xml:space="preserve"> blank INCOME CERTIFICATE</t>
  </si>
  <si>
    <t>यह आय प्रमाण पत्र भी आप print लेकर मैन्युअल भर सकते है I</t>
  </si>
  <si>
    <t>ALNIYAWAS,RIYANBADI,ALNIYAWAS,341671</t>
  </si>
  <si>
    <t>ALNIYAWAS,RIYANBADI,ALNIYAWAS,341672</t>
  </si>
  <si>
    <t>ALNIYAWAS,RIYANBADI,ALNIYAWAS,341673</t>
  </si>
  <si>
    <t>ALNIYAWAS,RIYANBADI,ALNIYAWAS,341674</t>
  </si>
  <si>
    <t>ALNIYAWAS,RIYANBADI,ALNIYAWAS,341675</t>
  </si>
  <si>
    <t>ALNIYAWAS,RIYANBADI,ALNIYAWAS,341676</t>
  </si>
  <si>
    <t>ALNIYAWAS,RIYANBADI,ALNIYAWAS,341677</t>
  </si>
  <si>
    <t>ALNIYAWAS,RIYANBADI,ALNIYAWAS,341678</t>
  </si>
  <si>
    <t>ALNIYAWAS,RIYANBADI,ALNIYAWAS,341679</t>
  </si>
  <si>
    <t>ALNIYAWAS,RIYANBADI,ALNIYAWAS,341680</t>
  </si>
  <si>
    <t>ALNIYAWAS,RIYANBADI,ALNIYAWAS,341681</t>
  </si>
  <si>
    <t>ALNIYAWAS,RIYANBADI,ALNIYAWAS,341682</t>
  </si>
  <si>
    <t>ALNIYAWAS,RIYANBADI,ALNIYAWAS,341683</t>
  </si>
  <si>
    <t>ALNIYAWAS,RIYANBADI,ALNIYAWAS,341684</t>
  </si>
  <si>
    <t>ALNIYAWAS,RIYANBADI,ALNIYAWAS,341685</t>
  </si>
  <si>
    <t>ALNIYAWAS,RIYANBADI,ALNIYAWAS,341686</t>
  </si>
  <si>
    <t>ALNIYAWAS,RIYANBADI,ALNIYAWAS,341687</t>
  </si>
  <si>
    <t>ALNIYAWAS,RIYANBADI,ALNIYAWAS,341688</t>
  </si>
  <si>
    <t>ALNIYAWAS,RIYANBADI,ALNIYAWAS,341689</t>
  </si>
  <si>
    <t>ALNIYAWAS,RIYANBADI,ALNIYAWAS,341690</t>
  </si>
  <si>
    <t>ALNIYAWAS,RIYANBADI,ALNIYAWAS,341691</t>
  </si>
  <si>
    <t>ALNIYAWAS,RIYANBADI,ALNIYAWAS,341692</t>
  </si>
  <si>
    <t>ALNIYAWAS,RIYANBADI,ALNIYAWAS,341693</t>
  </si>
  <si>
    <t>ALNIYAWAS,RIYANBADI,ALNIYAWAS,341694</t>
  </si>
  <si>
    <t>ALNIYAWAS,RIYANBADI,ALNIYAWAS,341695</t>
  </si>
  <si>
    <t>ALNIYAWAS,RIYANBADI,ALNIYAWAS,341696</t>
  </si>
  <si>
    <t>ALNIYAWAS,RIYANBADI,ALNIYAWAS,341697</t>
  </si>
  <si>
    <t>ALNIYAWAS,RIYANBADI,ALNIYAWAS,341698</t>
  </si>
  <si>
    <t>ALNIYAWAS,RIYANBADI,ALNIYAWAS,341699</t>
  </si>
  <si>
    <t>ALNIYAWAS,RIYANBADI,ALNIYAWAS,341700</t>
  </si>
  <si>
    <t>ALNIYAWAS,RIYANBADI,ALNIYAWAS,341701</t>
  </si>
  <si>
    <t>ALNIYAWAS,RIYANBADI,ALNIYAWAS,341702</t>
  </si>
  <si>
    <t>ALNIYAWAS,RIYANBADI,ALNIYAWAS,341703</t>
  </si>
  <si>
    <t>ALNIYAWAS,RIYANBADI,ALNIYAWAS,341704</t>
  </si>
  <si>
    <t>ALNIYAWAS,RIYANBADI,ALNIYAWAS,341705</t>
  </si>
  <si>
    <t>ALNIYAWAS,RIYANBADI,ALNIYAWAS,341706</t>
  </si>
  <si>
    <t>ALNIYAWAS,RIYANBADI,ALNIYAWAS,341707</t>
  </si>
  <si>
    <t>ALNIYAWAS,RIYANBADI,ALNIYAWAS,341708</t>
  </si>
  <si>
    <t>ALNIYAWAS,RIYANBADI,ALNIYAWAS,341709</t>
  </si>
  <si>
    <t>ALNIYAWAS,RIYANBADI,ALNIYAWAS,341710</t>
  </si>
  <si>
    <t>ALNIYAWAS,RIYANBADI,ALNIYAWAS,341711</t>
  </si>
  <si>
    <t>ALNIYAWAS,RIYANBADI,ALNIYAWAS,341712</t>
  </si>
  <si>
    <t>ALNIYAWAS,RIYANBADI,ALNIYAWAS,341713</t>
  </si>
  <si>
    <t>ALNIYAWAS,RIYANBADI,ALNIYAWAS,341714</t>
  </si>
  <si>
    <t>ALNIYAWAS,RIYANBADI,ALNIYAWAS,341715</t>
  </si>
  <si>
    <t>ALNIYAWAS,RIYANBADI,ALNIYAWAS,341716</t>
  </si>
  <si>
    <t>ALNIYAWAS,RIYANBADI,ALNIYAWAS,341717</t>
  </si>
  <si>
    <t>ALNIYAWAS,RIYANBADI,ALNIYAWAS,341718</t>
  </si>
  <si>
    <t>ALNIYAWAS,RIYANBADI,ALNIYAWAS,341719</t>
  </si>
  <si>
    <t>ALNIYAWAS,RIYANBADI,ALNIYAWAS,341720</t>
  </si>
  <si>
    <t>ALNIYAWAS,RIYANBADI,ALNIYAWAS,341721</t>
  </si>
  <si>
    <t>ALNIYAWAS,RIYANBADI,ALNIYAWAS,341722</t>
  </si>
  <si>
    <t>ALNIYAWAS,RIYANBADI,ALNIYAWAS,341723</t>
  </si>
  <si>
    <t>ALNIYAWAS,RIYANBADI,ALNIYAWAS,341724</t>
  </si>
  <si>
    <t>ALNIYAWAS,RIYANBADI,ALNIYAWAS,341725</t>
  </si>
  <si>
    <t>ALNIYAWAS,RIYANBADI,ALNIYAWAS,341726</t>
  </si>
  <si>
    <t>ALNIYAWAS,RIYANBADI,ALNIYAWAS,341727</t>
  </si>
  <si>
    <t>ALNIYAWAS,RIYANBADI,ALNIYAWAS,341728</t>
  </si>
  <si>
    <t>ALNIYAWAS,RIYANBADI,ALNIYAWAS,341729</t>
  </si>
  <si>
    <t>ALNIYAWAS,RIYANBADI,ALNIYAWAS,341730</t>
  </si>
  <si>
    <t>ALNIYAWAS,RIYANBADI,ALNIYAWAS,341731</t>
  </si>
  <si>
    <t>ALNIYAWAS,RIYANBADI,ALNIYAWAS,341732</t>
  </si>
  <si>
    <t>ALNIYAWAS,RIYANBADI,ALNIYAWAS,341733</t>
  </si>
  <si>
    <t>ALNIYAWAS,RIYANBADI,ALNIYAWAS,341734</t>
  </si>
  <si>
    <t>ALNIYAWAS,RIYANBADI,ALNIYAWAS,341735</t>
  </si>
  <si>
    <t>ALNIYAWAS,RIYANBADI,ALNIYAWAS,341736</t>
  </si>
  <si>
    <t>ALNIYAWAS,RIYANBADI,ALNIYAWAS,341737</t>
  </si>
  <si>
    <t>ALNIYAWAS,RIYANBADI,ALNIYAWAS,341738</t>
  </si>
  <si>
    <t>ALNIYAWAS,RIYANBADI,ALNIYAWAS,341739</t>
  </si>
  <si>
    <t>ALNIYAWAS,RIYANBADI,ALNIYAWAS,341740</t>
  </si>
  <si>
    <t>ALNIYAWAS,RIYANBADI,ALNIYAWAS,341741</t>
  </si>
  <si>
    <t>ALNIYAWAS,RIYANBADI,ALNIYAWAS,341742</t>
  </si>
  <si>
    <t>ALNIYAWAS,RIYANBADI,ALNIYAWAS,341743</t>
  </si>
  <si>
    <t>ALNIYAWAS,RIYANBADI,ALNIYAWAS,341744</t>
  </si>
  <si>
    <t>ALNIYAWAS,RIYANBADI,ALNIYAWAS,341745</t>
  </si>
  <si>
    <t>ALNIYAWAS,RIYANBADI,ALNIYAWAS,341746</t>
  </si>
  <si>
    <t>ALNIYAWAS,RIYANBADI,ALNIYAWAS,341747</t>
  </si>
  <si>
    <t>ALNIYAWAS,RIYANBADI,ALNIYAWAS,341748</t>
  </si>
  <si>
    <t>ALNIYAWAS,RIYANBADI,ALNIYAWAS,341749</t>
  </si>
  <si>
    <t>ALNIYAWAS,RIYANBADI,ALNIYAWAS,341750</t>
  </si>
  <si>
    <t>ALNIYAWAS,RIYANBADI,ALNIYAWAS,341751</t>
  </si>
  <si>
    <t>ALNIYAWAS,RIYANBADI,ALNIYAWAS,341752</t>
  </si>
  <si>
    <t>ALNIYAWAS,RIYANBADI,ALNIYAWAS,341753</t>
  </si>
  <si>
    <t>ALNIYAWAS,RIYANBADI,ALNIYAWAS,341754</t>
  </si>
  <si>
    <t>ALNIYAWAS,RIYANBADI,ALNIYAWAS,341755</t>
  </si>
  <si>
    <t>ALNIYAWAS,RIYANBADI,ALNIYAWAS,341756</t>
  </si>
  <si>
    <t>ALNIYAWAS,RIYANBADI,ALNIYAWAS,341757</t>
  </si>
  <si>
    <t>ALNIYAWAS,RIYANBADI,ALNIYAWAS,341758</t>
  </si>
  <si>
    <t>ALNIYAWAS,RIYANBADI,ALNIYAWAS,341759</t>
  </si>
  <si>
    <t>ALNIYAWAS,RIYANBADI,ALNIYAWAS,341760</t>
  </si>
  <si>
    <t>ALNIYAWAS,RIYANBADI,ALNIYAWAS,341761</t>
  </si>
  <si>
    <t>ALNIYAWAS,RIYANBADI,ALNIYAWAS,341762</t>
  </si>
  <si>
    <t>ALNIYAWAS,RIYANBADI,ALNIYAWAS,341763</t>
  </si>
  <si>
    <t>ALNIYAWAS,RIYANBADI,ALNIYAWAS,341764</t>
  </si>
  <si>
    <t>ALNIYAWAS,RIYANBADI,ALNIYAWAS,341765</t>
  </si>
  <si>
    <t>ALNIYAWAS,RIYANBADI,ALNIYAWAS,341766</t>
  </si>
  <si>
    <t>ALNIYAWAS,RIYANBADI,ALNIYAWAS,341767</t>
  </si>
  <si>
    <t>ALNIYAWAS,RIYANBADI,ALNIYAWAS,341768</t>
  </si>
  <si>
    <t>ALNIYAWAS,RIYANBADI,ALNIYAWAS,341769</t>
  </si>
  <si>
    <t>ALNIYAWAS,RIYANBADI,ALNIYAWAS,341770</t>
  </si>
  <si>
    <t>ALNIYAWAS,RIYANBADI,ALNIYAWAS,341771</t>
  </si>
  <si>
    <t>ALNIYAWAS,RIYANBADI,ALNIYAWAS,341772</t>
  </si>
  <si>
    <t>ALNIYAWAS,RIYANBADI,ALNIYAWAS,341773</t>
  </si>
  <si>
    <t>ALNIYAWAS,RIYANBADI,ALNIYAWAS,341774</t>
  </si>
  <si>
    <t>ALNIYAWAS,RIYANBADI,ALNIYAWAS,341775</t>
  </si>
  <si>
    <t>ALNIYAWAS,RIYANBADI,ALNIYAWAS,341776</t>
  </si>
  <si>
    <t>ALNIYAWAS,RIYANBADI,ALNIYAWAS,341777</t>
  </si>
  <si>
    <t>ALNIYAWAS,RIYANBADI,ALNIYAWAS,341778</t>
  </si>
  <si>
    <t>ALNIYAWAS,RIYANBADI,ALNIYAWAS,341779</t>
  </si>
  <si>
    <t>ALNIYAWAS,RIYANBADI,ALNIYAWAS,341780</t>
  </si>
  <si>
    <t>ALNIYAWAS,RIYANBADI,ALNIYAWAS,341781</t>
  </si>
  <si>
    <t>ALNIYAWAS,RIYANBADI,ALNIYAWAS,341782</t>
  </si>
  <si>
    <t>ALNIYAWAS,RIYANBADI,ALNIYAWAS,341783</t>
  </si>
  <si>
    <t>ALNIYAWAS,RIYANBADI,ALNIYAWAS,341784</t>
  </si>
  <si>
    <t>ALNIYAWAS,RIYANBADI,ALNIYAWAS,341785</t>
  </si>
  <si>
    <t>ALNIYAWAS,RIYANBADI,ALNIYAWAS,341786</t>
  </si>
  <si>
    <t>ALNIYAWAS,RIYANBADI,ALNIYAWAS,341787</t>
  </si>
  <si>
    <t>ALNIYAWAS,RIYANBADI,ALNIYAWAS,341788</t>
  </si>
  <si>
    <t>ALNIYAWAS,RIYANBADI,ALNIYAWAS,341789</t>
  </si>
  <si>
    <t>ALNIYAWAS,RIYANBADI,ALNIYAWAS,341790</t>
  </si>
  <si>
    <t>ALNIYAWAS,RIYANBADI,ALNIYAWAS,341791</t>
  </si>
  <si>
    <t>ALNIYAWAS,RIYANBADI,ALNIYAWAS,341792</t>
  </si>
  <si>
    <t>ALNIYAWAS,RIYANBADI,ALNIYAWAS,341793</t>
  </si>
  <si>
    <t>ALNIYAWAS,RIYANBADI,ALNIYAWAS,341794</t>
  </si>
  <si>
    <t>ALNIYAWAS,RIYANBADI,ALNIYAWAS,341795</t>
  </si>
  <si>
    <t>ALNIYAWAS,RIYANBADI,ALNIYAWAS,341796</t>
  </si>
  <si>
    <t>ALNIYAWAS,RIYANBADI,ALNIYAWAS,341797</t>
  </si>
  <si>
    <t>ALNIYAWAS,RIYANBADI,ALNIYAWAS,341798</t>
  </si>
  <si>
    <t>ALNIYAWAS,RIYANBADI,ALNIYAWAS,341799</t>
  </si>
  <si>
    <t>ALNIYAWAS,RIYANBADI,ALNIYAWAS,341800</t>
  </si>
  <si>
    <t>ALNIYAWAS,RIYANBADI,ALNIYAWAS,341801</t>
  </si>
  <si>
    <t>ALNIYAWAS,RIYANBADI,ALNIYAWAS,341802</t>
  </si>
  <si>
    <t>ALNIYAWAS,RIYANBADI,ALNIYAWAS,341803</t>
  </si>
  <si>
    <t>ALNIYAWAS,RIYANBADI,ALNIYAWAS,341804</t>
  </si>
  <si>
    <t>ALNIYAWAS,RIYANBADI,ALNIYAWAS,341805</t>
  </si>
  <si>
    <t>ALNIYAWAS,RIYANBADI,ALNIYAWAS,341806</t>
  </si>
  <si>
    <t>ALNIYAWAS,RIYANBADI,ALNIYAWAS,341807</t>
  </si>
  <si>
    <t>ALNIYAWAS,RIYANBADI,ALNIYAWAS,341808</t>
  </si>
  <si>
    <t>ALNIYAWAS,RIYANBADI,ALNIYAWAS,341809</t>
  </si>
  <si>
    <t>ALNIYAWAS,RIYANBADI,ALNIYAWAS,341810</t>
  </si>
  <si>
    <t>ALNIYAWAS,RIYANBADI,ALNIYAWAS,341811</t>
  </si>
  <si>
    <t>ALNIYAWAS,RIYANBADI,ALNIYAWAS,341812</t>
  </si>
  <si>
    <t>ALNIYAWAS,RIYANBADI,ALNIYAWAS,341813</t>
  </si>
  <si>
    <t>ALNIYAWAS,RIYANBADI,ALNIYAWAS,341814</t>
  </si>
  <si>
    <t>ALNIYAWAS,RIYANBADI,ALNIYAWAS,341815</t>
  </si>
  <si>
    <t>ALNIYAWAS,RIYANBADI,ALNIYAWAS,341816</t>
  </si>
  <si>
    <t>ALNIYAWAS,RIYANBADI,ALNIYAWAS,341817</t>
  </si>
  <si>
    <t>ALNIYAWAS,RIYANBADI,ALNIYAWAS,341818</t>
  </si>
  <si>
    <t>ALNIYAWAS,RIYANBADI,ALNIYAWAS,341819</t>
  </si>
  <si>
    <t>ALNIYAWAS,RIYANBADI,ALNIYAWAS,341820</t>
  </si>
  <si>
    <t>ALNIYAWAS,RIYANBADI,ALNIYAWAS,341821</t>
  </si>
  <si>
    <t>ALNIYAWAS,RIYANBADI,ALNIYAWAS,341822</t>
  </si>
  <si>
    <t>ALNIYAWAS,RIYANBADI,ALNIYAWAS,341823</t>
  </si>
  <si>
    <t>ALNIYAWAS,RIYANBADI,ALNIYAWAS,341824</t>
  </si>
  <si>
    <t>ALNIYAWAS,RIYANBADI,ALNIYAWAS,341825</t>
  </si>
  <si>
    <t>ALNIYAWAS,RIYANBADI,ALNIYAWAS,341826</t>
  </si>
  <si>
    <t>ALNIYAWAS,RIYANBADI,ALNIYAWAS,341827</t>
  </si>
  <si>
    <t>ALNIYAWAS,RIYANBADI,ALNIYAWAS,341828</t>
  </si>
  <si>
    <t>ALNIYAWAS,RIYANBADI,ALNIYAWAS,341829</t>
  </si>
  <si>
    <t>ALNIYAWAS,RIYANBADI,ALNIYAWAS,341830</t>
  </si>
  <si>
    <t>ALNIYAWAS,RIYANBADI,ALNIYAWAS,341831</t>
  </si>
  <si>
    <t>ALNIYAWAS,RIYANBADI,ALNIYAWAS,341832</t>
  </si>
  <si>
    <t>ALNIYAWAS,RIYANBADI,ALNIYAWAS,341833</t>
  </si>
  <si>
    <t>ALNIYAWAS,RIYANBADI,ALNIYAWAS,341834</t>
  </si>
  <si>
    <t>ALNIYAWAS,RIYANBADI,ALNIYAWAS,341835</t>
  </si>
  <si>
    <t>ALNIYAWAS,RIYANBADI,ALNIYAWAS,341836</t>
  </si>
  <si>
    <t>ALNIYAWAS,RIYANBADI,ALNIYAWAS,341837</t>
  </si>
  <si>
    <t>ALNIYAWAS,RIYANBADI,ALNIYAWAS,341838</t>
  </si>
  <si>
    <t>ALNIYAWAS,RIYANBADI,ALNIYAWAS,341839</t>
  </si>
  <si>
    <t>ALNIYAWAS,RIYANBADI,ALNIYAWAS,341840</t>
  </si>
  <si>
    <t>ALNIYAWAS,RIYANBADI,ALNIYAWAS,341841</t>
  </si>
  <si>
    <t>ALNIYAWAS,RIYANBADI,ALNIYAWAS,341842</t>
  </si>
  <si>
    <t>ALNIYAWAS,RIYANBADI,ALNIYAWAS,341843</t>
  </si>
  <si>
    <t>ALNIYAWAS,RIYANBADI,ALNIYAWAS,341844</t>
  </si>
  <si>
    <t>ALNIYAWAS,RIYANBADI,ALNIYAWAS,341845</t>
  </si>
  <si>
    <t>ALNIYAWAS,RIYANBADI,ALNIYAWAS,341846</t>
  </si>
  <si>
    <t>ALNIYAWAS,RIYANBADI,ALNIYAWAS,341847</t>
  </si>
  <si>
    <t>ALNIYAWAS,RIYANBADI,ALNIYAWAS,341848</t>
  </si>
  <si>
    <t>ALNIYAWAS,RIYANBADI,ALNIYAWAS,341849</t>
  </si>
  <si>
    <t>ALNIYAWAS,RIYANBADI,ALNIYAWAS,341850</t>
  </si>
  <si>
    <t>ALNIYAWAS,RIYANBADI,ALNIYAWAS,341851</t>
  </si>
  <si>
    <t>ALNIYAWAS,RIYANBADI,ALNIYAWAS,341852</t>
  </si>
  <si>
    <t>ALNIYAWAS,RIYANBADI,ALNIYAWAS,341853</t>
  </si>
  <si>
    <t>ALNIYAWAS,RIYANBADI,ALNIYAWAS,341854</t>
  </si>
  <si>
    <t>ALNIYAWAS,RIYANBADI,ALNIYAWAS,341855</t>
  </si>
  <si>
    <t>ALNIYAWAS,RIYANBADI,ALNIYAWAS,341856</t>
  </si>
  <si>
    <t>ALNIYAWAS,RIYANBADI,ALNIYAWAS,341857</t>
  </si>
  <si>
    <t>ALNIYAWAS,RIYANBADI,ALNIYAWAS,341858</t>
  </si>
  <si>
    <t>ALNIYAWAS,RIYANBADI,ALNIYAWAS,341859</t>
  </si>
  <si>
    <t>ALNIYAWAS,RIYANBADI,ALNIYAWAS,341860</t>
  </si>
  <si>
    <t>ALNIYAWAS,RIYANBADI,ALNIYAWAS,341861</t>
  </si>
  <si>
    <t>ALNIYAWAS,RIYANBADI,ALNIYAWAS,341862</t>
  </si>
  <si>
    <t>ALNIYAWAS,RIYANBADI,ALNIYAWAS,341863</t>
  </si>
  <si>
    <t>ALNIYAWAS,RIYANBADI,ALNIYAWAS,341864</t>
  </si>
  <si>
    <t>ALNIYAWAS,RIYANBADI,ALNIYAWAS,341865</t>
  </si>
  <si>
    <t>ALNIYAWAS,RIYANBADI,ALNIYAWAS,341866</t>
  </si>
  <si>
    <t>ALNIYAWAS,RIYANBADI,ALNIYAWAS,341867</t>
  </si>
  <si>
    <t>ALNIYAWAS,RIYANBADI,ALNIYAWAS,341868</t>
  </si>
  <si>
    <t>ALNIYAWAS,RIYANBADI,ALNIYAWAS,341869</t>
  </si>
  <si>
    <t>ALNIYAWAS,RIYANBADI,ALNIYAWAS,341870</t>
  </si>
  <si>
    <t>ALNIYAWAS,RIYANBADI,ALNIYAWAS,341871</t>
  </si>
  <si>
    <t>ALNIYAWAS,RIYANBADI,ALNIYAWAS,341872</t>
  </si>
  <si>
    <t>ALNIYAWAS,RIYANBADI,ALNIYAWAS,341873</t>
  </si>
  <si>
    <t>ALNIYAWAS,RIYANBADI,ALNIYAWAS,341874</t>
  </si>
  <si>
    <t>ALNIYAWAS,RIYANBADI,ALNIYAWAS,341875</t>
  </si>
  <si>
    <t>ALNIYAWAS,RIYANBADI,ALNIYAWAS,341876</t>
  </si>
  <si>
    <t>ALNIYAWAS,RIYANBADI,ALNIYAWAS,341877</t>
  </si>
  <si>
    <t>ALNIYAWAS,RIYANBADI,ALNIYAWAS,341878</t>
  </si>
  <si>
    <t>ALNIYAWAS,RIYANBADI,ALNIYAWAS,341879</t>
  </si>
  <si>
    <t>ALNIYAWAS,RIYANBADI,ALNIYAWAS,341880</t>
  </si>
  <si>
    <t>ALNIYAWAS,RIYANBADI,ALNIYAWAS,341881</t>
  </si>
  <si>
    <t>ALNIYAWAS,RIYANBADI,ALNIYAWAS,341882</t>
  </si>
  <si>
    <t>ALNIYAWAS,RIYANBADI,ALNIYAWAS,341883</t>
  </si>
  <si>
    <t>ALNIYAWAS,RIYANBADI,ALNIYAWAS,341884</t>
  </si>
  <si>
    <t>ALNIYAWAS,RIYANBADI,ALNIYAWAS,341885</t>
  </si>
  <si>
    <t>ALNIYAWAS,RIYANBADI,ALNIYAWAS,341886</t>
  </si>
  <si>
    <t>ALNIYAWAS,RIYANBADI,ALNIYAWAS,341887</t>
  </si>
  <si>
    <t>ALNIYAWAS,RIYANBADI,ALNIYAWAS,341888</t>
  </si>
  <si>
    <t>ALNIYAWAS,RIYANBADI,ALNIYAWAS,341889</t>
  </si>
  <si>
    <t>ALNIYAWAS,RIYANBADI,ALNIYAWAS,341890</t>
  </si>
  <si>
    <t>ALNIYAWAS,RIYANBADI,ALNIYAWAS,341891</t>
  </si>
  <si>
    <t>ALNIYAWAS,RIYANBADI,ALNIYAWAS,341892</t>
  </si>
  <si>
    <t>ALNIYAWAS,RIYANBADI,ALNIYAWAS,341893</t>
  </si>
  <si>
    <t>ALNIYAWAS,RIYANBADI,ALNIYAWAS,341894</t>
  </si>
  <si>
    <t>ALNIYAWAS,RIYANBADI,ALNIYAWAS,341895</t>
  </si>
  <si>
    <t>ALNIYAWAS,RIYANBADI,ALNIYAWAS,341896</t>
  </si>
  <si>
    <t>ALNIYAWAS,RIYANBADI,ALNIYAWAS,341897</t>
  </si>
  <si>
    <t>ALNIYAWAS,RIYANBADI,ALNIYAWAS,341898</t>
  </si>
  <si>
    <t>ALNIYAWAS,RIYANBADI,ALNIYAWAS,341899</t>
  </si>
  <si>
    <t>ALNIYAWAS,RIYANBADI,ALNIYAWAS,341900</t>
  </si>
  <si>
    <t>ALNIYAWAS,RIYANBADI,ALNIYAWAS,341901</t>
  </si>
  <si>
    <t>ALNIYAWAS,RIYANBADI,ALNIYAWAS,341902</t>
  </si>
  <si>
    <t>ALNIYAWAS,RIYANBADI,ALNIYAWAS,341903</t>
  </si>
  <si>
    <t>ALNIYAWAS,RIYANBADI,ALNIYAWAS,341904</t>
  </si>
  <si>
    <t>ALNIYAWAS,RIYANBADI,ALNIYAWAS,341905</t>
  </si>
  <si>
    <t>ALNIYAWAS,RIYANBADI,ALNIYAWAS,341906</t>
  </si>
  <si>
    <t>ALNIYAWAS,RIYANBADI,ALNIYAWAS,341907</t>
  </si>
  <si>
    <t>ALNIYAWAS,RIYANBADI,ALNIYAWAS,341908</t>
  </si>
  <si>
    <t>ALNIYAWAS,RIYANBADI,ALNIYAWAS,341909</t>
  </si>
  <si>
    <t>ALNIYAWAS,RIYANBADI,ALNIYAWAS,341910</t>
  </si>
  <si>
    <t>ALNIYAWAS,RIYANBADI,ALNIYAWAS,341911</t>
  </si>
  <si>
    <t>ALNIYAWAS,RIYANBADI,ALNIYAWAS,341912</t>
  </si>
  <si>
    <t>ALNIYAWAS,RIYANBADI,ALNIYAWAS,341913</t>
  </si>
  <si>
    <t>ALNIYAWAS,RIYANBADI,ALNIYAWAS,341914</t>
  </si>
  <si>
    <t>ALNIYAWAS,RIYANBADI,ALNIYAWAS,341915</t>
  </si>
  <si>
    <t>ALNIYAWAS,RIYANBADI,ALNIYAWAS,341916</t>
  </si>
  <si>
    <t>ALNIYAWAS,RIYANBADI,ALNIYAWAS,341917</t>
  </si>
  <si>
    <t>ALNIYAWAS,RIYANBADI,ALNIYAWAS,341918</t>
  </si>
  <si>
    <t>ALNIYAWAS,RIYANBADI,ALNIYAWAS,341919</t>
  </si>
  <si>
    <t>ALNIYAWAS,RIYANBADI,ALNIYAWAS,341920</t>
  </si>
  <si>
    <t>ALNIYAWAS,RIYANBADI,ALNIYAWAS,341921</t>
  </si>
  <si>
    <t>ALNIYAWAS,RIYANBADI,ALNIYAWAS,341922</t>
  </si>
  <si>
    <t>ALNIYAWAS,RIYANBADI,ALNIYAWAS,341923</t>
  </si>
  <si>
    <t>ALNIYAWAS,RIYANBADI,ALNIYAWAS,341924</t>
  </si>
  <si>
    <t>ALNIYAWAS,RIYANBADI,ALNIYAWAS,341925</t>
  </si>
  <si>
    <t>ALNIYAWAS,RIYANBADI,ALNIYAWAS,341926</t>
  </si>
  <si>
    <t>ALNIYAWAS,RIYANBADI,ALNIYAWAS,341927</t>
  </si>
  <si>
    <t>ALNIYAWAS,RIYANBADI,ALNIYAWAS,341928</t>
  </si>
  <si>
    <t>ALNIYAWAS,RIYANBADI,ALNIYAWAS,341929</t>
  </si>
  <si>
    <t>ALNIYAWAS,RIYANBADI,ALNIYAWAS,341930</t>
  </si>
  <si>
    <t>ALNIYAWAS,RIYANBADI,ALNIYAWAS,341931</t>
  </si>
  <si>
    <t>ALNIYAWAS,RIYANBADI,ALNIYAWAS,341932</t>
  </si>
  <si>
    <t>ALNIYAWAS,RIYANBADI,ALNIYAWAS,341933</t>
  </si>
  <si>
    <t>ALNIYAWAS,RIYANBADI,ALNIYAWAS,341934</t>
  </si>
  <si>
    <t>ALNIYAWAS,RIYANBADI,ALNIYAWAS,341935</t>
  </si>
  <si>
    <t>ALNIYAWAS,RIYANBADI,ALNIYAWAS,341936</t>
  </si>
  <si>
    <t>ALNIYAWAS,RIYANBADI,ALNIYAWAS,341937</t>
  </si>
  <si>
    <t>ALNIYAWAS,RIYANBADI,ALNIYAWAS,341938</t>
  </si>
  <si>
    <t>ALNIYAWAS,RIYANBADI,ALNIYAWAS,341939</t>
  </si>
  <si>
    <t>ALNIYAWAS,RIYANBADI,ALNIYAWAS,341940</t>
  </si>
  <si>
    <t>ALNIYAWAS,RIYANBADI,ALNIYAWAS,341941</t>
  </si>
  <si>
    <t>ALNIYAWAS,RIYANBADI,ALNIYAWAS,341942</t>
  </si>
  <si>
    <t>ALNIYAWAS,RIYANBADI,ALNIYAWAS,341943</t>
  </si>
  <si>
    <t>ALNIYAWAS,RIYANBADI,ALNIYAWAS,341944</t>
  </si>
  <si>
    <t>ALNIYAWAS,RIYANBADI,ALNIYAWAS,341945</t>
  </si>
  <si>
    <t>ALNIYAWAS,RIYANBADI,ALNIYAWAS,341946</t>
  </si>
  <si>
    <t>ALNIYAWAS,RIYANBADI,ALNIYAWAS,341947</t>
  </si>
  <si>
    <t>ALNIYAWAS,RIYANBADI,ALNIYAWAS,341948</t>
  </si>
  <si>
    <t>ALNIYAWAS,RIYANBADI,ALNIYAWAS,341949</t>
  </si>
  <si>
    <t>ALNIYAWAS,RIYANBADI,ALNIYAWAS,341950</t>
  </si>
  <si>
    <t>ALNIYAWAS,RIYANBADI,ALNIYAWAS,341951</t>
  </si>
  <si>
    <t>ALNIYAWAS,RIYANBADI,ALNIYAWAS,341952</t>
  </si>
  <si>
    <t>ALNIYAWAS,RIYANBADI,ALNIYAWAS,341953</t>
  </si>
  <si>
    <t>ALNIYAWAS,RIYANBADI,ALNIYAWAS,341954</t>
  </si>
  <si>
    <t>ALNIYAWAS,RIYANBADI,ALNIYAWAS,341955</t>
  </si>
  <si>
    <t>ALNIYAWAS,RIYANBADI,ALNIYAWAS,341956</t>
  </si>
  <si>
    <t>ALNIYAWAS,RIYANBADI,ALNIYAWAS,341957</t>
  </si>
  <si>
    <t>ALNIYAWAS,RIYANBADI,ALNIYAWAS,341958</t>
  </si>
  <si>
    <t>ALNIYAWAS,RIYANBADI,ALNIYAWAS,341959</t>
  </si>
  <si>
    <t>ALNIYAWAS,RIYANBADI,ALNIYAWAS,341960</t>
  </si>
  <si>
    <t>ALNIYAWAS,RIYANBADI,ALNIYAWAS,341961</t>
  </si>
  <si>
    <t>ALNIYAWAS,RIYANBADI,ALNIYAWAS,341962</t>
  </si>
  <si>
    <t>ALNIYAWAS,RIYANBADI,ALNIYAWAS,341963</t>
  </si>
  <si>
    <t>ALNIYAWAS,RIYANBADI,ALNIYAWAS,341964</t>
  </si>
  <si>
    <t>ALNIYAWAS,RIYANBADI,ALNIYAWAS,341965</t>
  </si>
  <si>
    <t>ALNIYAWAS,RIYANBADI,ALNIYAWAS,341966</t>
  </si>
  <si>
    <t>ALNIYAWAS,RIYANBADI,ALNIYAWAS,341967</t>
  </si>
  <si>
    <t>ALNIYAWAS,RIYANBADI,ALNIYAWAS,341968</t>
  </si>
  <si>
    <t>ALNIYAWAS,RIYANBADI,ALNIYAWAS,341969</t>
  </si>
  <si>
    <t>ALNIYAWAS,RIYANBADI,ALNIYAWAS,341970</t>
  </si>
  <si>
    <t>ALNIYAWAS,RIYANBADI,ALNIYAWAS,341971</t>
  </si>
  <si>
    <t>ALNIYAWAS,RIYANBADI,ALNIYAWAS,341972</t>
  </si>
  <si>
    <t>ALNIYAWAS,RIYANBADI,ALNIYAWAS,341973</t>
  </si>
  <si>
    <t>ALNIYAWAS,RIYANBADI,ALNIYAWAS,341974</t>
  </si>
  <si>
    <t>ALNIYAWAS,RIYANBADI,ALNIYAWAS,341975</t>
  </si>
  <si>
    <t>ALNIYAWAS,RIYANBADI,ALNIYAWAS,341976</t>
  </si>
  <si>
    <t>ALNIYAWAS,RIYANBADI,ALNIYAWAS,341977</t>
  </si>
  <si>
    <t>ALNIYAWAS,RIYANBADI,ALNIYAWAS,341978</t>
  </si>
  <si>
    <t>ALNIYAWAS,RIYANBADI,ALNIYAWAS,341979</t>
  </si>
  <si>
    <t>ALNIYAWAS,RIYANBADI,ALNIYAWAS,341980</t>
  </si>
  <si>
    <t>ALNIYAWAS,RIYANBADI,ALNIYAWAS,341981</t>
  </si>
  <si>
    <t>ALNIYAWAS,RIYANBADI,ALNIYAWAS,341982</t>
  </si>
  <si>
    <t>ALNIYAWAS,RIYANBADI,ALNIYAWAS,341983</t>
  </si>
  <si>
    <t>ALNIYAWAS,RIYANBADI,ALNIYAWAS,341984</t>
  </si>
  <si>
    <t>ALNIYAWAS,RIYANBADI,ALNIYAWAS,341985</t>
  </si>
  <si>
    <t>ALNIYAWAS,RIYANBADI,ALNIYAWAS,341986</t>
  </si>
  <si>
    <t>ALNIYAWAS,RIYANBADI,ALNIYAWAS,341987</t>
  </si>
  <si>
    <t>ALNIYAWAS,RIYANBADI,ALNIYAWAS,341988</t>
  </si>
  <si>
    <t>ALNIYAWAS,RIYANBADI,ALNIYAWAS,341989</t>
  </si>
  <si>
    <t>ALNIYAWAS,RIYANBADI,ALNIYAWAS,341990</t>
  </si>
  <si>
    <t>ALNIYAWAS,RIYANBADI,ALNIYAWAS,341991</t>
  </si>
  <si>
    <t>ALNIYAWAS,RIYANBADI,ALNIYAWAS,341992</t>
  </si>
  <si>
    <t>ALNIYAWAS,RIYANBADI,ALNIYAWAS,341993</t>
  </si>
  <si>
    <t>ALNIYAWAS,RIYANBADI,ALNIYAWAS,341994</t>
  </si>
  <si>
    <t>ALNIYAWAS,RIYANBADI,ALNIYAWAS,341995</t>
  </si>
  <si>
    <t>ALNIYAWAS,RIYANBADI,ALNIYAWAS,341996</t>
  </si>
  <si>
    <t>ALNIYAWAS,RIYANBADI,ALNIYAWAS,341997</t>
  </si>
  <si>
    <t>ALNIYAWAS,RIYANBADI,ALNIYAWAS,341998</t>
  </si>
  <si>
    <t>ALNIYAWAS,RIYANBADI,ALNIYAWAS,341999</t>
  </si>
  <si>
    <t>ALNIYAWAS,RIYANBADI,ALNIYAWAS,342000</t>
  </si>
  <si>
    <t>ALNIYAWAS,RIYANBADI,ALNIYAWAS,342001</t>
  </si>
  <si>
    <t>ALNIYAWAS,RIYANBADI,ALNIYAWAS,342002</t>
  </si>
  <si>
    <t>ALNIYAWAS,RIYANBADI,ALNIYAWAS,342003</t>
  </si>
  <si>
    <t>ALNIYAWAS,RIYANBADI,ALNIYAWAS,342004</t>
  </si>
  <si>
    <t>ALNIYAWAS,RIYANBADI,ALNIYAWAS,342005</t>
  </si>
  <si>
    <t>ALNIYAWAS,RIYANBADI,ALNIYAWAS,342006</t>
  </si>
  <si>
    <t>ALNIYAWAS,RIYANBADI,ALNIYAWAS,342007</t>
  </si>
  <si>
    <t>ALNIYAWAS,RIYANBADI,ALNIYAWAS,342008</t>
  </si>
  <si>
    <t>ALNIYAWAS,RIYANBADI,ALNIYAWAS,342009</t>
  </si>
  <si>
    <t>ALNIYAWAS,RIYANBADI,ALNIYAWAS,342010</t>
  </si>
  <si>
    <t>SHYAMPURA ALNIYAWAS,RIYAN,AINIYAWAS,341514</t>
  </si>
  <si>
    <t>SHYAMPURA ALNIYAWAS,RIYAN,AINIYAWAS,341515</t>
  </si>
  <si>
    <t>SHYAMPURA ALNIYAWAS,RIYAN,AINIYAWAS,341516</t>
  </si>
  <si>
    <t>SHYAMPURA ALNIYAWAS,RIYAN,AINIYAWAS,341517</t>
  </si>
  <si>
    <t>SHYAMPURA ALNIYAWAS,RIYAN,AINIYAWAS,341518</t>
  </si>
  <si>
    <t>SHYAMPURA ALNIYAWAS,RIYAN,AINIYAWAS,341519</t>
  </si>
  <si>
    <t>SHYAMPURA ALNIYAWAS,RIYAN,AINIYAWAS,341520</t>
  </si>
  <si>
    <t>SHYAMPURA ALNIYAWAS,RIYAN,AINIYAWAS,341521</t>
  </si>
  <si>
    <t>SHYAMPURA ALNIYAWAS,RIYAN,AINIYAWAS,341522</t>
  </si>
  <si>
    <t>SHYAMPURA ALNIYAWAS,RIYAN,AINIYAWAS,341523</t>
  </si>
  <si>
    <t>SHYAMPURA ALNIYAWAS,RIYAN,AINIYAWAS,341524</t>
  </si>
  <si>
    <t>SHYAMPURA ALNIYAWAS,RIYAN,AINIYAWAS,341525</t>
  </si>
  <si>
    <t>SHYAMPURA ALNIYAWAS,RIYAN,AINIYAWAS,341526</t>
  </si>
  <si>
    <t>SHYAMPURA ALNIYAWAS,RIYAN,AINIYAWAS,341527</t>
  </si>
  <si>
    <t>SHYAMPURA ALNIYAWAS,RIYAN,AINIYAWAS,341528</t>
  </si>
  <si>
    <t>SHYAMPURA ALNIYAWAS,RIYAN,AINIYAWAS,341529</t>
  </si>
  <si>
    <t>SHYAMPURA ALNIYAWAS,RIYAN,AINIYAWAS,341530</t>
  </si>
  <si>
    <t>SHYAMPURA ALNIYAWAS,RIYAN,AINIYAWAS,341531</t>
  </si>
  <si>
    <t>SHYAMPURA ALNIYAWAS,RIYAN,AINIYAWAS,341532</t>
  </si>
  <si>
    <t>SHYAMPURA ALNIYAWAS,RIYAN,AINIYAWAS,341533</t>
  </si>
  <si>
    <t>SHYAMPURA ALNIYAWAS,RIYAN,AINIYAWAS,341534</t>
  </si>
  <si>
    <t>SHYAMPURA ALNIYAWAS,RIYAN,AINIYAWAS,341535</t>
  </si>
  <si>
    <t>SHYAMPURA ALNIYAWAS,RIYAN,AINIYAWAS,341536</t>
  </si>
  <si>
    <t>SHYAMPURA ALNIYAWAS,RIYAN,AINIYAWAS,341537</t>
  </si>
  <si>
    <t>SHYAMPURA ALNIYAWAS,RIYAN,AINIYAWAS,341538</t>
  </si>
  <si>
    <t>SHYAMPURA ALNIYAWAS,RIYAN,AINIYAWAS,341539</t>
  </si>
  <si>
    <t>SHYAMPURA ALNIYAWAS,RIYAN,AINIYAWAS,341540</t>
  </si>
  <si>
    <t>SHYAMPURA ALNIYAWAS,RIYAN,AINIYAWAS,341541</t>
  </si>
  <si>
    <t>SHYAMPURA ALNIYAWAS,RIYAN,AINIYAWAS,341542</t>
  </si>
  <si>
    <t>SHYAMPURA ALNIYAWAS,RIYAN,AINIYAWAS,341543</t>
  </si>
  <si>
    <t>SHYAMPURA ALNIYAWAS,RIYAN,AINIYAWAS,341544</t>
  </si>
  <si>
    <t>SHYAMPURA ALNIYAWAS,RIYAN,AINIYAWAS,341545</t>
  </si>
  <si>
    <t>SHYAMPURA ALNIYAWAS,RIYAN,AINIYAWAS,341546</t>
  </si>
  <si>
    <t>SHYAMPURA ALNIYAWAS,RIYAN,AINIYAWAS,341547</t>
  </si>
  <si>
    <t>SHYAMPURA ALNIYAWAS,RIYAN,AINIYAWAS,341548</t>
  </si>
  <si>
    <t>SHYAMPURA ALNIYAWAS,RIYAN,AINIYAWAS,341549</t>
  </si>
  <si>
    <t>SHYAMPURA ALNIYAWAS,RIYAN,AINIYAWAS,341550</t>
  </si>
  <si>
    <t>SHYAMPURA ALNIYAWAS,RIYAN,AINIYAWAS,341551</t>
  </si>
  <si>
    <t>SHYAMPURA ALNIYAWAS,RIYAN,AINIYAWAS,341552</t>
  </si>
  <si>
    <t>SHYAMPURA ALNIYAWAS,RIYAN,AINIYAWAS,341553</t>
  </si>
  <si>
    <t>SHYAMPURA ALNIYAWAS,RIYAN,AINIYAWAS,341554</t>
  </si>
  <si>
    <t>SHYAMPURA ALNIYAWAS,RIYAN,AINIYAWAS,341555</t>
  </si>
  <si>
    <t>SHYAMPURA ALNIYAWAS,RIYAN,AINIYAWAS,341556</t>
  </si>
  <si>
    <t>SHYAMPURA ALNIYAWAS,RIYAN,AINIYAWAS,341557</t>
  </si>
  <si>
    <t>SHYAMPURA ALNIYAWAS,RIYAN,AINIYAWAS,341558</t>
  </si>
  <si>
    <t>SHYAMPURA ALNIYAWAS,RIYAN,AINIYAWAS,341559</t>
  </si>
  <si>
    <t>SHYAMPURA ALNIYAWAS,RIYAN,AINIYAWAS,341560</t>
  </si>
  <si>
    <t>SHYAMPURA ALNIYAWAS,RIYAN,AINIYAWAS,341561</t>
  </si>
  <si>
    <t>SHYAMPURA ALNIYAWAS,RIYAN,AINIYAWAS,341562</t>
  </si>
  <si>
    <t>SHYAMPURA ALNIYAWAS,RIYAN,AINIYAWAS,341563</t>
  </si>
  <si>
    <t>SHYAMPURA ALNIYAWAS,RIYAN,AINIYAWAS,341564</t>
  </si>
  <si>
    <t>SHYAMPURA ALNIYAWAS,RIYAN,AINIYAWAS,341565</t>
  </si>
  <si>
    <t>SHYAMPURA ALNIYAWAS,RIYAN,AINIYAWAS,341566</t>
  </si>
  <si>
    <t>SHYAMPURA ALNIYAWAS,RIYAN,AINIYAWAS,341567</t>
  </si>
  <si>
    <t>SHYAMPURA ALNIYAWAS,RIYAN,AINIYAWAS,341568</t>
  </si>
  <si>
    <t>SHYAMPURA ALNIYAWAS,RIYAN,AINIYAWAS,341569</t>
  </si>
  <si>
    <t>SHYAMPURA ALNIYAWAS,RIYAN,AINIYAWAS,341570</t>
  </si>
  <si>
    <t>SHYAMPURA ALNIYAWAS,RIYAN,AINIYAWAS,341571</t>
  </si>
  <si>
    <t>SHYAMPURA ALNIYAWAS,RIYAN,AINIYAWAS,341572</t>
  </si>
  <si>
    <t>SHYAMPURA ALNIYAWAS,RIYAN,AINIYAWAS,341573</t>
  </si>
  <si>
    <t>SHYAMPURA ALNIYAWAS,RIYAN,AINIYAWAS,341574</t>
  </si>
  <si>
    <t>SHYAMPURA ALNIYAWAS,RIYAN,AINIYAWAS,341575</t>
  </si>
  <si>
    <t>SHYAMPURA ALNIYAWAS,RIYAN,AINIYAWAS,341576</t>
  </si>
  <si>
    <t>SHYAMPURA ALNIYAWAS,RIYAN,AINIYAWAS,341577</t>
  </si>
  <si>
    <t>SHYAMPURA ALNIYAWAS,RIYAN,AINIYAWAS,341578</t>
  </si>
  <si>
    <t>SHYAMPURA ALNIYAWAS,RIYAN,AINIYAWAS,341579</t>
  </si>
  <si>
    <t>SHYAMPURA ALNIYAWAS,RIYAN,AINIYAWAS,341580</t>
  </si>
  <si>
    <t>SHYAMPURA ALNIYAWAS,RIYAN,AINIYAWAS,341581</t>
  </si>
  <si>
    <t>SHYAMPURA ALNIYAWAS,RIYAN,AINIYAWAS,341582</t>
  </si>
  <si>
    <t>SHYAMPURA ALNIYAWAS,RIYAN,AINIYAWAS,341583</t>
  </si>
  <si>
    <t>SHYAMPURA ALNIYAWAS,RIYAN,AINIYAWAS,341584</t>
  </si>
  <si>
    <t>SHYAMPURA ALNIYAWAS,RIYAN,AINIYAWAS,341585</t>
  </si>
  <si>
    <t>SHYAMPURA ALNIYAWAS,RIYAN,AINIYAWAS,341586</t>
  </si>
  <si>
    <t>SHYAMPURA ALNIYAWAS,RIYAN,AINIYAWAS,341587</t>
  </si>
  <si>
    <t>SHYAMPURA ALNIYAWAS,RIYAN,AINIYAWAS,341588</t>
  </si>
  <si>
    <t>SHYAMPURA ALNIYAWAS,RIYAN,AINIYAWAS,341589</t>
  </si>
  <si>
    <t>SHYAMPURA ALNIYAWAS,RIYAN,AINIYAWAS,341590</t>
  </si>
  <si>
    <t>SHYAMPURA ALNIYAWAS,RIYAN,AINIYAWAS,341591</t>
  </si>
  <si>
    <t>SHYAMPURA ALNIYAWAS,RIYAN,AINIYAWAS,341592</t>
  </si>
  <si>
    <t>SHYAMPURA ALNIYAWAS,RIYAN,AINIYAWAS,341593</t>
  </si>
  <si>
    <t>SHYAMPURA ALNIYAWAS,RIYAN,AINIYAWAS,341594</t>
  </si>
  <si>
    <t>SHYAMPURA ALNIYAWAS,RIYAN,AINIYAWAS,341595</t>
  </si>
  <si>
    <t>SHYAMPURA ALNIYAWAS,RIYAN,AINIYAWAS,341596</t>
  </si>
  <si>
    <t>SHYAMPURA ALNIYAWAS,RIYAN,AINIYAWAS,341597</t>
  </si>
  <si>
    <t>SHYAMPURA ALNIYAWAS,RIYAN,AINIYAWAS,341598</t>
  </si>
  <si>
    <t>SHYAMPURA ALNIYAWAS,RIYAN,AINIYAWAS,341599</t>
  </si>
  <si>
    <t>SHYAMPURA ALNIYAWAS,RIYAN,AINIYAWAS,341600</t>
  </si>
  <si>
    <t>SHYAMPURA ALNIYAWAS,RIYAN,AINIYAWAS,341601</t>
  </si>
  <si>
    <t>SHYAMPURA ALNIYAWAS,RIYAN,AINIYAWAS,341602</t>
  </si>
  <si>
    <t>SHYAMPURA ALNIYAWAS,RIYAN,AINIYAWAS,341603</t>
  </si>
  <si>
    <t>SHYAMPURA ALNIYAWAS,RIYAN,AINIYAWAS,341604</t>
  </si>
  <si>
    <t>SHYAMPURA ALNIYAWAS,RIYAN,AINIYAWAS,341605</t>
  </si>
  <si>
    <t>SHYAMPURA ALNIYAWAS,RIYAN,AINIYAWAS,341606</t>
  </si>
  <si>
    <t>SHYAMPURA ALNIYAWAS,RIYAN,AINIYAWAS,341607</t>
  </si>
  <si>
    <t>SHYAMPURA ALNIYAWAS,RIYAN,AINIYAWAS,341608</t>
  </si>
  <si>
    <t>SHYAMPURA ALNIYAWAS,RIYAN,AINIYAWAS,341609</t>
  </si>
  <si>
    <t>SHYAMPURA ALNIYAWAS,RIYAN,AINIYAWAS,341610</t>
  </si>
  <si>
    <t>SHYAMPURA ALNIYAWAS,RIYAN,AINIYAWAS,341611</t>
  </si>
  <si>
    <t>SHYAMPURA ALNIYAWAS,RIYAN,AINIYAWAS,341612</t>
  </si>
  <si>
    <t>SHYAMPURA ALNIYAWAS,RIYAN,AINIYAWAS,341613</t>
  </si>
  <si>
    <t>SHYAMPURA ALNIYAWAS,RIYAN,AINIYAWAS,341614</t>
  </si>
  <si>
    <t>SHYAMPURA ALNIYAWAS,RIYAN,AINIYAWAS,341615</t>
  </si>
  <si>
    <t>SHYAMPURA ALNIYAWAS,RIYAN,AINIYAWAS,341616</t>
  </si>
  <si>
    <t>SHYAMPURA ALNIYAWAS,RIYAN,AINIYAWAS,341617</t>
  </si>
  <si>
    <t>SHYAMPURA ALNIYAWAS,RIYAN,AINIYAWAS,341618</t>
  </si>
  <si>
    <t>SHYAMPURA ALNIYAWAS,RIYAN,AINIYAWAS,341619</t>
  </si>
  <si>
    <t>SHYAMPURA ALNIYAWAS,RIYAN,AINIYAWAS,341620</t>
  </si>
  <si>
    <t>SHYAMPURA ALNIYAWAS,RIYAN,AINIYAWAS,341621</t>
  </si>
  <si>
    <t>SHYAMPURA ALNIYAWAS,RIYAN,AINIYAWAS,341622</t>
  </si>
  <si>
    <t>SHYAMPURA ALNIYAWAS,RIYAN,AINIYAWAS,341623</t>
  </si>
  <si>
    <t>SHYAMPURA ALNIYAWAS,RIYAN,AINIYAWAS,341624</t>
  </si>
  <si>
    <t>SHYAMPURA ALNIYAWAS,RIYAN,AINIYAWAS,341625</t>
  </si>
  <si>
    <t>SHYAMPURA ALNIYAWAS,RIYAN,AINIYAWAS,341626</t>
  </si>
  <si>
    <t>SHYAMPURA ALNIYAWAS,RIYAN,AINIYAWAS,341627</t>
  </si>
  <si>
    <t>SHYAMPURA ALNIYAWAS,RIYAN,AINIYAWAS,341628</t>
  </si>
  <si>
    <t>SHYAMPURA ALNIYAWAS,RIYAN,AINIYAWAS,341629</t>
  </si>
  <si>
    <t>SHYAMPURA ALNIYAWAS,RIYAN,AINIYAWAS,341630</t>
  </si>
  <si>
    <t>SHYAMPURA ALNIYAWAS,RIYAN,AINIYAWAS,341631</t>
  </si>
  <si>
    <t>SHYAMPURA ALNIYAWAS,RIYAN,AINIYAWAS,341632</t>
  </si>
  <si>
    <t>SHYAMPURA ALNIYAWAS,RIYAN,AINIYAWAS,341633</t>
  </si>
  <si>
    <t>SHYAMPURA ALNIYAWAS,RIYAN,AINIYAWAS,341634</t>
  </si>
  <si>
    <t>SHYAMPURA ALNIYAWAS,RIYAN,AINIYAWAS,341635</t>
  </si>
  <si>
    <t>SHYAMPURA ALNIYAWAS,RIYAN,AINIYAWAS,341636</t>
  </si>
  <si>
    <t>SHYAMPURA ALNIYAWAS,RIYAN,AINIYAWAS,341637</t>
  </si>
  <si>
    <t>SHYAMPURA ALNIYAWAS,RIYAN,AINIYAWAS,341638</t>
  </si>
  <si>
    <t>SHYAMPURA ALNIYAWAS,RIYAN,AINIYAWAS,341639</t>
  </si>
  <si>
    <t>SHYAMPURA ALNIYAWAS,RIYAN,AINIYAWAS,341640</t>
  </si>
  <si>
    <t>SHYAMPURA ALNIYAWAS,RIYAN,AINIYAWAS,341641</t>
  </si>
  <si>
    <t>SHYAMPURA ALNIYAWAS,RIYAN,AINIYAWAS,341642</t>
  </si>
  <si>
    <t>SHYAMPURA ALNIYAWAS,RIYAN,AINIYAWAS,341643</t>
  </si>
  <si>
    <t>SHYAMPURA ALNIYAWAS,RIYAN,AINIYAWAS,341644</t>
  </si>
  <si>
    <t>SHYAMPURA ALNIYAWAS,RIYAN,AINIYAWAS,341645</t>
  </si>
  <si>
    <t>SHYAMPURA ALNIYAWAS,RIYAN,AINIYAWAS,341646</t>
  </si>
  <si>
    <t>SHYAMPURA ALNIYAWAS,RIYAN,AINIYAWAS,341647</t>
  </si>
  <si>
    <t>SHYAMPURA ALNIYAWAS,RIYAN,AINIYAWAS,341648</t>
  </si>
  <si>
    <t>SHYAMPURA ALNIYAWAS,RIYAN,AINIYAWAS,341649</t>
  </si>
  <si>
    <t>SHYAMPURA ALNIYAWAS,RIYAN,AINIYAWAS,341650</t>
  </si>
  <si>
    <t>SHYAMPURA ALNIYAWAS,RIYAN,AINIYAWAS,341651</t>
  </si>
  <si>
    <t>SHYAMPURA ALNIYAWAS,RIYAN,AINIYAWAS,341652</t>
  </si>
  <si>
    <t>SHYAMPURA ALNIYAWAS,RIYAN,AINIYAWAS,341653</t>
  </si>
  <si>
    <t>SHYAMPURA ALNIYAWAS,RIYAN,AINIYAWAS,341654</t>
  </si>
  <si>
    <t>SHYAMPURA ALNIYAWAS,RIYAN,AINIYAWAS,341655</t>
  </si>
  <si>
    <t>SHYAMPURA ALNIYAWAS,RIYAN,AINIYAWAS,341656</t>
  </si>
  <si>
    <t>SHYAMPURA ALNIYAWAS,RIYAN,AINIYAWAS,341657</t>
  </si>
  <si>
    <t>SHYAMPURA ALNIYAWAS,RIYAN,AINIYAWAS,341658</t>
  </si>
  <si>
    <t>SHYAMPURA ALNIYAWAS,RIYAN,AINIYAWAS,341659</t>
  </si>
  <si>
    <t>SHYAMPURA ALNIYAWAS,RIYAN,AINIYAWAS,341660</t>
  </si>
  <si>
    <t>SHYAMPURA ALNIYAWAS,RIYAN,AINIYAWAS,341661</t>
  </si>
  <si>
    <t>SHYAMPURA ALNIYAWAS,RIYAN,AINIYAWAS,341662</t>
  </si>
  <si>
    <t>SHYAMPURA ALNIYAWAS,RIYAN,AINIYAWAS,341663</t>
  </si>
  <si>
    <t>SHYAMPURA ALNIYAWAS,RIYAN,AINIYAWAS,341664</t>
  </si>
  <si>
    <t>SHYAMPURA ALNIYAWAS,RIYAN,AINIYAWAS,341665</t>
  </si>
  <si>
    <t>SHYAMPURA ALNIYAWAS,RIYAN,AINIYAWAS,341666</t>
  </si>
  <si>
    <t>SHYAMPURA ALNIYAWAS,RIYAN,AINIYAWAS,341667</t>
  </si>
  <si>
    <t>SHYAMPURA ALNIYAWAS,RIYAN,AINIYAWAS,341668</t>
  </si>
  <si>
    <t>SHYAMPURA ALNIYAWAS,RIYAN,AINIYAWAS,341669</t>
  </si>
  <si>
    <t>SHYAMPURA ALNIYAWAS,RIYAN,AINIYAWAS,341670</t>
  </si>
  <si>
    <t>SHYAMPURA ALNIYAWAS,RIYAN,AINIYAWAS,341671</t>
  </si>
  <si>
    <t>SHYAMPURA ALNIYAWAS,RIYAN,AINIYAWAS,341672</t>
  </si>
  <si>
    <t>SHYAMPURA ALNIYAWAS,RIYAN,AINIYAWAS,341673</t>
  </si>
  <si>
    <t>SHYAMPURA ALNIYAWAS,RIYAN,AINIYAWAS,341674</t>
  </si>
  <si>
    <t>SHYAMPURA ALNIYAWAS,RIYAN,AINIYAWAS,341675</t>
  </si>
  <si>
    <t>SHYAMPURA ALNIYAWAS,RIYAN,AINIYAWAS,341676</t>
  </si>
  <si>
    <t>SHYAMPURA ALNIYAWAS,RIYAN,AINIYAWAS,341677</t>
  </si>
  <si>
    <t>SHYAMPURA ALNIYAWAS,RIYAN,AINIYAWAS,341678</t>
  </si>
  <si>
    <t>SHYAMPURA ALNIYAWAS,RIYAN,AINIYAWAS,341679</t>
  </si>
  <si>
    <t>SHYAMPURA ALNIYAWAS,RIYAN,AINIYAWAS,341680</t>
  </si>
  <si>
    <t>SHYAMPURA ALNIYAWAS,RIYAN,AINIYAWAS,341681</t>
  </si>
  <si>
    <t>SHYAMPURA ALNIYAWAS,RIYAN,AINIYAWAS,341682</t>
  </si>
  <si>
    <t>SHYAMPURA ALNIYAWAS,RIYAN,AINIYAWAS,341683</t>
  </si>
  <si>
    <t>SHYAMPURA ALNIYAWAS,RIYAN,AINIYAWAS,341684</t>
  </si>
  <si>
    <t>SHYAMPURA ALNIYAWAS,RIYAN,AINIYAWAS,341685</t>
  </si>
  <si>
    <t>SHYAMPURA ALNIYAWAS,RIYAN,AINIYAWAS,341686</t>
  </si>
  <si>
    <t>SHYAMPURA ALNIYAWAS,RIYAN,AINIYAWAS,341687</t>
  </si>
  <si>
    <t>SHYAMPURA ALNIYAWAS,RIYAN,AINIYAWAS,341688</t>
  </si>
  <si>
    <t>SHYAMPURA ALNIYAWAS,RIYAN,AINIYAWAS,341689</t>
  </si>
  <si>
    <t>SHYAMPURA ALNIYAWAS,RIYAN,AINIYAWAS,341690</t>
  </si>
  <si>
    <t>SHYAMPURA ALNIYAWAS,RIYAN,AINIYAWAS,341691</t>
  </si>
  <si>
    <t>SHYAMPURA ALNIYAWAS,RIYAN,AINIYAWAS,341692</t>
  </si>
  <si>
    <t>SHYAMPURA ALNIYAWAS,RIYAN,AINIYAWAS,341693</t>
  </si>
  <si>
    <t>SHYAMPURA ALNIYAWAS,RIYAN,AINIYAWAS,341694</t>
  </si>
  <si>
    <t>SHYAMPURA ALNIYAWAS,RIYAN,AINIYAWAS,341695</t>
  </si>
  <si>
    <t>SHYAMPURA ALNIYAWAS,RIYAN,AINIYAWAS,341696</t>
  </si>
  <si>
    <t>SHYAMPURA ALNIYAWAS,RIYAN,AINIYAWAS,341697</t>
  </si>
  <si>
    <t>SHYAMPURA ALNIYAWAS,RIYAN,AINIYAWAS,341698</t>
  </si>
  <si>
    <t>SHYAMPURA ALNIYAWAS,RIYAN,AINIYAWAS,341699</t>
  </si>
  <si>
    <t>SHYAMPURA ALNIYAWAS,RIYAN,AINIYAWAS,341700</t>
  </si>
  <si>
    <t>SHYAMPURA ALNIYAWAS,RIYAN,AINIYAWAS,341701</t>
  </si>
  <si>
    <t>SHYAMPURA ALNIYAWAS,RIYAN,AINIYAWAS,341702</t>
  </si>
  <si>
    <t>SHYAMPURA ALNIYAWAS,RIYAN,AINIYAWAS,341703</t>
  </si>
  <si>
    <t>SHYAMPURA ALNIYAWAS,RIYAN,AINIYAWAS,341704</t>
  </si>
  <si>
    <t>SHYAMPURA ALNIYAWAS,RIYAN,AINIYAWAS,341705</t>
  </si>
  <si>
    <t>SHYAMPURA ALNIYAWAS,RIYAN,AINIYAWAS,341706</t>
  </si>
  <si>
    <t>SHYAMPURA ALNIYAWAS,RIYAN,AINIYAWAS,341707</t>
  </si>
  <si>
    <t>SHYAMPURA ALNIYAWAS,RIYAN,AINIYAWAS,341708</t>
  </si>
  <si>
    <t>SHYAMPURA ALNIYAWAS,RIYAN,AINIYAWAS,341709</t>
  </si>
  <si>
    <t>SHYAMPURA ALNIYAWAS,RIYAN,AINIYAWAS,341710</t>
  </si>
  <si>
    <t>SHYAMPURA ALNIYAWAS,RIYAN,AINIYAWAS,341711</t>
  </si>
  <si>
    <t>SHYAMPURA ALNIYAWAS,RIYAN,AINIYAWAS,341712</t>
  </si>
  <si>
    <t>SHYAMPURA ALNIYAWAS,RIYAN,AINIYAWAS,341713</t>
  </si>
  <si>
    <t>SHYAMPURA ALNIYAWAS,RIYAN,AINIYAWAS,341714</t>
  </si>
  <si>
    <t>SHYAMPURA ALNIYAWAS,RIYAN,AINIYAWAS,341715</t>
  </si>
  <si>
    <t>SHYAMPURA ALNIYAWAS,RIYAN,AINIYAWAS,341716</t>
  </si>
  <si>
    <t>SHYAMPURA ALNIYAWAS,RIYAN,AINIYAWAS,341717</t>
  </si>
  <si>
    <t>SHYAMPURA ALNIYAWAS,RIYAN,AINIYAWAS,341487</t>
  </si>
  <si>
    <t>SHYAMPURA ALNIYAWAS,RIYAN,AINIYAWAS,341488</t>
  </si>
  <si>
    <t>SHYAMPURA ALNIYAWAS,RIYAN,AINIYAWAS,341489</t>
  </si>
  <si>
    <t>SHYAMPURA ALNIYAWAS,RIYAN,AINIYAWAS,341490</t>
  </si>
  <si>
    <t>SHYAMPURA ALNIYAWAS,RIYAN,AINIYAWAS,341491</t>
  </si>
  <si>
    <t>SHYAMPURA ALNIYAWAS,RIYAN,AINIYAWAS,341492</t>
  </si>
  <si>
    <t>SHYAMPURA ALNIYAWAS,RIYAN,AINIYAWAS,341493</t>
  </si>
  <si>
    <t>SHYAMPURA ALNIYAWAS,RIYAN,AINIYAWAS,341494</t>
  </si>
  <si>
    <t>SHYAMPURA ALNIYAWAS,RIYAN,AINIYAWAS,341495</t>
  </si>
  <si>
    <t>SHYAMPURA ALNIYAWAS,RIYAN,AINIYAWAS,341496</t>
  </si>
  <si>
    <t>SHYAMPURA ALNIYAWAS,RIYAN,AINIYAWAS,341497</t>
  </si>
  <si>
    <t>SHYAMPURA ALNIYAWAS,RIYAN,AINIYAWAS,341498</t>
  </si>
  <si>
    <t>SHYAMPURA ALNIYAWAS,RIYAN,AINIYAWAS,341499</t>
  </si>
  <si>
    <t>SHYAMPURA ALNIYAWAS,RIYAN,AINIYAWAS,341500</t>
  </si>
  <si>
    <t>SHYAMPURA ALNIYAWAS,RIYAN,AINIYAWAS,341501</t>
  </si>
  <si>
    <t>SHYAMPURA ALNIYAWAS,RIYAN,AINIYAWAS,341502</t>
  </si>
  <si>
    <t>SHYAMPURA ALNIYAWAS,RIYAN,AINIYAWAS,341503</t>
  </si>
  <si>
    <t>SHYAMPURA ALNIYAWAS,RIYAN,AINIYAWAS,341504</t>
  </si>
  <si>
    <t>SHYAMPURA ALNIYAWAS,RIYAN,AINIYAWAS,341505</t>
  </si>
  <si>
    <t>SHYAMPURA ALNIYAWAS,RIYAN,AINIYAWAS,341506</t>
  </si>
  <si>
    <t>SHYAMPURA ALNIYAWAS,RIYAN,AINIYAWAS,341507</t>
  </si>
  <si>
    <t>SHYAMPURA ALNIYAWAS,RIYAN,AINIYAWAS,341508</t>
  </si>
  <si>
    <t>SHYAMPURA ALNIYAWAS,RIYAN,AINIYAWAS,341509</t>
  </si>
  <si>
    <t>SHYAMPURA ALNIYAWAS,RIYAN,AINIYAWAS,341510</t>
  </si>
  <si>
    <t>SHYAMPURA ALNIYAWAS,RIYAN,AINIYAWAS,341511</t>
  </si>
  <si>
    <t>SHYAMPURA ALNIYAWAS,RIYAN,AINIYAWAS,341512</t>
  </si>
</sst>
</file>

<file path=xl/styles.xml><?xml version="1.0" encoding="utf-8"?>
<styleSheet xmlns="http://schemas.openxmlformats.org/spreadsheetml/2006/main">
  <numFmts count="3">
    <numFmt numFmtId="164" formatCode="dd"/>
    <numFmt numFmtId="165" formatCode="mm"/>
    <numFmt numFmtId="166" formatCode="yyyy"/>
  </numFmts>
  <fonts count="32">
    <font>
      <sz val="11"/>
      <color theme="1"/>
      <name val="Calibri"/>
      <family val="2"/>
      <scheme val="minor"/>
    </font>
    <font>
      <b/>
      <sz val="11"/>
      <color theme="1"/>
      <name val="Calibri"/>
      <family val="2"/>
      <scheme val="minor"/>
    </font>
    <font>
      <b/>
      <sz val="12"/>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u/>
      <sz val="12"/>
      <color theme="1"/>
      <name val="Calibri"/>
      <family val="2"/>
      <scheme val="minor"/>
    </font>
    <font>
      <u/>
      <sz val="11"/>
      <color theme="10"/>
      <name val="Calibri"/>
      <family val="2"/>
    </font>
    <font>
      <sz val="11"/>
      <color theme="1"/>
      <name val="Century Schoolbook"/>
      <family val="1"/>
    </font>
    <font>
      <sz val="20"/>
      <color theme="1"/>
      <name val="Calibri"/>
      <family val="2"/>
      <scheme val="minor"/>
    </font>
    <font>
      <sz val="12"/>
      <color theme="1"/>
      <name val="Calibri"/>
      <family val="2"/>
      <scheme val="minor"/>
    </font>
    <font>
      <sz val="9"/>
      <color rgb="FFFF0000"/>
      <name val="Calibri"/>
      <family val="2"/>
      <scheme val="minor"/>
    </font>
    <font>
      <sz val="12"/>
      <color rgb="FF7030A0"/>
      <name val="Calibri"/>
      <family val="2"/>
      <scheme val="minor"/>
    </font>
    <font>
      <sz val="12"/>
      <color rgb="FFFF0000"/>
      <name val="Calibri"/>
      <family val="2"/>
      <scheme val="minor"/>
    </font>
    <font>
      <sz val="11"/>
      <color rgb="FFFF0000"/>
      <name val="DevLys 010"/>
    </font>
    <font>
      <sz val="10"/>
      <color rgb="FFFF0000"/>
      <name val="Calibri"/>
      <family val="2"/>
      <scheme val="minor"/>
    </font>
    <font>
      <b/>
      <sz val="12"/>
      <color rgb="FF1DE33E"/>
      <name val="Calibri"/>
      <family val="2"/>
      <scheme val="minor"/>
    </font>
    <font>
      <sz val="12"/>
      <color rgb="FF1DE33E"/>
      <name val="Calibri"/>
      <family val="2"/>
      <scheme val="minor"/>
    </font>
    <font>
      <u/>
      <sz val="10"/>
      <color theme="10"/>
      <name val="Calibri"/>
      <family val="2"/>
      <scheme val="minor"/>
    </font>
    <font>
      <u/>
      <sz val="11"/>
      <color theme="10"/>
      <name val="Calibri"/>
      <family val="2"/>
      <scheme val="minor"/>
    </font>
    <font>
      <sz val="9"/>
      <color theme="1"/>
      <name val="Calibri"/>
      <family val="2"/>
      <scheme val="minor"/>
    </font>
    <font>
      <sz val="16"/>
      <color theme="1"/>
      <name val="Calibri"/>
      <family val="2"/>
      <scheme val="minor"/>
    </font>
    <font>
      <sz val="18"/>
      <color theme="1"/>
      <name val="Calibri"/>
      <family val="2"/>
      <scheme val="minor"/>
    </font>
    <font>
      <sz val="18"/>
      <color rgb="FF7030A0"/>
      <name val="Times New Roman"/>
      <family val="1"/>
    </font>
    <font>
      <sz val="11"/>
      <color rgb="FFFF0000"/>
      <name val="Times New Roman"/>
      <family val="1"/>
    </font>
    <font>
      <sz val="20"/>
      <color theme="1"/>
      <name val="Times New Roman"/>
      <family val="1"/>
    </font>
    <font>
      <sz val="11"/>
      <color rgb="FF002060"/>
      <name val="Times New Roman"/>
      <family val="1"/>
    </font>
    <font>
      <sz val="11"/>
      <color theme="9" tint="-0.499984740745262"/>
      <name val="Times New Roman"/>
      <family val="1"/>
    </font>
    <font>
      <sz val="11"/>
      <color theme="1"/>
      <name val="Wingdings 2"/>
      <family val="1"/>
      <charset val="2"/>
    </font>
    <font>
      <b/>
      <sz val="14"/>
      <color theme="1"/>
      <name val="Times New Roman"/>
      <family val="1"/>
    </font>
    <font>
      <sz val="22"/>
      <color theme="1"/>
      <name val="Calibri"/>
      <family val="2"/>
      <scheme val="minor"/>
    </font>
    <font>
      <sz val="14"/>
      <color rgb="FFFF0000"/>
      <name val="Calibri"/>
      <family val="2"/>
      <scheme val="minor"/>
    </font>
  </fonts>
  <fills count="19">
    <fill>
      <patternFill patternType="none"/>
    </fill>
    <fill>
      <patternFill patternType="gray125"/>
    </fill>
    <fill>
      <patternFill patternType="solid">
        <fgColor rgb="FFFFFF00"/>
        <bgColor indexed="64"/>
      </patternFill>
    </fill>
    <fill>
      <patternFill patternType="solid">
        <fgColor theme="9"/>
        <bgColor indexed="64"/>
      </patternFill>
    </fill>
    <fill>
      <patternFill patternType="solid">
        <fgColor rgb="FF00FF00"/>
        <bgColor indexed="64"/>
      </patternFill>
    </fill>
    <fill>
      <patternFill patternType="solid">
        <fgColor rgb="FF66FFFF"/>
        <bgColor indexed="64"/>
      </patternFill>
    </fill>
    <fill>
      <patternFill patternType="solid">
        <fgColor theme="7" tint="0.59999389629810485"/>
        <bgColor indexed="64"/>
      </patternFill>
    </fill>
    <fill>
      <patternFill patternType="solid">
        <fgColor rgb="FFFF99FF"/>
        <bgColor indexed="64"/>
      </patternFill>
    </fill>
    <fill>
      <patternFill patternType="solid">
        <fgColor theme="8" tint="0.59999389629810485"/>
        <bgColor indexed="64"/>
      </patternFill>
    </fill>
    <fill>
      <patternFill patternType="solid">
        <fgColor theme="7"/>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C000"/>
        <bgColor indexed="64"/>
      </patternFill>
    </fill>
    <fill>
      <patternFill patternType="solid">
        <fgColor theme="0"/>
        <bgColor indexed="64"/>
      </patternFill>
    </fill>
    <fill>
      <patternFill patternType="solid">
        <fgColor rgb="FF0070C0"/>
        <bgColor indexed="64"/>
      </patternFill>
    </fill>
    <fill>
      <patternFill patternType="solid">
        <fgColor theme="3" tint="-0.249977111117893"/>
        <bgColor indexed="64"/>
      </patternFill>
    </fill>
    <fill>
      <patternFill patternType="solid">
        <fgColor rgb="FF00B0F0"/>
        <bgColor indexed="64"/>
      </patternFill>
    </fill>
    <fill>
      <patternFill patternType="solid">
        <fgColor theme="6"/>
        <bgColor indexed="64"/>
      </patternFill>
    </fill>
  </fills>
  <borders count="2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s>
  <cellStyleXfs count="2">
    <xf numFmtId="0" fontId="0" fillId="0" borderId="0"/>
    <xf numFmtId="0" fontId="7" fillId="0" borderId="0" applyNumberFormat="0" applyFill="0" applyBorder="0" applyAlignment="0" applyProtection="0">
      <alignment vertical="top"/>
      <protection locked="0"/>
    </xf>
  </cellStyleXfs>
  <cellXfs count="250">
    <xf numFmtId="0" fontId="0" fillId="0" borderId="0" xfId="0"/>
    <xf numFmtId="0" fontId="0" fillId="0" borderId="0" xfId="0" applyFont="1" applyProtection="1">
      <protection locked="0"/>
    </xf>
    <xf numFmtId="0" fontId="0" fillId="0" borderId="0" xfId="0" applyProtection="1">
      <protection locked="0"/>
    </xf>
    <xf numFmtId="0" fontId="1" fillId="0" borderId="17" xfId="0" applyFont="1" applyBorder="1" applyAlignment="1">
      <alignment horizontal="center" vertical="center" wrapText="1"/>
    </xf>
    <xf numFmtId="0" fontId="0" fillId="0" borderId="17" xfId="0" applyBorder="1" applyAlignment="1">
      <alignment wrapText="1"/>
    </xf>
    <xf numFmtId="14" fontId="0" fillId="0" borderId="17" xfId="0" applyNumberFormat="1" applyBorder="1" applyAlignment="1">
      <alignment wrapText="1"/>
    </xf>
    <xf numFmtId="0" fontId="0" fillId="4" borderId="0" xfId="0" applyFont="1" applyFill="1"/>
    <xf numFmtId="0" fontId="8" fillId="4" borderId="0" xfId="0" applyFont="1" applyFill="1"/>
    <xf numFmtId="0" fontId="0" fillId="0" borderId="0" xfId="0" applyFont="1"/>
    <xf numFmtId="0" fontId="10" fillId="7" borderId="3" xfId="0" applyFont="1" applyFill="1" applyBorder="1" applyProtection="1">
      <protection hidden="1"/>
    </xf>
    <xf numFmtId="0" fontId="0" fillId="0" borderId="1" xfId="0" applyFont="1" applyBorder="1" applyAlignment="1" applyProtection="1">
      <protection hidden="1"/>
    </xf>
    <xf numFmtId="0" fontId="0" fillId="0" borderId="20" xfId="0" applyFont="1" applyBorder="1" applyAlignment="1" applyProtection="1">
      <protection hidden="1"/>
    </xf>
    <xf numFmtId="0" fontId="14" fillId="4" borderId="0" xfId="0" applyFont="1" applyFill="1" applyAlignment="1"/>
    <xf numFmtId="0" fontId="0" fillId="0" borderId="3" xfId="0" applyFont="1" applyBorder="1" applyProtection="1">
      <protection hidden="1"/>
    </xf>
    <xf numFmtId="0" fontId="0" fillId="0" borderId="0" xfId="0" applyFont="1" applyBorder="1" applyProtection="1">
      <protection hidden="1"/>
    </xf>
    <xf numFmtId="0" fontId="13" fillId="9" borderId="0" xfId="0" applyFont="1" applyFill="1" applyBorder="1" applyAlignment="1" applyProtection="1">
      <alignment wrapText="1"/>
      <protection hidden="1"/>
    </xf>
    <xf numFmtId="0" fontId="8" fillId="0" borderId="0" xfId="0" applyFont="1"/>
    <xf numFmtId="0" fontId="0" fillId="0" borderId="0" xfId="0" applyFont="1" applyFill="1"/>
    <xf numFmtId="0" fontId="0" fillId="15" borderId="0" xfId="0" applyFill="1"/>
    <xf numFmtId="0" fontId="0" fillId="15" borderId="0" xfId="0" applyFont="1" applyFill="1" applyProtection="1">
      <protection locked="0"/>
    </xf>
    <xf numFmtId="0" fontId="0" fillId="16" borderId="0" xfId="0" applyFill="1" applyProtection="1">
      <protection hidden="1"/>
    </xf>
    <xf numFmtId="0" fontId="0" fillId="16" borderId="0" xfId="0" applyFill="1" applyProtection="1">
      <protection locked="0" hidden="1"/>
    </xf>
    <xf numFmtId="0" fontId="0" fillId="0" borderId="0" xfId="0" applyProtection="1">
      <protection hidden="1"/>
    </xf>
    <xf numFmtId="0" fontId="6" fillId="0" borderId="0" xfId="0" applyFont="1" applyAlignment="1" applyProtection="1">
      <alignment horizontal="center" vertical="center"/>
      <protection locked="0" hidden="1"/>
    </xf>
    <xf numFmtId="0" fontId="0" fillId="0" borderId="0" xfId="0" applyFont="1" applyAlignment="1" applyProtection="1">
      <alignment vertical="center" wrapText="1"/>
      <protection locked="0" hidden="1"/>
    </xf>
    <xf numFmtId="0" fontId="0" fillId="0" borderId="0" xfId="0" applyAlignment="1" applyProtection="1">
      <alignment horizontal="right" vertical="center" wrapText="1"/>
      <protection locked="0" hidden="1"/>
    </xf>
    <xf numFmtId="0" fontId="0" fillId="0" borderId="0" xfId="0" applyAlignment="1" applyProtection="1">
      <alignment vertical="center" wrapText="1"/>
      <protection locked="0" hidden="1"/>
    </xf>
    <xf numFmtId="0" fontId="0" fillId="0" borderId="0" xfId="0" applyAlignment="1" applyProtection="1">
      <alignment horizontal="justify" vertical="center" wrapText="1"/>
      <protection locked="0" hidden="1"/>
    </xf>
    <xf numFmtId="0" fontId="0" fillId="0" borderId="0" xfId="0" applyFont="1" applyAlignment="1" applyProtection="1">
      <alignment horizontal="justify" vertical="center" wrapText="1"/>
      <protection locked="0" hidden="1"/>
    </xf>
    <xf numFmtId="0" fontId="0" fillId="0" borderId="0" xfId="0" applyFont="1" applyAlignment="1" applyProtection="1">
      <alignment horizontal="justify" vertical="justify" wrapText="1"/>
      <protection locked="0" hidden="1"/>
    </xf>
    <xf numFmtId="0" fontId="0" fillId="0" borderId="0" xfId="0" applyProtection="1">
      <protection locked="0" hidden="1"/>
    </xf>
    <xf numFmtId="0" fontId="0" fillId="14" borderId="0" xfId="0" applyFill="1" applyBorder="1"/>
    <xf numFmtId="0" fontId="0" fillId="0" borderId="0" xfId="0" applyBorder="1"/>
    <xf numFmtId="0" fontId="0" fillId="15" borderId="0" xfId="0" applyFill="1" applyBorder="1"/>
    <xf numFmtId="0" fontId="3" fillId="0" borderId="5" xfId="0" applyFont="1" applyBorder="1" applyAlignment="1" applyProtection="1">
      <alignment horizontal="center" vertical="center" wrapText="1"/>
      <protection locked="0" hidden="1"/>
    </xf>
    <xf numFmtId="0" fontId="2" fillId="0" borderId="0" xfId="0" applyFont="1" applyAlignment="1" applyProtection="1">
      <alignment vertical="center"/>
      <protection hidden="1"/>
    </xf>
    <xf numFmtId="0" fontId="3" fillId="0" borderId="0" xfId="0" applyFont="1" applyAlignment="1" applyProtection="1">
      <alignment vertical="center"/>
      <protection hidden="1"/>
    </xf>
    <xf numFmtId="0" fontId="3" fillId="0" borderId="5" xfId="0" applyFont="1" applyBorder="1" applyAlignment="1" applyProtection="1">
      <alignment horizontal="center" vertical="center"/>
      <protection hidden="1"/>
    </xf>
    <xf numFmtId="0" fontId="3" fillId="0" borderId="5" xfId="0" applyFont="1" applyBorder="1" applyAlignment="1" applyProtection="1">
      <alignment horizontal="center" vertical="center"/>
      <protection hidden="1"/>
    </xf>
    <xf numFmtId="164" fontId="1" fillId="0" borderId="5" xfId="0" applyNumberFormat="1" applyFont="1" applyBorder="1" applyAlignment="1" applyProtection="1">
      <alignment horizontal="center" vertical="center"/>
      <protection hidden="1"/>
    </xf>
    <xf numFmtId="0" fontId="3" fillId="0" borderId="5" xfId="0" applyFont="1" applyBorder="1" applyAlignment="1" applyProtection="1">
      <alignment horizontal="center" vertical="center" wrapText="1"/>
      <protection hidden="1"/>
    </xf>
    <xf numFmtId="0" fontId="3" fillId="0" borderId="9" xfId="0" applyFont="1" applyBorder="1" applyAlignment="1" applyProtection="1">
      <alignment horizontal="center" vertical="center"/>
      <protection hidden="1"/>
    </xf>
    <xf numFmtId="0" fontId="3" fillId="15" borderId="0" xfId="0" applyFont="1" applyFill="1" applyBorder="1" applyAlignment="1" applyProtection="1">
      <alignment horizontal="center" vertical="center"/>
      <protection hidden="1"/>
    </xf>
    <xf numFmtId="0" fontId="3" fillId="15" borderId="0" xfId="0" applyFont="1" applyFill="1" applyBorder="1" applyAlignment="1" applyProtection="1">
      <alignment horizontal="justify" vertical="center" wrapText="1"/>
      <protection hidden="1"/>
    </xf>
    <xf numFmtId="0" fontId="3" fillId="15" borderId="0" xfId="0" applyFont="1" applyFill="1" applyBorder="1" applyProtection="1">
      <protection hidden="1"/>
    </xf>
    <xf numFmtId="0" fontId="3" fillId="14" borderId="0" xfId="0" applyFont="1" applyFill="1" applyBorder="1" applyAlignment="1" applyProtection="1">
      <alignment horizontal="center" vertical="center"/>
      <protection hidden="1"/>
    </xf>
    <xf numFmtId="0" fontId="3" fillId="14" borderId="0" xfId="0" applyFont="1" applyFill="1" applyBorder="1" applyAlignment="1" applyProtection="1">
      <alignment horizontal="justify" vertical="center" wrapText="1"/>
      <protection hidden="1"/>
    </xf>
    <xf numFmtId="0" fontId="3" fillId="14" borderId="0" xfId="0" applyFont="1" applyFill="1" applyBorder="1" applyProtection="1">
      <protection hidden="1"/>
    </xf>
    <xf numFmtId="0" fontId="1" fillId="0" borderId="14" xfId="0" applyFont="1" applyBorder="1" applyAlignment="1" applyProtection="1">
      <alignment horizontal="center" vertical="center"/>
      <protection hidden="1"/>
    </xf>
    <xf numFmtId="0" fontId="1" fillId="0" borderId="14" xfId="0" applyFont="1" applyBorder="1" applyAlignment="1" applyProtection="1">
      <alignment horizontal="center" vertical="center"/>
      <protection hidden="1"/>
    </xf>
    <xf numFmtId="0" fontId="0" fillId="0" borderId="6" xfId="0" applyFont="1" applyBorder="1" applyAlignment="1" applyProtection="1">
      <alignment horizontal="center" vertical="center"/>
      <protection hidden="1"/>
    </xf>
    <xf numFmtId="0" fontId="0" fillId="0" borderId="0" xfId="0" applyFont="1" applyProtection="1">
      <protection hidden="1"/>
    </xf>
    <xf numFmtId="0" fontId="0" fillId="0" borderId="0" xfId="0" applyFont="1" applyAlignment="1" applyProtection="1">
      <alignment horizontal="center"/>
      <protection hidden="1"/>
    </xf>
    <xf numFmtId="0" fontId="0" fillId="0" borderId="0" xfId="0" applyBorder="1" applyAlignment="1" applyProtection="1">
      <alignment vertical="justify" wrapText="1"/>
      <protection hidden="1"/>
    </xf>
    <xf numFmtId="0" fontId="0" fillId="0" borderId="0" xfId="0" applyFont="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0" fillId="0" borderId="0" xfId="0" applyFont="1" applyBorder="1" applyAlignment="1" applyProtection="1">
      <alignment vertical="center" wrapText="1"/>
      <protection hidden="1"/>
    </xf>
    <xf numFmtId="0" fontId="0" fillId="0" borderId="0" xfId="0" applyFont="1" applyBorder="1" applyAlignment="1" applyProtection="1">
      <alignment horizontal="right" wrapText="1"/>
      <protection hidden="1"/>
    </xf>
    <xf numFmtId="0" fontId="1" fillId="0" borderId="0" xfId="0" applyFont="1" applyBorder="1" applyAlignment="1" applyProtection="1">
      <alignment horizontal="center" vertical="center" wrapText="1"/>
      <protection hidden="1"/>
    </xf>
    <xf numFmtId="0" fontId="1" fillId="2" borderId="0" xfId="0" applyFont="1" applyFill="1" applyAlignment="1" applyProtection="1">
      <alignment horizontal="center" vertical="center"/>
      <protection locked="0" hidden="1"/>
    </xf>
    <xf numFmtId="0" fontId="23" fillId="5" borderId="1" xfId="0" applyFont="1" applyFill="1" applyBorder="1" applyAlignment="1" applyProtection="1">
      <alignment horizontal="center" vertical="center"/>
      <protection hidden="1"/>
    </xf>
    <xf numFmtId="0" fontId="23" fillId="5" borderId="20" xfId="0" applyFont="1" applyFill="1" applyBorder="1" applyAlignment="1" applyProtection="1">
      <alignment horizontal="center" vertical="center"/>
      <protection hidden="1"/>
    </xf>
    <xf numFmtId="0" fontId="23" fillId="5" borderId="2" xfId="0" applyFont="1" applyFill="1" applyBorder="1" applyAlignment="1" applyProtection="1">
      <alignment horizontal="center" vertical="center"/>
      <protection hidden="1"/>
    </xf>
    <xf numFmtId="0" fontId="24" fillId="0" borderId="3" xfId="0" applyFont="1" applyBorder="1" applyAlignment="1" applyProtection="1">
      <alignment horizontal="center"/>
      <protection hidden="1"/>
    </xf>
    <xf numFmtId="0" fontId="24" fillId="0" borderId="0" xfId="0" applyFont="1" applyBorder="1" applyAlignment="1" applyProtection="1">
      <alignment horizontal="center"/>
      <protection hidden="1"/>
    </xf>
    <xf numFmtId="0" fontId="24" fillId="0" borderId="4" xfId="0" applyFont="1" applyBorder="1" applyAlignment="1" applyProtection="1">
      <alignment horizontal="center"/>
      <protection hidden="1"/>
    </xf>
    <xf numFmtId="0" fontId="23" fillId="2" borderId="3" xfId="0" applyFont="1" applyFill="1" applyBorder="1" applyAlignment="1" applyProtection="1">
      <alignment horizontal="center"/>
      <protection hidden="1"/>
    </xf>
    <xf numFmtId="0" fontId="23" fillId="2" borderId="0" xfId="0" applyFont="1" applyFill="1" applyBorder="1" applyAlignment="1" applyProtection="1">
      <alignment horizontal="center"/>
      <protection hidden="1"/>
    </xf>
    <xf numFmtId="0" fontId="25" fillId="5" borderId="5" xfId="0" applyFont="1" applyFill="1" applyBorder="1" applyAlignment="1" applyProtection="1">
      <alignment horizontal="center" vertical="top"/>
      <protection hidden="1"/>
    </xf>
    <xf numFmtId="0" fontId="26" fillId="10" borderId="20" xfId="0" applyFont="1" applyFill="1" applyBorder="1" applyAlignment="1" applyProtection="1">
      <alignment horizontal="center" vertical="center"/>
      <protection hidden="1"/>
    </xf>
    <xf numFmtId="0" fontId="26" fillId="10" borderId="2" xfId="0" applyFont="1" applyFill="1" applyBorder="1" applyAlignment="1" applyProtection="1">
      <alignment horizontal="center" vertical="center"/>
      <protection hidden="1"/>
    </xf>
    <xf numFmtId="0" fontId="27" fillId="14" borderId="23" xfId="0" applyFont="1" applyFill="1" applyBorder="1" applyAlignment="1" applyProtection="1">
      <alignment horizontal="left" wrapText="1"/>
      <protection hidden="1"/>
    </xf>
    <xf numFmtId="0" fontId="27" fillId="14" borderId="21" xfId="0" applyFont="1" applyFill="1" applyBorder="1" applyAlignment="1" applyProtection="1">
      <alignment horizontal="left" wrapText="1"/>
      <protection hidden="1"/>
    </xf>
    <xf numFmtId="0" fontId="27" fillId="14" borderId="22" xfId="0" applyFont="1" applyFill="1" applyBorder="1" applyAlignment="1" applyProtection="1">
      <alignment horizontal="left" wrapText="1"/>
      <protection hidden="1"/>
    </xf>
    <xf numFmtId="0" fontId="27" fillId="14" borderId="21" xfId="0" applyFont="1" applyFill="1" applyBorder="1" applyAlignment="1" applyProtection="1">
      <alignment horizontal="left"/>
      <protection hidden="1"/>
    </xf>
    <xf numFmtId="0" fontId="27" fillId="14" borderId="22" xfId="0" applyFont="1" applyFill="1" applyBorder="1" applyAlignment="1" applyProtection="1">
      <alignment horizontal="left"/>
      <protection hidden="1"/>
    </xf>
    <xf numFmtId="0" fontId="27" fillId="14" borderId="0" xfId="0" applyFont="1" applyFill="1" applyBorder="1" applyAlignment="1" applyProtection="1">
      <alignment horizontal="left"/>
      <protection hidden="1"/>
    </xf>
    <xf numFmtId="0" fontId="27" fillId="14" borderId="4" xfId="0" applyFont="1" applyFill="1" applyBorder="1" applyAlignment="1" applyProtection="1">
      <alignment horizontal="left"/>
      <protection hidden="1"/>
    </xf>
    <xf numFmtId="0" fontId="27" fillId="14" borderId="23" xfId="0" applyFont="1" applyFill="1" applyBorder="1" applyAlignment="1" applyProtection="1">
      <alignment horizontal="center"/>
      <protection hidden="1"/>
    </xf>
    <xf numFmtId="0" fontId="27" fillId="14" borderId="21" xfId="0" applyFont="1" applyFill="1" applyBorder="1" applyAlignment="1" applyProtection="1">
      <alignment horizontal="center"/>
      <protection hidden="1"/>
    </xf>
    <xf numFmtId="0" fontId="27" fillId="14" borderId="22" xfId="0" applyFont="1" applyFill="1" applyBorder="1" applyAlignment="1" applyProtection="1">
      <alignment horizontal="center"/>
      <protection hidden="1"/>
    </xf>
    <xf numFmtId="0" fontId="29" fillId="2" borderId="24" xfId="0" applyFont="1" applyFill="1" applyBorder="1" applyAlignment="1" applyProtection="1">
      <alignment horizontal="center"/>
      <protection hidden="1"/>
    </xf>
    <xf numFmtId="0" fontId="29" fillId="2" borderId="25" xfId="0" applyFont="1" applyFill="1" applyBorder="1" applyAlignment="1" applyProtection="1">
      <alignment horizontal="center"/>
      <protection hidden="1"/>
    </xf>
    <xf numFmtId="0" fontId="3" fillId="2" borderId="1" xfId="0" applyFont="1" applyFill="1" applyBorder="1" applyAlignment="1" applyProtection="1">
      <alignment horizontal="center" wrapText="1"/>
      <protection hidden="1"/>
    </xf>
    <xf numFmtId="0" fontId="3" fillId="2" borderId="20" xfId="0" applyFont="1" applyFill="1" applyBorder="1" applyAlignment="1" applyProtection="1">
      <alignment horizontal="center" wrapText="1"/>
      <protection hidden="1"/>
    </xf>
    <xf numFmtId="0" fontId="3" fillId="2" borderId="26" xfId="0" applyFont="1" applyFill="1" applyBorder="1" applyAlignment="1" applyProtection="1">
      <alignment horizontal="center" wrapText="1"/>
      <protection hidden="1"/>
    </xf>
    <xf numFmtId="0" fontId="3" fillId="2" borderId="21" xfId="0" applyFont="1" applyFill="1" applyBorder="1" applyAlignment="1" applyProtection="1">
      <alignment horizontal="center" wrapText="1"/>
      <protection hidden="1"/>
    </xf>
    <xf numFmtId="0" fontId="11" fillId="8" borderId="20" xfId="0" applyFont="1" applyFill="1" applyBorder="1" applyAlignment="1" applyProtection="1">
      <alignment horizontal="center" wrapText="1"/>
      <protection hidden="1"/>
    </xf>
    <xf numFmtId="0" fontId="11" fillId="8" borderId="21" xfId="0" applyFont="1" applyFill="1" applyBorder="1" applyAlignment="1" applyProtection="1">
      <alignment horizontal="center" wrapText="1"/>
      <protection hidden="1"/>
    </xf>
    <xf numFmtId="0" fontId="0" fillId="0" borderId="20" xfId="0" applyFont="1" applyBorder="1" applyAlignment="1" applyProtection="1">
      <alignment horizontal="center"/>
      <protection hidden="1"/>
    </xf>
    <xf numFmtId="0" fontId="0" fillId="0" borderId="21" xfId="0" applyFont="1" applyBorder="1" applyAlignment="1" applyProtection="1">
      <alignment horizontal="center"/>
      <protection hidden="1"/>
    </xf>
    <xf numFmtId="0" fontId="0" fillId="2" borderId="20" xfId="0" applyFont="1" applyFill="1" applyBorder="1" applyAlignment="1" applyProtection="1">
      <alignment horizontal="center" vertical="center"/>
      <protection hidden="1"/>
    </xf>
    <xf numFmtId="0" fontId="0" fillId="2" borderId="2" xfId="0" applyFont="1" applyFill="1" applyBorder="1" applyAlignment="1" applyProtection="1">
      <alignment horizontal="center" vertical="center"/>
      <protection hidden="1"/>
    </xf>
    <xf numFmtId="0" fontId="0" fillId="2" borderId="21" xfId="0" applyFont="1" applyFill="1" applyBorder="1" applyAlignment="1" applyProtection="1">
      <alignment horizontal="center" vertical="center"/>
      <protection hidden="1"/>
    </xf>
    <xf numFmtId="0" fontId="0" fillId="2" borderId="22" xfId="0" applyFont="1" applyFill="1" applyBorder="1" applyAlignment="1" applyProtection="1">
      <alignment horizontal="center" vertical="center"/>
      <protection hidden="1"/>
    </xf>
    <xf numFmtId="0" fontId="12" fillId="5" borderId="20" xfId="0" applyFont="1" applyFill="1" applyBorder="1" applyAlignment="1" applyProtection="1">
      <alignment horizontal="center" wrapText="1"/>
      <protection hidden="1"/>
    </xf>
    <xf numFmtId="0" fontId="13" fillId="5" borderId="20" xfId="0" applyFont="1" applyFill="1" applyBorder="1" applyAlignment="1" applyProtection="1">
      <alignment horizontal="center" wrapText="1"/>
      <protection hidden="1"/>
    </xf>
    <xf numFmtId="0" fontId="13" fillId="5" borderId="2" xfId="0" applyFont="1" applyFill="1" applyBorder="1" applyAlignment="1" applyProtection="1">
      <alignment horizontal="center" wrapText="1"/>
      <protection hidden="1"/>
    </xf>
    <xf numFmtId="0" fontId="13" fillId="5" borderId="0" xfId="0" applyFont="1" applyFill="1" applyBorder="1" applyAlignment="1" applyProtection="1">
      <alignment horizontal="center" vertical="center" wrapText="1"/>
      <protection hidden="1"/>
    </xf>
    <xf numFmtId="0" fontId="13" fillId="5" borderId="4" xfId="0" applyFont="1" applyFill="1" applyBorder="1" applyAlignment="1" applyProtection="1">
      <alignment horizontal="center" vertical="center" wrapText="1"/>
      <protection hidden="1"/>
    </xf>
    <xf numFmtId="0" fontId="15" fillId="5" borderId="0" xfId="0" applyFont="1" applyFill="1" applyBorder="1" applyAlignment="1" applyProtection="1">
      <alignment horizontal="center" vertical="center" wrapText="1"/>
      <protection hidden="1"/>
    </xf>
    <xf numFmtId="0" fontId="15" fillId="5" borderId="4" xfId="0" applyFont="1" applyFill="1" applyBorder="1" applyAlignment="1" applyProtection="1">
      <alignment horizontal="center" vertical="center" wrapText="1"/>
      <protection hidden="1"/>
    </xf>
    <xf numFmtId="0" fontId="16" fillId="9" borderId="0" xfId="0" applyFont="1" applyFill="1" applyBorder="1" applyAlignment="1" applyProtection="1">
      <alignment horizontal="center" vertical="center" wrapText="1"/>
      <protection hidden="1"/>
    </xf>
    <xf numFmtId="0" fontId="17" fillId="9" borderId="0" xfId="0" applyFont="1" applyFill="1" applyBorder="1" applyAlignment="1" applyProtection="1">
      <alignment horizontal="left" vertical="center" wrapText="1"/>
      <protection hidden="1"/>
    </xf>
    <xf numFmtId="0" fontId="17" fillId="9" borderId="4" xfId="0" applyFont="1" applyFill="1" applyBorder="1" applyAlignment="1" applyProtection="1">
      <alignment horizontal="left" vertical="center" wrapText="1"/>
      <protection hidden="1"/>
    </xf>
    <xf numFmtId="0" fontId="15" fillId="2" borderId="0" xfId="0" applyFont="1" applyFill="1" applyBorder="1" applyAlignment="1" applyProtection="1">
      <alignment horizontal="center" wrapText="1"/>
      <protection hidden="1"/>
    </xf>
    <xf numFmtId="0" fontId="15" fillId="2" borderId="4" xfId="0" applyFont="1" applyFill="1" applyBorder="1" applyAlignment="1" applyProtection="1">
      <alignment horizontal="center" wrapText="1"/>
      <protection hidden="1"/>
    </xf>
    <xf numFmtId="0" fontId="7" fillId="10" borderId="5" xfId="1" applyFill="1" applyBorder="1" applyAlignment="1" applyProtection="1">
      <alignment horizontal="center" vertical="center" wrapText="1"/>
      <protection hidden="1"/>
    </xf>
    <xf numFmtId="0" fontId="18" fillId="6" borderId="5" xfId="1" applyFont="1" applyFill="1" applyBorder="1" applyAlignment="1" applyProtection="1">
      <alignment horizontal="center" vertical="center" wrapText="1"/>
      <protection hidden="1"/>
    </xf>
    <xf numFmtId="0" fontId="19" fillId="11" borderId="5" xfId="1" applyFont="1" applyFill="1" applyBorder="1" applyAlignment="1" applyProtection="1">
      <alignment horizontal="center" vertical="center" wrapText="1"/>
      <protection hidden="1"/>
    </xf>
    <xf numFmtId="0" fontId="19" fillId="12" borderId="5" xfId="1" applyFont="1" applyFill="1" applyBorder="1" applyAlignment="1" applyProtection="1">
      <alignment horizontal="center" vertical="center" wrapText="1"/>
      <protection hidden="1"/>
    </xf>
    <xf numFmtId="1" fontId="22" fillId="2" borderId="0" xfId="0" applyNumberFormat="1" applyFont="1" applyFill="1" applyAlignment="1" applyProtection="1">
      <alignment horizontal="center" vertical="center"/>
      <protection locked="0" hidden="1"/>
    </xf>
    <xf numFmtId="0" fontId="3" fillId="0" borderId="5" xfId="0" applyFont="1" applyBorder="1" applyAlignment="1" applyProtection="1">
      <alignment horizontal="justify" vertical="center" wrapText="1"/>
      <protection hidden="1"/>
    </xf>
    <xf numFmtId="0" fontId="1" fillId="14" borderId="6" xfId="0" applyFont="1" applyFill="1" applyBorder="1" applyAlignment="1" applyProtection="1">
      <alignment horizontal="center" vertical="center"/>
      <protection hidden="1"/>
    </xf>
    <xf numFmtId="0" fontId="1" fillId="14" borderId="7" xfId="0" applyFont="1" applyFill="1" applyBorder="1" applyAlignment="1" applyProtection="1">
      <alignment horizontal="center" vertical="center"/>
      <protection hidden="1"/>
    </xf>
    <xf numFmtId="0" fontId="1" fillId="14" borderId="8" xfId="0" applyFont="1" applyFill="1" applyBorder="1" applyAlignment="1" applyProtection="1">
      <alignment horizontal="center" vertical="center"/>
      <protection hidden="1"/>
    </xf>
    <xf numFmtId="0" fontId="2" fillId="0" borderId="0" xfId="0" applyFont="1" applyAlignment="1" applyProtection="1">
      <alignment horizontal="center" vertical="center"/>
      <protection hidden="1"/>
    </xf>
    <xf numFmtId="0" fontId="0" fillId="0" borderId="1" xfId="0" applyFont="1" applyBorder="1" applyAlignment="1" applyProtection="1">
      <alignment horizontal="center" vertical="center" wrapText="1"/>
      <protection hidden="1"/>
    </xf>
    <xf numFmtId="0" fontId="0" fillId="0" borderId="2" xfId="0" applyFont="1" applyBorder="1" applyAlignment="1" applyProtection="1">
      <alignment horizontal="center" vertical="center" wrapText="1"/>
      <protection hidden="1"/>
    </xf>
    <xf numFmtId="0" fontId="0" fillId="0" borderId="3" xfId="0" applyFont="1" applyBorder="1" applyAlignment="1" applyProtection="1">
      <alignment horizontal="center" vertical="center" wrapText="1"/>
      <protection hidden="1"/>
    </xf>
    <xf numFmtId="0" fontId="0" fillId="0" borderId="4" xfId="0" applyFont="1" applyBorder="1" applyAlignment="1" applyProtection="1">
      <alignment horizontal="center" vertical="center" wrapText="1"/>
      <protection hidden="1"/>
    </xf>
    <xf numFmtId="0" fontId="3" fillId="0" borderId="0" xfId="0" applyFont="1" applyAlignment="1" applyProtection="1">
      <alignment horizontal="left" vertical="center"/>
      <protection hidden="1"/>
    </xf>
    <xf numFmtId="0" fontId="1" fillId="0" borderId="0" xfId="0" applyFont="1" applyAlignment="1" applyProtection="1">
      <alignment horizontal="left"/>
      <protection hidden="1"/>
    </xf>
    <xf numFmtId="0" fontId="1" fillId="0" borderId="4" xfId="0" applyFont="1" applyBorder="1" applyAlignment="1" applyProtection="1">
      <alignment horizontal="left"/>
      <protection hidden="1"/>
    </xf>
    <xf numFmtId="0" fontId="0" fillId="0" borderId="5" xfId="0" applyFont="1" applyBorder="1" applyAlignment="1" applyProtection="1">
      <alignment horizontal="left" vertical="center"/>
      <protection hidden="1"/>
    </xf>
    <xf numFmtId="0" fontId="1" fillId="0" borderId="6" xfId="0" applyFont="1" applyBorder="1" applyAlignment="1" applyProtection="1">
      <alignment horizontal="left" vertical="center"/>
      <protection hidden="1"/>
    </xf>
    <xf numFmtId="0" fontId="1" fillId="0" borderId="7" xfId="0" applyFont="1" applyBorder="1" applyAlignment="1" applyProtection="1">
      <alignment horizontal="left" vertical="center"/>
      <protection hidden="1"/>
    </xf>
    <xf numFmtId="0" fontId="1" fillId="0" borderId="8" xfId="0" applyFont="1" applyBorder="1" applyAlignment="1" applyProtection="1">
      <alignment horizontal="left" vertical="center"/>
      <protection hidden="1"/>
    </xf>
    <xf numFmtId="0" fontId="0" fillId="0" borderId="6" xfId="0" applyFont="1" applyBorder="1" applyAlignment="1" applyProtection="1">
      <alignment horizontal="left" vertical="center" wrapText="1"/>
      <protection hidden="1"/>
    </xf>
    <xf numFmtId="0" fontId="0" fillId="0" borderId="7" xfId="0" applyFont="1" applyBorder="1" applyAlignment="1" applyProtection="1">
      <alignment horizontal="left" vertical="center" wrapText="1"/>
      <protection hidden="1"/>
    </xf>
    <xf numFmtId="0" fontId="0" fillId="0" borderId="8" xfId="0" applyFont="1" applyBorder="1" applyAlignment="1" applyProtection="1">
      <alignment horizontal="left" vertical="center" wrapText="1"/>
      <protection hidden="1"/>
    </xf>
    <xf numFmtId="0" fontId="3" fillId="0" borderId="6" xfId="0" applyFont="1" applyBorder="1" applyAlignment="1" applyProtection="1">
      <alignment horizontal="justify" vertical="center" wrapText="1"/>
      <protection locked="0" hidden="1"/>
    </xf>
    <xf numFmtId="0" fontId="3" fillId="0" borderId="7" xfId="0" applyFont="1" applyBorder="1" applyAlignment="1" applyProtection="1">
      <alignment horizontal="justify" vertical="center" wrapText="1"/>
      <protection locked="0" hidden="1"/>
    </xf>
    <xf numFmtId="0" fontId="3" fillId="0" borderId="8" xfId="0" applyFont="1" applyBorder="1" applyAlignment="1" applyProtection="1">
      <alignment horizontal="justify" vertical="center" wrapText="1"/>
      <protection locked="0" hidden="1"/>
    </xf>
    <xf numFmtId="0" fontId="1" fillId="0" borderId="0" xfId="0" applyFont="1" applyAlignment="1" applyProtection="1">
      <alignment horizontal="center" vertical="center"/>
      <protection hidden="1"/>
    </xf>
    <xf numFmtId="0" fontId="2" fillId="0" borderId="0" xfId="0" applyFont="1" applyAlignment="1" applyProtection="1">
      <alignment horizontal="left" vertical="center"/>
      <protection hidden="1"/>
    </xf>
    <xf numFmtId="0" fontId="2" fillId="0" borderId="4" xfId="0" applyFont="1" applyBorder="1" applyAlignment="1" applyProtection="1">
      <alignment horizontal="left" vertical="center"/>
      <protection hidden="1"/>
    </xf>
    <xf numFmtId="0" fontId="2" fillId="0" borderId="0" xfId="0" applyFont="1" applyAlignment="1" applyProtection="1">
      <alignment horizontal="right" vertical="center"/>
      <protection hidden="1"/>
    </xf>
    <xf numFmtId="0" fontId="3" fillId="0" borderId="9" xfId="0" applyFont="1" applyBorder="1" applyAlignment="1" applyProtection="1">
      <alignment horizontal="center" vertical="center"/>
      <protection hidden="1"/>
    </xf>
    <xf numFmtId="0" fontId="3" fillId="0" borderId="13" xfId="0" applyFont="1" applyBorder="1" applyAlignment="1" applyProtection="1">
      <alignment horizontal="center" vertical="center"/>
      <protection hidden="1"/>
    </xf>
    <xf numFmtId="0" fontId="3" fillId="0" borderId="10" xfId="0" applyFont="1" applyBorder="1" applyAlignment="1" applyProtection="1">
      <alignment horizontal="left" vertical="center" wrapText="1"/>
      <protection hidden="1"/>
    </xf>
    <xf numFmtId="0" fontId="3" fillId="0" borderId="11" xfId="0" applyFont="1" applyBorder="1" applyAlignment="1" applyProtection="1">
      <alignment horizontal="left" vertical="center" wrapText="1"/>
      <protection hidden="1"/>
    </xf>
    <xf numFmtId="0" fontId="3" fillId="0" borderId="14" xfId="0" applyFont="1" applyBorder="1" applyAlignment="1" applyProtection="1">
      <alignment horizontal="left" vertical="center" wrapText="1"/>
      <protection hidden="1"/>
    </xf>
    <xf numFmtId="0" fontId="3" fillId="0" borderId="15" xfId="0" applyFont="1" applyBorder="1" applyAlignment="1" applyProtection="1">
      <alignment horizontal="left" vertical="center" wrapText="1"/>
      <protection hidden="1"/>
    </xf>
    <xf numFmtId="14" fontId="4" fillId="0" borderId="11" xfId="0" applyNumberFormat="1" applyFont="1" applyBorder="1" applyAlignment="1" applyProtection="1">
      <alignment horizontal="center" vertical="center" wrapText="1"/>
      <protection hidden="1"/>
    </xf>
    <xf numFmtId="14" fontId="4" fillId="0" borderId="12" xfId="0" applyNumberFormat="1" applyFont="1" applyBorder="1" applyAlignment="1" applyProtection="1">
      <alignment horizontal="center" vertical="center" wrapText="1"/>
      <protection hidden="1"/>
    </xf>
    <xf numFmtId="14" fontId="4" fillId="0" borderId="15" xfId="0" applyNumberFormat="1" applyFont="1" applyBorder="1" applyAlignment="1" applyProtection="1">
      <alignment horizontal="center" vertical="center" wrapText="1"/>
      <protection hidden="1"/>
    </xf>
    <xf numFmtId="14" fontId="4" fillId="0" borderId="16" xfId="0" applyNumberFormat="1" applyFont="1" applyBorder="1" applyAlignment="1" applyProtection="1">
      <alignment horizontal="center" vertical="center" wrapText="1"/>
      <protection hidden="1"/>
    </xf>
    <xf numFmtId="0" fontId="3" fillId="0" borderId="5" xfId="0" applyFont="1" applyBorder="1" applyAlignment="1" applyProtection="1">
      <alignment horizontal="center" vertical="center"/>
      <protection hidden="1"/>
    </xf>
    <xf numFmtId="165" fontId="1" fillId="0" borderId="5" xfId="0" applyNumberFormat="1" applyFont="1" applyBorder="1" applyAlignment="1" applyProtection="1">
      <alignment horizontal="center" vertical="center"/>
      <protection hidden="1"/>
    </xf>
    <xf numFmtId="166" fontId="1" fillId="0" borderId="5" xfId="0" applyNumberFormat="1" applyFont="1" applyBorder="1" applyAlignment="1" applyProtection="1">
      <alignment horizontal="center" vertical="center"/>
      <protection hidden="1"/>
    </xf>
    <xf numFmtId="0" fontId="20" fillId="0" borderId="5" xfId="0" applyFont="1" applyBorder="1" applyAlignment="1" applyProtection="1">
      <alignment horizontal="justify" vertical="center" wrapText="1"/>
      <protection hidden="1"/>
    </xf>
    <xf numFmtId="0" fontId="1" fillId="0" borderId="5" xfId="0" applyFont="1" applyBorder="1" applyAlignment="1" applyProtection="1">
      <alignment horizontal="center" vertical="center"/>
      <protection hidden="1"/>
    </xf>
    <xf numFmtId="0" fontId="1" fillId="0" borderId="6" xfId="0" applyFont="1" applyBorder="1" applyAlignment="1" applyProtection="1">
      <alignment horizontal="center" vertical="center"/>
      <protection hidden="1"/>
    </xf>
    <xf numFmtId="0" fontId="1" fillId="0" borderId="7" xfId="0" applyFont="1" applyBorder="1" applyAlignment="1" applyProtection="1">
      <alignment horizontal="center" vertical="center"/>
      <protection hidden="1"/>
    </xf>
    <xf numFmtId="0" fontId="1" fillId="0" borderId="8" xfId="0" applyFont="1" applyBorder="1" applyAlignment="1" applyProtection="1">
      <alignment horizontal="center" vertical="center"/>
      <protection hidden="1"/>
    </xf>
    <xf numFmtId="0" fontId="3" fillId="0" borderId="5" xfId="0" applyFont="1" applyBorder="1" applyAlignment="1" applyProtection="1">
      <alignment vertical="center"/>
      <protection locked="0" hidden="1"/>
    </xf>
    <xf numFmtId="0" fontId="3" fillId="0" borderId="12" xfId="0" applyFont="1" applyBorder="1" applyAlignment="1" applyProtection="1">
      <alignment horizontal="left" vertical="center" wrapText="1"/>
      <protection hidden="1"/>
    </xf>
    <xf numFmtId="0" fontId="3" fillId="0" borderId="16" xfId="0" applyFont="1" applyBorder="1" applyAlignment="1" applyProtection="1">
      <alignment horizontal="left" vertical="center" wrapText="1"/>
      <protection hidden="1"/>
    </xf>
    <xf numFmtId="0" fontId="4" fillId="0" borderId="5" xfId="0" applyFont="1" applyBorder="1" applyAlignment="1" applyProtection="1">
      <alignment horizontal="center" vertical="center"/>
      <protection locked="0" hidden="1"/>
    </xf>
    <xf numFmtId="0" fontId="1" fillId="0" borderId="5" xfId="0" applyFont="1" applyBorder="1" applyAlignment="1" applyProtection="1">
      <alignment horizontal="center" vertical="center"/>
      <protection locked="0" hidden="1"/>
    </xf>
    <xf numFmtId="0" fontId="1" fillId="0" borderId="11" xfId="0" applyFont="1" applyBorder="1" applyAlignment="1" applyProtection="1">
      <alignment horizontal="center" vertical="center"/>
      <protection hidden="1"/>
    </xf>
    <xf numFmtId="0" fontId="3" fillId="0" borderId="5" xfId="0" applyFont="1" applyBorder="1" applyProtection="1">
      <protection locked="0" hidden="1"/>
    </xf>
    <xf numFmtId="0" fontId="3" fillId="0" borderId="9" xfId="0" applyFont="1" applyBorder="1" applyAlignment="1" applyProtection="1">
      <alignment horizontal="justify" vertical="center" wrapText="1"/>
      <protection hidden="1"/>
    </xf>
    <xf numFmtId="0" fontId="3" fillId="0" borderId="9" xfId="0" applyFont="1" applyBorder="1" applyProtection="1">
      <protection locked="0" hidden="1"/>
    </xf>
    <xf numFmtId="0" fontId="1" fillId="0" borderId="14" xfId="0" applyFont="1" applyBorder="1" applyAlignment="1" applyProtection="1">
      <alignment horizontal="center" vertical="center"/>
      <protection hidden="1"/>
    </xf>
    <xf numFmtId="0" fontId="1" fillId="0" borderId="15" xfId="0" applyFont="1" applyBorder="1" applyAlignment="1" applyProtection="1">
      <alignment horizontal="center" vertical="center"/>
      <protection hidden="1"/>
    </xf>
    <xf numFmtId="0" fontId="1" fillId="0" borderId="16" xfId="0" applyFont="1" applyBorder="1" applyAlignment="1" applyProtection="1">
      <alignment horizontal="center" vertical="center"/>
      <protection hidden="1"/>
    </xf>
    <xf numFmtId="0" fontId="4" fillId="0" borderId="14" xfId="0" applyFont="1" applyBorder="1" applyAlignment="1" applyProtection="1">
      <alignment horizontal="center" vertical="center"/>
      <protection hidden="1"/>
    </xf>
    <xf numFmtId="0" fontId="4" fillId="0" borderId="16" xfId="0" applyFont="1" applyBorder="1" applyAlignment="1" applyProtection="1">
      <alignment horizontal="center" vertical="center"/>
      <protection hidden="1"/>
    </xf>
    <xf numFmtId="0" fontId="3" fillId="0" borderId="6" xfId="0" applyFont="1" applyBorder="1" applyAlignment="1" applyProtection="1">
      <alignment horizontal="justify" vertical="center" wrapText="1"/>
      <protection hidden="1"/>
    </xf>
    <xf numFmtId="0" fontId="3" fillId="0" borderId="7" xfId="0" applyFont="1" applyBorder="1" applyAlignment="1" applyProtection="1">
      <alignment horizontal="justify" vertical="center" wrapText="1"/>
      <protection hidden="1"/>
    </xf>
    <xf numFmtId="0" fontId="3" fillId="0" borderId="8" xfId="0" applyFont="1" applyBorder="1" applyAlignment="1" applyProtection="1">
      <alignment horizontal="justify" vertical="center" wrapText="1"/>
      <protection hidden="1"/>
    </xf>
    <xf numFmtId="0" fontId="28" fillId="0" borderId="6" xfId="0" applyFont="1" applyBorder="1" applyAlignment="1" applyProtection="1">
      <alignment horizontal="center"/>
      <protection locked="0" hidden="1"/>
    </xf>
    <xf numFmtId="0" fontId="28" fillId="0" borderId="8" xfId="0" applyFont="1" applyBorder="1" applyAlignment="1" applyProtection="1">
      <alignment horizontal="center"/>
      <protection locked="0" hidden="1"/>
    </xf>
    <xf numFmtId="0" fontId="0" fillId="0" borderId="0" xfId="0" applyBorder="1" applyAlignment="1" applyProtection="1">
      <alignment vertical="center" wrapText="1"/>
      <protection hidden="1"/>
    </xf>
    <xf numFmtId="0" fontId="1" fillId="0" borderId="0" xfId="0" applyFont="1" applyAlignment="1" applyProtection="1">
      <alignment horizontal="center"/>
      <protection hidden="1"/>
    </xf>
    <xf numFmtId="0" fontId="1" fillId="0" borderId="11" xfId="0" applyFont="1" applyBorder="1" applyAlignment="1" applyProtection="1">
      <alignment horizontal="left"/>
      <protection hidden="1"/>
    </xf>
    <xf numFmtId="0" fontId="1" fillId="0" borderId="12" xfId="0" applyFont="1" applyBorder="1" applyAlignment="1" applyProtection="1">
      <alignment horizontal="left"/>
      <protection hidden="1"/>
    </xf>
    <xf numFmtId="0" fontId="0" fillId="0" borderId="0" xfId="0" applyBorder="1" applyAlignment="1" applyProtection="1">
      <alignment horizontal="left" wrapText="1"/>
      <protection hidden="1"/>
    </xf>
    <xf numFmtId="0" fontId="0" fillId="0" borderId="0" xfId="0" applyFont="1" applyBorder="1" applyAlignment="1" applyProtection="1">
      <alignment horizontal="left" wrapText="1"/>
      <protection hidden="1"/>
    </xf>
    <xf numFmtId="0" fontId="1" fillId="0" borderId="0" xfId="0" applyFont="1" applyAlignment="1" applyProtection="1">
      <alignment horizontal="center" wrapText="1"/>
      <protection hidden="1"/>
    </xf>
    <xf numFmtId="0" fontId="2" fillId="0" borderId="0" xfId="0" applyFont="1" applyBorder="1" applyAlignment="1" applyProtection="1">
      <alignment horizontal="center" vertical="center"/>
      <protection hidden="1"/>
    </xf>
    <xf numFmtId="0" fontId="1" fillId="0" borderId="0" xfId="0" applyFont="1" applyAlignment="1" applyProtection="1">
      <alignment horizontal="center" vertical="center" wrapText="1"/>
      <protection hidden="1"/>
    </xf>
    <xf numFmtId="14" fontId="1" fillId="0" borderId="0" xfId="0" applyNumberFormat="1" applyFont="1" applyAlignment="1" applyProtection="1">
      <alignment horizontal="left" vertical="center" wrapText="1"/>
      <protection hidden="1"/>
    </xf>
    <xf numFmtId="0" fontId="1" fillId="0" borderId="0" xfId="0" applyFont="1" applyAlignment="1" applyProtection="1">
      <alignment horizontal="left" vertical="center" wrapText="1"/>
      <protection hidden="1"/>
    </xf>
    <xf numFmtId="0" fontId="0" fillId="0" borderId="0" xfId="0" applyFont="1" applyBorder="1" applyAlignment="1" applyProtection="1">
      <alignment horizontal="center" vertical="justify" wrapText="1"/>
      <protection hidden="1"/>
    </xf>
    <xf numFmtId="0" fontId="0" fillId="0" borderId="0" xfId="0" applyBorder="1" applyAlignment="1" applyProtection="1">
      <alignment horizontal="center" vertical="justify" wrapText="1"/>
      <protection hidden="1"/>
    </xf>
    <xf numFmtId="0" fontId="0" fillId="0" borderId="0" xfId="0" applyFont="1" applyBorder="1" applyAlignment="1" applyProtection="1">
      <alignment horizontal="right" wrapText="1"/>
      <protection hidden="1"/>
    </xf>
    <xf numFmtId="0" fontId="1" fillId="0" borderId="0" xfId="0" applyFont="1" applyBorder="1" applyAlignment="1" applyProtection="1">
      <alignment horizontal="center" vertical="center" wrapText="1"/>
      <protection hidden="1"/>
    </xf>
    <xf numFmtId="0" fontId="0" fillId="0" borderId="0" xfId="0" applyFont="1" applyAlignment="1" applyProtection="1">
      <alignment horizontal="center" vertical="center" wrapText="1"/>
      <protection locked="0" hidden="1"/>
    </xf>
    <xf numFmtId="0" fontId="0" fillId="0" borderId="0" xfId="0" applyFont="1" applyAlignment="1" applyProtection="1">
      <alignment vertical="center"/>
      <protection locked="0" hidden="1"/>
    </xf>
    <xf numFmtId="0" fontId="5" fillId="0" borderId="0" xfId="0" applyFont="1" applyAlignment="1" applyProtection="1">
      <alignment horizontal="left" vertical="center"/>
      <protection locked="0" hidden="1"/>
    </xf>
    <xf numFmtId="0" fontId="5" fillId="0" borderId="0" xfId="0" applyFont="1" applyAlignment="1" applyProtection="1">
      <alignment horizontal="center" vertical="center"/>
      <protection locked="0" hidden="1"/>
    </xf>
    <xf numFmtId="0" fontId="0" fillId="0" borderId="0" xfId="0" applyFont="1" applyAlignment="1" applyProtection="1">
      <alignment horizontal="center" vertical="center"/>
      <protection locked="0" hidden="1"/>
    </xf>
    <xf numFmtId="0" fontId="6" fillId="0" borderId="0" xfId="0" applyFont="1" applyAlignment="1" applyProtection="1">
      <alignment horizontal="center" vertical="center"/>
      <protection locked="0" hidden="1"/>
    </xf>
    <xf numFmtId="0" fontId="0" fillId="0" borderId="0" xfId="0" applyAlignment="1" applyProtection="1">
      <alignment horizontal="justify" vertical="center" wrapText="1"/>
      <protection locked="0" hidden="1"/>
    </xf>
    <xf numFmtId="0" fontId="0" fillId="0" borderId="0" xfId="0" applyFont="1" applyAlignment="1" applyProtection="1">
      <alignment horizontal="justify" vertical="center" wrapText="1"/>
      <protection locked="0" hidden="1"/>
    </xf>
    <xf numFmtId="0" fontId="0" fillId="0" borderId="0" xfId="0" applyAlignment="1" applyProtection="1">
      <alignment horizontal="center" vertical="center" wrapText="1"/>
      <protection locked="0" hidden="1"/>
    </xf>
    <xf numFmtId="0" fontId="23" fillId="10" borderId="0" xfId="0" applyFont="1" applyFill="1" applyBorder="1" applyAlignment="1" applyProtection="1">
      <alignment horizontal="center"/>
      <protection locked="0" hidden="1"/>
    </xf>
    <xf numFmtId="0" fontId="23" fillId="10" borderId="4" xfId="0" applyFont="1" applyFill="1" applyBorder="1" applyAlignment="1" applyProtection="1">
      <alignment horizontal="center"/>
      <protection locked="0" hidden="1"/>
    </xf>
    <xf numFmtId="0" fontId="0" fillId="0" borderId="0" xfId="0" applyFill="1" applyBorder="1"/>
    <xf numFmtId="0" fontId="1" fillId="0" borderId="0" xfId="0" applyFont="1" applyFill="1" applyBorder="1" applyAlignment="1" applyProtection="1">
      <alignment horizontal="center" vertical="center"/>
      <protection locked="0" hidden="1"/>
    </xf>
    <xf numFmtId="0" fontId="0" fillId="0" borderId="0" xfId="0" applyFill="1" applyBorder="1" applyProtection="1">
      <protection locked="0" hidden="1"/>
    </xf>
    <xf numFmtId="1" fontId="22" fillId="0" borderId="0" xfId="0" applyNumberFormat="1" applyFont="1" applyFill="1" applyBorder="1" applyAlignment="1" applyProtection="1">
      <alignment vertical="center"/>
      <protection locked="0" hidden="1"/>
    </xf>
    <xf numFmtId="0" fontId="5" fillId="0" borderId="0" xfId="0" applyFont="1" applyAlignment="1" applyProtection="1">
      <alignment horizontal="center" vertical="center"/>
      <protection hidden="1"/>
    </xf>
    <xf numFmtId="0" fontId="0" fillId="0" borderId="0" xfId="0" applyFont="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hidden="1"/>
    </xf>
    <xf numFmtId="0" fontId="0" fillId="0" borderId="0" xfId="0" applyFont="1" applyAlignment="1" applyProtection="1">
      <alignment vertical="center" wrapText="1"/>
      <protection hidden="1"/>
    </xf>
    <xf numFmtId="0" fontId="0" fillId="0" borderId="0" xfId="0" applyAlignment="1" applyProtection="1">
      <alignment horizontal="left" vertical="center" wrapText="1"/>
      <protection hidden="1"/>
    </xf>
    <xf numFmtId="0" fontId="0" fillId="0" borderId="0" xfId="0" applyFont="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0" fillId="0" borderId="0" xfId="0" applyAlignment="1" applyProtection="1">
      <alignment vertical="center" wrapText="1"/>
      <protection hidden="1"/>
    </xf>
    <xf numFmtId="0" fontId="0" fillId="0" borderId="0" xfId="0" applyAlignment="1" applyProtection="1">
      <alignment horizontal="justify" vertical="center" wrapText="1"/>
      <protection hidden="1"/>
    </xf>
    <xf numFmtId="0" fontId="0" fillId="0" borderId="0" xfId="0" applyFont="1" applyAlignment="1" applyProtection="1">
      <alignment horizontal="justify" vertical="center" wrapText="1"/>
      <protection hidden="1"/>
    </xf>
    <xf numFmtId="0" fontId="0" fillId="0" borderId="0" xfId="0" applyAlignment="1" applyProtection="1">
      <alignment horizontal="justify" vertical="center" wrapText="1"/>
      <protection hidden="1"/>
    </xf>
    <xf numFmtId="0" fontId="0" fillId="0" borderId="0" xfId="0" applyFont="1" applyAlignment="1" applyProtection="1">
      <alignment horizontal="justify" vertical="center" wrapText="1"/>
      <protection hidden="1"/>
    </xf>
    <xf numFmtId="0" fontId="0" fillId="0" borderId="0" xfId="0" applyFont="1" applyAlignment="1" applyProtection="1">
      <alignment horizontal="justify" vertical="justify" wrapText="1"/>
      <protection hidden="1"/>
    </xf>
    <xf numFmtId="0" fontId="0" fillId="0" borderId="0" xfId="0" applyFont="1" applyAlignment="1" applyProtection="1">
      <alignment vertical="center"/>
      <protection hidden="1"/>
    </xf>
    <xf numFmtId="0" fontId="5" fillId="0" borderId="0" xfId="0" applyFont="1" applyAlignment="1" applyProtection="1">
      <alignment horizontal="left" vertical="center"/>
      <protection hidden="1"/>
    </xf>
    <xf numFmtId="0" fontId="0" fillId="15" borderId="0" xfId="0" applyFill="1" applyProtection="1">
      <protection hidden="1"/>
    </xf>
    <xf numFmtId="0" fontId="0" fillId="15" borderId="0" xfId="0" applyFont="1" applyFill="1" applyProtection="1">
      <protection hidden="1"/>
    </xf>
    <xf numFmtId="0" fontId="3" fillId="0" borderId="5" xfId="0" applyFont="1" applyBorder="1" applyAlignment="1" applyProtection="1">
      <alignment vertical="center"/>
      <protection hidden="1"/>
    </xf>
    <xf numFmtId="0" fontId="4" fillId="0" borderId="5" xfId="0" applyFont="1" applyBorder="1" applyAlignment="1" applyProtection="1">
      <alignment horizontal="center" vertical="center"/>
      <protection hidden="1"/>
    </xf>
    <xf numFmtId="0" fontId="3" fillId="0" borderId="5" xfId="0" applyFont="1" applyBorder="1" applyProtection="1">
      <protection hidden="1"/>
    </xf>
    <xf numFmtId="0" fontId="3" fillId="0" borderId="9" xfId="0" applyFont="1" applyBorder="1" applyProtection="1">
      <protection hidden="1"/>
    </xf>
    <xf numFmtId="0" fontId="0" fillId="15" borderId="0" xfId="0" applyFill="1" applyBorder="1" applyProtection="1">
      <protection hidden="1"/>
    </xf>
    <xf numFmtId="0" fontId="0" fillId="14" borderId="0" xfId="0" applyFill="1" applyBorder="1" applyProtection="1">
      <protection hidden="1"/>
    </xf>
    <xf numFmtId="0" fontId="28" fillId="0" borderId="6" xfId="0" applyFont="1" applyBorder="1" applyAlignment="1" applyProtection="1">
      <alignment horizontal="center"/>
      <protection hidden="1"/>
    </xf>
    <xf numFmtId="0" fontId="28" fillId="0" borderId="8" xfId="0" applyFont="1" applyBorder="1" applyAlignment="1" applyProtection="1">
      <alignment horizontal="center"/>
      <protection hidden="1"/>
    </xf>
    <xf numFmtId="0" fontId="0" fillId="0" borderId="0" xfId="0" applyFont="1" applyBorder="1"/>
    <xf numFmtId="0" fontId="14" fillId="0" borderId="0" xfId="0" applyFont="1" applyFill="1" applyBorder="1" applyAlignment="1"/>
    <xf numFmtId="0" fontId="0" fillId="0" borderId="0" xfId="0" applyBorder="1" applyAlignment="1"/>
    <xf numFmtId="0" fontId="0" fillId="0" borderId="0" xfId="0" applyFont="1" applyBorder="1" applyAlignment="1"/>
    <xf numFmtId="0" fontId="31" fillId="17" borderId="3" xfId="0" applyFont="1" applyFill="1" applyBorder="1" applyAlignment="1" applyProtection="1">
      <alignment horizontal="center" vertical="center"/>
      <protection hidden="1"/>
    </xf>
    <xf numFmtId="0" fontId="31" fillId="17" borderId="0" xfId="0" applyFont="1" applyFill="1" applyBorder="1" applyAlignment="1" applyProtection="1">
      <alignment horizontal="center" vertical="center"/>
      <protection hidden="1"/>
    </xf>
    <xf numFmtId="0" fontId="31" fillId="17" borderId="26" xfId="0" applyFont="1" applyFill="1" applyBorder="1" applyAlignment="1" applyProtection="1">
      <alignment horizontal="center" vertical="center"/>
      <protection hidden="1"/>
    </xf>
    <xf numFmtId="0" fontId="31" fillId="17" borderId="21" xfId="0" applyFont="1" applyFill="1" applyBorder="1" applyAlignment="1" applyProtection="1">
      <alignment horizontal="center" vertical="center"/>
      <protection hidden="1"/>
    </xf>
    <xf numFmtId="0" fontId="20" fillId="18" borderId="0" xfId="0" applyFont="1" applyFill="1" applyBorder="1" applyAlignment="1" applyProtection="1">
      <alignment horizontal="center" wrapText="1"/>
      <protection hidden="1"/>
    </xf>
    <xf numFmtId="0" fontId="20" fillId="18" borderId="21" xfId="0" applyFont="1" applyFill="1" applyBorder="1" applyAlignment="1" applyProtection="1">
      <alignment horizontal="center" wrapText="1"/>
      <protection hidden="1"/>
    </xf>
    <xf numFmtId="0" fontId="21" fillId="13" borderId="0" xfId="0" applyFont="1" applyFill="1" applyBorder="1" applyAlignment="1" applyProtection="1">
      <alignment horizontal="center" vertical="center"/>
      <protection hidden="1"/>
    </xf>
    <xf numFmtId="0" fontId="21" fillId="13" borderId="4" xfId="0" applyFont="1" applyFill="1" applyBorder="1" applyAlignment="1" applyProtection="1">
      <alignment horizontal="center" vertical="center"/>
      <protection hidden="1"/>
    </xf>
    <xf numFmtId="0" fontId="21" fillId="13" borderId="21" xfId="0" applyFont="1" applyFill="1" applyBorder="1" applyAlignment="1" applyProtection="1">
      <alignment horizontal="center" vertical="center"/>
      <protection hidden="1"/>
    </xf>
    <xf numFmtId="0" fontId="21" fillId="13" borderId="22" xfId="0" applyFont="1" applyFill="1" applyBorder="1" applyAlignment="1" applyProtection="1">
      <alignment horizontal="center" vertical="center"/>
      <protection hidden="1"/>
    </xf>
    <xf numFmtId="0" fontId="30" fillId="10" borderId="0" xfId="0" applyFont="1" applyFill="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1" fillId="0" borderId="1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14" fontId="0" fillId="0" borderId="0" xfId="0" applyNumberFormat="1" applyProtection="1">
      <protection hidden="1"/>
    </xf>
  </cellXfs>
  <cellStyles count="2">
    <cellStyle name="Hyperlink" xfId="1" builtinId="8"/>
    <cellStyle name="Normal" xfId="0" builtinId="0"/>
  </cellStyles>
  <dxfs count="41">
    <dxf>
      <protection locked="1" hidden="1"/>
    </dxf>
    <dxf>
      <fill>
        <patternFill patternType="solid">
          <fgColor indexed="64"/>
          <bgColor theme="9"/>
        </patternFill>
      </fill>
      <alignment horizontal="center" vertical="center" textRotation="0" wrapText="0" indent="0" relativeIndent="0" justifyLastLine="0" shrinkToFit="0" mergeCell="0" readingOrder="0"/>
      <protection locked="1" hidden="1"/>
    </dxf>
    <dxf>
      <protection locked="1" hidden="1"/>
    </dxf>
    <dxf>
      <protection locked="1" hidden="1"/>
    </dxf>
    <dxf>
      <font>
        <b/>
        <i val="0"/>
        <strike val="0"/>
        <condense val="0"/>
        <extend val="0"/>
        <outline val="0"/>
        <shadow val="0"/>
        <u val="none"/>
        <vertAlign val="baseline"/>
        <sz val="11"/>
        <color theme="1"/>
        <name val="Calibri"/>
        <scheme val="minor"/>
      </font>
      <alignment horizontal="center" vertical="center" textRotation="0" wrapText="1" indent="0" relativeIndent="0" justifyLastLine="0" shrinkToFit="0" mergeCell="0" readingOrder="0"/>
      <border diagonalUp="0" diagonalDown="0">
        <left style="thin">
          <color rgb="FF000000"/>
        </left>
        <right style="thin">
          <color rgb="FF000000"/>
        </right>
        <top/>
        <bottom/>
      </border>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protection locked="1" hidden="1"/>
    </dxf>
    <dxf>
      <numFmt numFmtId="19" formatCode="dd/mm/yyyy"/>
      <protection locked="1" hidden="1"/>
    </dxf>
    <dxf>
      <protection locked="1" hidden="1"/>
    </dxf>
    <dxf>
      <protection locked="1" hidden="1"/>
    </dxf>
    <dxf>
      <protection locked="1" hidden="1"/>
    </dxf>
    <dxf>
      <protection locked="1" hidden="1"/>
    </dxf>
    <dxf>
      <protection locked="1" hidden="1"/>
    </dxf>
    <dxf>
      <numFmt numFmtId="19" formatCode="dd/mm/yyyy"/>
      <protection locked="1" hidden="1"/>
    </dxf>
    <dxf>
      <protection locked="1" hidden="1"/>
    </dxf>
    <dxf>
      <protection locked="1" hidden="1"/>
    </dxf>
    <dxf>
      <protection locked="1" hidden="1"/>
    </dxf>
    <dxf>
      <border outline="0">
        <top style="thin">
          <color indexed="64"/>
        </top>
      </border>
    </dxf>
    <dxf>
      <border outline="0">
        <bottom style="thin">
          <color indexed="64"/>
        </bottom>
      </border>
    </dxf>
    <dxf>
      <border outline="0">
        <top style="thin">
          <color rgb="FF000000"/>
        </top>
      </border>
    </dxf>
    <dxf>
      <border outline="0">
        <bottom style="thin">
          <color rgb="FF000000"/>
        </bottom>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14</xdr:col>
      <xdr:colOff>266700</xdr:colOff>
      <xdr:row>0</xdr:row>
      <xdr:rowOff>161925</xdr:rowOff>
    </xdr:from>
    <xdr:to>
      <xdr:col>16</xdr:col>
      <xdr:colOff>180974</xdr:colOff>
      <xdr:row>6</xdr:row>
      <xdr:rowOff>28575</xdr:rowOff>
    </xdr:to>
    <xdr:pic>
      <xdr:nvPicPr>
        <xdr:cNvPr id="2" name="Picture 1" descr="8-2-saraswati-free-download-png.png"/>
        <xdr:cNvPicPr>
          <a:picLocks noChangeAspect="1"/>
        </xdr:cNvPicPr>
      </xdr:nvPicPr>
      <xdr:blipFill>
        <a:blip xmlns:r="http://schemas.openxmlformats.org/officeDocument/2006/relationships" r:embed="rId1"/>
        <a:stretch>
          <a:fillRect/>
        </a:stretch>
      </xdr:blipFill>
      <xdr:spPr>
        <a:xfrm>
          <a:off x="8239125" y="161925"/>
          <a:ext cx="1333499" cy="1457325"/>
        </a:xfrm>
        <a:prstGeom prst="rect">
          <a:avLst/>
        </a:prstGeom>
      </xdr:spPr>
    </xdr:pic>
    <xdr:clientData/>
  </xdr:twoCellAnchor>
  <xdr:twoCellAnchor>
    <xdr:from>
      <xdr:col>1</xdr:col>
      <xdr:colOff>9525</xdr:colOff>
      <xdr:row>19</xdr:row>
      <xdr:rowOff>0</xdr:rowOff>
    </xdr:from>
    <xdr:to>
      <xdr:col>3</xdr:col>
      <xdr:colOff>0</xdr:colOff>
      <xdr:row>29</xdr:row>
      <xdr:rowOff>9525</xdr:rowOff>
    </xdr:to>
    <xdr:pic>
      <xdr:nvPicPr>
        <xdr:cNvPr id="3" name="Picture 2" descr="BeautyPlus_20200613234414289_save.jpg"/>
        <xdr:cNvPicPr>
          <a:picLocks noChangeAspect="1"/>
        </xdr:cNvPicPr>
      </xdr:nvPicPr>
      <xdr:blipFill>
        <a:blip xmlns:r="http://schemas.openxmlformats.org/officeDocument/2006/relationships" r:embed="rId2" cstate="print"/>
        <a:stretch>
          <a:fillRect/>
        </a:stretch>
      </xdr:blipFill>
      <xdr:spPr>
        <a:xfrm>
          <a:off x="190500" y="4324350"/>
          <a:ext cx="1047750" cy="2266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495300</xdr:colOff>
      <xdr:row>5</xdr:row>
      <xdr:rowOff>114300</xdr:rowOff>
    </xdr:from>
    <xdr:to>
      <xdr:col>23</xdr:col>
      <xdr:colOff>581025</xdr:colOff>
      <xdr:row>18</xdr:row>
      <xdr:rowOff>47625</xdr:rowOff>
    </xdr:to>
    <xdr:sp macro="" textlink="">
      <xdr:nvSpPr>
        <xdr:cNvPr id="2" name="Flowchart: Multidocument 1"/>
        <xdr:cNvSpPr/>
      </xdr:nvSpPr>
      <xdr:spPr>
        <a:xfrm>
          <a:off x="6524625" y="1266825"/>
          <a:ext cx="1924050" cy="2905125"/>
        </a:xfrm>
        <a:prstGeom prst="flowChartMultidocument">
          <a:avLst/>
        </a:prstGeom>
        <a:ln>
          <a:solidFill>
            <a:srgbClr val="002060"/>
          </a:solidFill>
        </a:ln>
        <a:effectLst>
          <a:glow rad="228600">
            <a:schemeClr val="accent2">
              <a:satMod val="175000"/>
              <a:alpha val="40000"/>
            </a:schemeClr>
          </a:glow>
          <a:outerShdw blurRad="40000" dist="20000" dir="5400000" rotWithShape="0">
            <a:srgbClr val="000000">
              <a:alpha val="38000"/>
            </a:srgbClr>
          </a:outerShdw>
        </a:effectLst>
      </xdr:spPr>
      <xdr:style>
        <a:lnRef idx="1">
          <a:schemeClr val="accent5"/>
        </a:lnRef>
        <a:fillRef idx="2">
          <a:schemeClr val="accent5"/>
        </a:fillRef>
        <a:effectRef idx="1">
          <a:schemeClr val="accent5"/>
        </a:effectRef>
        <a:fontRef idx="minor">
          <a:schemeClr val="dk1"/>
        </a:fontRef>
      </xdr:style>
      <xdr:txBody>
        <a:bodyPr rtlCol="0" anchor="ctr"/>
        <a:lstStyle/>
        <a:p>
          <a:pPr algn="ctr"/>
          <a:r>
            <a:rPr lang="hi-IN" sz="1100"/>
            <a:t>जिस विद्यार्थी का फार्म भरना है तो सबसे पहले पीले cell में छात्रवृति का प्रकार एंव प्रवेशांक का चयन करे</a:t>
          </a:r>
          <a:r>
            <a:rPr lang="hi-IN" sz="1100" baseline="0"/>
            <a:t> एंव फिर  फार्म में जरुरी सूचना मैन्युअल भरे और print करे इसके बाद आय प्रमाण पत्र print करे</a:t>
          </a:r>
          <a:endParaRPr lang="en-US" sz="1100"/>
        </a:p>
      </xdr:txBody>
    </xdr:sp>
    <xdr:clientData/>
  </xdr:twoCellAnchor>
</xdr:wsDr>
</file>

<file path=xl/tables/table1.xml><?xml version="1.0" encoding="utf-8"?>
<table xmlns="http://schemas.openxmlformats.org/spreadsheetml/2006/main" id="1" name="Table1" displayName="Table1" ref="B3:AG800" totalsRowShown="0" headerRowDxfId="4" dataDxfId="3" headerRowBorderDxfId="40" tableBorderDxfId="39">
  <tableColumns count="32">
    <tableColumn id="1" name="Class" dataDxfId="36">
      <calculatedColumnFormula>shaladarppn!A2</calculatedColumnFormula>
    </tableColumn>
    <tableColumn id="2" name="Section" dataDxfId="35">
      <calculatedColumnFormula>shaladarppn!B2</calculatedColumnFormula>
    </tableColumn>
    <tableColumn id="3" name="SRNO" dataDxfId="34">
      <calculatedColumnFormula>shaladarppn!C2</calculatedColumnFormula>
    </tableColumn>
    <tableColumn id="4" name="DOA" dataDxfId="33">
      <calculatedColumnFormula>shaladarppn!D2</calculatedColumnFormula>
    </tableColumn>
    <tableColumn id="5" name="Name" dataDxfId="32">
      <calculatedColumnFormula>shaladarppn!E2</calculatedColumnFormula>
    </tableColumn>
    <tableColumn id="6" name="Late Status" dataDxfId="31">
      <calculatedColumnFormula>shaladarppn!F2</calculatedColumnFormula>
    </tableColumn>
    <tableColumn id="7" name="FatherName" dataDxfId="30">
      <calculatedColumnFormula>shaladarppn!G2</calculatedColumnFormula>
    </tableColumn>
    <tableColumn id="8" name="MotherName" dataDxfId="29">
      <calculatedColumnFormula>shaladarppn!H2</calculatedColumnFormula>
    </tableColumn>
    <tableColumn id="9" name="Gender" dataDxfId="28">
      <calculatedColumnFormula>shaladarppn!I2</calculatedColumnFormula>
    </tableColumn>
    <tableColumn id="10" name="Dob" dataDxfId="27">
      <calculatedColumnFormula>shaladarppn!J2</calculatedColumnFormula>
    </tableColumn>
    <tableColumn id="11" name="ClassRollNo" dataDxfId="26">
      <calculatedColumnFormula>shaladarppn!K2</calculatedColumnFormula>
    </tableColumn>
    <tableColumn id="12" name="ExamRollNumber" dataDxfId="25">
      <calculatedColumnFormula>shaladarppn!L2</calculatedColumnFormula>
    </tableColumn>
    <tableColumn id="13" name="School Total Working Days" dataDxfId="24">
      <calculatedColumnFormula>shaladarppn!M2</calculatedColumnFormula>
    </tableColumn>
    <tableColumn id="14" name="Student Total Attendence" dataDxfId="23">
      <calculatedColumnFormula>shaladarppn!N2</calculatedColumnFormula>
    </tableColumn>
    <tableColumn id="15" name="Category" dataDxfId="22">
      <calculatedColumnFormula>shaladarppn!O2</calculatedColumnFormula>
    </tableColumn>
    <tableColumn id="16" name="Religion" dataDxfId="21">
      <calculatedColumnFormula>shaladarppn!P2</calculatedColumnFormula>
    </tableColumn>
    <tableColumn id="17" name="Previous Year Marks" dataDxfId="20">
      <calculatedColumnFormula>shaladarppn!Q2</calculatedColumnFormula>
    </tableColumn>
    <tableColumn id="18" name="Name Of School" dataDxfId="19">
      <calculatedColumnFormula>shaladarppn!R2</calculatedColumnFormula>
    </tableColumn>
    <tableColumn id="19" name="School UDise Code" dataDxfId="18">
      <calculatedColumnFormula>shaladarppn!S2</calculatedColumnFormula>
    </tableColumn>
    <tableColumn id="20" name="Aadhar No of Student" dataDxfId="17">
      <calculatedColumnFormula>shaladarppn!T2</calculatedColumnFormula>
    </tableColumn>
    <tableColumn id="21" name="Bhamashash Card" dataDxfId="16">
      <calculatedColumnFormula>shaladarppn!U2</calculatedColumnFormula>
    </tableColumn>
    <tableColumn id="22" name="Mobile No Student(Father/Mother/Guardian" dataDxfId="15">
      <calculatedColumnFormula>shaladarppn!V2</calculatedColumnFormula>
    </tableColumn>
    <tableColumn id="23" name="Student Permanent Address" dataDxfId="14">
      <calculatedColumnFormula>shaladarppn!W2</calculatedColumnFormula>
    </tableColumn>
    <tableColumn id="24" name="Annual Parental Income" dataDxfId="13">
      <calculatedColumnFormula>shaladarppn!X2</calculatedColumnFormula>
    </tableColumn>
    <tableColumn id="25" name="CWSN Status" dataDxfId="12">
      <calculatedColumnFormula>shaladarppn!Y2</calculatedColumnFormula>
    </tableColumn>
    <tableColumn id="26" name="BPL Status" dataDxfId="11">
      <calculatedColumnFormula>shaladarppn!Z2</calculatedColumnFormula>
    </tableColumn>
    <tableColumn id="27" name="Minority Status" dataDxfId="10">
      <calculatedColumnFormula>shaladarppn!AA2</calculatedColumnFormula>
    </tableColumn>
    <tableColumn id="28" name="Age On Present(In Years)" dataDxfId="9">
      <calculatedColumnFormula>shaladarppn!AB2</calculatedColumnFormula>
    </tableColumn>
    <tableColumn id="29" name="Co-Curricular Activity" dataDxfId="8">
      <calculatedColumnFormula>shaladarppn!AC2</calculatedColumnFormula>
    </tableColumn>
    <tableColumn id="30" name="Distance From School" dataDxfId="7">
      <calculatedColumnFormula>shaladarppn!AD2</calculatedColumnFormula>
    </tableColumn>
    <tableColumn id="31" name="Column1" dataDxfId="6">
      <calculatedColumnFormula>Table1[[#This Row],[Class]]</calculatedColumnFormula>
    </tableColumn>
    <tableColumn id="32" name="Column2" dataDxfId="5">
      <calculatedColumnFormula>Table1[[#This Row],[Section]]</calculatedColumnFormula>
    </tableColumn>
  </tableColumns>
  <tableStyleInfo name="TableStyleMedium7" showFirstColumn="0" showLastColumn="0" showRowStripes="1" showColumnStripes="0"/>
</table>
</file>

<file path=xl/tables/table2.xml><?xml version="1.0" encoding="utf-8"?>
<table xmlns="http://schemas.openxmlformats.org/spreadsheetml/2006/main" id="2" name="Table2" displayName="Table2" ref="A3:A800" totalsRowShown="0" headerRowDxfId="1" dataDxfId="0" headerRowBorderDxfId="38" tableBorderDxfId="37">
  <tableColumns count="1">
    <tableColumn id="1" name="sno" dataDxfId="2">
      <calculatedColumnFormula>IF(F4="","",ROWS($F$4:F4))</calculatedColumnFormula>
    </tableColum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shalasugam.com/vijay-kumar-excel-expert/" TargetMode="External"/><Relationship Id="rId7" Type="http://schemas.openxmlformats.org/officeDocument/2006/relationships/drawing" Target="../drawings/drawing1.xml"/><Relationship Id="rId2" Type="http://schemas.openxmlformats.org/officeDocument/2006/relationships/hyperlink" Target="http://www.ashwinisharma.com/p/vijay-kumar-excel-sheet-expert.html" TargetMode="External"/><Relationship Id="rId1" Type="http://schemas.openxmlformats.org/officeDocument/2006/relationships/hyperlink" Target="http://www.rajsevak.com/VIJAY-KUMAR-PRAJAPAT-SOFTWARE/" TargetMode="External"/><Relationship Id="rId6" Type="http://schemas.openxmlformats.org/officeDocument/2006/relationships/printerSettings" Target="../printerSettings/printerSettings1.bin"/><Relationship Id="rId5" Type="http://schemas.openxmlformats.org/officeDocument/2006/relationships/hyperlink" Target="https://rajteachers.net/vijay-kumar-prajapat" TargetMode="External"/><Relationship Id="rId4" Type="http://schemas.openxmlformats.org/officeDocument/2006/relationships/hyperlink" Target="http://rajteacher.net/vijay-kumar-prajapa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Y41"/>
  <sheetViews>
    <sheetView view="pageBreakPreview" zoomScaleSheetLayoutView="100" workbookViewId="0">
      <selection activeCell="G23" sqref="G23:H23"/>
    </sheetView>
  </sheetViews>
  <sheetFormatPr defaultColWidth="8.85546875" defaultRowHeight="15"/>
  <cols>
    <col min="1" max="1" width="2.7109375" style="8" customWidth="1"/>
    <col min="2" max="2" width="3.5703125" style="8" customWidth="1"/>
    <col min="3" max="3" width="12.28515625" style="16" customWidth="1"/>
    <col min="4" max="5" width="10" style="16" customWidth="1"/>
    <col min="6" max="6" width="8.85546875" style="8"/>
    <col min="7" max="7" width="12.42578125" style="8" bestFit="1" customWidth="1"/>
    <col min="8" max="15" width="8.85546875" style="8"/>
    <col min="16" max="16" width="12.42578125" style="8" customWidth="1"/>
    <col min="17" max="17" width="2.7109375" style="8" customWidth="1"/>
    <col min="18" max="19" width="0" style="8" hidden="1" customWidth="1"/>
    <col min="20" max="20" width="0.28515625" style="8" customWidth="1"/>
    <col min="21" max="16384" width="8.85546875" style="8"/>
  </cols>
  <sheetData>
    <row r="1" spans="1:25" ht="15.75" thickBot="1">
      <c r="A1" s="6"/>
      <c r="B1" s="6"/>
      <c r="C1" s="7"/>
      <c r="D1" s="7"/>
      <c r="E1" s="7"/>
      <c r="F1" s="6"/>
      <c r="G1" s="6"/>
      <c r="H1" s="6"/>
      <c r="I1" s="6"/>
      <c r="J1" s="6"/>
      <c r="K1" s="6"/>
      <c r="L1" s="6"/>
      <c r="M1" s="6"/>
      <c r="N1" s="6"/>
      <c r="O1" s="6"/>
      <c r="P1" s="6"/>
      <c r="Q1" s="6"/>
    </row>
    <row r="2" spans="1:25" ht="37.5" customHeight="1">
      <c r="A2" s="6"/>
      <c r="B2" s="60" t="s">
        <v>662</v>
      </c>
      <c r="C2" s="61"/>
      <c r="D2" s="61"/>
      <c r="E2" s="61"/>
      <c r="F2" s="61"/>
      <c r="G2" s="61"/>
      <c r="H2" s="61"/>
      <c r="I2" s="61"/>
      <c r="J2" s="61"/>
      <c r="K2" s="61"/>
      <c r="L2" s="61"/>
      <c r="M2" s="61"/>
      <c r="N2" s="61"/>
      <c r="O2" s="61"/>
      <c r="P2" s="62"/>
      <c r="Q2" s="6"/>
      <c r="R2" s="231"/>
      <c r="S2" s="233"/>
      <c r="T2" s="234"/>
      <c r="U2" s="234"/>
      <c r="V2" s="231"/>
      <c r="W2" s="234"/>
      <c r="X2" s="234"/>
      <c r="Y2" s="234"/>
    </row>
    <row r="3" spans="1:25" ht="23.25">
      <c r="A3" s="6"/>
      <c r="B3" s="66" t="s">
        <v>663</v>
      </c>
      <c r="C3" s="67"/>
      <c r="D3" s="67"/>
      <c r="E3" s="67"/>
      <c r="F3" s="199" t="s">
        <v>664</v>
      </c>
      <c r="G3" s="199"/>
      <c r="H3" s="199"/>
      <c r="I3" s="199"/>
      <c r="J3" s="199"/>
      <c r="K3" s="199"/>
      <c r="L3" s="199"/>
      <c r="M3" s="199"/>
      <c r="N3" s="199"/>
      <c r="O3" s="199"/>
      <c r="P3" s="200"/>
      <c r="Q3" s="6"/>
      <c r="R3" s="231"/>
      <c r="S3" s="234"/>
      <c r="T3" s="234"/>
      <c r="U3" s="234"/>
      <c r="V3" s="231"/>
      <c r="W3" s="234"/>
      <c r="X3" s="234"/>
      <c r="Y3" s="234"/>
    </row>
    <row r="4" spans="1:25" ht="15.75" thickBot="1">
      <c r="A4" s="6"/>
      <c r="B4" s="63" t="s">
        <v>719</v>
      </c>
      <c r="C4" s="64"/>
      <c r="D4" s="64"/>
      <c r="E4" s="64"/>
      <c r="F4" s="64"/>
      <c r="G4" s="64"/>
      <c r="H4" s="64"/>
      <c r="I4" s="64"/>
      <c r="J4" s="64"/>
      <c r="K4" s="64"/>
      <c r="L4" s="64"/>
      <c r="M4" s="64"/>
      <c r="N4" s="64"/>
      <c r="O4" s="64"/>
      <c r="P4" s="65"/>
      <c r="Q4" s="6"/>
      <c r="R4" s="231"/>
      <c r="S4" s="234"/>
      <c r="T4" s="234"/>
      <c r="U4" s="234"/>
      <c r="V4" s="231"/>
      <c r="W4" s="234"/>
      <c r="X4" s="234"/>
      <c r="Y4" s="234"/>
    </row>
    <row r="5" spans="1:25" ht="16.5" customHeight="1">
      <c r="A5" s="6"/>
      <c r="B5" s="68">
        <v>1</v>
      </c>
      <c r="C5" s="69" t="s">
        <v>668</v>
      </c>
      <c r="D5" s="69"/>
      <c r="E5" s="69"/>
      <c r="F5" s="69"/>
      <c r="G5" s="69"/>
      <c r="H5" s="69"/>
      <c r="I5" s="69"/>
      <c r="J5" s="69"/>
      <c r="K5" s="69"/>
      <c r="L5" s="69"/>
      <c r="M5" s="69"/>
      <c r="N5" s="69"/>
      <c r="O5" s="69"/>
      <c r="P5" s="70"/>
      <c r="Q5" s="6"/>
      <c r="R5" s="231"/>
      <c r="S5" s="234"/>
      <c r="T5" s="234"/>
      <c r="U5" s="234"/>
      <c r="V5" s="231"/>
      <c r="W5" s="234"/>
      <c r="X5" s="234"/>
      <c r="Y5" s="234"/>
    </row>
    <row r="6" spans="1:25" ht="16.5" customHeight="1" thickBot="1">
      <c r="A6" s="6"/>
      <c r="B6" s="68"/>
      <c r="C6" s="74" t="s">
        <v>669</v>
      </c>
      <c r="D6" s="74"/>
      <c r="E6" s="74"/>
      <c r="F6" s="74"/>
      <c r="G6" s="74"/>
      <c r="H6" s="74"/>
      <c r="I6" s="74"/>
      <c r="J6" s="74"/>
      <c r="K6" s="74"/>
      <c r="L6" s="74"/>
      <c r="M6" s="74"/>
      <c r="N6" s="74"/>
      <c r="O6" s="74"/>
      <c r="P6" s="75"/>
      <c r="Q6" s="6"/>
      <c r="R6" s="231"/>
      <c r="S6" s="234"/>
      <c r="T6" s="234"/>
      <c r="U6" s="234"/>
      <c r="V6" s="231"/>
      <c r="W6" s="234"/>
      <c r="X6" s="234"/>
      <c r="Y6" s="234"/>
    </row>
    <row r="7" spans="1:25" ht="16.5" customHeight="1">
      <c r="A7" s="6"/>
      <c r="B7" s="68">
        <v>2</v>
      </c>
      <c r="C7" s="69" t="s">
        <v>645</v>
      </c>
      <c r="D7" s="69"/>
      <c r="E7" s="69"/>
      <c r="F7" s="69"/>
      <c r="G7" s="69"/>
      <c r="H7" s="69"/>
      <c r="I7" s="69"/>
      <c r="J7" s="69"/>
      <c r="K7" s="69"/>
      <c r="L7" s="69"/>
      <c r="M7" s="69"/>
      <c r="N7" s="69"/>
      <c r="O7" s="69"/>
      <c r="P7" s="70"/>
      <c r="Q7" s="6"/>
      <c r="R7" s="231"/>
      <c r="S7" s="234"/>
      <c r="T7" s="234"/>
      <c r="U7" s="234"/>
      <c r="V7" s="231"/>
      <c r="W7" s="234"/>
      <c r="X7" s="234"/>
      <c r="Y7" s="234"/>
    </row>
    <row r="8" spans="1:25" ht="16.5" customHeight="1" thickBot="1">
      <c r="A8" s="6"/>
      <c r="B8" s="68"/>
      <c r="C8" s="71" t="s">
        <v>670</v>
      </c>
      <c r="D8" s="72"/>
      <c r="E8" s="72"/>
      <c r="F8" s="72"/>
      <c r="G8" s="72"/>
      <c r="H8" s="72"/>
      <c r="I8" s="72"/>
      <c r="J8" s="72"/>
      <c r="K8" s="72"/>
      <c r="L8" s="72"/>
      <c r="M8" s="72"/>
      <c r="N8" s="72"/>
      <c r="O8" s="72"/>
      <c r="P8" s="73"/>
      <c r="Q8" s="6"/>
      <c r="R8" s="231"/>
      <c r="S8" s="234"/>
      <c r="T8" s="234"/>
      <c r="U8" s="234"/>
      <c r="V8" s="231"/>
      <c r="W8" s="234"/>
      <c r="X8" s="234"/>
      <c r="Y8" s="234"/>
    </row>
    <row r="9" spans="1:25" ht="16.5" customHeight="1">
      <c r="A9" s="6"/>
      <c r="B9" s="68">
        <v>3</v>
      </c>
      <c r="C9" s="69" t="s">
        <v>671</v>
      </c>
      <c r="D9" s="69"/>
      <c r="E9" s="69"/>
      <c r="F9" s="69"/>
      <c r="G9" s="69"/>
      <c r="H9" s="69"/>
      <c r="I9" s="69"/>
      <c r="J9" s="69"/>
      <c r="K9" s="69"/>
      <c r="L9" s="69"/>
      <c r="M9" s="69"/>
      <c r="N9" s="69"/>
      <c r="O9" s="69"/>
      <c r="P9" s="70"/>
      <c r="Q9" s="6"/>
      <c r="R9" s="231"/>
      <c r="S9" s="234"/>
      <c r="T9" s="234"/>
      <c r="U9" s="234"/>
      <c r="V9" s="231"/>
      <c r="W9" s="234"/>
      <c r="X9" s="234"/>
      <c r="Y9" s="234"/>
    </row>
    <row r="10" spans="1:25" ht="16.5" customHeight="1" thickBot="1">
      <c r="A10" s="6"/>
      <c r="B10" s="68"/>
      <c r="C10" s="76" t="s">
        <v>724</v>
      </c>
      <c r="D10" s="76"/>
      <c r="E10" s="76"/>
      <c r="F10" s="76"/>
      <c r="G10" s="76"/>
      <c r="H10" s="76"/>
      <c r="I10" s="76"/>
      <c r="J10" s="76"/>
      <c r="K10" s="76"/>
      <c r="L10" s="76"/>
      <c r="M10" s="76"/>
      <c r="N10" s="76"/>
      <c r="O10" s="76"/>
      <c r="P10" s="77"/>
      <c r="Q10" s="6"/>
      <c r="R10" s="231"/>
      <c r="S10" s="234"/>
      <c r="T10" s="234"/>
      <c r="U10" s="234"/>
      <c r="V10" s="231"/>
      <c r="W10" s="234"/>
      <c r="X10" s="234"/>
      <c r="Y10" s="234"/>
    </row>
    <row r="11" spans="1:25" ht="16.5" customHeight="1">
      <c r="A11" s="6"/>
      <c r="B11" s="68">
        <v>4</v>
      </c>
      <c r="C11" s="69" t="s">
        <v>672</v>
      </c>
      <c r="D11" s="69"/>
      <c r="E11" s="69"/>
      <c r="F11" s="69"/>
      <c r="G11" s="69"/>
      <c r="H11" s="69"/>
      <c r="I11" s="69"/>
      <c r="J11" s="69"/>
      <c r="K11" s="69"/>
      <c r="L11" s="69"/>
      <c r="M11" s="69"/>
      <c r="N11" s="69"/>
      <c r="O11" s="69"/>
      <c r="P11" s="70"/>
      <c r="Q11" s="6"/>
      <c r="R11" s="231"/>
      <c r="S11" s="234"/>
      <c r="T11" s="234"/>
      <c r="U11" s="234"/>
      <c r="V11" s="231"/>
      <c r="W11" s="234"/>
      <c r="X11" s="234"/>
      <c r="Y11" s="234"/>
    </row>
    <row r="12" spans="1:25" ht="16.5" customHeight="1" thickBot="1">
      <c r="A12" s="6"/>
      <c r="B12" s="68"/>
      <c r="C12" s="78" t="s">
        <v>725</v>
      </c>
      <c r="D12" s="79"/>
      <c r="E12" s="79"/>
      <c r="F12" s="79"/>
      <c r="G12" s="79"/>
      <c r="H12" s="79"/>
      <c r="I12" s="79"/>
      <c r="J12" s="79"/>
      <c r="K12" s="79"/>
      <c r="L12" s="79"/>
      <c r="M12" s="79"/>
      <c r="N12" s="79"/>
      <c r="O12" s="79"/>
      <c r="P12" s="80"/>
      <c r="Q12" s="6"/>
      <c r="R12" s="231"/>
      <c r="S12" s="234"/>
      <c r="T12" s="234"/>
      <c r="U12" s="234"/>
      <c r="V12" s="231"/>
      <c r="W12" s="234"/>
      <c r="X12" s="234"/>
      <c r="Y12" s="234"/>
    </row>
    <row r="13" spans="1:25" ht="16.5" customHeight="1">
      <c r="A13" s="6"/>
      <c r="B13" s="68">
        <v>5</v>
      </c>
      <c r="C13" s="69" t="s">
        <v>726</v>
      </c>
      <c r="D13" s="69"/>
      <c r="E13" s="69"/>
      <c r="F13" s="69"/>
      <c r="G13" s="69"/>
      <c r="H13" s="69"/>
      <c r="I13" s="69"/>
      <c r="J13" s="69"/>
      <c r="K13" s="69"/>
      <c r="L13" s="69"/>
      <c r="M13" s="69"/>
      <c r="N13" s="69"/>
      <c r="O13" s="69"/>
      <c r="P13" s="70"/>
      <c r="Q13" s="6"/>
      <c r="R13" s="231"/>
      <c r="S13" s="234"/>
      <c r="T13" s="234"/>
      <c r="U13" s="234"/>
      <c r="V13" s="231"/>
      <c r="W13" s="234"/>
      <c r="X13" s="234"/>
      <c r="Y13" s="234"/>
    </row>
    <row r="14" spans="1:25" ht="16.5" customHeight="1" thickBot="1">
      <c r="A14" s="6"/>
      <c r="B14" s="68"/>
      <c r="C14" s="78" t="s">
        <v>727</v>
      </c>
      <c r="D14" s="79"/>
      <c r="E14" s="79"/>
      <c r="F14" s="79"/>
      <c r="G14" s="79"/>
      <c r="H14" s="79"/>
      <c r="I14" s="79"/>
      <c r="J14" s="79"/>
      <c r="K14" s="79"/>
      <c r="L14" s="79"/>
      <c r="M14" s="79"/>
      <c r="N14" s="79"/>
      <c r="O14" s="79"/>
      <c r="P14" s="80"/>
      <c r="Q14" s="6"/>
      <c r="R14" s="231"/>
      <c r="S14" s="234"/>
      <c r="T14" s="234"/>
      <c r="U14" s="234"/>
      <c r="V14" s="231"/>
      <c r="W14" s="231"/>
      <c r="X14" s="231"/>
      <c r="Y14" s="231"/>
    </row>
    <row r="15" spans="1:25" ht="16.5" customHeight="1">
      <c r="A15" s="6"/>
      <c r="B15" s="68">
        <v>6</v>
      </c>
      <c r="C15" s="69" t="s">
        <v>728</v>
      </c>
      <c r="D15" s="69"/>
      <c r="E15" s="69"/>
      <c r="F15" s="69"/>
      <c r="G15" s="69"/>
      <c r="H15" s="69"/>
      <c r="I15" s="69"/>
      <c r="J15" s="69"/>
      <c r="K15" s="69"/>
      <c r="L15" s="69"/>
      <c r="M15" s="69"/>
      <c r="N15" s="69"/>
      <c r="O15" s="69"/>
      <c r="P15" s="70"/>
      <c r="Q15" s="6"/>
      <c r="R15" s="231"/>
      <c r="S15" s="234"/>
      <c r="T15" s="234"/>
      <c r="U15" s="234"/>
      <c r="V15" s="231"/>
      <c r="W15" s="231"/>
      <c r="X15" s="231"/>
      <c r="Y15" s="231"/>
    </row>
    <row r="16" spans="1:25" ht="16.5" customHeight="1" thickBot="1">
      <c r="A16" s="6"/>
      <c r="B16" s="68"/>
      <c r="C16" s="78" t="s">
        <v>729</v>
      </c>
      <c r="D16" s="79"/>
      <c r="E16" s="79"/>
      <c r="F16" s="79"/>
      <c r="G16" s="79"/>
      <c r="H16" s="79"/>
      <c r="I16" s="79"/>
      <c r="J16" s="79"/>
      <c r="K16" s="79"/>
      <c r="L16" s="79"/>
      <c r="M16" s="79"/>
      <c r="N16" s="79"/>
      <c r="O16" s="79"/>
      <c r="P16" s="80"/>
      <c r="Q16" s="6"/>
      <c r="R16" s="231"/>
      <c r="S16" s="231"/>
      <c r="T16" s="231"/>
      <c r="U16" s="231"/>
      <c r="V16" s="231"/>
      <c r="W16" s="231"/>
      <c r="X16" s="231"/>
      <c r="Y16" s="231"/>
    </row>
    <row r="17" spans="1:25" ht="19.5" thickBot="1">
      <c r="A17" s="6"/>
      <c r="B17" s="9"/>
      <c r="C17" s="81" t="s">
        <v>673</v>
      </c>
      <c r="D17" s="81"/>
      <c r="E17" s="81"/>
      <c r="F17" s="81"/>
      <c r="G17" s="81"/>
      <c r="H17" s="81"/>
      <c r="I17" s="81"/>
      <c r="J17" s="81"/>
      <c r="K17" s="81"/>
      <c r="L17" s="81"/>
      <c r="M17" s="81"/>
      <c r="N17" s="81"/>
      <c r="O17" s="81"/>
      <c r="P17" s="82"/>
      <c r="Q17" s="6"/>
      <c r="R17" s="231"/>
      <c r="S17" s="231"/>
      <c r="T17" s="231"/>
      <c r="U17" s="231"/>
      <c r="V17" s="231"/>
      <c r="W17" s="231"/>
      <c r="X17" s="231"/>
      <c r="Y17" s="231"/>
    </row>
    <row r="18" spans="1:25">
      <c r="A18" s="6"/>
      <c r="B18" s="83" t="s">
        <v>646</v>
      </c>
      <c r="C18" s="84"/>
      <c r="D18" s="84"/>
      <c r="E18" s="84"/>
      <c r="F18" s="87" t="s">
        <v>647</v>
      </c>
      <c r="G18" s="87"/>
      <c r="H18" s="87"/>
      <c r="I18" s="87"/>
      <c r="J18" s="89"/>
      <c r="K18" s="89"/>
      <c r="L18" s="91" t="s">
        <v>648</v>
      </c>
      <c r="M18" s="91"/>
      <c r="N18" s="91"/>
      <c r="O18" s="91"/>
      <c r="P18" s="92"/>
      <c r="Q18" s="6"/>
      <c r="R18" s="231"/>
      <c r="S18" s="231"/>
      <c r="T18" s="231"/>
      <c r="U18" s="231"/>
      <c r="V18" s="231"/>
      <c r="W18" s="231"/>
      <c r="X18" s="231"/>
      <c r="Y18" s="231"/>
    </row>
    <row r="19" spans="1:25" ht="15.75" thickBot="1">
      <c r="A19" s="6"/>
      <c r="B19" s="85"/>
      <c r="C19" s="86"/>
      <c r="D19" s="86"/>
      <c r="E19" s="86"/>
      <c r="F19" s="88"/>
      <c r="G19" s="88"/>
      <c r="H19" s="88"/>
      <c r="I19" s="88"/>
      <c r="J19" s="90"/>
      <c r="K19" s="90"/>
      <c r="L19" s="93"/>
      <c r="M19" s="93"/>
      <c r="N19" s="93"/>
      <c r="O19" s="93"/>
      <c r="P19" s="94"/>
      <c r="Q19" s="6"/>
      <c r="R19" s="231"/>
      <c r="S19" s="231"/>
      <c r="T19" s="231"/>
      <c r="U19" s="231"/>
      <c r="V19" s="231"/>
      <c r="W19" s="231"/>
      <c r="X19" s="231"/>
      <c r="Y19" s="231"/>
    </row>
    <row r="20" spans="1:25" ht="22.5" customHeight="1">
      <c r="A20" s="6"/>
      <c r="B20" s="10"/>
      <c r="C20" s="11"/>
      <c r="D20" s="95" t="s">
        <v>649</v>
      </c>
      <c r="E20" s="96"/>
      <c r="F20" s="96"/>
      <c r="G20" s="96"/>
      <c r="H20" s="96"/>
      <c r="I20" s="96"/>
      <c r="J20" s="96"/>
      <c r="K20" s="96"/>
      <c r="L20" s="96"/>
      <c r="M20" s="96"/>
      <c r="N20" s="96"/>
      <c r="O20" s="96"/>
      <c r="P20" s="97"/>
      <c r="Q20" s="12"/>
      <c r="R20" s="232"/>
      <c r="S20" s="232"/>
      <c r="T20" s="232"/>
      <c r="U20" s="232"/>
      <c r="V20" s="232"/>
      <c r="W20" s="232"/>
      <c r="X20" s="232"/>
      <c r="Y20" s="231"/>
    </row>
    <row r="21" spans="1:25" ht="27" customHeight="1">
      <c r="A21" s="6"/>
      <c r="B21" s="13"/>
      <c r="C21" s="14"/>
      <c r="D21" s="98" t="s">
        <v>650</v>
      </c>
      <c r="E21" s="98"/>
      <c r="F21" s="98"/>
      <c r="G21" s="98"/>
      <c r="H21" s="98"/>
      <c r="I21" s="98"/>
      <c r="J21" s="98"/>
      <c r="K21" s="98"/>
      <c r="L21" s="98"/>
      <c r="M21" s="98"/>
      <c r="N21" s="98"/>
      <c r="O21" s="98"/>
      <c r="P21" s="99"/>
      <c r="Q21" s="12"/>
      <c r="R21" s="232"/>
      <c r="S21" s="232"/>
      <c r="T21" s="232"/>
      <c r="U21" s="232"/>
      <c r="V21" s="232"/>
      <c r="W21" s="232"/>
      <c r="X21" s="232"/>
      <c r="Y21" s="231"/>
    </row>
    <row r="22" spans="1:25" ht="22.5" customHeight="1">
      <c r="A22" s="6"/>
      <c r="B22" s="13"/>
      <c r="C22" s="14"/>
      <c r="D22" s="100" t="s">
        <v>651</v>
      </c>
      <c r="E22" s="100"/>
      <c r="F22" s="100"/>
      <c r="G22" s="100"/>
      <c r="H22" s="100"/>
      <c r="I22" s="100"/>
      <c r="J22" s="100"/>
      <c r="K22" s="100"/>
      <c r="L22" s="100"/>
      <c r="M22" s="100"/>
      <c r="N22" s="100"/>
      <c r="O22" s="100"/>
      <c r="P22" s="101"/>
      <c r="Q22" s="12"/>
      <c r="R22" s="232"/>
      <c r="S22" s="232"/>
      <c r="T22" s="232"/>
      <c r="U22" s="232"/>
      <c r="V22" s="232"/>
      <c r="W22" s="232"/>
      <c r="X22" s="232"/>
      <c r="Y22" s="231"/>
    </row>
    <row r="23" spans="1:25" ht="15.75">
      <c r="A23" s="6"/>
      <c r="B23" s="13"/>
      <c r="C23" s="14"/>
      <c r="D23" s="15"/>
      <c r="E23" s="15"/>
      <c r="F23" s="15"/>
      <c r="G23" s="102">
        <v>9828120697</v>
      </c>
      <c r="H23" s="102"/>
      <c r="I23" s="103" t="s">
        <v>652</v>
      </c>
      <c r="J23" s="103"/>
      <c r="K23" s="103"/>
      <c r="L23" s="103"/>
      <c r="M23" s="103"/>
      <c r="N23" s="103"/>
      <c r="O23" s="103"/>
      <c r="P23" s="104"/>
      <c r="Q23" s="12"/>
      <c r="R23" s="232"/>
      <c r="S23" s="232"/>
      <c r="T23" s="232"/>
      <c r="U23" s="232"/>
      <c r="V23" s="232"/>
      <c r="W23" s="232"/>
      <c r="X23" s="232"/>
      <c r="Y23" s="231"/>
    </row>
    <row r="24" spans="1:25">
      <c r="A24" s="6"/>
      <c r="B24" s="13"/>
      <c r="C24" s="14"/>
      <c r="D24" s="105" t="s">
        <v>653</v>
      </c>
      <c r="E24" s="105"/>
      <c r="F24" s="105"/>
      <c r="G24" s="105"/>
      <c r="H24" s="105"/>
      <c r="I24" s="105"/>
      <c r="J24" s="105"/>
      <c r="K24" s="105"/>
      <c r="L24" s="105"/>
      <c r="M24" s="105"/>
      <c r="N24" s="105"/>
      <c r="O24" s="105"/>
      <c r="P24" s="106"/>
      <c r="Q24" s="6"/>
      <c r="R24" s="231"/>
      <c r="S24" s="231"/>
      <c r="T24" s="231"/>
      <c r="U24" s="231"/>
      <c r="V24" s="231"/>
      <c r="W24" s="231"/>
      <c r="X24" s="231"/>
      <c r="Y24" s="231"/>
    </row>
    <row r="25" spans="1:25">
      <c r="A25" s="6"/>
      <c r="B25" s="13"/>
      <c r="C25" s="14"/>
      <c r="D25" s="107" t="s">
        <v>654</v>
      </c>
      <c r="E25" s="107"/>
      <c r="F25" s="107"/>
      <c r="G25" s="108" t="s">
        <v>655</v>
      </c>
      <c r="H25" s="108"/>
      <c r="I25" s="108"/>
      <c r="J25" s="109" t="s">
        <v>656</v>
      </c>
      <c r="K25" s="109"/>
      <c r="L25" s="109"/>
      <c r="M25" s="109"/>
      <c r="N25" s="110" t="s">
        <v>657</v>
      </c>
      <c r="O25" s="110"/>
      <c r="P25" s="110"/>
      <c r="Q25" s="6"/>
      <c r="R25" s="231"/>
      <c r="S25" s="231"/>
      <c r="T25" s="231"/>
      <c r="U25" s="231"/>
      <c r="V25" s="231"/>
      <c r="W25" s="231"/>
      <c r="X25" s="231"/>
      <c r="Y25" s="231"/>
    </row>
    <row r="26" spans="1:25">
      <c r="A26" s="6"/>
      <c r="B26" s="13"/>
      <c r="C26" s="14"/>
      <c r="D26" s="107"/>
      <c r="E26" s="107"/>
      <c r="F26" s="107"/>
      <c r="G26" s="108"/>
      <c r="H26" s="108"/>
      <c r="I26" s="108"/>
      <c r="J26" s="109"/>
      <c r="K26" s="109"/>
      <c r="L26" s="109"/>
      <c r="M26" s="109"/>
      <c r="N26" s="110"/>
      <c r="O26" s="110"/>
      <c r="P26" s="110"/>
      <c r="Q26" s="6"/>
      <c r="R26" s="231"/>
      <c r="S26" s="231"/>
      <c r="T26" s="231"/>
      <c r="U26" s="231"/>
      <c r="V26" s="231"/>
      <c r="W26" s="231"/>
      <c r="X26" s="231"/>
      <c r="Y26" s="231"/>
    </row>
    <row r="27" spans="1:25">
      <c r="A27" s="6"/>
      <c r="B27" s="13"/>
      <c r="C27" s="14"/>
      <c r="D27" s="107"/>
      <c r="E27" s="107"/>
      <c r="F27" s="107"/>
      <c r="G27" s="108"/>
      <c r="H27" s="108"/>
      <c r="I27" s="108"/>
      <c r="J27" s="109"/>
      <c r="K27" s="109"/>
      <c r="L27" s="109"/>
      <c r="M27" s="109"/>
      <c r="N27" s="110"/>
      <c r="O27" s="110"/>
      <c r="P27" s="110"/>
      <c r="Q27" s="6"/>
      <c r="R27" s="231"/>
      <c r="S27" s="231"/>
      <c r="T27" s="231"/>
      <c r="U27" s="231"/>
      <c r="V27" s="231"/>
      <c r="W27" s="231"/>
      <c r="X27" s="231"/>
      <c r="Y27" s="231"/>
    </row>
    <row r="28" spans="1:25">
      <c r="A28" s="6"/>
      <c r="B28" s="13"/>
      <c r="C28" s="14"/>
      <c r="D28" s="98" t="s">
        <v>658</v>
      </c>
      <c r="E28" s="98"/>
      <c r="F28" s="98"/>
      <c r="G28" s="98"/>
      <c r="H28" s="98"/>
      <c r="I28" s="98"/>
      <c r="J28" s="98"/>
      <c r="K28" s="98"/>
      <c r="L28" s="98"/>
      <c r="M28" s="98"/>
      <c r="N28" s="98"/>
      <c r="O28" s="98"/>
      <c r="P28" s="99"/>
      <c r="Q28" s="6"/>
      <c r="R28" s="231"/>
      <c r="S28" s="231"/>
      <c r="T28" s="231"/>
      <c r="U28" s="231"/>
      <c r="V28" s="231"/>
      <c r="W28" s="231"/>
      <c r="X28" s="231"/>
      <c r="Y28" s="231"/>
    </row>
    <row r="29" spans="1:25">
      <c r="A29" s="6"/>
      <c r="B29" s="13"/>
      <c r="C29" s="14"/>
      <c r="D29" s="98"/>
      <c r="E29" s="98"/>
      <c r="F29" s="98"/>
      <c r="G29" s="98"/>
      <c r="H29" s="98"/>
      <c r="I29" s="98"/>
      <c r="J29" s="98"/>
      <c r="K29" s="98"/>
      <c r="L29" s="98"/>
      <c r="M29" s="98"/>
      <c r="N29" s="98"/>
      <c r="O29" s="98"/>
      <c r="P29" s="99"/>
      <c r="Q29" s="6"/>
      <c r="R29" s="231"/>
      <c r="S29" s="231"/>
      <c r="T29" s="231"/>
      <c r="U29" s="231"/>
      <c r="V29" s="231"/>
      <c r="W29" s="231"/>
      <c r="X29" s="231"/>
      <c r="Y29" s="231"/>
    </row>
    <row r="30" spans="1:25">
      <c r="A30" s="6"/>
      <c r="B30" s="235" t="s">
        <v>659</v>
      </c>
      <c r="C30" s="236"/>
      <c r="D30" s="236"/>
      <c r="E30" s="236"/>
      <c r="F30" s="236"/>
      <c r="G30" s="236"/>
      <c r="H30" s="239" t="s">
        <v>660</v>
      </c>
      <c r="I30" s="239"/>
      <c r="J30" s="239"/>
      <c r="K30" s="241" t="s">
        <v>661</v>
      </c>
      <c r="L30" s="241"/>
      <c r="M30" s="241"/>
      <c r="N30" s="241"/>
      <c r="O30" s="241"/>
      <c r="P30" s="242"/>
      <c r="Q30" s="6"/>
      <c r="R30" s="231"/>
      <c r="S30" s="231"/>
      <c r="T30" s="231"/>
      <c r="U30" s="231"/>
      <c r="V30" s="231"/>
      <c r="W30" s="231"/>
      <c r="X30" s="231"/>
      <c r="Y30" s="231"/>
    </row>
    <row r="31" spans="1:25" ht="15.75" thickBot="1">
      <c r="A31" s="6"/>
      <c r="B31" s="237"/>
      <c r="C31" s="238"/>
      <c r="D31" s="238"/>
      <c r="E31" s="238"/>
      <c r="F31" s="238"/>
      <c r="G31" s="238"/>
      <c r="H31" s="240"/>
      <c r="I31" s="240"/>
      <c r="J31" s="240"/>
      <c r="K31" s="243"/>
      <c r="L31" s="243"/>
      <c r="M31" s="243"/>
      <c r="N31" s="243"/>
      <c r="O31" s="243"/>
      <c r="P31" s="244"/>
      <c r="Q31" s="6"/>
      <c r="R31" s="231"/>
      <c r="S31" s="231"/>
      <c r="T31" s="231"/>
      <c r="U31" s="231"/>
      <c r="V31" s="231"/>
      <c r="W31" s="231"/>
      <c r="X31" s="231"/>
      <c r="Y31" s="231"/>
    </row>
    <row r="32" spans="1:25">
      <c r="A32" s="6"/>
      <c r="B32" s="6"/>
      <c r="C32" s="7"/>
      <c r="D32" s="7"/>
      <c r="E32" s="7"/>
      <c r="F32" s="6"/>
      <c r="G32" s="6"/>
      <c r="H32" s="6"/>
      <c r="I32" s="6"/>
      <c r="J32" s="6"/>
      <c r="K32" s="6"/>
      <c r="L32" s="6"/>
      <c r="M32" s="6"/>
      <c r="N32" s="6"/>
      <c r="O32" s="6"/>
      <c r="P32" s="6"/>
      <c r="Q32" s="6"/>
      <c r="R32" s="231"/>
      <c r="S32" s="231"/>
      <c r="T32" s="231"/>
      <c r="U32" s="231"/>
      <c r="V32" s="231"/>
      <c r="W32" s="231"/>
      <c r="X32" s="231"/>
      <c r="Y32" s="231"/>
    </row>
    <row r="33" spans="17:17">
      <c r="Q33" s="17"/>
    </row>
    <row r="34" spans="17:17">
      <c r="Q34" s="17"/>
    </row>
    <row r="35" spans="17:17">
      <c r="Q35" s="17"/>
    </row>
    <row r="36" spans="17:17">
      <c r="Q36" s="17"/>
    </row>
    <row r="37" spans="17:17">
      <c r="Q37" s="17"/>
    </row>
    <row r="38" spans="17:17">
      <c r="Q38" s="17"/>
    </row>
    <row r="39" spans="17:17">
      <c r="Q39" s="17"/>
    </row>
    <row r="40" spans="17:17">
      <c r="Q40" s="17"/>
    </row>
    <row r="41" spans="17:17">
      <c r="Q41" s="17"/>
    </row>
  </sheetData>
  <sheetProtection password="CE59" sheet="1" objects="1" scenarios="1"/>
  <mergeCells count="41">
    <mergeCell ref="B30:G31"/>
    <mergeCell ref="H30:J31"/>
    <mergeCell ref="K30:P31"/>
    <mergeCell ref="D20:P20"/>
    <mergeCell ref="D21:P21"/>
    <mergeCell ref="D22:P22"/>
    <mergeCell ref="G23:H23"/>
    <mergeCell ref="I23:P23"/>
    <mergeCell ref="D24:P24"/>
    <mergeCell ref="D25:F27"/>
    <mergeCell ref="G25:I27"/>
    <mergeCell ref="J25:M27"/>
    <mergeCell ref="N25:P27"/>
    <mergeCell ref="D28:P29"/>
    <mergeCell ref="C17:P17"/>
    <mergeCell ref="B18:E19"/>
    <mergeCell ref="F18:I19"/>
    <mergeCell ref="J18:K19"/>
    <mergeCell ref="L18:P19"/>
    <mergeCell ref="B13:B14"/>
    <mergeCell ref="C13:P13"/>
    <mergeCell ref="C14:P14"/>
    <mergeCell ref="B15:B16"/>
    <mergeCell ref="C15:P15"/>
    <mergeCell ref="C16:P16"/>
    <mergeCell ref="B11:B12"/>
    <mergeCell ref="C11:P11"/>
    <mergeCell ref="C12:P12"/>
    <mergeCell ref="B9:B10"/>
    <mergeCell ref="C9:P9"/>
    <mergeCell ref="C10:P10"/>
    <mergeCell ref="B5:B6"/>
    <mergeCell ref="C5:P5"/>
    <mergeCell ref="C6:P6"/>
    <mergeCell ref="B7:B8"/>
    <mergeCell ref="C7:P7"/>
    <mergeCell ref="C8:P8"/>
    <mergeCell ref="B2:P2"/>
    <mergeCell ref="B4:P4"/>
    <mergeCell ref="B3:E3"/>
    <mergeCell ref="F3:P3"/>
  </mergeCells>
  <hyperlinks>
    <hyperlink ref="G25:I27" r:id="rId1" display="http://www.rajsevak.com/VIJAY-KUMAR-PRAJAPAT-SOFTWARE/"/>
    <hyperlink ref="J25:M27" r:id="rId2" display="http://www.ashwinisharma.com/p/vijay-kumar-excel-sheet-expert.html"/>
    <hyperlink ref="N25:P27" r:id="rId3" display="http://www.shalasugam.com/vijay-kumar-excel-expert/"/>
    <hyperlink ref="D25" r:id="rId4" display="http://rajteacher.net/vijay-kumar-prajapat"/>
    <hyperlink ref="D25:F27" r:id="rId5" display="https://rajteachers.net/vijay-kumar-prajapat"/>
  </hyperlinks>
  <pageMargins left="0.7" right="0.7" top="0.75" bottom="0.75" header="0.3" footer="0.3"/>
  <pageSetup orientation="portrait" horizontalDpi="0" verticalDpi="0" r:id="rId6"/>
  <drawing r:id="rId7"/>
</worksheet>
</file>

<file path=xl/worksheets/sheet2.xml><?xml version="1.0" encoding="utf-8"?>
<worksheet xmlns="http://schemas.openxmlformats.org/spreadsheetml/2006/main" xmlns:r="http://schemas.openxmlformats.org/officeDocument/2006/relationships">
  <dimension ref="A1:AD572"/>
  <sheetViews>
    <sheetView tabSelected="1" topLeftCell="T1" workbookViewId="0">
      <selection activeCell="W7" sqref="W7"/>
    </sheetView>
  </sheetViews>
  <sheetFormatPr defaultRowHeight="15"/>
  <cols>
    <col min="1" max="1" width="5.42578125" bestFit="1" customWidth="1"/>
    <col min="2" max="2" width="7.5703125" bestFit="1" customWidth="1"/>
    <col min="3" max="3" width="6" bestFit="1" customWidth="1"/>
    <col min="4" max="4" width="10.7109375" bestFit="1" customWidth="1"/>
    <col min="5" max="5" width="30" bestFit="1" customWidth="1"/>
    <col min="6" max="6" width="10.5703125" bestFit="1" customWidth="1"/>
    <col min="7" max="7" width="27.42578125" bestFit="1" customWidth="1"/>
    <col min="8" max="8" width="20.28515625" bestFit="1" customWidth="1"/>
    <col min="9" max="9" width="7.7109375" bestFit="1" customWidth="1"/>
    <col min="10" max="10" width="10.7109375" bestFit="1" customWidth="1"/>
    <col min="11" max="11" width="11.42578125" bestFit="1" customWidth="1"/>
    <col min="12" max="12" width="16.5703125" bestFit="1" customWidth="1"/>
    <col min="13" max="13" width="24.7109375" bestFit="1" customWidth="1"/>
    <col min="14" max="14" width="24.140625" bestFit="1" customWidth="1"/>
    <col min="15" max="15" width="8.85546875" bestFit="1" customWidth="1"/>
    <col min="16" max="16" width="8.28515625" bestFit="1" customWidth="1"/>
    <col min="17" max="17" width="19.28515625" bestFit="1" customWidth="1"/>
    <col min="18" max="18" width="36.5703125" bestFit="1" customWidth="1"/>
    <col min="19" max="19" width="17.85546875" bestFit="1" customWidth="1"/>
    <col min="20" max="20" width="20.28515625" bestFit="1" customWidth="1"/>
    <col min="21" max="21" width="16.5703125" bestFit="1" customWidth="1"/>
    <col min="22" max="23" width="36.5703125" bestFit="1" customWidth="1"/>
    <col min="24" max="24" width="22.5703125" bestFit="1" customWidth="1"/>
    <col min="25" max="25" width="12.42578125" bestFit="1" customWidth="1"/>
    <col min="26" max="26" width="10" bestFit="1" customWidth="1"/>
    <col min="27" max="27" width="14.7109375" bestFit="1" customWidth="1"/>
    <col min="28" max="28" width="23.5703125" bestFit="1" customWidth="1"/>
    <col min="29" max="29" width="20" bestFit="1" customWidth="1"/>
    <col min="30" max="30" width="20.140625" bestFit="1" customWidth="1"/>
  </cols>
  <sheetData>
    <row r="1" spans="1:30" ht="30">
      <c r="A1" s="3" t="s">
        <v>68</v>
      </c>
      <c r="B1" s="3" t="s">
        <v>69</v>
      </c>
      <c r="C1" s="3" t="s">
        <v>70</v>
      </c>
      <c r="D1" s="3" t="s">
        <v>71</v>
      </c>
      <c r="E1" s="3" t="s">
        <v>72</v>
      </c>
      <c r="F1" s="3" t="s">
        <v>73</v>
      </c>
      <c r="G1" s="3" t="s">
        <v>74</v>
      </c>
      <c r="H1" s="3" t="s">
        <v>75</v>
      </c>
      <c r="I1" s="3" t="s">
        <v>76</v>
      </c>
      <c r="J1" s="3" t="s">
        <v>77</v>
      </c>
      <c r="K1" s="3" t="s">
        <v>78</v>
      </c>
      <c r="L1" s="3" t="s">
        <v>79</v>
      </c>
      <c r="M1" s="3" t="s">
        <v>80</v>
      </c>
      <c r="N1" s="3" t="s">
        <v>81</v>
      </c>
      <c r="O1" s="3" t="s">
        <v>82</v>
      </c>
      <c r="P1" s="3" t="s">
        <v>83</v>
      </c>
      <c r="Q1" s="3" t="s">
        <v>84</v>
      </c>
      <c r="R1" s="3" t="s">
        <v>85</v>
      </c>
      <c r="S1" s="3" t="s">
        <v>86</v>
      </c>
      <c r="T1" s="3" t="s">
        <v>87</v>
      </c>
      <c r="U1" s="3" t="s">
        <v>88</v>
      </c>
      <c r="V1" s="3" t="s">
        <v>89</v>
      </c>
      <c r="W1" s="3" t="s">
        <v>90</v>
      </c>
      <c r="X1" s="3" t="s">
        <v>91</v>
      </c>
      <c r="Y1" s="3" t="s">
        <v>92</v>
      </c>
      <c r="Z1" s="3" t="s">
        <v>93</v>
      </c>
      <c r="AA1" s="3" t="s">
        <v>94</v>
      </c>
      <c r="AB1" s="3" t="s">
        <v>95</v>
      </c>
      <c r="AC1" s="3" t="s">
        <v>96</v>
      </c>
      <c r="AD1" s="3" t="s">
        <v>97</v>
      </c>
    </row>
    <row r="2" spans="1:30" ht="30">
      <c r="A2" s="4">
        <v>1</v>
      </c>
      <c r="B2" s="4" t="s">
        <v>8</v>
      </c>
      <c r="C2" s="4">
        <v>4914</v>
      </c>
      <c r="D2" s="4"/>
      <c r="E2" s="4" t="s">
        <v>98</v>
      </c>
      <c r="F2" s="4"/>
      <c r="G2" s="4" t="s">
        <v>105</v>
      </c>
      <c r="H2" s="4" t="s">
        <v>103</v>
      </c>
      <c r="I2" s="4" t="s">
        <v>99</v>
      </c>
      <c r="J2" s="5">
        <v>42526</v>
      </c>
      <c r="K2" s="4"/>
      <c r="L2" s="4"/>
      <c r="M2" s="4"/>
      <c r="N2" s="4"/>
      <c r="O2" s="4" t="s">
        <v>9</v>
      </c>
      <c r="P2" s="4"/>
      <c r="Q2" s="4"/>
      <c r="R2" s="4" t="s">
        <v>100</v>
      </c>
      <c r="S2" s="4">
        <v>8140200308</v>
      </c>
      <c r="T2" s="4"/>
      <c r="U2" s="4"/>
      <c r="V2" s="4">
        <v>9636784929</v>
      </c>
      <c r="W2" s="4" t="s">
        <v>1274</v>
      </c>
      <c r="X2" s="4"/>
      <c r="Y2" s="4" t="s">
        <v>101</v>
      </c>
      <c r="Z2" s="4" t="s">
        <v>102</v>
      </c>
      <c r="AA2" s="4"/>
      <c r="AB2" s="4">
        <v>5</v>
      </c>
      <c r="AC2" s="4"/>
      <c r="AD2" s="4">
        <v>1</v>
      </c>
    </row>
    <row r="3" spans="1:30" ht="30">
      <c r="A3" s="4">
        <v>1</v>
      </c>
      <c r="B3" s="4" t="s">
        <v>8</v>
      </c>
      <c r="C3" s="4">
        <v>4913</v>
      </c>
      <c r="D3" s="4"/>
      <c r="E3" s="4" t="s">
        <v>98</v>
      </c>
      <c r="F3" s="4"/>
      <c r="G3" s="4" t="s">
        <v>105</v>
      </c>
      <c r="H3" s="4" t="s">
        <v>103</v>
      </c>
      <c r="I3" s="4" t="s">
        <v>99</v>
      </c>
      <c r="J3" s="5">
        <v>42527</v>
      </c>
      <c r="K3" s="4"/>
      <c r="L3" s="4"/>
      <c r="M3" s="4"/>
      <c r="N3" s="4"/>
      <c r="O3" s="4" t="s">
        <v>9</v>
      </c>
      <c r="P3" s="4"/>
      <c r="Q3" s="4"/>
      <c r="R3" s="4" t="s">
        <v>100</v>
      </c>
      <c r="S3" s="4">
        <v>8140200308</v>
      </c>
      <c r="T3" s="4"/>
      <c r="U3" s="4"/>
      <c r="V3" s="4">
        <v>9636784929</v>
      </c>
      <c r="W3" s="4" t="s">
        <v>1275</v>
      </c>
      <c r="X3" s="4"/>
      <c r="Y3" s="4" t="s">
        <v>101</v>
      </c>
      <c r="Z3" s="4" t="s">
        <v>102</v>
      </c>
      <c r="AA3" s="4"/>
      <c r="AB3" s="4">
        <v>7</v>
      </c>
      <c r="AC3" s="4"/>
      <c r="AD3" s="4">
        <v>1</v>
      </c>
    </row>
    <row r="4" spans="1:30" ht="30">
      <c r="A4" s="4">
        <v>1</v>
      </c>
      <c r="B4" s="4" t="s">
        <v>8</v>
      </c>
      <c r="C4" s="4">
        <v>4931</v>
      </c>
      <c r="D4" s="4"/>
      <c r="E4" s="4" t="s">
        <v>98</v>
      </c>
      <c r="F4" s="4"/>
      <c r="G4" s="4" t="s">
        <v>105</v>
      </c>
      <c r="H4" s="4" t="s">
        <v>103</v>
      </c>
      <c r="I4" s="4" t="s">
        <v>104</v>
      </c>
      <c r="J4" s="5">
        <v>42528</v>
      </c>
      <c r="K4" s="4"/>
      <c r="L4" s="4"/>
      <c r="M4" s="4"/>
      <c r="N4" s="4"/>
      <c r="O4" s="4" t="s">
        <v>9</v>
      </c>
      <c r="P4" s="4"/>
      <c r="Q4" s="4"/>
      <c r="R4" s="4" t="s">
        <v>100</v>
      </c>
      <c r="S4" s="4">
        <v>8140200308</v>
      </c>
      <c r="T4" s="4"/>
      <c r="U4" s="4"/>
      <c r="V4" s="4">
        <v>9636784929</v>
      </c>
      <c r="W4" s="4" t="s">
        <v>1276</v>
      </c>
      <c r="X4" s="4"/>
      <c r="Y4" s="4" t="s">
        <v>101</v>
      </c>
      <c r="Z4" s="4" t="s">
        <v>102</v>
      </c>
      <c r="AA4" s="4"/>
      <c r="AB4" s="4">
        <v>5</v>
      </c>
      <c r="AC4" s="4"/>
      <c r="AD4" s="4">
        <v>1</v>
      </c>
    </row>
    <row r="5" spans="1:30" ht="30">
      <c r="A5" s="4">
        <v>1</v>
      </c>
      <c r="B5" s="4" t="s">
        <v>8</v>
      </c>
      <c r="C5" s="4">
        <v>4917</v>
      </c>
      <c r="D5" s="4"/>
      <c r="E5" s="4" t="s">
        <v>98</v>
      </c>
      <c r="F5" s="4"/>
      <c r="G5" s="4" t="s">
        <v>105</v>
      </c>
      <c r="H5" s="4" t="s">
        <v>103</v>
      </c>
      <c r="I5" s="4" t="s">
        <v>104</v>
      </c>
      <c r="J5" s="5">
        <v>42529</v>
      </c>
      <c r="K5" s="4"/>
      <c r="L5" s="4"/>
      <c r="M5" s="4"/>
      <c r="N5" s="4"/>
      <c r="O5" s="4" t="s">
        <v>9</v>
      </c>
      <c r="P5" s="4"/>
      <c r="Q5" s="4"/>
      <c r="R5" s="4" t="s">
        <v>100</v>
      </c>
      <c r="S5" s="4">
        <v>8140200308</v>
      </c>
      <c r="T5" s="4"/>
      <c r="U5" s="4"/>
      <c r="V5" s="4">
        <v>9636784929</v>
      </c>
      <c r="W5" s="4" t="s">
        <v>1277</v>
      </c>
      <c r="X5" s="4"/>
      <c r="Y5" s="4" t="s">
        <v>101</v>
      </c>
      <c r="Z5" s="4" t="s">
        <v>102</v>
      </c>
      <c r="AA5" s="4"/>
      <c r="AB5" s="4">
        <v>5</v>
      </c>
      <c r="AC5" s="4"/>
      <c r="AD5" s="4">
        <v>1</v>
      </c>
    </row>
    <row r="6" spans="1:30" ht="30">
      <c r="A6" s="4">
        <v>1</v>
      </c>
      <c r="B6" s="4" t="s">
        <v>8</v>
      </c>
      <c r="C6" s="4">
        <v>4911</v>
      </c>
      <c r="D6" s="4"/>
      <c r="E6" s="4" t="s">
        <v>98</v>
      </c>
      <c r="F6" s="4"/>
      <c r="G6" s="4" t="s">
        <v>105</v>
      </c>
      <c r="H6" s="4" t="s">
        <v>103</v>
      </c>
      <c r="I6" s="4" t="s">
        <v>99</v>
      </c>
      <c r="J6" s="5">
        <v>42530</v>
      </c>
      <c r="K6" s="4"/>
      <c r="L6" s="4"/>
      <c r="M6" s="4"/>
      <c r="N6" s="4"/>
      <c r="O6" s="4" t="s">
        <v>9</v>
      </c>
      <c r="P6" s="4"/>
      <c r="Q6" s="4"/>
      <c r="R6" s="4" t="s">
        <v>100</v>
      </c>
      <c r="S6" s="4">
        <v>8140200308</v>
      </c>
      <c r="T6" s="4"/>
      <c r="U6" s="4"/>
      <c r="V6" s="4">
        <v>9636784929</v>
      </c>
      <c r="W6" s="4" t="s">
        <v>1278</v>
      </c>
      <c r="X6" s="4"/>
      <c r="Y6" s="4" t="s">
        <v>101</v>
      </c>
      <c r="Z6" s="4" t="s">
        <v>102</v>
      </c>
      <c r="AA6" s="4"/>
      <c r="AB6" s="4">
        <v>6</v>
      </c>
      <c r="AC6" s="4"/>
      <c r="AD6" s="4">
        <v>1</v>
      </c>
    </row>
    <row r="7" spans="1:30" ht="30">
      <c r="A7" s="4">
        <v>1</v>
      </c>
      <c r="B7" s="4" t="s">
        <v>8</v>
      </c>
      <c r="C7" s="4">
        <v>4916</v>
      </c>
      <c r="D7" s="4"/>
      <c r="E7" s="4" t="s">
        <v>98</v>
      </c>
      <c r="F7" s="4"/>
      <c r="G7" s="4" t="s">
        <v>105</v>
      </c>
      <c r="H7" s="4" t="s">
        <v>103</v>
      </c>
      <c r="I7" s="4" t="s">
        <v>104</v>
      </c>
      <c r="J7" s="5">
        <v>42531</v>
      </c>
      <c r="K7" s="4"/>
      <c r="L7" s="4"/>
      <c r="M7" s="4"/>
      <c r="N7" s="4"/>
      <c r="O7" s="4" t="s">
        <v>9</v>
      </c>
      <c r="P7" s="4"/>
      <c r="Q7" s="4"/>
      <c r="R7" s="4" t="s">
        <v>100</v>
      </c>
      <c r="S7" s="4">
        <v>8140200308</v>
      </c>
      <c r="T7" s="4"/>
      <c r="U7" s="4"/>
      <c r="V7" s="4">
        <v>9636784929</v>
      </c>
      <c r="W7" s="4" t="s">
        <v>1279</v>
      </c>
      <c r="X7" s="4"/>
      <c r="Y7" s="4" t="s">
        <v>101</v>
      </c>
      <c r="Z7" s="4" t="s">
        <v>102</v>
      </c>
      <c r="AA7" s="4"/>
      <c r="AB7" s="4">
        <v>6</v>
      </c>
      <c r="AC7" s="4"/>
      <c r="AD7" s="4">
        <v>1</v>
      </c>
    </row>
    <row r="8" spans="1:30" ht="30">
      <c r="A8" s="4">
        <v>1</v>
      </c>
      <c r="B8" s="4" t="s">
        <v>8</v>
      </c>
      <c r="C8" s="4">
        <v>4920</v>
      </c>
      <c r="D8" s="4"/>
      <c r="E8" s="4" t="s">
        <v>98</v>
      </c>
      <c r="F8" s="4"/>
      <c r="G8" s="4" t="s">
        <v>105</v>
      </c>
      <c r="H8" s="4" t="s">
        <v>103</v>
      </c>
      <c r="I8" s="4" t="s">
        <v>99</v>
      </c>
      <c r="J8" s="5">
        <v>42532</v>
      </c>
      <c r="K8" s="4"/>
      <c r="L8" s="4"/>
      <c r="M8" s="4"/>
      <c r="N8" s="4"/>
      <c r="O8" s="4" t="s">
        <v>9</v>
      </c>
      <c r="P8" s="4"/>
      <c r="Q8" s="4"/>
      <c r="R8" s="4" t="s">
        <v>100</v>
      </c>
      <c r="S8" s="4">
        <v>8140200308</v>
      </c>
      <c r="T8" s="4"/>
      <c r="U8" s="4"/>
      <c r="V8" s="4">
        <v>9636784929</v>
      </c>
      <c r="W8" s="4" t="s">
        <v>1280</v>
      </c>
      <c r="X8" s="4"/>
      <c r="Y8" s="4" t="s">
        <v>101</v>
      </c>
      <c r="Z8" s="4" t="s">
        <v>102</v>
      </c>
      <c r="AA8" s="4"/>
      <c r="AB8" s="4">
        <v>6</v>
      </c>
      <c r="AC8" s="4"/>
      <c r="AD8" s="4">
        <v>1</v>
      </c>
    </row>
    <row r="9" spans="1:30" ht="30">
      <c r="A9" s="4">
        <v>1</v>
      </c>
      <c r="B9" s="4" t="s">
        <v>8</v>
      </c>
      <c r="C9" s="4">
        <v>4915</v>
      </c>
      <c r="D9" s="4"/>
      <c r="E9" s="4" t="s">
        <v>98</v>
      </c>
      <c r="F9" s="4"/>
      <c r="G9" s="4" t="s">
        <v>105</v>
      </c>
      <c r="H9" s="4" t="s">
        <v>103</v>
      </c>
      <c r="I9" s="4" t="s">
        <v>99</v>
      </c>
      <c r="J9" s="5">
        <v>42533</v>
      </c>
      <c r="K9" s="4"/>
      <c r="L9" s="4"/>
      <c r="M9" s="4"/>
      <c r="N9" s="4"/>
      <c r="O9" s="4" t="s">
        <v>106</v>
      </c>
      <c r="P9" s="4"/>
      <c r="Q9" s="4"/>
      <c r="R9" s="4" t="s">
        <v>100</v>
      </c>
      <c r="S9" s="4">
        <v>8140200308</v>
      </c>
      <c r="T9" s="4"/>
      <c r="U9" s="4"/>
      <c r="V9" s="4">
        <v>9636784929</v>
      </c>
      <c r="W9" s="4" t="s">
        <v>1281</v>
      </c>
      <c r="X9" s="4"/>
      <c r="Y9" s="4" t="s">
        <v>101</v>
      </c>
      <c r="Z9" s="4" t="s">
        <v>102</v>
      </c>
      <c r="AA9" s="4"/>
      <c r="AB9" s="4">
        <v>5</v>
      </c>
      <c r="AC9" s="4"/>
      <c r="AD9" s="4">
        <v>1</v>
      </c>
    </row>
    <row r="10" spans="1:30" ht="30">
      <c r="A10" s="4">
        <v>1</v>
      </c>
      <c r="B10" s="4" t="s">
        <v>8</v>
      </c>
      <c r="C10" s="4">
        <v>4918</v>
      </c>
      <c r="D10" s="4"/>
      <c r="E10" s="4" t="s">
        <v>98</v>
      </c>
      <c r="F10" s="4"/>
      <c r="G10" s="4" t="s">
        <v>105</v>
      </c>
      <c r="H10" s="4" t="s">
        <v>103</v>
      </c>
      <c r="I10" s="4" t="s">
        <v>104</v>
      </c>
      <c r="J10" s="5">
        <v>42534</v>
      </c>
      <c r="K10" s="4"/>
      <c r="L10" s="4"/>
      <c r="M10" s="4"/>
      <c r="N10" s="4"/>
      <c r="O10" s="4" t="s">
        <v>9</v>
      </c>
      <c r="P10" s="4"/>
      <c r="Q10" s="4"/>
      <c r="R10" s="4" t="s">
        <v>100</v>
      </c>
      <c r="S10" s="4">
        <v>8140200308</v>
      </c>
      <c r="T10" s="4"/>
      <c r="U10" s="4"/>
      <c r="V10" s="4">
        <v>9636784929</v>
      </c>
      <c r="W10" s="4" t="s">
        <v>1282</v>
      </c>
      <c r="X10" s="4"/>
      <c r="Y10" s="4" t="s">
        <v>101</v>
      </c>
      <c r="Z10" s="4" t="s">
        <v>102</v>
      </c>
      <c r="AA10" s="4"/>
      <c r="AB10" s="4">
        <v>6</v>
      </c>
      <c r="AC10" s="4"/>
      <c r="AD10" s="4">
        <v>1</v>
      </c>
    </row>
    <row r="11" spans="1:30" ht="30">
      <c r="A11" s="4">
        <v>1</v>
      </c>
      <c r="B11" s="4" t="s">
        <v>8</v>
      </c>
      <c r="C11" s="4">
        <v>4921</v>
      </c>
      <c r="D11" s="4"/>
      <c r="E11" s="4" t="s">
        <v>98</v>
      </c>
      <c r="F11" s="4"/>
      <c r="G11" s="4" t="s">
        <v>105</v>
      </c>
      <c r="H11" s="4" t="s">
        <v>103</v>
      </c>
      <c r="I11" s="4" t="s">
        <v>104</v>
      </c>
      <c r="J11" s="5">
        <v>42535</v>
      </c>
      <c r="K11" s="4"/>
      <c r="L11" s="4"/>
      <c r="M11" s="4"/>
      <c r="N11" s="4"/>
      <c r="O11" s="4" t="s">
        <v>9</v>
      </c>
      <c r="P11" s="4"/>
      <c r="Q11" s="4"/>
      <c r="R11" s="4" t="s">
        <v>100</v>
      </c>
      <c r="S11" s="4">
        <v>8140200308</v>
      </c>
      <c r="T11" s="4"/>
      <c r="U11" s="4"/>
      <c r="V11" s="4">
        <v>9636784929</v>
      </c>
      <c r="W11" s="4" t="s">
        <v>1283</v>
      </c>
      <c r="X11" s="4"/>
      <c r="Y11" s="4" t="s">
        <v>101</v>
      </c>
      <c r="Z11" s="4" t="s">
        <v>102</v>
      </c>
      <c r="AA11" s="4"/>
      <c r="AB11" s="4">
        <v>7</v>
      </c>
      <c r="AC11" s="4"/>
      <c r="AD11" s="4">
        <v>1</v>
      </c>
    </row>
    <row r="12" spans="1:30" ht="30">
      <c r="A12" s="4">
        <v>1</v>
      </c>
      <c r="B12" s="4" t="s">
        <v>8</v>
      </c>
      <c r="C12" s="4">
        <v>4932</v>
      </c>
      <c r="D12" s="4"/>
      <c r="E12" s="4" t="s">
        <v>98</v>
      </c>
      <c r="F12" s="4"/>
      <c r="G12" s="4" t="s">
        <v>105</v>
      </c>
      <c r="H12" s="4" t="s">
        <v>103</v>
      </c>
      <c r="I12" s="4" t="s">
        <v>104</v>
      </c>
      <c r="J12" s="5">
        <v>42536</v>
      </c>
      <c r="K12" s="4"/>
      <c r="L12" s="4"/>
      <c r="M12" s="4"/>
      <c r="N12" s="4"/>
      <c r="O12" s="4" t="s">
        <v>9</v>
      </c>
      <c r="P12" s="4"/>
      <c r="Q12" s="4"/>
      <c r="R12" s="4" t="s">
        <v>100</v>
      </c>
      <c r="S12" s="4">
        <v>8140200308</v>
      </c>
      <c r="T12" s="4"/>
      <c r="U12" s="4"/>
      <c r="V12" s="4">
        <v>9636784929</v>
      </c>
      <c r="W12" s="4" t="s">
        <v>1284</v>
      </c>
      <c r="X12" s="4"/>
      <c r="Y12" s="4" t="s">
        <v>101</v>
      </c>
      <c r="Z12" s="4" t="s">
        <v>102</v>
      </c>
      <c r="AA12" s="4"/>
      <c r="AB12" s="4">
        <v>6</v>
      </c>
      <c r="AC12" s="4"/>
      <c r="AD12" s="4">
        <v>1</v>
      </c>
    </row>
    <row r="13" spans="1:30" ht="30">
      <c r="A13" s="4">
        <v>1</v>
      </c>
      <c r="B13" s="4" t="s">
        <v>8</v>
      </c>
      <c r="C13" s="4">
        <v>4910</v>
      </c>
      <c r="D13" s="4"/>
      <c r="E13" s="4" t="s">
        <v>98</v>
      </c>
      <c r="F13" s="4"/>
      <c r="G13" s="4" t="s">
        <v>105</v>
      </c>
      <c r="H13" s="4" t="s">
        <v>103</v>
      </c>
      <c r="I13" s="4" t="s">
        <v>104</v>
      </c>
      <c r="J13" s="5">
        <v>42537</v>
      </c>
      <c r="K13" s="4"/>
      <c r="L13" s="4"/>
      <c r="M13" s="4"/>
      <c r="N13" s="4"/>
      <c r="O13" s="4" t="s">
        <v>9</v>
      </c>
      <c r="P13" s="4"/>
      <c r="Q13" s="4"/>
      <c r="R13" s="4" t="s">
        <v>100</v>
      </c>
      <c r="S13" s="4">
        <v>8140200308</v>
      </c>
      <c r="T13" s="4"/>
      <c r="U13" s="4"/>
      <c r="V13" s="4">
        <v>9636784929</v>
      </c>
      <c r="W13" s="4" t="s">
        <v>1285</v>
      </c>
      <c r="X13" s="4"/>
      <c r="Y13" s="4" t="s">
        <v>101</v>
      </c>
      <c r="Z13" s="4" t="s">
        <v>102</v>
      </c>
      <c r="AA13" s="4"/>
      <c r="AB13" s="4">
        <v>7</v>
      </c>
      <c r="AC13" s="4"/>
      <c r="AD13" s="4">
        <v>1</v>
      </c>
    </row>
    <row r="14" spans="1:30" ht="30">
      <c r="A14" s="4">
        <v>1</v>
      </c>
      <c r="B14" s="4" t="s">
        <v>8</v>
      </c>
      <c r="C14" s="4">
        <v>4912</v>
      </c>
      <c r="D14" s="4"/>
      <c r="E14" s="4" t="s">
        <v>98</v>
      </c>
      <c r="F14" s="4"/>
      <c r="G14" s="4" t="s">
        <v>105</v>
      </c>
      <c r="H14" s="4" t="s">
        <v>103</v>
      </c>
      <c r="I14" s="4" t="s">
        <v>99</v>
      </c>
      <c r="J14" s="5">
        <v>42538</v>
      </c>
      <c r="K14" s="4"/>
      <c r="L14" s="4"/>
      <c r="M14" s="4"/>
      <c r="N14" s="4"/>
      <c r="O14" s="4" t="s">
        <v>9</v>
      </c>
      <c r="P14" s="4"/>
      <c r="Q14" s="4"/>
      <c r="R14" s="4" t="s">
        <v>100</v>
      </c>
      <c r="S14" s="4">
        <v>8140200308</v>
      </c>
      <c r="T14" s="4"/>
      <c r="U14" s="4"/>
      <c r="V14" s="4">
        <v>9636784929</v>
      </c>
      <c r="W14" s="4" t="s">
        <v>1286</v>
      </c>
      <c r="X14" s="4"/>
      <c r="Y14" s="4" t="s">
        <v>101</v>
      </c>
      <c r="Z14" s="4" t="s">
        <v>102</v>
      </c>
      <c r="AA14" s="4"/>
      <c r="AB14" s="4">
        <v>5</v>
      </c>
      <c r="AC14" s="4"/>
      <c r="AD14" s="4">
        <v>1</v>
      </c>
    </row>
    <row r="15" spans="1:30" ht="30">
      <c r="A15" s="4">
        <v>1</v>
      </c>
      <c r="B15" s="4" t="s">
        <v>8</v>
      </c>
      <c r="C15" s="4">
        <v>4944</v>
      </c>
      <c r="D15" s="4"/>
      <c r="E15" s="4" t="s">
        <v>98</v>
      </c>
      <c r="F15" s="4"/>
      <c r="G15" s="4" t="s">
        <v>105</v>
      </c>
      <c r="H15" s="4" t="s">
        <v>103</v>
      </c>
      <c r="I15" s="4" t="s">
        <v>99</v>
      </c>
      <c r="J15" s="5">
        <v>42539</v>
      </c>
      <c r="K15" s="4"/>
      <c r="L15" s="4"/>
      <c r="M15" s="4"/>
      <c r="N15" s="4"/>
      <c r="O15" s="4" t="s">
        <v>9</v>
      </c>
      <c r="P15" s="4"/>
      <c r="Q15" s="4"/>
      <c r="R15" s="4" t="s">
        <v>100</v>
      </c>
      <c r="S15" s="4">
        <v>8140200308</v>
      </c>
      <c r="T15" s="4"/>
      <c r="U15" s="4"/>
      <c r="V15" s="4">
        <v>9636784929</v>
      </c>
      <c r="W15" s="4" t="s">
        <v>1287</v>
      </c>
      <c r="X15" s="4"/>
      <c r="Y15" s="4" t="s">
        <v>101</v>
      </c>
      <c r="Z15" s="4" t="s">
        <v>102</v>
      </c>
      <c r="AA15" s="4"/>
      <c r="AB15" s="4">
        <v>6</v>
      </c>
      <c r="AC15" s="4"/>
      <c r="AD15" s="4">
        <v>1</v>
      </c>
    </row>
    <row r="16" spans="1:30" ht="30">
      <c r="A16" s="4">
        <v>1</v>
      </c>
      <c r="B16" s="4" t="s">
        <v>8</v>
      </c>
      <c r="C16" s="4">
        <v>4933</v>
      </c>
      <c r="D16" s="4"/>
      <c r="E16" s="4" t="s">
        <v>98</v>
      </c>
      <c r="F16" s="4"/>
      <c r="G16" s="4" t="s">
        <v>105</v>
      </c>
      <c r="H16" s="4" t="s">
        <v>103</v>
      </c>
      <c r="I16" s="4" t="s">
        <v>104</v>
      </c>
      <c r="J16" s="5">
        <v>42540</v>
      </c>
      <c r="K16" s="4"/>
      <c r="L16" s="4"/>
      <c r="M16" s="4"/>
      <c r="N16" s="4"/>
      <c r="O16" s="4" t="s">
        <v>9</v>
      </c>
      <c r="P16" s="4"/>
      <c r="Q16" s="4"/>
      <c r="R16" s="4" t="s">
        <v>100</v>
      </c>
      <c r="S16" s="4">
        <v>8140200308</v>
      </c>
      <c r="T16" s="4"/>
      <c r="U16" s="4"/>
      <c r="V16" s="4">
        <v>9636784929</v>
      </c>
      <c r="W16" s="4" t="s">
        <v>1288</v>
      </c>
      <c r="X16" s="4"/>
      <c r="Y16" s="4" t="s">
        <v>101</v>
      </c>
      <c r="Z16" s="4" t="s">
        <v>102</v>
      </c>
      <c r="AA16" s="4"/>
      <c r="AB16" s="4">
        <v>5</v>
      </c>
      <c r="AC16" s="4"/>
      <c r="AD16" s="4">
        <v>1</v>
      </c>
    </row>
    <row r="17" spans="1:30" ht="30">
      <c r="A17" s="4">
        <v>2</v>
      </c>
      <c r="B17" s="4" t="s">
        <v>8</v>
      </c>
      <c r="C17" s="4">
        <v>4858</v>
      </c>
      <c r="D17" s="4"/>
      <c r="E17" s="4" t="s">
        <v>98</v>
      </c>
      <c r="F17" s="4"/>
      <c r="G17" s="4" t="s">
        <v>105</v>
      </c>
      <c r="H17" s="4" t="s">
        <v>103</v>
      </c>
      <c r="I17" s="4" t="s">
        <v>99</v>
      </c>
      <c r="J17" s="5">
        <v>42541</v>
      </c>
      <c r="K17" s="4"/>
      <c r="L17" s="4"/>
      <c r="M17" s="4"/>
      <c r="N17" s="4"/>
      <c r="O17" s="4" t="s">
        <v>9</v>
      </c>
      <c r="P17" s="4"/>
      <c r="Q17" s="4"/>
      <c r="R17" s="4" t="s">
        <v>100</v>
      </c>
      <c r="S17" s="4">
        <v>8140200308</v>
      </c>
      <c r="T17" s="4"/>
      <c r="U17" s="4"/>
      <c r="V17" s="4">
        <v>9636784929</v>
      </c>
      <c r="W17" s="4" t="s">
        <v>1289</v>
      </c>
      <c r="X17" s="4"/>
      <c r="Y17" s="4" t="s">
        <v>101</v>
      </c>
      <c r="Z17" s="4" t="s">
        <v>102</v>
      </c>
      <c r="AA17" s="4"/>
      <c r="AB17" s="4">
        <v>6</v>
      </c>
      <c r="AC17" s="4"/>
      <c r="AD17" s="4">
        <v>1</v>
      </c>
    </row>
    <row r="18" spans="1:30" ht="30">
      <c r="A18" s="4">
        <v>2</v>
      </c>
      <c r="B18" s="4" t="s">
        <v>8</v>
      </c>
      <c r="C18" s="4">
        <v>4863</v>
      </c>
      <c r="D18" s="4"/>
      <c r="E18" s="4" t="s">
        <v>98</v>
      </c>
      <c r="F18" s="4"/>
      <c r="G18" s="4" t="s">
        <v>105</v>
      </c>
      <c r="H18" s="4" t="s">
        <v>103</v>
      </c>
      <c r="I18" s="4" t="s">
        <v>99</v>
      </c>
      <c r="J18" s="5">
        <v>42542</v>
      </c>
      <c r="K18" s="4"/>
      <c r="L18" s="4"/>
      <c r="M18" s="4"/>
      <c r="N18" s="4"/>
      <c r="O18" s="4" t="s">
        <v>9</v>
      </c>
      <c r="P18" s="4"/>
      <c r="Q18" s="4"/>
      <c r="R18" s="4" t="s">
        <v>100</v>
      </c>
      <c r="S18" s="4">
        <v>8140200308</v>
      </c>
      <c r="T18" s="4"/>
      <c r="U18" s="4"/>
      <c r="V18" s="4">
        <v>9636784929</v>
      </c>
      <c r="W18" s="4" t="s">
        <v>1290</v>
      </c>
      <c r="X18" s="4"/>
      <c r="Y18" s="4" t="s">
        <v>101</v>
      </c>
      <c r="Z18" s="4" t="s">
        <v>102</v>
      </c>
      <c r="AA18" s="4"/>
      <c r="AB18" s="4">
        <v>6</v>
      </c>
      <c r="AC18" s="4"/>
      <c r="AD18" s="4">
        <v>0</v>
      </c>
    </row>
    <row r="19" spans="1:30" ht="30">
      <c r="A19" s="4">
        <v>2</v>
      </c>
      <c r="B19" s="4" t="s">
        <v>8</v>
      </c>
      <c r="C19" s="4">
        <v>4860</v>
      </c>
      <c r="D19" s="4"/>
      <c r="E19" s="4" t="s">
        <v>98</v>
      </c>
      <c r="F19" s="4"/>
      <c r="G19" s="4" t="s">
        <v>105</v>
      </c>
      <c r="H19" s="4" t="s">
        <v>103</v>
      </c>
      <c r="I19" s="4" t="s">
        <v>104</v>
      </c>
      <c r="J19" s="5">
        <v>42543</v>
      </c>
      <c r="K19" s="4"/>
      <c r="L19" s="4"/>
      <c r="M19" s="4"/>
      <c r="N19" s="4"/>
      <c r="O19" s="4" t="s">
        <v>107</v>
      </c>
      <c r="P19" s="4"/>
      <c r="Q19" s="4"/>
      <c r="R19" s="4" t="s">
        <v>100</v>
      </c>
      <c r="S19" s="4">
        <v>8140200308</v>
      </c>
      <c r="T19" s="4"/>
      <c r="U19" s="4"/>
      <c r="V19" s="4">
        <v>9636784929</v>
      </c>
      <c r="W19" s="4" t="s">
        <v>1291</v>
      </c>
      <c r="X19" s="4"/>
      <c r="Y19" s="4" t="s">
        <v>101</v>
      </c>
      <c r="Z19" s="4" t="s">
        <v>102</v>
      </c>
      <c r="AA19" s="4"/>
      <c r="AB19" s="4">
        <v>7</v>
      </c>
      <c r="AC19" s="4"/>
      <c r="AD19" s="4">
        <v>1</v>
      </c>
    </row>
    <row r="20" spans="1:30" ht="30">
      <c r="A20" s="4">
        <v>2</v>
      </c>
      <c r="B20" s="4" t="s">
        <v>8</v>
      </c>
      <c r="C20" s="4">
        <v>4791</v>
      </c>
      <c r="D20" s="5">
        <v>44016</v>
      </c>
      <c r="E20" s="4" t="s">
        <v>98</v>
      </c>
      <c r="F20" s="4"/>
      <c r="G20" s="4" t="s">
        <v>105</v>
      </c>
      <c r="H20" s="4" t="s">
        <v>103</v>
      </c>
      <c r="I20" s="4" t="s">
        <v>99</v>
      </c>
      <c r="J20" s="5">
        <v>42544</v>
      </c>
      <c r="K20" s="4"/>
      <c r="L20" s="4"/>
      <c r="M20" s="4"/>
      <c r="N20" s="4"/>
      <c r="O20" s="4" t="s">
        <v>108</v>
      </c>
      <c r="P20" s="4" t="s">
        <v>16</v>
      </c>
      <c r="Q20" s="4"/>
      <c r="R20" s="4" t="s">
        <v>100</v>
      </c>
      <c r="S20" s="4">
        <v>8140200308</v>
      </c>
      <c r="T20" s="4"/>
      <c r="U20" s="4"/>
      <c r="V20" s="4">
        <v>9636784929</v>
      </c>
      <c r="W20" s="4" t="s">
        <v>1292</v>
      </c>
      <c r="X20" s="4">
        <v>25000</v>
      </c>
      <c r="Y20" s="4" t="s">
        <v>101</v>
      </c>
      <c r="Z20" s="4" t="s">
        <v>101</v>
      </c>
      <c r="AA20" s="4" t="s">
        <v>109</v>
      </c>
      <c r="AB20" s="4">
        <v>6</v>
      </c>
      <c r="AC20" s="4" t="s">
        <v>110</v>
      </c>
      <c r="AD20" s="4">
        <v>1</v>
      </c>
    </row>
    <row r="21" spans="1:30" ht="30">
      <c r="A21" s="4">
        <v>2</v>
      </c>
      <c r="B21" s="4" t="s">
        <v>8</v>
      </c>
      <c r="C21" s="4">
        <v>4864</v>
      </c>
      <c r="D21" s="4"/>
      <c r="E21" s="4" t="s">
        <v>98</v>
      </c>
      <c r="F21" s="4"/>
      <c r="G21" s="4" t="s">
        <v>105</v>
      </c>
      <c r="H21" s="4" t="s">
        <v>103</v>
      </c>
      <c r="I21" s="4" t="s">
        <v>104</v>
      </c>
      <c r="J21" s="5">
        <v>42545</v>
      </c>
      <c r="K21" s="4"/>
      <c r="L21" s="4"/>
      <c r="M21" s="4"/>
      <c r="N21" s="4"/>
      <c r="O21" s="4" t="s">
        <v>9</v>
      </c>
      <c r="P21" s="4"/>
      <c r="Q21" s="4"/>
      <c r="R21" s="4" t="s">
        <v>100</v>
      </c>
      <c r="S21" s="4">
        <v>8140200308</v>
      </c>
      <c r="T21" s="4"/>
      <c r="U21" s="4"/>
      <c r="V21" s="4">
        <v>9636784929</v>
      </c>
      <c r="W21" s="4" t="s">
        <v>1293</v>
      </c>
      <c r="X21" s="4"/>
      <c r="Y21" s="4" t="s">
        <v>101</v>
      </c>
      <c r="Z21" s="4" t="s">
        <v>102</v>
      </c>
      <c r="AA21" s="4"/>
      <c r="AB21" s="4">
        <v>7</v>
      </c>
      <c r="AC21" s="4"/>
      <c r="AD21" s="4">
        <v>0</v>
      </c>
    </row>
    <row r="22" spans="1:30" ht="30">
      <c r="A22" s="4">
        <v>2</v>
      </c>
      <c r="B22" s="4" t="s">
        <v>8</v>
      </c>
      <c r="C22" s="4">
        <v>4865</v>
      </c>
      <c r="D22" s="4"/>
      <c r="E22" s="4" t="s">
        <v>98</v>
      </c>
      <c r="F22" s="4"/>
      <c r="G22" s="4" t="s">
        <v>105</v>
      </c>
      <c r="H22" s="4" t="s">
        <v>103</v>
      </c>
      <c r="I22" s="4" t="s">
        <v>99</v>
      </c>
      <c r="J22" s="5">
        <v>42546</v>
      </c>
      <c r="K22" s="4"/>
      <c r="L22" s="4"/>
      <c r="M22" s="4"/>
      <c r="N22" s="4"/>
      <c r="O22" s="4" t="s">
        <v>9</v>
      </c>
      <c r="P22" s="4"/>
      <c r="Q22" s="4"/>
      <c r="R22" s="4" t="s">
        <v>100</v>
      </c>
      <c r="S22" s="4">
        <v>8140200308</v>
      </c>
      <c r="T22" s="4"/>
      <c r="U22" s="4"/>
      <c r="V22" s="4">
        <v>9636784929</v>
      </c>
      <c r="W22" s="4" t="s">
        <v>1294</v>
      </c>
      <c r="X22" s="4"/>
      <c r="Y22" s="4" t="s">
        <v>101</v>
      </c>
      <c r="Z22" s="4" t="s">
        <v>102</v>
      </c>
      <c r="AA22" s="4"/>
      <c r="AB22" s="4">
        <v>6</v>
      </c>
      <c r="AC22" s="4"/>
      <c r="AD22" s="4">
        <v>0</v>
      </c>
    </row>
    <row r="23" spans="1:30" ht="30">
      <c r="A23" s="4">
        <v>2</v>
      </c>
      <c r="B23" s="4" t="s">
        <v>8</v>
      </c>
      <c r="C23" s="4">
        <v>4795</v>
      </c>
      <c r="D23" s="4"/>
      <c r="E23" s="4" t="s">
        <v>98</v>
      </c>
      <c r="F23" s="4"/>
      <c r="G23" s="4" t="s">
        <v>105</v>
      </c>
      <c r="H23" s="4" t="s">
        <v>103</v>
      </c>
      <c r="I23" s="4" t="s">
        <v>99</v>
      </c>
      <c r="J23" s="5">
        <v>42547</v>
      </c>
      <c r="K23" s="4"/>
      <c r="L23" s="4"/>
      <c r="M23" s="4"/>
      <c r="N23" s="4"/>
      <c r="O23" s="4" t="s">
        <v>106</v>
      </c>
      <c r="P23" s="4"/>
      <c r="Q23" s="4"/>
      <c r="R23" s="4" t="s">
        <v>100</v>
      </c>
      <c r="S23" s="4">
        <v>8140200308</v>
      </c>
      <c r="T23" s="4"/>
      <c r="U23" s="4"/>
      <c r="V23" s="4">
        <v>9636784929</v>
      </c>
      <c r="W23" s="4" t="s">
        <v>1295</v>
      </c>
      <c r="X23" s="4"/>
      <c r="Y23" s="4" t="s">
        <v>101</v>
      </c>
      <c r="Z23" s="4" t="s">
        <v>102</v>
      </c>
      <c r="AA23" s="4"/>
      <c r="AB23" s="4">
        <v>9</v>
      </c>
      <c r="AC23" s="4"/>
      <c r="AD23" s="4">
        <v>1</v>
      </c>
    </row>
    <row r="24" spans="1:30" ht="30">
      <c r="A24" s="4">
        <v>2</v>
      </c>
      <c r="B24" s="4" t="s">
        <v>8</v>
      </c>
      <c r="C24" s="4">
        <v>4793</v>
      </c>
      <c r="D24" s="5">
        <v>44026</v>
      </c>
      <c r="E24" s="4" t="s">
        <v>98</v>
      </c>
      <c r="F24" s="4"/>
      <c r="G24" s="4" t="s">
        <v>105</v>
      </c>
      <c r="H24" s="4" t="s">
        <v>103</v>
      </c>
      <c r="I24" s="4" t="s">
        <v>104</v>
      </c>
      <c r="J24" s="5">
        <v>42548</v>
      </c>
      <c r="K24" s="4"/>
      <c r="L24" s="4"/>
      <c r="M24" s="4"/>
      <c r="N24" s="4"/>
      <c r="O24" s="4" t="s">
        <v>9</v>
      </c>
      <c r="P24" s="4" t="s">
        <v>111</v>
      </c>
      <c r="Q24" s="4"/>
      <c r="R24" s="4" t="s">
        <v>100</v>
      </c>
      <c r="S24" s="4">
        <v>8140200308</v>
      </c>
      <c r="T24" s="4"/>
      <c r="U24" s="4"/>
      <c r="V24" s="4">
        <v>9636784929</v>
      </c>
      <c r="W24" s="4" t="s">
        <v>1296</v>
      </c>
      <c r="X24" s="4">
        <v>40000</v>
      </c>
      <c r="Y24" s="4" t="s">
        <v>101</v>
      </c>
      <c r="Z24" s="4" t="s">
        <v>101</v>
      </c>
      <c r="AA24" s="4" t="s">
        <v>112</v>
      </c>
      <c r="AB24" s="4">
        <v>8</v>
      </c>
      <c r="AC24" s="4" t="s">
        <v>110</v>
      </c>
      <c r="AD24" s="4">
        <v>0</v>
      </c>
    </row>
    <row r="25" spans="1:30" ht="30">
      <c r="A25" s="4">
        <v>2</v>
      </c>
      <c r="B25" s="4" t="s">
        <v>8</v>
      </c>
      <c r="C25" s="4">
        <v>4805</v>
      </c>
      <c r="D25" s="4"/>
      <c r="E25" s="4" t="s">
        <v>98</v>
      </c>
      <c r="F25" s="4"/>
      <c r="G25" s="4" t="s">
        <v>105</v>
      </c>
      <c r="H25" s="4" t="s">
        <v>103</v>
      </c>
      <c r="I25" s="4" t="s">
        <v>104</v>
      </c>
      <c r="J25" s="5">
        <v>42549</v>
      </c>
      <c r="K25" s="4"/>
      <c r="L25" s="4"/>
      <c r="M25" s="4"/>
      <c r="N25" s="4"/>
      <c r="O25" s="4" t="s">
        <v>9</v>
      </c>
      <c r="P25" s="4"/>
      <c r="Q25" s="4"/>
      <c r="R25" s="4" t="s">
        <v>100</v>
      </c>
      <c r="S25" s="4">
        <v>8140200308</v>
      </c>
      <c r="T25" s="4"/>
      <c r="U25" s="4"/>
      <c r="V25" s="4">
        <v>9636784929</v>
      </c>
      <c r="W25" s="4" t="s">
        <v>1297</v>
      </c>
      <c r="X25" s="4"/>
      <c r="Y25" s="4" t="s">
        <v>101</v>
      </c>
      <c r="Z25" s="4" t="s">
        <v>102</v>
      </c>
      <c r="AA25" s="4"/>
      <c r="AB25" s="4">
        <v>7</v>
      </c>
      <c r="AC25" s="4"/>
      <c r="AD25" s="4">
        <v>0</v>
      </c>
    </row>
    <row r="26" spans="1:30" ht="30">
      <c r="A26" s="4">
        <v>2</v>
      </c>
      <c r="B26" s="4" t="s">
        <v>8</v>
      </c>
      <c r="C26" s="4">
        <v>4790</v>
      </c>
      <c r="D26" s="5">
        <v>44016</v>
      </c>
      <c r="E26" s="4" t="s">
        <v>98</v>
      </c>
      <c r="F26" s="4"/>
      <c r="G26" s="4" t="s">
        <v>105</v>
      </c>
      <c r="H26" s="4" t="s">
        <v>103</v>
      </c>
      <c r="I26" s="4" t="s">
        <v>104</v>
      </c>
      <c r="J26" s="5">
        <v>42550</v>
      </c>
      <c r="K26" s="4"/>
      <c r="L26" s="4"/>
      <c r="M26" s="4"/>
      <c r="N26" s="4"/>
      <c r="O26" s="4" t="s">
        <v>108</v>
      </c>
      <c r="P26" s="4" t="s">
        <v>16</v>
      </c>
      <c r="Q26" s="4"/>
      <c r="R26" s="4" t="s">
        <v>100</v>
      </c>
      <c r="S26" s="4">
        <v>8140200308</v>
      </c>
      <c r="T26" s="4"/>
      <c r="U26" s="4"/>
      <c r="V26" s="4">
        <v>9636784929</v>
      </c>
      <c r="W26" s="4" t="s">
        <v>1298</v>
      </c>
      <c r="X26" s="4">
        <v>25000</v>
      </c>
      <c r="Y26" s="4" t="s">
        <v>101</v>
      </c>
      <c r="Z26" s="4" t="s">
        <v>101</v>
      </c>
      <c r="AA26" s="4" t="s">
        <v>109</v>
      </c>
      <c r="AB26" s="4">
        <v>6</v>
      </c>
      <c r="AC26" s="4" t="s">
        <v>110</v>
      </c>
      <c r="AD26" s="4">
        <v>1</v>
      </c>
    </row>
    <row r="27" spans="1:30" ht="30">
      <c r="A27" s="4">
        <v>2</v>
      </c>
      <c r="B27" s="4" t="s">
        <v>8</v>
      </c>
      <c r="C27" s="4">
        <v>4788</v>
      </c>
      <c r="D27" s="5">
        <v>44016</v>
      </c>
      <c r="E27" s="4" t="s">
        <v>98</v>
      </c>
      <c r="F27" s="4"/>
      <c r="G27" s="4" t="s">
        <v>105</v>
      </c>
      <c r="H27" s="4" t="s">
        <v>103</v>
      </c>
      <c r="I27" s="4" t="s">
        <v>104</v>
      </c>
      <c r="J27" s="5">
        <v>42551</v>
      </c>
      <c r="K27" s="4"/>
      <c r="L27" s="4"/>
      <c r="M27" s="4"/>
      <c r="N27" s="4"/>
      <c r="O27" s="4" t="s">
        <v>108</v>
      </c>
      <c r="P27" s="4" t="s">
        <v>16</v>
      </c>
      <c r="Q27" s="4"/>
      <c r="R27" s="4" t="s">
        <v>100</v>
      </c>
      <c r="S27" s="4">
        <v>8140200308</v>
      </c>
      <c r="T27" s="4" t="s">
        <v>113</v>
      </c>
      <c r="U27" s="4"/>
      <c r="V27" s="4">
        <v>9636784929</v>
      </c>
      <c r="W27" s="4" t="s">
        <v>1299</v>
      </c>
      <c r="X27" s="4">
        <v>25000</v>
      </c>
      <c r="Y27" s="4" t="s">
        <v>101</v>
      </c>
      <c r="Z27" s="4" t="s">
        <v>101</v>
      </c>
      <c r="AA27" s="4" t="s">
        <v>109</v>
      </c>
      <c r="AB27" s="4">
        <v>7</v>
      </c>
      <c r="AC27" s="4" t="s">
        <v>110</v>
      </c>
      <c r="AD27" s="4">
        <v>1</v>
      </c>
    </row>
    <row r="28" spans="1:30" ht="30">
      <c r="A28" s="4">
        <v>2</v>
      </c>
      <c r="B28" s="4" t="s">
        <v>8</v>
      </c>
      <c r="C28" s="4">
        <v>4789</v>
      </c>
      <c r="D28" s="5">
        <v>44016</v>
      </c>
      <c r="E28" s="4" t="s">
        <v>98</v>
      </c>
      <c r="F28" s="4"/>
      <c r="G28" s="4" t="s">
        <v>105</v>
      </c>
      <c r="H28" s="4" t="s">
        <v>103</v>
      </c>
      <c r="I28" s="4" t="s">
        <v>104</v>
      </c>
      <c r="J28" s="5">
        <v>42552</v>
      </c>
      <c r="K28" s="4"/>
      <c r="L28" s="4"/>
      <c r="M28" s="4"/>
      <c r="N28" s="4"/>
      <c r="O28" s="4" t="s">
        <v>9</v>
      </c>
      <c r="P28" s="4" t="s">
        <v>16</v>
      </c>
      <c r="Q28" s="4"/>
      <c r="R28" s="4" t="s">
        <v>100</v>
      </c>
      <c r="S28" s="4">
        <v>8140200308</v>
      </c>
      <c r="T28" s="4"/>
      <c r="U28" s="4"/>
      <c r="V28" s="4">
        <v>9636784929</v>
      </c>
      <c r="W28" s="4" t="s">
        <v>114</v>
      </c>
      <c r="X28" s="4">
        <v>30000</v>
      </c>
      <c r="Y28" s="4" t="s">
        <v>101</v>
      </c>
      <c r="Z28" s="4" t="s">
        <v>101</v>
      </c>
      <c r="AA28" s="4" t="s">
        <v>109</v>
      </c>
      <c r="AB28" s="4">
        <v>6</v>
      </c>
      <c r="AC28" s="4" t="s">
        <v>110</v>
      </c>
      <c r="AD28" s="4">
        <v>1</v>
      </c>
    </row>
    <row r="29" spans="1:30" ht="30">
      <c r="A29" s="4">
        <v>2</v>
      </c>
      <c r="B29" s="4" t="s">
        <v>8</v>
      </c>
      <c r="C29" s="4">
        <v>4859</v>
      </c>
      <c r="D29" s="4"/>
      <c r="E29" s="4" t="s">
        <v>98</v>
      </c>
      <c r="F29" s="4"/>
      <c r="G29" s="4" t="s">
        <v>105</v>
      </c>
      <c r="H29" s="4" t="s">
        <v>103</v>
      </c>
      <c r="I29" s="4" t="s">
        <v>99</v>
      </c>
      <c r="J29" s="5">
        <v>42553</v>
      </c>
      <c r="K29" s="4"/>
      <c r="L29" s="4"/>
      <c r="M29" s="4"/>
      <c r="N29" s="4"/>
      <c r="O29" s="4" t="s">
        <v>9</v>
      </c>
      <c r="P29" s="4"/>
      <c r="Q29" s="4"/>
      <c r="R29" s="4" t="s">
        <v>100</v>
      </c>
      <c r="S29" s="4">
        <v>8140200308</v>
      </c>
      <c r="T29" s="4"/>
      <c r="U29" s="4"/>
      <c r="V29" s="4">
        <v>9636784929</v>
      </c>
      <c r="W29" s="4" t="s">
        <v>1070</v>
      </c>
      <c r="X29" s="4"/>
      <c r="Y29" s="4" t="s">
        <v>101</v>
      </c>
      <c r="Z29" s="4" t="s">
        <v>102</v>
      </c>
      <c r="AA29" s="4"/>
      <c r="AB29" s="4">
        <v>6</v>
      </c>
      <c r="AC29" s="4"/>
      <c r="AD29" s="4">
        <v>1</v>
      </c>
    </row>
    <row r="30" spans="1:30" ht="30">
      <c r="A30" s="4">
        <v>2</v>
      </c>
      <c r="B30" s="4" t="s">
        <v>8</v>
      </c>
      <c r="C30" s="4">
        <v>4794</v>
      </c>
      <c r="D30" s="4"/>
      <c r="E30" s="4" t="s">
        <v>98</v>
      </c>
      <c r="F30" s="4"/>
      <c r="G30" s="4" t="s">
        <v>105</v>
      </c>
      <c r="H30" s="4" t="s">
        <v>103</v>
      </c>
      <c r="I30" s="4" t="s">
        <v>104</v>
      </c>
      <c r="J30" s="5">
        <v>42554</v>
      </c>
      <c r="K30" s="4"/>
      <c r="L30" s="4"/>
      <c r="M30" s="4"/>
      <c r="N30" s="4"/>
      <c r="O30" s="4" t="s">
        <v>107</v>
      </c>
      <c r="P30" s="4"/>
      <c r="Q30" s="4"/>
      <c r="R30" s="4" t="s">
        <v>100</v>
      </c>
      <c r="S30" s="4">
        <v>8140200308</v>
      </c>
      <c r="T30" s="4"/>
      <c r="U30" s="4"/>
      <c r="V30" s="4">
        <v>9636784929</v>
      </c>
      <c r="W30" s="4" t="s">
        <v>1071</v>
      </c>
      <c r="X30" s="4"/>
      <c r="Y30" s="4" t="s">
        <v>101</v>
      </c>
      <c r="Z30" s="4" t="s">
        <v>102</v>
      </c>
      <c r="AA30" s="4"/>
      <c r="AB30" s="4">
        <v>7</v>
      </c>
      <c r="AC30" s="4"/>
      <c r="AD30" s="4">
        <v>1</v>
      </c>
    </row>
    <row r="31" spans="1:30" ht="30">
      <c r="A31" s="4">
        <v>2</v>
      </c>
      <c r="B31" s="4" t="s">
        <v>8</v>
      </c>
      <c r="C31" s="4">
        <v>4874</v>
      </c>
      <c r="D31" s="4"/>
      <c r="E31" s="4" t="s">
        <v>98</v>
      </c>
      <c r="F31" s="4"/>
      <c r="G31" s="4" t="s">
        <v>105</v>
      </c>
      <c r="H31" s="4" t="s">
        <v>103</v>
      </c>
      <c r="I31" s="4" t="s">
        <v>99</v>
      </c>
      <c r="J31" s="5">
        <v>42555</v>
      </c>
      <c r="K31" s="4"/>
      <c r="L31" s="4"/>
      <c r="M31" s="4"/>
      <c r="N31" s="4"/>
      <c r="O31" s="4" t="s">
        <v>9</v>
      </c>
      <c r="P31" s="4"/>
      <c r="Q31" s="4"/>
      <c r="R31" s="4" t="s">
        <v>100</v>
      </c>
      <c r="S31" s="4">
        <v>8140200308</v>
      </c>
      <c r="T31" s="4"/>
      <c r="U31" s="4"/>
      <c r="V31" s="4">
        <v>9636784929</v>
      </c>
      <c r="W31" s="4" t="s">
        <v>1072</v>
      </c>
      <c r="X31" s="4"/>
      <c r="Y31" s="4" t="s">
        <v>101</v>
      </c>
      <c r="Z31" s="4" t="s">
        <v>102</v>
      </c>
      <c r="AA31" s="4"/>
      <c r="AB31" s="4">
        <v>6</v>
      </c>
      <c r="AC31" s="4"/>
      <c r="AD31" s="4">
        <v>0</v>
      </c>
    </row>
    <row r="32" spans="1:30" ht="30">
      <c r="A32" s="4">
        <v>2</v>
      </c>
      <c r="B32" s="4" t="s">
        <v>8</v>
      </c>
      <c r="C32" s="4">
        <v>4862</v>
      </c>
      <c r="D32" s="4"/>
      <c r="E32" s="4" t="s">
        <v>98</v>
      </c>
      <c r="F32" s="4"/>
      <c r="G32" s="4" t="s">
        <v>105</v>
      </c>
      <c r="H32" s="4" t="s">
        <v>103</v>
      </c>
      <c r="I32" s="4" t="s">
        <v>99</v>
      </c>
      <c r="J32" s="5">
        <v>42556</v>
      </c>
      <c r="K32" s="4"/>
      <c r="L32" s="4"/>
      <c r="M32" s="4"/>
      <c r="N32" s="4"/>
      <c r="O32" s="4" t="s">
        <v>9</v>
      </c>
      <c r="P32" s="4"/>
      <c r="Q32" s="4"/>
      <c r="R32" s="4" t="s">
        <v>100</v>
      </c>
      <c r="S32" s="4">
        <v>8140200308</v>
      </c>
      <c r="T32" s="4"/>
      <c r="U32" s="4"/>
      <c r="V32" s="4">
        <v>9636784929</v>
      </c>
      <c r="W32" s="4" t="s">
        <v>1073</v>
      </c>
      <c r="X32" s="4"/>
      <c r="Y32" s="4" t="s">
        <v>101</v>
      </c>
      <c r="Z32" s="4" t="s">
        <v>102</v>
      </c>
      <c r="AA32" s="4"/>
      <c r="AB32" s="4">
        <v>6</v>
      </c>
      <c r="AC32" s="4"/>
      <c r="AD32" s="4">
        <v>0</v>
      </c>
    </row>
    <row r="33" spans="1:30" ht="30">
      <c r="A33" s="4">
        <v>2</v>
      </c>
      <c r="B33" s="4" t="s">
        <v>8</v>
      </c>
      <c r="C33" s="4">
        <v>4867</v>
      </c>
      <c r="D33" s="4"/>
      <c r="E33" s="4" t="s">
        <v>98</v>
      </c>
      <c r="F33" s="4"/>
      <c r="G33" s="4" t="s">
        <v>105</v>
      </c>
      <c r="H33" s="4" t="s">
        <v>103</v>
      </c>
      <c r="I33" s="4" t="s">
        <v>99</v>
      </c>
      <c r="J33" s="5">
        <v>42557</v>
      </c>
      <c r="K33" s="4"/>
      <c r="L33" s="4"/>
      <c r="M33" s="4"/>
      <c r="N33" s="4"/>
      <c r="O33" s="4" t="s">
        <v>9</v>
      </c>
      <c r="P33" s="4"/>
      <c r="Q33" s="4"/>
      <c r="R33" s="4" t="s">
        <v>100</v>
      </c>
      <c r="S33" s="4">
        <v>8140200308</v>
      </c>
      <c r="T33" s="4"/>
      <c r="U33" s="4"/>
      <c r="V33" s="4">
        <v>9636784929</v>
      </c>
      <c r="W33" s="4" t="s">
        <v>1074</v>
      </c>
      <c r="X33" s="4"/>
      <c r="Y33" s="4" t="s">
        <v>101</v>
      </c>
      <c r="Z33" s="4" t="s">
        <v>102</v>
      </c>
      <c r="AA33" s="4"/>
      <c r="AB33" s="4">
        <v>6</v>
      </c>
      <c r="AC33" s="4"/>
      <c r="AD33" s="4">
        <v>0</v>
      </c>
    </row>
    <row r="34" spans="1:30" ht="30">
      <c r="A34" s="4">
        <v>2</v>
      </c>
      <c r="B34" s="4" t="s">
        <v>8</v>
      </c>
      <c r="C34" s="4">
        <v>4869</v>
      </c>
      <c r="D34" s="4"/>
      <c r="E34" s="4" t="s">
        <v>98</v>
      </c>
      <c r="F34" s="4"/>
      <c r="G34" s="4" t="s">
        <v>105</v>
      </c>
      <c r="H34" s="4" t="s">
        <v>103</v>
      </c>
      <c r="I34" s="4" t="s">
        <v>99</v>
      </c>
      <c r="J34" s="5">
        <v>42558</v>
      </c>
      <c r="K34" s="4"/>
      <c r="L34" s="4"/>
      <c r="M34" s="4"/>
      <c r="N34" s="4"/>
      <c r="O34" s="4" t="s">
        <v>9</v>
      </c>
      <c r="P34" s="4"/>
      <c r="Q34" s="4"/>
      <c r="R34" s="4" t="s">
        <v>100</v>
      </c>
      <c r="S34" s="4">
        <v>8140200308</v>
      </c>
      <c r="T34" s="4"/>
      <c r="U34" s="4"/>
      <c r="V34" s="4">
        <v>9636784929</v>
      </c>
      <c r="W34" s="4" t="s">
        <v>1075</v>
      </c>
      <c r="X34" s="4"/>
      <c r="Y34" s="4" t="s">
        <v>101</v>
      </c>
      <c r="Z34" s="4" t="s">
        <v>102</v>
      </c>
      <c r="AA34" s="4"/>
      <c r="AB34" s="4">
        <v>7</v>
      </c>
      <c r="AC34" s="4"/>
      <c r="AD34" s="4">
        <v>0</v>
      </c>
    </row>
    <row r="35" spans="1:30" ht="30">
      <c r="A35" s="4">
        <v>2</v>
      </c>
      <c r="B35" s="4" t="s">
        <v>8</v>
      </c>
      <c r="C35" s="4">
        <v>4868</v>
      </c>
      <c r="D35" s="4"/>
      <c r="E35" s="4" t="s">
        <v>98</v>
      </c>
      <c r="F35" s="4"/>
      <c r="G35" s="4" t="s">
        <v>105</v>
      </c>
      <c r="H35" s="4" t="s">
        <v>103</v>
      </c>
      <c r="I35" s="4" t="s">
        <v>99</v>
      </c>
      <c r="J35" s="5">
        <v>42559</v>
      </c>
      <c r="K35" s="4"/>
      <c r="L35" s="4"/>
      <c r="M35" s="4"/>
      <c r="N35" s="4"/>
      <c r="O35" s="4" t="s">
        <v>9</v>
      </c>
      <c r="P35" s="4"/>
      <c r="Q35" s="4"/>
      <c r="R35" s="4" t="s">
        <v>100</v>
      </c>
      <c r="S35" s="4">
        <v>8140200308</v>
      </c>
      <c r="T35" s="4"/>
      <c r="U35" s="4"/>
      <c r="V35" s="4">
        <v>9636784929</v>
      </c>
      <c r="W35" s="4" t="s">
        <v>1076</v>
      </c>
      <c r="X35" s="4"/>
      <c r="Y35" s="4" t="s">
        <v>101</v>
      </c>
      <c r="Z35" s="4" t="s">
        <v>102</v>
      </c>
      <c r="AA35" s="4"/>
      <c r="AB35" s="4">
        <v>9</v>
      </c>
      <c r="AC35" s="4"/>
      <c r="AD35" s="4">
        <v>0</v>
      </c>
    </row>
    <row r="36" spans="1:30" ht="30">
      <c r="A36" s="4">
        <v>2</v>
      </c>
      <c r="B36" s="4" t="s">
        <v>8</v>
      </c>
      <c r="C36" s="4">
        <v>4803</v>
      </c>
      <c r="D36" s="4"/>
      <c r="E36" s="4" t="s">
        <v>98</v>
      </c>
      <c r="F36" s="4"/>
      <c r="G36" s="4" t="s">
        <v>105</v>
      </c>
      <c r="H36" s="4" t="s">
        <v>103</v>
      </c>
      <c r="I36" s="4" t="s">
        <v>104</v>
      </c>
      <c r="J36" s="5">
        <v>42560</v>
      </c>
      <c r="K36" s="4"/>
      <c r="L36" s="4"/>
      <c r="M36" s="4"/>
      <c r="N36" s="4"/>
      <c r="O36" s="4" t="s">
        <v>9</v>
      </c>
      <c r="P36" s="4"/>
      <c r="Q36" s="4"/>
      <c r="R36" s="4" t="s">
        <v>100</v>
      </c>
      <c r="S36" s="4">
        <v>8140200308</v>
      </c>
      <c r="T36" s="4"/>
      <c r="U36" s="4"/>
      <c r="V36" s="4">
        <v>9636784929</v>
      </c>
      <c r="W36" s="4" t="s">
        <v>1077</v>
      </c>
      <c r="X36" s="4"/>
      <c r="Y36" s="4" t="s">
        <v>101</v>
      </c>
      <c r="Z36" s="4" t="s">
        <v>102</v>
      </c>
      <c r="AA36" s="4"/>
      <c r="AB36" s="4">
        <v>7</v>
      </c>
      <c r="AC36" s="4"/>
      <c r="AD36" s="4">
        <v>1</v>
      </c>
    </row>
    <row r="37" spans="1:30" ht="30">
      <c r="A37" s="4">
        <v>2</v>
      </c>
      <c r="B37" s="4" t="s">
        <v>8</v>
      </c>
      <c r="C37" s="4">
        <v>4807</v>
      </c>
      <c r="D37" s="4"/>
      <c r="E37" s="4" t="s">
        <v>98</v>
      </c>
      <c r="F37" s="4"/>
      <c r="G37" s="4" t="s">
        <v>105</v>
      </c>
      <c r="H37" s="4" t="s">
        <v>103</v>
      </c>
      <c r="I37" s="4" t="s">
        <v>99</v>
      </c>
      <c r="J37" s="5">
        <v>42561</v>
      </c>
      <c r="K37" s="4"/>
      <c r="L37" s="4"/>
      <c r="M37" s="4"/>
      <c r="N37" s="4"/>
      <c r="O37" s="4" t="s">
        <v>9</v>
      </c>
      <c r="P37" s="4"/>
      <c r="Q37" s="4"/>
      <c r="R37" s="4" t="s">
        <v>100</v>
      </c>
      <c r="S37" s="4">
        <v>8140200308</v>
      </c>
      <c r="T37" s="4"/>
      <c r="U37" s="4"/>
      <c r="V37" s="4">
        <v>9636784929</v>
      </c>
      <c r="W37" s="4" t="s">
        <v>1078</v>
      </c>
      <c r="X37" s="4"/>
      <c r="Y37" s="4" t="s">
        <v>101</v>
      </c>
      <c r="Z37" s="4" t="s">
        <v>102</v>
      </c>
      <c r="AA37" s="4"/>
      <c r="AB37" s="4">
        <v>8</v>
      </c>
      <c r="AC37" s="4"/>
      <c r="AD37" s="4">
        <v>1</v>
      </c>
    </row>
    <row r="38" spans="1:30" ht="30">
      <c r="A38" s="4">
        <v>2</v>
      </c>
      <c r="B38" s="4" t="s">
        <v>8</v>
      </c>
      <c r="C38" s="4">
        <v>4870</v>
      </c>
      <c r="D38" s="4"/>
      <c r="E38" s="4" t="s">
        <v>98</v>
      </c>
      <c r="F38" s="4"/>
      <c r="G38" s="4" t="s">
        <v>105</v>
      </c>
      <c r="H38" s="4" t="s">
        <v>103</v>
      </c>
      <c r="I38" s="4" t="s">
        <v>99</v>
      </c>
      <c r="J38" s="5">
        <v>42562</v>
      </c>
      <c r="K38" s="4"/>
      <c r="L38" s="4"/>
      <c r="M38" s="4"/>
      <c r="N38" s="4"/>
      <c r="O38" s="4" t="s">
        <v>9</v>
      </c>
      <c r="P38" s="4"/>
      <c r="Q38" s="4"/>
      <c r="R38" s="4" t="s">
        <v>100</v>
      </c>
      <c r="S38" s="4">
        <v>8140200308</v>
      </c>
      <c r="T38" s="4"/>
      <c r="U38" s="4"/>
      <c r="V38" s="4">
        <v>9636784929</v>
      </c>
      <c r="W38" s="4" t="s">
        <v>1079</v>
      </c>
      <c r="X38" s="4"/>
      <c r="Y38" s="4" t="s">
        <v>101</v>
      </c>
      <c r="Z38" s="4" t="s">
        <v>102</v>
      </c>
      <c r="AA38" s="4"/>
      <c r="AB38" s="4">
        <v>6</v>
      </c>
      <c r="AC38" s="4"/>
      <c r="AD38" s="4">
        <v>0</v>
      </c>
    </row>
    <row r="39" spans="1:30" ht="30">
      <c r="A39" s="4">
        <v>2</v>
      </c>
      <c r="B39" s="4" t="s">
        <v>8</v>
      </c>
      <c r="C39" s="4">
        <v>4804</v>
      </c>
      <c r="D39" s="4"/>
      <c r="E39" s="4" t="s">
        <v>98</v>
      </c>
      <c r="F39" s="4"/>
      <c r="G39" s="4" t="s">
        <v>105</v>
      </c>
      <c r="H39" s="4" t="s">
        <v>103</v>
      </c>
      <c r="I39" s="4" t="s">
        <v>99</v>
      </c>
      <c r="J39" s="5">
        <v>42563</v>
      </c>
      <c r="K39" s="4"/>
      <c r="L39" s="4"/>
      <c r="M39" s="4"/>
      <c r="N39" s="4"/>
      <c r="O39" s="4" t="s">
        <v>9</v>
      </c>
      <c r="P39" s="4"/>
      <c r="Q39" s="4"/>
      <c r="R39" s="4" t="s">
        <v>100</v>
      </c>
      <c r="S39" s="4">
        <v>8140200308</v>
      </c>
      <c r="T39" s="4"/>
      <c r="U39" s="4"/>
      <c r="V39" s="4">
        <v>9636784929</v>
      </c>
      <c r="W39" s="4" t="s">
        <v>1080</v>
      </c>
      <c r="X39" s="4"/>
      <c r="Y39" s="4" t="s">
        <v>101</v>
      </c>
      <c r="Z39" s="4" t="s">
        <v>102</v>
      </c>
      <c r="AA39" s="4"/>
      <c r="AB39" s="4">
        <v>6</v>
      </c>
      <c r="AC39" s="4"/>
      <c r="AD39" s="4">
        <v>1</v>
      </c>
    </row>
    <row r="40" spans="1:30" ht="30">
      <c r="A40" s="4">
        <v>2</v>
      </c>
      <c r="B40" s="4" t="s">
        <v>8</v>
      </c>
      <c r="C40" s="4">
        <v>4806</v>
      </c>
      <c r="D40" s="4"/>
      <c r="E40" s="4" t="s">
        <v>98</v>
      </c>
      <c r="F40" s="4"/>
      <c r="G40" s="4" t="s">
        <v>105</v>
      </c>
      <c r="H40" s="4" t="s">
        <v>103</v>
      </c>
      <c r="I40" s="4" t="s">
        <v>104</v>
      </c>
      <c r="J40" s="5">
        <v>42564</v>
      </c>
      <c r="K40" s="4"/>
      <c r="L40" s="4"/>
      <c r="M40" s="4"/>
      <c r="N40" s="4"/>
      <c r="O40" s="4" t="s">
        <v>9</v>
      </c>
      <c r="P40" s="4"/>
      <c r="Q40" s="4"/>
      <c r="R40" s="4" t="s">
        <v>100</v>
      </c>
      <c r="S40" s="4">
        <v>8140200308</v>
      </c>
      <c r="T40" s="4"/>
      <c r="U40" s="4"/>
      <c r="V40" s="4">
        <v>9636784929</v>
      </c>
      <c r="W40" s="4" t="s">
        <v>1081</v>
      </c>
      <c r="X40" s="4"/>
      <c r="Y40" s="4" t="s">
        <v>101</v>
      </c>
      <c r="Z40" s="4" t="s">
        <v>102</v>
      </c>
      <c r="AA40" s="4"/>
      <c r="AB40" s="4">
        <v>7</v>
      </c>
      <c r="AC40" s="4"/>
      <c r="AD40" s="4">
        <v>0</v>
      </c>
    </row>
    <row r="41" spans="1:30" ht="30">
      <c r="A41" s="4">
        <v>2</v>
      </c>
      <c r="B41" s="4" t="s">
        <v>8</v>
      </c>
      <c r="C41" s="4">
        <v>4872</v>
      </c>
      <c r="D41" s="4"/>
      <c r="E41" s="4" t="s">
        <v>98</v>
      </c>
      <c r="F41" s="4"/>
      <c r="G41" s="4" t="s">
        <v>105</v>
      </c>
      <c r="H41" s="4" t="s">
        <v>103</v>
      </c>
      <c r="I41" s="4" t="s">
        <v>104</v>
      </c>
      <c r="J41" s="5">
        <v>42565</v>
      </c>
      <c r="K41" s="4"/>
      <c r="L41" s="4"/>
      <c r="M41" s="4"/>
      <c r="N41" s="4"/>
      <c r="O41" s="4" t="s">
        <v>9</v>
      </c>
      <c r="P41" s="4"/>
      <c r="Q41" s="4"/>
      <c r="R41" s="4" t="s">
        <v>100</v>
      </c>
      <c r="S41" s="4">
        <v>8140200308</v>
      </c>
      <c r="T41" s="4"/>
      <c r="U41" s="4"/>
      <c r="V41" s="4">
        <v>9636784929</v>
      </c>
      <c r="W41" s="4" t="s">
        <v>1082</v>
      </c>
      <c r="X41" s="4"/>
      <c r="Y41" s="4" t="s">
        <v>101</v>
      </c>
      <c r="Z41" s="4" t="s">
        <v>102</v>
      </c>
      <c r="AA41" s="4"/>
      <c r="AB41" s="4">
        <v>7</v>
      </c>
      <c r="AC41" s="4"/>
      <c r="AD41" s="4">
        <v>0</v>
      </c>
    </row>
    <row r="42" spans="1:30" ht="30">
      <c r="A42" s="4">
        <v>2</v>
      </c>
      <c r="B42" s="4" t="s">
        <v>8</v>
      </c>
      <c r="C42" s="4">
        <v>4861</v>
      </c>
      <c r="D42" s="4"/>
      <c r="E42" s="4" t="s">
        <v>98</v>
      </c>
      <c r="F42" s="4"/>
      <c r="G42" s="4" t="s">
        <v>105</v>
      </c>
      <c r="H42" s="4" t="s">
        <v>103</v>
      </c>
      <c r="I42" s="4" t="s">
        <v>99</v>
      </c>
      <c r="J42" s="5">
        <v>42566</v>
      </c>
      <c r="K42" s="4"/>
      <c r="L42" s="4"/>
      <c r="M42" s="4"/>
      <c r="N42" s="4"/>
      <c r="O42" s="4" t="s">
        <v>9</v>
      </c>
      <c r="P42" s="4"/>
      <c r="Q42" s="4"/>
      <c r="R42" s="4" t="s">
        <v>100</v>
      </c>
      <c r="S42" s="4">
        <v>8140200308</v>
      </c>
      <c r="T42" s="4"/>
      <c r="U42" s="4"/>
      <c r="V42" s="4">
        <v>9636784929</v>
      </c>
      <c r="W42" s="4" t="s">
        <v>1083</v>
      </c>
      <c r="X42" s="4"/>
      <c r="Y42" s="4" t="s">
        <v>101</v>
      </c>
      <c r="Z42" s="4" t="s">
        <v>102</v>
      </c>
      <c r="AA42" s="4"/>
      <c r="AB42" s="4">
        <v>6</v>
      </c>
      <c r="AC42" s="4"/>
      <c r="AD42" s="4">
        <v>1</v>
      </c>
    </row>
    <row r="43" spans="1:30" ht="30">
      <c r="A43" s="4">
        <v>3</v>
      </c>
      <c r="B43" s="4" t="s">
        <v>8</v>
      </c>
      <c r="C43" s="4">
        <v>4718</v>
      </c>
      <c r="D43" s="5">
        <v>43658</v>
      </c>
      <c r="E43" s="4" t="s">
        <v>98</v>
      </c>
      <c r="F43" s="4"/>
      <c r="G43" s="4" t="s">
        <v>105</v>
      </c>
      <c r="H43" s="4" t="s">
        <v>103</v>
      </c>
      <c r="I43" s="4" t="s">
        <v>99</v>
      </c>
      <c r="J43" s="5">
        <v>42567</v>
      </c>
      <c r="K43" s="4"/>
      <c r="L43" s="4"/>
      <c r="M43" s="4"/>
      <c r="N43" s="4"/>
      <c r="O43" s="4" t="s">
        <v>9</v>
      </c>
      <c r="P43" s="4" t="s">
        <v>111</v>
      </c>
      <c r="Q43" s="4"/>
      <c r="R43" s="4" t="s">
        <v>100</v>
      </c>
      <c r="S43" s="4">
        <v>8140200308</v>
      </c>
      <c r="T43" s="4" t="s">
        <v>115</v>
      </c>
      <c r="U43" s="4" t="s">
        <v>116</v>
      </c>
      <c r="V43" s="4">
        <v>9636784929</v>
      </c>
      <c r="W43" s="4" t="s">
        <v>1084</v>
      </c>
      <c r="X43" s="4">
        <v>50000</v>
      </c>
      <c r="Y43" s="4" t="s">
        <v>101</v>
      </c>
      <c r="Z43" s="4" t="s">
        <v>101</v>
      </c>
      <c r="AA43" s="4" t="s">
        <v>112</v>
      </c>
      <c r="AB43" s="4">
        <v>7</v>
      </c>
      <c r="AC43" s="4" t="s">
        <v>110</v>
      </c>
      <c r="AD43" s="4">
        <v>0</v>
      </c>
    </row>
    <row r="44" spans="1:30" ht="30">
      <c r="A44" s="4">
        <v>3</v>
      </c>
      <c r="B44" s="4" t="s">
        <v>8</v>
      </c>
      <c r="C44" s="4">
        <v>4729</v>
      </c>
      <c r="D44" s="5">
        <v>43659</v>
      </c>
      <c r="E44" s="4" t="s">
        <v>98</v>
      </c>
      <c r="F44" s="4"/>
      <c r="G44" s="4" t="s">
        <v>105</v>
      </c>
      <c r="H44" s="4" t="s">
        <v>103</v>
      </c>
      <c r="I44" s="4" t="s">
        <v>104</v>
      </c>
      <c r="J44" s="5">
        <v>42568</v>
      </c>
      <c r="K44" s="4"/>
      <c r="L44" s="4"/>
      <c r="M44" s="4"/>
      <c r="N44" s="4"/>
      <c r="O44" s="4" t="s">
        <v>9</v>
      </c>
      <c r="P44" s="4" t="s">
        <v>111</v>
      </c>
      <c r="Q44" s="4"/>
      <c r="R44" s="4" t="s">
        <v>100</v>
      </c>
      <c r="S44" s="4">
        <v>8140200308</v>
      </c>
      <c r="T44" s="4" t="s">
        <v>117</v>
      </c>
      <c r="U44" s="4" t="s">
        <v>118</v>
      </c>
      <c r="V44" s="4">
        <v>9636784929</v>
      </c>
      <c r="W44" s="4" t="s">
        <v>1085</v>
      </c>
      <c r="X44" s="4">
        <v>50000</v>
      </c>
      <c r="Y44" s="4" t="s">
        <v>101</v>
      </c>
      <c r="Z44" s="4" t="s">
        <v>101</v>
      </c>
      <c r="AA44" s="4" t="s">
        <v>112</v>
      </c>
      <c r="AB44" s="4">
        <v>7</v>
      </c>
      <c r="AC44" s="4" t="s">
        <v>110</v>
      </c>
      <c r="AD44" s="4">
        <v>0</v>
      </c>
    </row>
    <row r="45" spans="1:30" ht="30">
      <c r="A45" s="4">
        <v>3</v>
      </c>
      <c r="B45" s="4" t="s">
        <v>8</v>
      </c>
      <c r="C45" s="4">
        <v>4630</v>
      </c>
      <c r="D45" s="5">
        <v>43648</v>
      </c>
      <c r="E45" s="4" t="s">
        <v>98</v>
      </c>
      <c r="F45" s="4"/>
      <c r="G45" s="4" t="s">
        <v>105</v>
      </c>
      <c r="H45" s="4" t="s">
        <v>103</v>
      </c>
      <c r="I45" s="4" t="s">
        <v>99</v>
      </c>
      <c r="J45" s="5">
        <v>42569</v>
      </c>
      <c r="K45" s="4"/>
      <c r="L45" s="4"/>
      <c r="M45" s="4"/>
      <c r="N45" s="4"/>
      <c r="O45" s="4" t="s">
        <v>9</v>
      </c>
      <c r="P45" s="4" t="s">
        <v>111</v>
      </c>
      <c r="Q45" s="4"/>
      <c r="R45" s="4" t="s">
        <v>100</v>
      </c>
      <c r="S45" s="4">
        <v>8140200308</v>
      </c>
      <c r="T45" s="4" t="s">
        <v>119</v>
      </c>
      <c r="U45" s="4"/>
      <c r="V45" s="4">
        <v>9636784929</v>
      </c>
      <c r="W45" s="4" t="s">
        <v>1086</v>
      </c>
      <c r="X45" s="4">
        <v>60000</v>
      </c>
      <c r="Y45" s="4" t="s">
        <v>101</v>
      </c>
      <c r="Z45" s="4" t="s">
        <v>101</v>
      </c>
      <c r="AA45" s="4" t="s">
        <v>112</v>
      </c>
      <c r="AB45" s="4">
        <v>7</v>
      </c>
      <c r="AC45" s="4" t="s">
        <v>110</v>
      </c>
      <c r="AD45" s="4">
        <v>0</v>
      </c>
    </row>
    <row r="46" spans="1:30" ht="30">
      <c r="A46" s="4">
        <v>3</v>
      </c>
      <c r="B46" s="4" t="s">
        <v>8</v>
      </c>
      <c r="C46" s="4">
        <v>4676</v>
      </c>
      <c r="D46" s="5">
        <v>43654</v>
      </c>
      <c r="E46" s="4" t="s">
        <v>98</v>
      </c>
      <c r="F46" s="4"/>
      <c r="G46" s="4" t="s">
        <v>105</v>
      </c>
      <c r="H46" s="4" t="s">
        <v>103</v>
      </c>
      <c r="I46" s="4" t="s">
        <v>99</v>
      </c>
      <c r="J46" s="5">
        <v>42570</v>
      </c>
      <c r="K46" s="4"/>
      <c r="L46" s="4"/>
      <c r="M46" s="4"/>
      <c r="N46" s="4"/>
      <c r="O46" s="4" t="s">
        <v>9</v>
      </c>
      <c r="P46" s="4" t="s">
        <v>111</v>
      </c>
      <c r="Q46" s="4"/>
      <c r="R46" s="4" t="s">
        <v>100</v>
      </c>
      <c r="S46" s="4">
        <v>8140200308</v>
      </c>
      <c r="T46" s="4"/>
      <c r="U46" s="4"/>
      <c r="V46" s="4">
        <v>9636784929</v>
      </c>
      <c r="W46" s="4" t="s">
        <v>1087</v>
      </c>
      <c r="X46" s="4">
        <v>60000</v>
      </c>
      <c r="Y46" s="4" t="s">
        <v>101</v>
      </c>
      <c r="Z46" s="4" t="s">
        <v>101</v>
      </c>
      <c r="AA46" s="4" t="s">
        <v>112</v>
      </c>
      <c r="AB46" s="4">
        <v>7</v>
      </c>
      <c r="AC46" s="4" t="s">
        <v>110</v>
      </c>
      <c r="AD46" s="4">
        <v>0</v>
      </c>
    </row>
    <row r="47" spans="1:30" ht="30">
      <c r="A47" s="4">
        <v>3</v>
      </c>
      <c r="B47" s="4" t="s">
        <v>8</v>
      </c>
      <c r="C47" s="4">
        <v>4710</v>
      </c>
      <c r="D47" s="5">
        <v>43657</v>
      </c>
      <c r="E47" s="4" t="s">
        <v>98</v>
      </c>
      <c r="F47" s="4"/>
      <c r="G47" s="4" t="s">
        <v>105</v>
      </c>
      <c r="H47" s="4" t="s">
        <v>103</v>
      </c>
      <c r="I47" s="4" t="s">
        <v>99</v>
      </c>
      <c r="J47" s="5">
        <v>42571</v>
      </c>
      <c r="K47" s="4"/>
      <c r="L47" s="4"/>
      <c r="M47" s="4"/>
      <c r="N47" s="4"/>
      <c r="O47" s="4" t="s">
        <v>108</v>
      </c>
      <c r="P47" s="4" t="s">
        <v>16</v>
      </c>
      <c r="Q47" s="4"/>
      <c r="R47" s="4" t="s">
        <v>100</v>
      </c>
      <c r="S47" s="4">
        <v>8140200308</v>
      </c>
      <c r="T47" s="4"/>
      <c r="U47" s="4"/>
      <c r="V47" s="4">
        <v>9636784929</v>
      </c>
      <c r="W47" s="4" t="s">
        <v>1088</v>
      </c>
      <c r="X47" s="4">
        <v>50000</v>
      </c>
      <c r="Y47" s="4" t="s">
        <v>101</v>
      </c>
      <c r="Z47" s="4" t="s">
        <v>101</v>
      </c>
      <c r="AA47" s="4" t="s">
        <v>109</v>
      </c>
      <c r="AB47" s="4">
        <v>8</v>
      </c>
      <c r="AC47" s="4" t="s">
        <v>110</v>
      </c>
      <c r="AD47" s="4">
        <v>1</v>
      </c>
    </row>
    <row r="48" spans="1:30" ht="30">
      <c r="A48" s="4">
        <v>3</v>
      </c>
      <c r="B48" s="4" t="s">
        <v>8</v>
      </c>
      <c r="C48" s="4">
        <v>4628</v>
      </c>
      <c r="D48" s="5">
        <v>43593</v>
      </c>
      <c r="E48" s="4" t="s">
        <v>98</v>
      </c>
      <c r="F48" s="4"/>
      <c r="G48" s="4" t="s">
        <v>105</v>
      </c>
      <c r="H48" s="4" t="s">
        <v>103</v>
      </c>
      <c r="I48" s="4" t="s">
        <v>99</v>
      </c>
      <c r="J48" s="5">
        <v>42572</v>
      </c>
      <c r="K48" s="4"/>
      <c r="L48" s="4"/>
      <c r="M48" s="4"/>
      <c r="N48" s="4"/>
      <c r="O48" s="4" t="s">
        <v>9</v>
      </c>
      <c r="P48" s="4" t="s">
        <v>16</v>
      </c>
      <c r="Q48" s="4"/>
      <c r="R48" s="4" t="s">
        <v>100</v>
      </c>
      <c r="S48" s="4">
        <v>8140200308</v>
      </c>
      <c r="T48" s="4"/>
      <c r="U48" s="4" t="s">
        <v>120</v>
      </c>
      <c r="V48" s="4">
        <v>9636784929</v>
      </c>
      <c r="W48" s="4" t="s">
        <v>1089</v>
      </c>
      <c r="X48" s="4">
        <v>50000</v>
      </c>
      <c r="Y48" s="4" t="s">
        <v>101</v>
      </c>
      <c r="Z48" s="4" t="s">
        <v>101</v>
      </c>
      <c r="AA48" s="4" t="s">
        <v>109</v>
      </c>
      <c r="AB48" s="4">
        <v>7</v>
      </c>
      <c r="AC48" s="4" t="s">
        <v>110</v>
      </c>
      <c r="AD48" s="4">
        <v>0</v>
      </c>
    </row>
    <row r="49" spans="1:30" ht="30">
      <c r="A49" s="4">
        <v>3</v>
      </c>
      <c r="B49" s="4" t="s">
        <v>8</v>
      </c>
      <c r="C49" s="4">
        <v>4728</v>
      </c>
      <c r="D49" s="5">
        <v>43659</v>
      </c>
      <c r="E49" s="4" t="s">
        <v>98</v>
      </c>
      <c r="F49" s="4"/>
      <c r="G49" s="4" t="s">
        <v>105</v>
      </c>
      <c r="H49" s="4" t="s">
        <v>103</v>
      </c>
      <c r="I49" s="4" t="s">
        <v>104</v>
      </c>
      <c r="J49" s="5">
        <v>42573</v>
      </c>
      <c r="K49" s="4"/>
      <c r="L49" s="4"/>
      <c r="M49" s="4"/>
      <c r="N49" s="4"/>
      <c r="O49" s="4" t="s">
        <v>9</v>
      </c>
      <c r="P49" s="4" t="s">
        <v>16</v>
      </c>
      <c r="Q49" s="4"/>
      <c r="R49" s="4" t="s">
        <v>100</v>
      </c>
      <c r="S49" s="4">
        <v>8140200308</v>
      </c>
      <c r="T49" s="4" t="s">
        <v>121</v>
      </c>
      <c r="U49" s="4" t="s">
        <v>122</v>
      </c>
      <c r="V49" s="4">
        <v>9636784929</v>
      </c>
      <c r="W49" s="4" t="s">
        <v>1090</v>
      </c>
      <c r="X49" s="4">
        <v>50000</v>
      </c>
      <c r="Y49" s="4" t="s">
        <v>101</v>
      </c>
      <c r="Z49" s="4" t="s">
        <v>101</v>
      </c>
      <c r="AA49" s="4" t="s">
        <v>109</v>
      </c>
      <c r="AB49" s="4">
        <v>7</v>
      </c>
      <c r="AC49" s="4" t="s">
        <v>110</v>
      </c>
      <c r="AD49" s="4">
        <v>0</v>
      </c>
    </row>
    <row r="50" spans="1:30" ht="30">
      <c r="A50" s="4">
        <v>3</v>
      </c>
      <c r="B50" s="4" t="s">
        <v>8</v>
      </c>
      <c r="C50" s="4">
        <v>4695</v>
      </c>
      <c r="D50" s="5">
        <v>43656</v>
      </c>
      <c r="E50" s="4" t="s">
        <v>98</v>
      </c>
      <c r="F50" s="4"/>
      <c r="G50" s="4" t="s">
        <v>105</v>
      </c>
      <c r="H50" s="4" t="s">
        <v>103</v>
      </c>
      <c r="I50" s="4" t="s">
        <v>104</v>
      </c>
      <c r="J50" s="5">
        <v>42574</v>
      </c>
      <c r="K50" s="4"/>
      <c r="L50" s="4"/>
      <c r="M50" s="4"/>
      <c r="N50" s="4"/>
      <c r="O50" s="4" t="s">
        <v>9</v>
      </c>
      <c r="P50" s="4" t="s">
        <v>111</v>
      </c>
      <c r="Q50" s="4"/>
      <c r="R50" s="4" t="s">
        <v>100</v>
      </c>
      <c r="S50" s="4">
        <v>8140200308</v>
      </c>
      <c r="T50" s="4"/>
      <c r="U50" s="4"/>
      <c r="V50" s="4">
        <v>9636784929</v>
      </c>
      <c r="W50" s="4" t="s">
        <v>1091</v>
      </c>
      <c r="X50" s="4">
        <v>60000</v>
      </c>
      <c r="Y50" s="4" t="s">
        <v>101</v>
      </c>
      <c r="Z50" s="4" t="s">
        <v>101</v>
      </c>
      <c r="AA50" s="4" t="s">
        <v>112</v>
      </c>
      <c r="AB50" s="4">
        <v>7</v>
      </c>
      <c r="AC50" s="4" t="s">
        <v>110</v>
      </c>
      <c r="AD50" s="4">
        <v>0</v>
      </c>
    </row>
    <row r="51" spans="1:30" ht="30">
      <c r="A51" s="4">
        <v>3</v>
      </c>
      <c r="B51" s="4" t="s">
        <v>8</v>
      </c>
      <c r="C51" s="4">
        <v>4627</v>
      </c>
      <c r="D51" s="5">
        <v>43593</v>
      </c>
      <c r="E51" s="4" t="s">
        <v>98</v>
      </c>
      <c r="F51" s="4"/>
      <c r="G51" s="4" t="s">
        <v>105</v>
      </c>
      <c r="H51" s="4" t="s">
        <v>103</v>
      </c>
      <c r="I51" s="4" t="s">
        <v>99</v>
      </c>
      <c r="J51" s="5">
        <v>42575</v>
      </c>
      <c r="K51" s="4"/>
      <c r="L51" s="4"/>
      <c r="M51" s="4"/>
      <c r="N51" s="4"/>
      <c r="O51" s="4" t="s">
        <v>9</v>
      </c>
      <c r="P51" s="4" t="s">
        <v>16</v>
      </c>
      <c r="Q51" s="4"/>
      <c r="R51" s="4" t="s">
        <v>100</v>
      </c>
      <c r="S51" s="4">
        <v>8140200308</v>
      </c>
      <c r="T51" s="4"/>
      <c r="U51" s="4"/>
      <c r="V51" s="4">
        <v>9636784929</v>
      </c>
      <c r="W51" s="4" t="s">
        <v>1092</v>
      </c>
      <c r="X51" s="4">
        <v>60000</v>
      </c>
      <c r="Y51" s="4" t="s">
        <v>101</v>
      </c>
      <c r="Z51" s="4" t="s">
        <v>101</v>
      </c>
      <c r="AA51" s="4" t="s">
        <v>109</v>
      </c>
      <c r="AB51" s="4">
        <v>7</v>
      </c>
      <c r="AC51" s="4" t="s">
        <v>110</v>
      </c>
      <c r="AD51" s="4">
        <v>0</v>
      </c>
    </row>
    <row r="52" spans="1:30" ht="30">
      <c r="A52" s="4">
        <v>3</v>
      </c>
      <c r="B52" s="4" t="s">
        <v>8</v>
      </c>
      <c r="C52" s="4">
        <v>4711</v>
      </c>
      <c r="D52" s="5">
        <v>43657</v>
      </c>
      <c r="E52" s="4" t="s">
        <v>98</v>
      </c>
      <c r="F52" s="4"/>
      <c r="G52" s="4" t="s">
        <v>105</v>
      </c>
      <c r="H52" s="4" t="s">
        <v>103</v>
      </c>
      <c r="I52" s="4" t="s">
        <v>99</v>
      </c>
      <c r="J52" s="5">
        <v>42576</v>
      </c>
      <c r="K52" s="4"/>
      <c r="L52" s="4"/>
      <c r="M52" s="4"/>
      <c r="N52" s="4"/>
      <c r="O52" s="4" t="s">
        <v>108</v>
      </c>
      <c r="P52" s="4" t="s">
        <v>16</v>
      </c>
      <c r="Q52" s="4"/>
      <c r="R52" s="4" t="s">
        <v>100</v>
      </c>
      <c r="S52" s="4">
        <v>8140200308</v>
      </c>
      <c r="T52" s="4"/>
      <c r="U52" s="4"/>
      <c r="V52" s="4">
        <v>9636784929</v>
      </c>
      <c r="W52" s="4" t="s">
        <v>1093</v>
      </c>
      <c r="X52" s="4">
        <v>200000</v>
      </c>
      <c r="Y52" s="4" t="s">
        <v>101</v>
      </c>
      <c r="Z52" s="4" t="s">
        <v>101</v>
      </c>
      <c r="AA52" s="4" t="s">
        <v>109</v>
      </c>
      <c r="AB52" s="4">
        <v>9</v>
      </c>
      <c r="AC52" s="4" t="s">
        <v>110</v>
      </c>
      <c r="AD52" s="4">
        <v>1</v>
      </c>
    </row>
    <row r="53" spans="1:30" ht="30">
      <c r="A53" s="4">
        <v>3</v>
      </c>
      <c r="B53" s="4" t="s">
        <v>8</v>
      </c>
      <c r="C53" s="4">
        <v>4787</v>
      </c>
      <c r="D53" s="4"/>
      <c r="E53" s="4" t="s">
        <v>98</v>
      </c>
      <c r="F53" s="4"/>
      <c r="G53" s="4" t="s">
        <v>105</v>
      </c>
      <c r="H53" s="4" t="s">
        <v>103</v>
      </c>
      <c r="I53" s="4" t="s">
        <v>99</v>
      </c>
      <c r="J53" s="5">
        <v>42577</v>
      </c>
      <c r="K53" s="4"/>
      <c r="L53" s="4"/>
      <c r="M53" s="4"/>
      <c r="N53" s="4"/>
      <c r="O53" s="4" t="s">
        <v>108</v>
      </c>
      <c r="P53" s="4"/>
      <c r="Q53" s="4"/>
      <c r="R53" s="4" t="s">
        <v>100</v>
      </c>
      <c r="S53" s="4">
        <v>8140200308</v>
      </c>
      <c r="T53" s="4"/>
      <c r="U53" s="4"/>
      <c r="V53" s="4">
        <v>9636784929</v>
      </c>
      <c r="W53" s="4" t="s">
        <v>1094</v>
      </c>
      <c r="X53" s="4"/>
      <c r="Y53" s="4" t="s">
        <v>101</v>
      </c>
      <c r="Z53" s="4" t="s">
        <v>102</v>
      </c>
      <c r="AA53" s="4"/>
      <c r="AB53" s="4">
        <v>9</v>
      </c>
      <c r="AC53" s="4"/>
      <c r="AD53" s="4">
        <v>1</v>
      </c>
    </row>
    <row r="54" spans="1:30" ht="30">
      <c r="A54" s="4">
        <v>3</v>
      </c>
      <c r="B54" s="4" t="s">
        <v>8</v>
      </c>
      <c r="C54" s="4">
        <v>4948</v>
      </c>
      <c r="D54" s="4"/>
      <c r="E54" s="4" t="s">
        <v>98</v>
      </c>
      <c r="F54" s="4"/>
      <c r="G54" s="4" t="s">
        <v>105</v>
      </c>
      <c r="H54" s="4" t="s">
        <v>103</v>
      </c>
      <c r="I54" s="4" t="s">
        <v>104</v>
      </c>
      <c r="J54" s="5">
        <v>42578</v>
      </c>
      <c r="K54" s="4"/>
      <c r="L54" s="4"/>
      <c r="M54" s="4"/>
      <c r="N54" s="4"/>
      <c r="O54" s="4" t="s">
        <v>9</v>
      </c>
      <c r="P54" s="4"/>
      <c r="Q54" s="4"/>
      <c r="R54" s="4" t="s">
        <v>100</v>
      </c>
      <c r="S54" s="4">
        <v>8140200308</v>
      </c>
      <c r="T54" s="4"/>
      <c r="U54" s="4"/>
      <c r="V54" s="4">
        <v>9636784929</v>
      </c>
      <c r="W54" s="4" t="s">
        <v>1095</v>
      </c>
      <c r="X54" s="4"/>
      <c r="Y54" s="4" t="s">
        <v>101</v>
      </c>
      <c r="Z54" s="4" t="s">
        <v>102</v>
      </c>
      <c r="AA54" s="4"/>
      <c r="AB54" s="4">
        <v>12</v>
      </c>
      <c r="AC54" s="4"/>
      <c r="AD54" s="4">
        <v>1</v>
      </c>
    </row>
    <row r="55" spans="1:30" ht="30">
      <c r="A55" s="4">
        <v>3</v>
      </c>
      <c r="B55" s="4" t="s">
        <v>8</v>
      </c>
      <c r="C55" s="4">
        <v>4642</v>
      </c>
      <c r="D55" s="5">
        <v>43650</v>
      </c>
      <c r="E55" s="4" t="s">
        <v>98</v>
      </c>
      <c r="F55" s="4"/>
      <c r="G55" s="4" t="s">
        <v>105</v>
      </c>
      <c r="H55" s="4" t="s">
        <v>103</v>
      </c>
      <c r="I55" s="4" t="s">
        <v>99</v>
      </c>
      <c r="J55" s="5">
        <v>42579</v>
      </c>
      <c r="K55" s="4"/>
      <c r="L55" s="4"/>
      <c r="M55" s="4"/>
      <c r="N55" s="4"/>
      <c r="O55" s="4" t="s">
        <v>9</v>
      </c>
      <c r="P55" s="4" t="s">
        <v>111</v>
      </c>
      <c r="Q55" s="4"/>
      <c r="R55" s="4" t="s">
        <v>100</v>
      </c>
      <c r="S55" s="4">
        <v>8140200308</v>
      </c>
      <c r="T55" s="4"/>
      <c r="U55" s="4" t="s">
        <v>123</v>
      </c>
      <c r="V55" s="4">
        <v>9636784929</v>
      </c>
      <c r="W55" s="4" t="s">
        <v>1096</v>
      </c>
      <c r="X55" s="4">
        <v>60000</v>
      </c>
      <c r="Y55" s="4" t="s">
        <v>101</v>
      </c>
      <c r="Z55" s="4" t="s">
        <v>101</v>
      </c>
      <c r="AA55" s="4" t="s">
        <v>112</v>
      </c>
      <c r="AB55" s="4">
        <v>6</v>
      </c>
      <c r="AC55" s="4" t="s">
        <v>110</v>
      </c>
      <c r="AD55" s="4">
        <v>0</v>
      </c>
    </row>
    <row r="56" spans="1:30" ht="30">
      <c r="A56" s="4">
        <v>3</v>
      </c>
      <c r="B56" s="4" t="s">
        <v>8</v>
      </c>
      <c r="C56" s="4">
        <v>4738</v>
      </c>
      <c r="D56" s="5">
        <v>43661</v>
      </c>
      <c r="E56" s="4" t="s">
        <v>98</v>
      </c>
      <c r="F56" s="4"/>
      <c r="G56" s="4" t="s">
        <v>105</v>
      </c>
      <c r="H56" s="4" t="s">
        <v>103</v>
      </c>
      <c r="I56" s="4" t="s">
        <v>99</v>
      </c>
      <c r="J56" s="5">
        <v>42580</v>
      </c>
      <c r="K56" s="4"/>
      <c r="L56" s="4"/>
      <c r="M56" s="4"/>
      <c r="N56" s="4"/>
      <c r="O56" s="4" t="s">
        <v>108</v>
      </c>
      <c r="P56" s="4" t="s">
        <v>16</v>
      </c>
      <c r="Q56" s="4"/>
      <c r="R56" s="4" t="s">
        <v>100</v>
      </c>
      <c r="S56" s="4">
        <v>8140200308</v>
      </c>
      <c r="T56" s="4"/>
      <c r="U56" s="4" t="s">
        <v>124</v>
      </c>
      <c r="V56" s="4">
        <v>9636784929</v>
      </c>
      <c r="W56" s="4" t="s">
        <v>1097</v>
      </c>
      <c r="X56" s="4">
        <v>50000</v>
      </c>
      <c r="Y56" s="4" t="s">
        <v>101</v>
      </c>
      <c r="Z56" s="4" t="s">
        <v>101</v>
      </c>
      <c r="AA56" s="4" t="s">
        <v>109</v>
      </c>
      <c r="AB56" s="4">
        <v>8</v>
      </c>
      <c r="AC56" s="4" t="s">
        <v>110</v>
      </c>
      <c r="AD56" s="4">
        <v>0</v>
      </c>
    </row>
    <row r="57" spans="1:30" ht="30">
      <c r="A57" s="4">
        <v>3</v>
      </c>
      <c r="B57" s="4" t="s">
        <v>8</v>
      </c>
      <c r="C57" s="4">
        <v>4690</v>
      </c>
      <c r="D57" s="5">
        <v>43655</v>
      </c>
      <c r="E57" s="4" t="s">
        <v>98</v>
      </c>
      <c r="F57" s="4"/>
      <c r="G57" s="4" t="s">
        <v>105</v>
      </c>
      <c r="H57" s="4" t="s">
        <v>103</v>
      </c>
      <c r="I57" s="4" t="s">
        <v>104</v>
      </c>
      <c r="J57" s="5">
        <v>42581</v>
      </c>
      <c r="K57" s="4"/>
      <c r="L57" s="4"/>
      <c r="M57" s="4"/>
      <c r="N57" s="4"/>
      <c r="O57" s="4" t="s">
        <v>108</v>
      </c>
      <c r="P57" s="4" t="s">
        <v>16</v>
      </c>
      <c r="Q57" s="4"/>
      <c r="R57" s="4" t="s">
        <v>100</v>
      </c>
      <c r="S57" s="4">
        <v>8140200308</v>
      </c>
      <c r="T57" s="4"/>
      <c r="U57" s="4"/>
      <c r="V57" s="4">
        <v>9636784929</v>
      </c>
      <c r="W57" s="4" t="s">
        <v>1098</v>
      </c>
      <c r="X57" s="4">
        <v>60000</v>
      </c>
      <c r="Y57" s="4" t="s">
        <v>101</v>
      </c>
      <c r="Z57" s="4" t="s">
        <v>101</v>
      </c>
      <c r="AA57" s="4" t="s">
        <v>109</v>
      </c>
      <c r="AB57" s="4">
        <v>7</v>
      </c>
      <c r="AC57" s="4" t="s">
        <v>110</v>
      </c>
      <c r="AD57" s="4">
        <v>0</v>
      </c>
    </row>
    <row r="58" spans="1:30" ht="30">
      <c r="A58" s="4">
        <v>3</v>
      </c>
      <c r="B58" s="4" t="s">
        <v>8</v>
      </c>
      <c r="C58" s="4">
        <v>4957</v>
      </c>
      <c r="D58" s="4"/>
      <c r="E58" s="4" t="s">
        <v>98</v>
      </c>
      <c r="F58" s="4"/>
      <c r="G58" s="4" t="s">
        <v>105</v>
      </c>
      <c r="H58" s="4" t="s">
        <v>103</v>
      </c>
      <c r="I58" s="4" t="s">
        <v>104</v>
      </c>
      <c r="J58" s="5">
        <v>42582</v>
      </c>
      <c r="K58" s="4"/>
      <c r="L58" s="4"/>
      <c r="M58" s="4"/>
      <c r="N58" s="4"/>
      <c r="O58" s="4" t="s">
        <v>9</v>
      </c>
      <c r="P58" s="4"/>
      <c r="Q58" s="4"/>
      <c r="R58" s="4" t="s">
        <v>100</v>
      </c>
      <c r="S58" s="4">
        <v>8140200308</v>
      </c>
      <c r="T58" s="4"/>
      <c r="U58" s="4"/>
      <c r="V58" s="4">
        <v>9636784929</v>
      </c>
      <c r="W58" s="4" t="s">
        <v>1099</v>
      </c>
      <c r="X58" s="4"/>
      <c r="Y58" s="4" t="s">
        <v>101</v>
      </c>
      <c r="Z58" s="4" t="s">
        <v>102</v>
      </c>
      <c r="AA58" s="4"/>
      <c r="AB58" s="4">
        <v>7</v>
      </c>
      <c r="AC58" s="4"/>
      <c r="AD58" s="4">
        <v>1</v>
      </c>
    </row>
    <row r="59" spans="1:30" ht="30">
      <c r="A59" s="4">
        <v>3</v>
      </c>
      <c r="B59" s="4" t="s">
        <v>8</v>
      </c>
      <c r="C59" s="4">
        <v>4873</v>
      </c>
      <c r="D59" s="4"/>
      <c r="E59" s="4" t="s">
        <v>98</v>
      </c>
      <c r="F59" s="4"/>
      <c r="G59" s="4" t="s">
        <v>105</v>
      </c>
      <c r="H59" s="4" t="s">
        <v>103</v>
      </c>
      <c r="I59" s="4" t="s">
        <v>104</v>
      </c>
      <c r="J59" s="5">
        <v>42583</v>
      </c>
      <c r="K59" s="4"/>
      <c r="L59" s="4"/>
      <c r="M59" s="4"/>
      <c r="N59" s="4"/>
      <c r="O59" s="4" t="s">
        <v>9</v>
      </c>
      <c r="P59" s="4"/>
      <c r="Q59" s="4"/>
      <c r="R59" s="4" t="s">
        <v>100</v>
      </c>
      <c r="S59" s="4">
        <v>8140200308</v>
      </c>
      <c r="T59" s="4"/>
      <c r="U59" s="4"/>
      <c r="V59" s="4">
        <v>9636784929</v>
      </c>
      <c r="W59" s="4" t="s">
        <v>1100</v>
      </c>
      <c r="X59" s="4"/>
      <c r="Y59" s="4" t="s">
        <v>101</v>
      </c>
      <c r="Z59" s="4" t="s">
        <v>102</v>
      </c>
      <c r="AA59" s="4"/>
      <c r="AB59" s="4">
        <v>7</v>
      </c>
      <c r="AC59" s="4"/>
      <c r="AD59" s="4">
        <v>1</v>
      </c>
    </row>
    <row r="60" spans="1:30" ht="30">
      <c r="A60" s="4">
        <v>3</v>
      </c>
      <c r="B60" s="4" t="s">
        <v>8</v>
      </c>
      <c r="C60" s="4">
        <v>4626</v>
      </c>
      <c r="D60" s="5">
        <v>43593</v>
      </c>
      <c r="E60" s="4" t="s">
        <v>98</v>
      </c>
      <c r="F60" s="4"/>
      <c r="G60" s="4" t="s">
        <v>105</v>
      </c>
      <c r="H60" s="4" t="s">
        <v>103</v>
      </c>
      <c r="I60" s="4" t="s">
        <v>99</v>
      </c>
      <c r="J60" s="5">
        <v>42584</v>
      </c>
      <c r="K60" s="4"/>
      <c r="L60" s="4"/>
      <c r="M60" s="4"/>
      <c r="N60" s="4"/>
      <c r="O60" s="4" t="s">
        <v>9</v>
      </c>
      <c r="P60" s="4" t="s">
        <v>111</v>
      </c>
      <c r="Q60" s="4"/>
      <c r="R60" s="4" t="s">
        <v>100</v>
      </c>
      <c r="S60" s="4">
        <v>8140200308</v>
      </c>
      <c r="T60" s="4" t="s">
        <v>125</v>
      </c>
      <c r="U60" s="4"/>
      <c r="V60" s="4">
        <v>9636784929</v>
      </c>
      <c r="W60" s="4" t="s">
        <v>1101</v>
      </c>
      <c r="X60" s="4">
        <v>60000</v>
      </c>
      <c r="Y60" s="4" t="s">
        <v>101</v>
      </c>
      <c r="Z60" s="4" t="s">
        <v>101</v>
      </c>
      <c r="AA60" s="4" t="s">
        <v>112</v>
      </c>
      <c r="AB60" s="4">
        <v>7</v>
      </c>
      <c r="AC60" s="4" t="s">
        <v>110</v>
      </c>
      <c r="AD60" s="4">
        <v>0</v>
      </c>
    </row>
    <row r="61" spans="1:30" ht="30">
      <c r="A61" s="4">
        <v>3</v>
      </c>
      <c r="B61" s="4" t="s">
        <v>8</v>
      </c>
      <c r="C61" s="4">
        <v>4698</v>
      </c>
      <c r="D61" s="5">
        <v>43656</v>
      </c>
      <c r="E61" s="4" t="s">
        <v>98</v>
      </c>
      <c r="F61" s="4"/>
      <c r="G61" s="4" t="s">
        <v>105</v>
      </c>
      <c r="H61" s="4" t="s">
        <v>103</v>
      </c>
      <c r="I61" s="4" t="s">
        <v>104</v>
      </c>
      <c r="J61" s="5">
        <v>42585</v>
      </c>
      <c r="K61" s="4"/>
      <c r="L61" s="4"/>
      <c r="M61" s="4"/>
      <c r="N61" s="4"/>
      <c r="O61" s="4" t="s">
        <v>9</v>
      </c>
      <c r="P61" s="4" t="s">
        <v>111</v>
      </c>
      <c r="Q61" s="4"/>
      <c r="R61" s="4" t="s">
        <v>100</v>
      </c>
      <c r="S61" s="4">
        <v>8140200308</v>
      </c>
      <c r="T61" s="4"/>
      <c r="U61" s="4"/>
      <c r="V61" s="4">
        <v>9636784929</v>
      </c>
      <c r="W61" s="4" t="s">
        <v>1102</v>
      </c>
      <c r="X61" s="4">
        <v>50000</v>
      </c>
      <c r="Y61" s="4" t="s">
        <v>101</v>
      </c>
      <c r="Z61" s="4" t="s">
        <v>101</v>
      </c>
      <c r="AA61" s="4" t="s">
        <v>112</v>
      </c>
      <c r="AB61" s="4">
        <v>9</v>
      </c>
      <c r="AC61" s="4" t="s">
        <v>110</v>
      </c>
      <c r="AD61" s="4">
        <v>1</v>
      </c>
    </row>
    <row r="62" spans="1:30" ht="30">
      <c r="A62" s="4">
        <v>3</v>
      </c>
      <c r="B62" s="4" t="s">
        <v>8</v>
      </c>
      <c r="C62" s="4">
        <v>4633</v>
      </c>
      <c r="D62" s="5">
        <v>43649</v>
      </c>
      <c r="E62" s="4" t="s">
        <v>98</v>
      </c>
      <c r="F62" s="4"/>
      <c r="G62" s="4" t="s">
        <v>105</v>
      </c>
      <c r="H62" s="4" t="s">
        <v>103</v>
      </c>
      <c r="I62" s="4" t="s">
        <v>99</v>
      </c>
      <c r="J62" s="5">
        <v>42586</v>
      </c>
      <c r="K62" s="4"/>
      <c r="L62" s="4"/>
      <c r="M62" s="4"/>
      <c r="N62" s="4"/>
      <c r="O62" s="4" t="s">
        <v>107</v>
      </c>
      <c r="P62" s="4" t="s">
        <v>111</v>
      </c>
      <c r="Q62" s="4"/>
      <c r="R62" s="4" t="s">
        <v>100</v>
      </c>
      <c r="S62" s="4">
        <v>8140200308</v>
      </c>
      <c r="T62" s="4" t="s">
        <v>126</v>
      </c>
      <c r="U62" s="4" t="s">
        <v>127</v>
      </c>
      <c r="V62" s="4">
        <v>9636784929</v>
      </c>
      <c r="W62" s="4" t="s">
        <v>1103</v>
      </c>
      <c r="X62" s="4">
        <v>60000</v>
      </c>
      <c r="Y62" s="4" t="s">
        <v>101</v>
      </c>
      <c r="Z62" s="4" t="s">
        <v>101</v>
      </c>
      <c r="AA62" s="4" t="s">
        <v>112</v>
      </c>
      <c r="AB62" s="4">
        <v>9</v>
      </c>
      <c r="AC62" s="4" t="s">
        <v>110</v>
      </c>
      <c r="AD62" s="4">
        <v>0</v>
      </c>
    </row>
    <row r="63" spans="1:30" ht="30">
      <c r="A63" s="4">
        <v>3</v>
      </c>
      <c r="B63" s="4" t="s">
        <v>8</v>
      </c>
      <c r="C63" s="4">
        <v>4780</v>
      </c>
      <c r="D63" s="5">
        <v>43680</v>
      </c>
      <c r="E63" s="4" t="s">
        <v>98</v>
      </c>
      <c r="F63" s="4"/>
      <c r="G63" s="4" t="s">
        <v>105</v>
      </c>
      <c r="H63" s="4" t="s">
        <v>103</v>
      </c>
      <c r="I63" s="4" t="s">
        <v>99</v>
      </c>
      <c r="J63" s="5">
        <v>42587</v>
      </c>
      <c r="K63" s="4"/>
      <c r="L63" s="4"/>
      <c r="M63" s="4"/>
      <c r="N63" s="4"/>
      <c r="O63" s="4" t="s">
        <v>9</v>
      </c>
      <c r="P63" s="4" t="s">
        <v>111</v>
      </c>
      <c r="Q63" s="4"/>
      <c r="R63" s="4" t="s">
        <v>100</v>
      </c>
      <c r="S63" s="4">
        <v>8140200308</v>
      </c>
      <c r="T63" s="4"/>
      <c r="U63" s="4" t="s">
        <v>128</v>
      </c>
      <c r="V63" s="4">
        <v>9636784929</v>
      </c>
      <c r="W63" s="4" t="s">
        <v>1104</v>
      </c>
      <c r="X63" s="4">
        <v>60000</v>
      </c>
      <c r="Y63" s="4" t="s">
        <v>101</v>
      </c>
      <c r="Z63" s="4" t="s">
        <v>101</v>
      </c>
      <c r="AA63" s="4" t="s">
        <v>112</v>
      </c>
      <c r="AB63" s="4">
        <v>7</v>
      </c>
      <c r="AC63" s="4" t="s">
        <v>110</v>
      </c>
      <c r="AD63" s="4">
        <v>0</v>
      </c>
    </row>
    <row r="64" spans="1:30" ht="30">
      <c r="A64" s="4">
        <v>3</v>
      </c>
      <c r="B64" s="4" t="s">
        <v>8</v>
      </c>
      <c r="C64" s="4">
        <v>4949</v>
      </c>
      <c r="D64" s="4"/>
      <c r="E64" s="4" t="s">
        <v>98</v>
      </c>
      <c r="F64" s="4"/>
      <c r="G64" s="4" t="s">
        <v>105</v>
      </c>
      <c r="H64" s="4" t="s">
        <v>103</v>
      </c>
      <c r="I64" s="4" t="s">
        <v>104</v>
      </c>
      <c r="J64" s="5">
        <v>42588</v>
      </c>
      <c r="K64" s="4"/>
      <c r="L64" s="4"/>
      <c r="M64" s="4"/>
      <c r="N64" s="4"/>
      <c r="O64" s="4" t="s">
        <v>9</v>
      </c>
      <c r="P64" s="4"/>
      <c r="Q64" s="4"/>
      <c r="R64" s="4" t="s">
        <v>100</v>
      </c>
      <c r="S64" s="4">
        <v>8140200308</v>
      </c>
      <c r="T64" s="4"/>
      <c r="U64" s="4"/>
      <c r="V64" s="4">
        <v>9636784929</v>
      </c>
      <c r="W64" s="4" t="s">
        <v>1105</v>
      </c>
      <c r="X64" s="4"/>
      <c r="Y64" s="4" t="s">
        <v>101</v>
      </c>
      <c r="Z64" s="4" t="s">
        <v>102</v>
      </c>
      <c r="AA64" s="4"/>
      <c r="AB64" s="4">
        <v>10</v>
      </c>
      <c r="AC64" s="4"/>
      <c r="AD64" s="4">
        <v>1</v>
      </c>
    </row>
    <row r="65" spans="1:30" ht="30">
      <c r="A65" s="4">
        <v>4</v>
      </c>
      <c r="B65" s="4" t="s">
        <v>8</v>
      </c>
      <c r="C65" s="4">
        <v>4522</v>
      </c>
      <c r="D65" s="5">
        <v>43288</v>
      </c>
      <c r="E65" s="4" t="s">
        <v>98</v>
      </c>
      <c r="F65" s="4"/>
      <c r="G65" s="4" t="s">
        <v>105</v>
      </c>
      <c r="H65" s="4" t="s">
        <v>103</v>
      </c>
      <c r="I65" s="4" t="s">
        <v>99</v>
      </c>
      <c r="J65" s="5">
        <v>42589</v>
      </c>
      <c r="K65" s="4"/>
      <c r="L65" s="4"/>
      <c r="M65" s="4"/>
      <c r="N65" s="4"/>
      <c r="O65" s="4" t="s">
        <v>9</v>
      </c>
      <c r="P65" s="4" t="s">
        <v>111</v>
      </c>
      <c r="Q65" s="4"/>
      <c r="R65" s="4" t="s">
        <v>100</v>
      </c>
      <c r="S65" s="4">
        <v>8140200308</v>
      </c>
      <c r="T65" s="4" t="s">
        <v>129</v>
      </c>
      <c r="U65" s="4" t="s">
        <v>130</v>
      </c>
      <c r="V65" s="4">
        <v>9636784929</v>
      </c>
      <c r="W65" s="4" t="s">
        <v>1106</v>
      </c>
      <c r="X65" s="4">
        <v>40000</v>
      </c>
      <c r="Y65" s="4" t="s">
        <v>101</v>
      </c>
      <c r="Z65" s="4" t="s">
        <v>101</v>
      </c>
      <c r="AA65" s="4" t="s">
        <v>112</v>
      </c>
      <c r="AB65" s="4">
        <v>9</v>
      </c>
      <c r="AC65" s="4" t="s">
        <v>110</v>
      </c>
      <c r="AD65" s="4">
        <v>1</v>
      </c>
    </row>
    <row r="66" spans="1:30" ht="30">
      <c r="A66" s="4">
        <v>4</v>
      </c>
      <c r="B66" s="4" t="s">
        <v>8</v>
      </c>
      <c r="C66" s="4">
        <v>4582</v>
      </c>
      <c r="D66" s="5">
        <v>43299</v>
      </c>
      <c r="E66" s="4" t="s">
        <v>98</v>
      </c>
      <c r="F66" s="4"/>
      <c r="G66" s="4" t="s">
        <v>105</v>
      </c>
      <c r="H66" s="4" t="s">
        <v>103</v>
      </c>
      <c r="I66" s="4" t="s">
        <v>99</v>
      </c>
      <c r="J66" s="5">
        <v>42590</v>
      </c>
      <c r="K66" s="4"/>
      <c r="L66" s="4"/>
      <c r="M66" s="4"/>
      <c r="N66" s="4"/>
      <c r="O66" s="4" t="s">
        <v>9</v>
      </c>
      <c r="P66" s="4" t="s">
        <v>111</v>
      </c>
      <c r="Q66" s="4"/>
      <c r="R66" s="4" t="s">
        <v>100</v>
      </c>
      <c r="S66" s="4">
        <v>8140200308</v>
      </c>
      <c r="T66" s="4"/>
      <c r="U66" s="4"/>
      <c r="V66" s="4">
        <v>9636784929</v>
      </c>
      <c r="W66" s="4" t="s">
        <v>1107</v>
      </c>
      <c r="X66" s="4">
        <v>40000</v>
      </c>
      <c r="Y66" s="4" t="s">
        <v>101</v>
      </c>
      <c r="Z66" s="4" t="s">
        <v>101</v>
      </c>
      <c r="AA66" s="4" t="s">
        <v>112</v>
      </c>
      <c r="AB66" s="4">
        <v>9</v>
      </c>
      <c r="AC66" s="4" t="s">
        <v>110</v>
      </c>
      <c r="AD66" s="4">
        <v>0</v>
      </c>
    </row>
    <row r="67" spans="1:30" ht="30">
      <c r="A67" s="4">
        <v>4</v>
      </c>
      <c r="B67" s="4" t="s">
        <v>8</v>
      </c>
      <c r="C67" s="4">
        <v>4620</v>
      </c>
      <c r="D67" s="5">
        <v>43367</v>
      </c>
      <c r="E67" s="4" t="s">
        <v>98</v>
      </c>
      <c r="F67" s="4"/>
      <c r="G67" s="4" t="s">
        <v>105</v>
      </c>
      <c r="H67" s="4" t="s">
        <v>103</v>
      </c>
      <c r="I67" s="4" t="s">
        <v>104</v>
      </c>
      <c r="J67" s="5">
        <v>42591</v>
      </c>
      <c r="K67" s="4"/>
      <c r="L67" s="4"/>
      <c r="M67" s="4"/>
      <c r="N67" s="4"/>
      <c r="O67" s="4" t="s">
        <v>9</v>
      </c>
      <c r="P67" s="4" t="s">
        <v>111</v>
      </c>
      <c r="Q67" s="4"/>
      <c r="R67" s="4" t="s">
        <v>100</v>
      </c>
      <c r="S67" s="4">
        <v>8140200308</v>
      </c>
      <c r="T67" s="4" t="s">
        <v>131</v>
      </c>
      <c r="U67" s="4" t="s">
        <v>132</v>
      </c>
      <c r="V67" s="4">
        <v>9636784929</v>
      </c>
      <c r="W67" s="4" t="s">
        <v>1108</v>
      </c>
      <c r="X67" s="4">
        <v>40000</v>
      </c>
      <c r="Y67" s="4" t="s">
        <v>101</v>
      </c>
      <c r="Z67" s="4" t="s">
        <v>101</v>
      </c>
      <c r="AA67" s="4" t="s">
        <v>112</v>
      </c>
      <c r="AB67" s="4">
        <v>9</v>
      </c>
      <c r="AC67" s="4" t="s">
        <v>110</v>
      </c>
      <c r="AD67" s="4">
        <v>0</v>
      </c>
    </row>
    <row r="68" spans="1:30" ht="30">
      <c r="A68" s="4">
        <v>4</v>
      </c>
      <c r="B68" s="4" t="s">
        <v>8</v>
      </c>
      <c r="C68" s="4">
        <v>4925</v>
      </c>
      <c r="D68" s="4"/>
      <c r="E68" s="4" t="s">
        <v>98</v>
      </c>
      <c r="F68" s="4"/>
      <c r="G68" s="4" t="s">
        <v>105</v>
      </c>
      <c r="H68" s="4" t="s">
        <v>103</v>
      </c>
      <c r="I68" s="4" t="s">
        <v>104</v>
      </c>
      <c r="J68" s="5">
        <v>42592</v>
      </c>
      <c r="K68" s="4"/>
      <c r="L68" s="4"/>
      <c r="M68" s="4"/>
      <c r="N68" s="4"/>
      <c r="O68" s="4" t="s">
        <v>108</v>
      </c>
      <c r="P68" s="4"/>
      <c r="Q68" s="4"/>
      <c r="R68" s="4" t="s">
        <v>100</v>
      </c>
      <c r="S68" s="4">
        <v>8140200308</v>
      </c>
      <c r="T68" s="4"/>
      <c r="U68" s="4"/>
      <c r="V68" s="4">
        <v>9636784929</v>
      </c>
      <c r="W68" s="4" t="s">
        <v>1109</v>
      </c>
      <c r="X68" s="4"/>
      <c r="Y68" s="4" t="s">
        <v>101</v>
      </c>
      <c r="Z68" s="4" t="s">
        <v>102</v>
      </c>
      <c r="AA68" s="4"/>
      <c r="AB68" s="4">
        <v>9</v>
      </c>
      <c r="AC68" s="4"/>
      <c r="AD68" s="4">
        <v>1</v>
      </c>
    </row>
    <row r="69" spans="1:30" ht="30">
      <c r="A69" s="4">
        <v>4</v>
      </c>
      <c r="B69" s="4" t="s">
        <v>8</v>
      </c>
      <c r="C69" s="4">
        <v>4581</v>
      </c>
      <c r="D69" s="5">
        <v>43299</v>
      </c>
      <c r="E69" s="4" t="s">
        <v>98</v>
      </c>
      <c r="F69" s="4"/>
      <c r="G69" s="4" t="s">
        <v>105</v>
      </c>
      <c r="H69" s="4" t="s">
        <v>103</v>
      </c>
      <c r="I69" s="4" t="s">
        <v>104</v>
      </c>
      <c r="J69" s="5">
        <v>42593</v>
      </c>
      <c r="K69" s="4"/>
      <c r="L69" s="4"/>
      <c r="M69" s="4"/>
      <c r="N69" s="4"/>
      <c r="O69" s="4" t="s">
        <v>9</v>
      </c>
      <c r="P69" s="4" t="s">
        <v>16</v>
      </c>
      <c r="Q69" s="4"/>
      <c r="R69" s="4" t="s">
        <v>100</v>
      </c>
      <c r="S69" s="4">
        <v>8140200308</v>
      </c>
      <c r="T69" s="4" t="s">
        <v>133</v>
      </c>
      <c r="U69" s="4" t="s">
        <v>134</v>
      </c>
      <c r="V69" s="4">
        <v>9636784929</v>
      </c>
      <c r="W69" s="4" t="s">
        <v>1110</v>
      </c>
      <c r="X69" s="4">
        <v>36000</v>
      </c>
      <c r="Y69" s="4" t="s">
        <v>101</v>
      </c>
      <c r="Z69" s="4" t="s">
        <v>101</v>
      </c>
      <c r="AA69" s="4" t="s">
        <v>109</v>
      </c>
      <c r="AB69" s="4">
        <v>9</v>
      </c>
      <c r="AC69" s="4" t="s">
        <v>110</v>
      </c>
      <c r="AD69" s="4">
        <v>1</v>
      </c>
    </row>
    <row r="70" spans="1:30" ht="30">
      <c r="A70" s="4">
        <v>4</v>
      </c>
      <c r="B70" s="4" t="s">
        <v>8</v>
      </c>
      <c r="C70" s="4">
        <v>4855</v>
      </c>
      <c r="D70" s="4"/>
      <c r="E70" s="4" t="s">
        <v>98</v>
      </c>
      <c r="F70" s="4"/>
      <c r="G70" s="4" t="s">
        <v>105</v>
      </c>
      <c r="H70" s="4" t="s">
        <v>103</v>
      </c>
      <c r="I70" s="4" t="s">
        <v>99</v>
      </c>
      <c r="J70" s="5">
        <v>42594</v>
      </c>
      <c r="K70" s="4"/>
      <c r="L70" s="4"/>
      <c r="M70" s="4"/>
      <c r="N70" s="4"/>
      <c r="O70" s="4" t="s">
        <v>106</v>
      </c>
      <c r="P70" s="4"/>
      <c r="Q70" s="4"/>
      <c r="R70" s="4" t="s">
        <v>100</v>
      </c>
      <c r="S70" s="4">
        <v>8140200308</v>
      </c>
      <c r="T70" s="4"/>
      <c r="U70" s="4"/>
      <c r="V70" s="4">
        <v>9636784929</v>
      </c>
      <c r="W70" s="4" t="s">
        <v>1111</v>
      </c>
      <c r="X70" s="4"/>
      <c r="Y70" s="4" t="s">
        <v>101</v>
      </c>
      <c r="Z70" s="4" t="s">
        <v>102</v>
      </c>
      <c r="AA70" s="4"/>
      <c r="AB70" s="4">
        <v>9</v>
      </c>
      <c r="AC70" s="4"/>
      <c r="AD70" s="4">
        <v>1</v>
      </c>
    </row>
    <row r="71" spans="1:30" ht="30">
      <c r="A71" s="4">
        <v>4</v>
      </c>
      <c r="B71" s="4" t="s">
        <v>8</v>
      </c>
      <c r="C71" s="4">
        <v>4526</v>
      </c>
      <c r="D71" s="5">
        <v>43288</v>
      </c>
      <c r="E71" s="4" t="s">
        <v>98</v>
      </c>
      <c r="F71" s="4"/>
      <c r="G71" s="4" t="s">
        <v>105</v>
      </c>
      <c r="H71" s="4" t="s">
        <v>103</v>
      </c>
      <c r="I71" s="4" t="s">
        <v>99</v>
      </c>
      <c r="J71" s="5">
        <v>42595</v>
      </c>
      <c r="K71" s="4"/>
      <c r="L71" s="4"/>
      <c r="M71" s="4"/>
      <c r="N71" s="4"/>
      <c r="O71" s="4" t="s">
        <v>9</v>
      </c>
      <c r="P71" s="4" t="s">
        <v>111</v>
      </c>
      <c r="Q71" s="4"/>
      <c r="R71" s="4" t="s">
        <v>100</v>
      </c>
      <c r="S71" s="4">
        <v>8140200308</v>
      </c>
      <c r="T71" s="4" t="s">
        <v>135</v>
      </c>
      <c r="U71" s="4"/>
      <c r="V71" s="4">
        <v>9636784929</v>
      </c>
      <c r="W71" s="4" t="s">
        <v>1112</v>
      </c>
      <c r="X71" s="4">
        <v>40000</v>
      </c>
      <c r="Y71" s="4" t="s">
        <v>101</v>
      </c>
      <c r="Z71" s="4" t="s">
        <v>101</v>
      </c>
      <c r="AA71" s="4" t="s">
        <v>112</v>
      </c>
      <c r="AB71" s="4">
        <v>9</v>
      </c>
      <c r="AC71" s="4" t="s">
        <v>110</v>
      </c>
      <c r="AD71" s="4">
        <v>0</v>
      </c>
    </row>
    <row r="72" spans="1:30" ht="30">
      <c r="A72" s="4">
        <v>4</v>
      </c>
      <c r="B72" s="4" t="s">
        <v>8</v>
      </c>
      <c r="C72" s="4">
        <v>4610</v>
      </c>
      <c r="D72" s="5">
        <v>43314</v>
      </c>
      <c r="E72" s="4" t="s">
        <v>98</v>
      </c>
      <c r="F72" s="4"/>
      <c r="G72" s="4" t="s">
        <v>105</v>
      </c>
      <c r="H72" s="4" t="s">
        <v>103</v>
      </c>
      <c r="I72" s="4" t="s">
        <v>99</v>
      </c>
      <c r="J72" s="5">
        <v>42596</v>
      </c>
      <c r="K72" s="4"/>
      <c r="L72" s="4"/>
      <c r="M72" s="4"/>
      <c r="N72" s="4"/>
      <c r="O72" s="4" t="s">
        <v>9</v>
      </c>
      <c r="P72" s="4" t="s">
        <v>111</v>
      </c>
      <c r="Q72" s="4"/>
      <c r="R72" s="4" t="s">
        <v>100</v>
      </c>
      <c r="S72" s="4">
        <v>8140200308</v>
      </c>
      <c r="T72" s="4" t="s">
        <v>136</v>
      </c>
      <c r="U72" s="4"/>
      <c r="V72" s="4">
        <v>9636784929</v>
      </c>
      <c r="W72" s="4" t="s">
        <v>1113</v>
      </c>
      <c r="X72" s="4">
        <v>40000</v>
      </c>
      <c r="Y72" s="4" t="s">
        <v>101</v>
      </c>
      <c r="Z72" s="4" t="s">
        <v>101</v>
      </c>
      <c r="AA72" s="4" t="s">
        <v>112</v>
      </c>
      <c r="AB72" s="4">
        <v>8</v>
      </c>
      <c r="AC72" s="4" t="s">
        <v>110</v>
      </c>
      <c r="AD72" s="4">
        <v>0</v>
      </c>
    </row>
    <row r="73" spans="1:30" ht="30">
      <c r="A73" s="4">
        <v>4</v>
      </c>
      <c r="B73" s="4" t="s">
        <v>8</v>
      </c>
      <c r="C73" s="4">
        <v>4591</v>
      </c>
      <c r="D73" s="5">
        <v>43302</v>
      </c>
      <c r="E73" s="4" t="s">
        <v>98</v>
      </c>
      <c r="F73" s="4"/>
      <c r="G73" s="4" t="s">
        <v>105</v>
      </c>
      <c r="H73" s="4" t="s">
        <v>103</v>
      </c>
      <c r="I73" s="4" t="s">
        <v>99</v>
      </c>
      <c r="J73" s="5">
        <v>42597</v>
      </c>
      <c r="K73" s="4"/>
      <c r="L73" s="4"/>
      <c r="M73" s="4"/>
      <c r="N73" s="4"/>
      <c r="O73" s="4" t="s">
        <v>9</v>
      </c>
      <c r="P73" s="4" t="s">
        <v>111</v>
      </c>
      <c r="Q73" s="4"/>
      <c r="R73" s="4" t="s">
        <v>100</v>
      </c>
      <c r="S73" s="4">
        <v>8140200308</v>
      </c>
      <c r="T73" s="4"/>
      <c r="U73" s="4"/>
      <c r="V73" s="4">
        <v>9636784929</v>
      </c>
      <c r="W73" s="4" t="s">
        <v>1114</v>
      </c>
      <c r="X73" s="4">
        <v>40000</v>
      </c>
      <c r="Y73" s="4" t="s">
        <v>101</v>
      </c>
      <c r="Z73" s="4" t="s">
        <v>101</v>
      </c>
      <c r="AA73" s="4" t="s">
        <v>112</v>
      </c>
      <c r="AB73" s="4">
        <v>8</v>
      </c>
      <c r="AC73" s="4" t="s">
        <v>110</v>
      </c>
      <c r="AD73" s="4">
        <v>0</v>
      </c>
    </row>
    <row r="74" spans="1:30" ht="30">
      <c r="A74" s="4">
        <v>4</v>
      </c>
      <c r="B74" s="4" t="s">
        <v>8</v>
      </c>
      <c r="C74" s="4">
        <v>4520</v>
      </c>
      <c r="D74" s="5">
        <v>43288</v>
      </c>
      <c r="E74" s="4" t="s">
        <v>98</v>
      </c>
      <c r="F74" s="4"/>
      <c r="G74" s="4" t="s">
        <v>105</v>
      </c>
      <c r="H74" s="4" t="s">
        <v>103</v>
      </c>
      <c r="I74" s="4" t="s">
        <v>99</v>
      </c>
      <c r="J74" s="5">
        <v>42598</v>
      </c>
      <c r="K74" s="4"/>
      <c r="L74" s="4"/>
      <c r="M74" s="4"/>
      <c r="N74" s="4"/>
      <c r="O74" s="4" t="s">
        <v>9</v>
      </c>
      <c r="P74" s="4" t="s">
        <v>111</v>
      </c>
      <c r="Q74" s="4"/>
      <c r="R74" s="4" t="s">
        <v>100</v>
      </c>
      <c r="S74" s="4">
        <v>8140200308</v>
      </c>
      <c r="T74" s="4" t="s">
        <v>137</v>
      </c>
      <c r="U74" s="4" t="s">
        <v>138</v>
      </c>
      <c r="V74" s="4">
        <v>9636784929</v>
      </c>
      <c r="W74" s="4" t="s">
        <v>1115</v>
      </c>
      <c r="X74" s="4">
        <v>40000</v>
      </c>
      <c r="Y74" s="4" t="s">
        <v>101</v>
      </c>
      <c r="Z74" s="4" t="s">
        <v>101</v>
      </c>
      <c r="AA74" s="4" t="s">
        <v>112</v>
      </c>
      <c r="AB74" s="4">
        <v>8</v>
      </c>
      <c r="AC74" s="4" t="s">
        <v>110</v>
      </c>
      <c r="AD74" s="4">
        <v>0</v>
      </c>
    </row>
    <row r="75" spans="1:30" ht="30">
      <c r="A75" s="4">
        <v>4</v>
      </c>
      <c r="B75" s="4" t="s">
        <v>8</v>
      </c>
      <c r="C75" s="4">
        <v>4480</v>
      </c>
      <c r="D75" s="5">
        <v>43285</v>
      </c>
      <c r="E75" s="4" t="s">
        <v>98</v>
      </c>
      <c r="F75" s="4"/>
      <c r="G75" s="4" t="s">
        <v>105</v>
      </c>
      <c r="H75" s="4" t="s">
        <v>103</v>
      </c>
      <c r="I75" s="4" t="s">
        <v>99</v>
      </c>
      <c r="J75" s="5">
        <v>42599</v>
      </c>
      <c r="K75" s="4"/>
      <c r="L75" s="4"/>
      <c r="M75" s="4"/>
      <c r="N75" s="4"/>
      <c r="O75" s="4" t="s">
        <v>108</v>
      </c>
      <c r="P75" s="4" t="s">
        <v>16</v>
      </c>
      <c r="Q75" s="4"/>
      <c r="R75" s="4" t="s">
        <v>100</v>
      </c>
      <c r="S75" s="4">
        <v>8140200308</v>
      </c>
      <c r="T75" s="4"/>
      <c r="U75" s="4"/>
      <c r="V75" s="4">
        <v>9636784929</v>
      </c>
      <c r="W75" s="4" t="s">
        <v>1116</v>
      </c>
      <c r="X75" s="4">
        <v>40000</v>
      </c>
      <c r="Y75" s="4" t="s">
        <v>101</v>
      </c>
      <c r="Z75" s="4" t="s">
        <v>101</v>
      </c>
      <c r="AA75" s="4" t="s">
        <v>109</v>
      </c>
      <c r="AB75" s="4">
        <v>9</v>
      </c>
      <c r="AC75" s="4" t="s">
        <v>110</v>
      </c>
      <c r="AD75" s="4">
        <v>1</v>
      </c>
    </row>
    <row r="76" spans="1:30" ht="30">
      <c r="A76" s="4">
        <v>4</v>
      </c>
      <c r="B76" s="4" t="s">
        <v>8</v>
      </c>
      <c r="C76" s="4">
        <v>4856</v>
      </c>
      <c r="D76" s="4"/>
      <c r="E76" s="4" t="s">
        <v>98</v>
      </c>
      <c r="F76" s="4"/>
      <c r="G76" s="4" t="s">
        <v>105</v>
      </c>
      <c r="H76" s="4" t="s">
        <v>103</v>
      </c>
      <c r="I76" s="4" t="s">
        <v>104</v>
      </c>
      <c r="J76" s="5">
        <v>42600</v>
      </c>
      <c r="K76" s="4"/>
      <c r="L76" s="4"/>
      <c r="M76" s="4"/>
      <c r="N76" s="4"/>
      <c r="O76" s="4" t="s">
        <v>107</v>
      </c>
      <c r="P76" s="4"/>
      <c r="Q76" s="4"/>
      <c r="R76" s="4" t="s">
        <v>100</v>
      </c>
      <c r="S76" s="4">
        <v>8140200308</v>
      </c>
      <c r="T76" s="4"/>
      <c r="U76" s="4"/>
      <c r="V76" s="4">
        <v>9636784929</v>
      </c>
      <c r="W76" s="4" t="s">
        <v>1117</v>
      </c>
      <c r="X76" s="4"/>
      <c r="Y76" s="4" t="s">
        <v>101</v>
      </c>
      <c r="Z76" s="4" t="s">
        <v>102</v>
      </c>
      <c r="AA76" s="4"/>
      <c r="AB76" s="4">
        <v>11</v>
      </c>
      <c r="AC76" s="4"/>
      <c r="AD76" s="4">
        <v>1</v>
      </c>
    </row>
    <row r="77" spans="1:30" ht="30">
      <c r="A77" s="4">
        <v>4</v>
      </c>
      <c r="B77" s="4" t="s">
        <v>8</v>
      </c>
      <c r="C77" s="4">
        <v>4950</v>
      </c>
      <c r="D77" s="4"/>
      <c r="E77" s="4" t="s">
        <v>98</v>
      </c>
      <c r="F77" s="4"/>
      <c r="G77" s="4" t="s">
        <v>105</v>
      </c>
      <c r="H77" s="4" t="s">
        <v>103</v>
      </c>
      <c r="I77" s="4" t="s">
        <v>104</v>
      </c>
      <c r="J77" s="5">
        <v>42601</v>
      </c>
      <c r="K77" s="4"/>
      <c r="L77" s="4"/>
      <c r="M77" s="4"/>
      <c r="N77" s="4"/>
      <c r="O77" s="4" t="s">
        <v>9</v>
      </c>
      <c r="P77" s="4"/>
      <c r="Q77" s="4"/>
      <c r="R77" s="4" t="s">
        <v>100</v>
      </c>
      <c r="S77" s="4">
        <v>8140200308</v>
      </c>
      <c r="T77" s="4"/>
      <c r="U77" s="4"/>
      <c r="V77" s="4">
        <v>9636784929</v>
      </c>
      <c r="W77" s="4" t="s">
        <v>1118</v>
      </c>
      <c r="X77" s="4"/>
      <c r="Y77" s="4" t="s">
        <v>101</v>
      </c>
      <c r="Z77" s="4" t="s">
        <v>102</v>
      </c>
      <c r="AA77" s="4"/>
      <c r="AB77" s="4">
        <v>9</v>
      </c>
      <c r="AC77" s="4"/>
      <c r="AD77" s="4">
        <v>1</v>
      </c>
    </row>
    <row r="78" spans="1:30" ht="30">
      <c r="A78" s="4">
        <v>4</v>
      </c>
      <c r="B78" s="4" t="s">
        <v>8</v>
      </c>
      <c r="C78" s="4">
        <v>4499</v>
      </c>
      <c r="D78" s="5">
        <v>43286</v>
      </c>
      <c r="E78" s="4" t="s">
        <v>98</v>
      </c>
      <c r="F78" s="4"/>
      <c r="G78" s="4" t="s">
        <v>105</v>
      </c>
      <c r="H78" s="4" t="s">
        <v>103</v>
      </c>
      <c r="I78" s="4" t="s">
        <v>104</v>
      </c>
      <c r="J78" s="5">
        <v>42602</v>
      </c>
      <c r="K78" s="4"/>
      <c r="L78" s="4"/>
      <c r="M78" s="4"/>
      <c r="N78" s="4"/>
      <c r="O78" s="4" t="s">
        <v>9</v>
      </c>
      <c r="P78" s="4" t="s">
        <v>111</v>
      </c>
      <c r="Q78" s="4"/>
      <c r="R78" s="4" t="s">
        <v>100</v>
      </c>
      <c r="S78" s="4">
        <v>8140200308</v>
      </c>
      <c r="T78" s="4" t="s">
        <v>139</v>
      </c>
      <c r="U78" s="4"/>
      <c r="V78" s="4">
        <v>9636784929</v>
      </c>
      <c r="W78" s="4" t="s">
        <v>1119</v>
      </c>
      <c r="X78" s="4">
        <v>40000</v>
      </c>
      <c r="Y78" s="4" t="s">
        <v>101</v>
      </c>
      <c r="Z78" s="4" t="s">
        <v>101</v>
      </c>
      <c r="AA78" s="4" t="s">
        <v>112</v>
      </c>
      <c r="AB78" s="4">
        <v>11</v>
      </c>
      <c r="AC78" s="4" t="s">
        <v>110</v>
      </c>
      <c r="AD78" s="4">
        <v>1</v>
      </c>
    </row>
    <row r="79" spans="1:30" ht="30">
      <c r="A79" s="4">
        <v>4</v>
      </c>
      <c r="B79" s="4" t="s">
        <v>8</v>
      </c>
      <c r="C79" s="4">
        <v>4622</v>
      </c>
      <c r="D79" s="5">
        <v>43367</v>
      </c>
      <c r="E79" s="4" t="s">
        <v>98</v>
      </c>
      <c r="F79" s="4"/>
      <c r="G79" s="4" t="s">
        <v>105</v>
      </c>
      <c r="H79" s="4" t="s">
        <v>103</v>
      </c>
      <c r="I79" s="4" t="s">
        <v>104</v>
      </c>
      <c r="J79" s="5">
        <v>42603</v>
      </c>
      <c r="K79" s="4"/>
      <c r="L79" s="4"/>
      <c r="M79" s="4"/>
      <c r="N79" s="4"/>
      <c r="O79" s="4" t="s">
        <v>9</v>
      </c>
      <c r="P79" s="4" t="s">
        <v>111</v>
      </c>
      <c r="Q79" s="4"/>
      <c r="R79" s="4" t="s">
        <v>100</v>
      </c>
      <c r="S79" s="4">
        <v>8140200308</v>
      </c>
      <c r="T79" s="4" t="s">
        <v>140</v>
      </c>
      <c r="U79" s="4" t="s">
        <v>141</v>
      </c>
      <c r="V79" s="4">
        <v>9636784929</v>
      </c>
      <c r="W79" s="4" t="s">
        <v>1120</v>
      </c>
      <c r="X79" s="4">
        <v>36000</v>
      </c>
      <c r="Y79" s="4" t="s">
        <v>101</v>
      </c>
      <c r="Z79" s="4" t="s">
        <v>101</v>
      </c>
      <c r="AA79" s="4" t="s">
        <v>112</v>
      </c>
      <c r="AB79" s="4">
        <v>9</v>
      </c>
      <c r="AC79" s="4" t="s">
        <v>110</v>
      </c>
      <c r="AD79" s="4">
        <v>0</v>
      </c>
    </row>
    <row r="80" spans="1:30" ht="30">
      <c r="A80" s="4">
        <v>4</v>
      </c>
      <c r="B80" s="4" t="s">
        <v>8</v>
      </c>
      <c r="C80" s="4">
        <v>4537</v>
      </c>
      <c r="D80" s="5">
        <v>43291</v>
      </c>
      <c r="E80" s="4" t="s">
        <v>98</v>
      </c>
      <c r="F80" s="4"/>
      <c r="G80" s="4" t="s">
        <v>105</v>
      </c>
      <c r="H80" s="4" t="s">
        <v>103</v>
      </c>
      <c r="I80" s="4" t="s">
        <v>104</v>
      </c>
      <c r="J80" s="5">
        <v>42604</v>
      </c>
      <c r="K80" s="4"/>
      <c r="L80" s="4"/>
      <c r="M80" s="4"/>
      <c r="N80" s="4"/>
      <c r="O80" s="4" t="s">
        <v>9</v>
      </c>
      <c r="P80" s="4" t="s">
        <v>16</v>
      </c>
      <c r="Q80" s="4"/>
      <c r="R80" s="4" t="s">
        <v>100</v>
      </c>
      <c r="S80" s="4">
        <v>8140200308</v>
      </c>
      <c r="T80" s="4" t="s">
        <v>142</v>
      </c>
      <c r="U80" s="4"/>
      <c r="V80" s="4">
        <v>9636784929</v>
      </c>
      <c r="W80" s="4" t="s">
        <v>1121</v>
      </c>
      <c r="X80" s="4">
        <v>36000</v>
      </c>
      <c r="Y80" s="4" t="s">
        <v>101</v>
      </c>
      <c r="Z80" s="4" t="s">
        <v>101</v>
      </c>
      <c r="AA80" s="4" t="s">
        <v>109</v>
      </c>
      <c r="AB80" s="4">
        <v>8</v>
      </c>
      <c r="AC80" s="4" t="s">
        <v>110</v>
      </c>
      <c r="AD80" s="4">
        <v>1</v>
      </c>
    </row>
    <row r="81" spans="1:30" ht="30">
      <c r="A81" s="4">
        <v>4</v>
      </c>
      <c r="B81" s="4" t="s">
        <v>8</v>
      </c>
      <c r="C81" s="4">
        <v>4565</v>
      </c>
      <c r="D81" s="5">
        <v>43295</v>
      </c>
      <c r="E81" s="4" t="s">
        <v>98</v>
      </c>
      <c r="F81" s="4"/>
      <c r="G81" s="4" t="s">
        <v>105</v>
      </c>
      <c r="H81" s="4" t="s">
        <v>103</v>
      </c>
      <c r="I81" s="4" t="s">
        <v>104</v>
      </c>
      <c r="J81" s="5">
        <v>42605</v>
      </c>
      <c r="K81" s="4"/>
      <c r="L81" s="4"/>
      <c r="M81" s="4"/>
      <c r="N81" s="4"/>
      <c r="O81" s="4" t="s">
        <v>108</v>
      </c>
      <c r="P81" s="4" t="s">
        <v>16</v>
      </c>
      <c r="Q81" s="4"/>
      <c r="R81" s="4" t="s">
        <v>100</v>
      </c>
      <c r="S81" s="4">
        <v>8140200308</v>
      </c>
      <c r="T81" s="4"/>
      <c r="U81" s="4"/>
      <c r="V81" s="4">
        <v>9636784929</v>
      </c>
      <c r="W81" s="4" t="s">
        <v>1122</v>
      </c>
      <c r="X81" s="4">
        <v>36000</v>
      </c>
      <c r="Y81" s="4" t="s">
        <v>101</v>
      </c>
      <c r="Z81" s="4" t="s">
        <v>101</v>
      </c>
      <c r="AA81" s="4" t="s">
        <v>109</v>
      </c>
      <c r="AB81" s="4">
        <v>9</v>
      </c>
      <c r="AC81" s="4" t="s">
        <v>110</v>
      </c>
      <c r="AD81" s="4">
        <v>1</v>
      </c>
    </row>
    <row r="82" spans="1:30" ht="30">
      <c r="A82" s="4">
        <v>4</v>
      </c>
      <c r="B82" s="4" t="s">
        <v>8</v>
      </c>
      <c r="C82" s="4">
        <v>4474</v>
      </c>
      <c r="D82" s="5">
        <v>43285</v>
      </c>
      <c r="E82" s="4" t="s">
        <v>98</v>
      </c>
      <c r="F82" s="4"/>
      <c r="G82" s="4" t="s">
        <v>105</v>
      </c>
      <c r="H82" s="4" t="s">
        <v>103</v>
      </c>
      <c r="I82" s="4" t="s">
        <v>99</v>
      </c>
      <c r="J82" s="5">
        <v>42606</v>
      </c>
      <c r="K82" s="4"/>
      <c r="L82" s="4"/>
      <c r="M82" s="4"/>
      <c r="N82" s="4"/>
      <c r="O82" s="4" t="s">
        <v>9</v>
      </c>
      <c r="P82" s="4" t="s">
        <v>111</v>
      </c>
      <c r="Q82" s="4"/>
      <c r="R82" s="4" t="s">
        <v>100</v>
      </c>
      <c r="S82" s="4">
        <v>8140200308</v>
      </c>
      <c r="T82" s="4" t="s">
        <v>143</v>
      </c>
      <c r="U82" s="4"/>
      <c r="V82" s="4">
        <v>9636784929</v>
      </c>
      <c r="W82" s="4" t="s">
        <v>1123</v>
      </c>
      <c r="X82" s="4">
        <v>30000</v>
      </c>
      <c r="Y82" s="4" t="s">
        <v>101</v>
      </c>
      <c r="Z82" s="4" t="s">
        <v>101</v>
      </c>
      <c r="AA82" s="4" t="s">
        <v>112</v>
      </c>
      <c r="AB82" s="4">
        <v>8</v>
      </c>
      <c r="AC82" s="4" t="s">
        <v>110</v>
      </c>
      <c r="AD82" s="4">
        <v>0</v>
      </c>
    </row>
    <row r="83" spans="1:30" ht="30">
      <c r="A83" s="4">
        <v>4</v>
      </c>
      <c r="B83" s="4" t="s">
        <v>8</v>
      </c>
      <c r="C83" s="4">
        <v>4478</v>
      </c>
      <c r="D83" s="5">
        <v>43285</v>
      </c>
      <c r="E83" s="4" t="s">
        <v>98</v>
      </c>
      <c r="F83" s="4"/>
      <c r="G83" s="4" t="s">
        <v>105</v>
      </c>
      <c r="H83" s="4" t="s">
        <v>103</v>
      </c>
      <c r="I83" s="4" t="s">
        <v>99</v>
      </c>
      <c r="J83" s="5">
        <v>42607</v>
      </c>
      <c r="K83" s="4"/>
      <c r="L83" s="4"/>
      <c r="M83" s="4"/>
      <c r="N83" s="4"/>
      <c r="O83" s="4" t="s">
        <v>9</v>
      </c>
      <c r="P83" s="4" t="s">
        <v>16</v>
      </c>
      <c r="Q83" s="4"/>
      <c r="R83" s="4" t="s">
        <v>100</v>
      </c>
      <c r="S83" s="4">
        <v>8140200308</v>
      </c>
      <c r="T83" s="4" t="s">
        <v>144</v>
      </c>
      <c r="U83" s="4" t="s">
        <v>120</v>
      </c>
      <c r="V83" s="4">
        <v>9636784929</v>
      </c>
      <c r="W83" s="4" t="s">
        <v>1124</v>
      </c>
      <c r="X83" s="4">
        <v>50000</v>
      </c>
      <c r="Y83" s="4" t="s">
        <v>101</v>
      </c>
      <c r="Z83" s="4" t="s">
        <v>101</v>
      </c>
      <c r="AA83" s="4" t="s">
        <v>109</v>
      </c>
      <c r="AB83" s="4">
        <v>9</v>
      </c>
      <c r="AC83" s="4" t="s">
        <v>110</v>
      </c>
      <c r="AD83" s="4">
        <v>0</v>
      </c>
    </row>
    <row r="84" spans="1:30" ht="30">
      <c r="A84" s="4">
        <v>4</v>
      </c>
      <c r="B84" s="4" t="s">
        <v>8</v>
      </c>
      <c r="C84" s="4">
        <v>4727</v>
      </c>
      <c r="D84" s="5">
        <v>43659</v>
      </c>
      <c r="E84" s="4" t="s">
        <v>98</v>
      </c>
      <c r="F84" s="4"/>
      <c r="G84" s="4" t="s">
        <v>105</v>
      </c>
      <c r="H84" s="4" t="s">
        <v>103</v>
      </c>
      <c r="I84" s="4" t="s">
        <v>99</v>
      </c>
      <c r="J84" s="5">
        <v>42608</v>
      </c>
      <c r="K84" s="4"/>
      <c r="L84" s="4"/>
      <c r="M84" s="4"/>
      <c r="N84" s="4"/>
      <c r="O84" s="4" t="s">
        <v>9</v>
      </c>
      <c r="P84" s="4" t="s">
        <v>16</v>
      </c>
      <c r="Q84" s="4"/>
      <c r="R84" s="4" t="s">
        <v>100</v>
      </c>
      <c r="S84" s="4">
        <v>8140200308</v>
      </c>
      <c r="T84" s="4"/>
      <c r="U84" s="4"/>
      <c r="V84" s="4">
        <v>9636784929</v>
      </c>
      <c r="W84" s="4" t="s">
        <v>1125</v>
      </c>
      <c r="X84" s="4">
        <v>60000</v>
      </c>
      <c r="Y84" s="4" t="s">
        <v>101</v>
      </c>
      <c r="Z84" s="4" t="s">
        <v>101</v>
      </c>
      <c r="AA84" s="4" t="s">
        <v>109</v>
      </c>
      <c r="AB84" s="4">
        <v>8</v>
      </c>
      <c r="AC84" s="4" t="s">
        <v>110</v>
      </c>
      <c r="AD84" s="4">
        <v>0</v>
      </c>
    </row>
    <row r="85" spans="1:30" ht="30">
      <c r="A85" s="4">
        <v>4</v>
      </c>
      <c r="B85" s="4" t="s">
        <v>8</v>
      </c>
      <c r="C85" s="4">
        <v>4601</v>
      </c>
      <c r="D85" s="5">
        <v>43307</v>
      </c>
      <c r="E85" s="4" t="s">
        <v>98</v>
      </c>
      <c r="F85" s="4"/>
      <c r="G85" s="4" t="s">
        <v>105</v>
      </c>
      <c r="H85" s="4" t="s">
        <v>103</v>
      </c>
      <c r="I85" s="4" t="s">
        <v>99</v>
      </c>
      <c r="J85" s="5">
        <v>42609</v>
      </c>
      <c r="K85" s="4"/>
      <c r="L85" s="4"/>
      <c r="M85" s="4"/>
      <c r="N85" s="4"/>
      <c r="O85" s="4" t="s">
        <v>9</v>
      </c>
      <c r="P85" s="4" t="s">
        <v>16</v>
      </c>
      <c r="Q85" s="4"/>
      <c r="R85" s="4" t="s">
        <v>100</v>
      </c>
      <c r="S85" s="4">
        <v>8140200308</v>
      </c>
      <c r="T85" s="4"/>
      <c r="U85" s="4"/>
      <c r="V85" s="4">
        <v>9636784929</v>
      </c>
      <c r="W85" s="4" t="s">
        <v>1126</v>
      </c>
      <c r="X85" s="4">
        <v>36000</v>
      </c>
      <c r="Y85" s="4" t="s">
        <v>101</v>
      </c>
      <c r="Z85" s="4" t="s">
        <v>101</v>
      </c>
      <c r="AA85" s="4" t="s">
        <v>109</v>
      </c>
      <c r="AB85" s="4">
        <v>9</v>
      </c>
      <c r="AC85" s="4" t="s">
        <v>110</v>
      </c>
      <c r="AD85" s="4">
        <v>0</v>
      </c>
    </row>
    <row r="86" spans="1:30" ht="30">
      <c r="A86" s="4">
        <v>4</v>
      </c>
      <c r="B86" s="4" t="s">
        <v>8</v>
      </c>
      <c r="C86" s="4">
        <v>4521</v>
      </c>
      <c r="D86" s="5">
        <v>43288</v>
      </c>
      <c r="E86" s="4" t="s">
        <v>98</v>
      </c>
      <c r="F86" s="4"/>
      <c r="G86" s="4" t="s">
        <v>105</v>
      </c>
      <c r="H86" s="4" t="s">
        <v>103</v>
      </c>
      <c r="I86" s="4" t="s">
        <v>104</v>
      </c>
      <c r="J86" s="5">
        <v>42610</v>
      </c>
      <c r="K86" s="4"/>
      <c r="L86" s="4"/>
      <c r="M86" s="4"/>
      <c r="N86" s="4"/>
      <c r="O86" s="4" t="s">
        <v>9</v>
      </c>
      <c r="P86" s="4" t="s">
        <v>111</v>
      </c>
      <c r="Q86" s="4"/>
      <c r="R86" s="4" t="s">
        <v>100</v>
      </c>
      <c r="S86" s="4">
        <v>8140200308</v>
      </c>
      <c r="T86" s="4" t="s">
        <v>145</v>
      </c>
      <c r="U86" s="4" t="s">
        <v>146</v>
      </c>
      <c r="V86" s="4">
        <v>9636784929</v>
      </c>
      <c r="W86" s="4" t="s">
        <v>1127</v>
      </c>
      <c r="X86" s="4">
        <v>40000</v>
      </c>
      <c r="Y86" s="4" t="s">
        <v>101</v>
      </c>
      <c r="Z86" s="4" t="s">
        <v>101</v>
      </c>
      <c r="AA86" s="4" t="s">
        <v>112</v>
      </c>
      <c r="AB86" s="4">
        <v>8</v>
      </c>
      <c r="AC86" s="4" t="s">
        <v>110</v>
      </c>
      <c r="AD86" s="4">
        <v>0</v>
      </c>
    </row>
    <row r="87" spans="1:30" ht="30">
      <c r="A87" s="4">
        <v>4</v>
      </c>
      <c r="B87" s="4" t="s">
        <v>8</v>
      </c>
      <c r="C87" s="4">
        <v>4473</v>
      </c>
      <c r="D87" s="5">
        <v>43285</v>
      </c>
      <c r="E87" s="4" t="s">
        <v>98</v>
      </c>
      <c r="F87" s="4"/>
      <c r="G87" s="4" t="s">
        <v>105</v>
      </c>
      <c r="H87" s="4" t="s">
        <v>103</v>
      </c>
      <c r="I87" s="4" t="s">
        <v>104</v>
      </c>
      <c r="J87" s="5">
        <v>42611</v>
      </c>
      <c r="K87" s="4"/>
      <c r="L87" s="4"/>
      <c r="M87" s="4"/>
      <c r="N87" s="4"/>
      <c r="O87" s="4" t="s">
        <v>9</v>
      </c>
      <c r="P87" s="4" t="s">
        <v>111</v>
      </c>
      <c r="Q87" s="4"/>
      <c r="R87" s="4" t="s">
        <v>100</v>
      </c>
      <c r="S87" s="4">
        <v>8140200308</v>
      </c>
      <c r="T87" s="4"/>
      <c r="U87" s="4" t="s">
        <v>147</v>
      </c>
      <c r="V87" s="4">
        <v>9636784929</v>
      </c>
      <c r="W87" s="4" t="s">
        <v>1128</v>
      </c>
      <c r="X87" s="4">
        <v>40000</v>
      </c>
      <c r="Y87" s="4" t="s">
        <v>101</v>
      </c>
      <c r="Z87" s="4" t="s">
        <v>101</v>
      </c>
      <c r="AA87" s="4" t="s">
        <v>112</v>
      </c>
      <c r="AB87" s="4">
        <v>9</v>
      </c>
      <c r="AC87" s="4" t="s">
        <v>110</v>
      </c>
      <c r="AD87" s="4">
        <v>1</v>
      </c>
    </row>
    <row r="88" spans="1:30" ht="30">
      <c r="A88" s="4">
        <v>4</v>
      </c>
      <c r="B88" s="4" t="s">
        <v>8</v>
      </c>
      <c r="C88" s="4">
        <v>4475</v>
      </c>
      <c r="D88" s="5">
        <v>43285</v>
      </c>
      <c r="E88" s="4" t="s">
        <v>98</v>
      </c>
      <c r="F88" s="4"/>
      <c r="G88" s="4" t="s">
        <v>105</v>
      </c>
      <c r="H88" s="4" t="s">
        <v>103</v>
      </c>
      <c r="I88" s="4" t="s">
        <v>99</v>
      </c>
      <c r="J88" s="5">
        <v>42612</v>
      </c>
      <c r="K88" s="4"/>
      <c r="L88" s="4"/>
      <c r="M88" s="4"/>
      <c r="N88" s="4"/>
      <c r="O88" s="4" t="s">
        <v>9</v>
      </c>
      <c r="P88" s="4" t="s">
        <v>111</v>
      </c>
      <c r="Q88" s="4"/>
      <c r="R88" s="4" t="s">
        <v>100</v>
      </c>
      <c r="S88" s="4">
        <v>8140200308</v>
      </c>
      <c r="T88" s="4"/>
      <c r="U88" s="4"/>
      <c r="V88" s="4">
        <v>9636784929</v>
      </c>
      <c r="W88" s="4" t="s">
        <v>1129</v>
      </c>
      <c r="X88" s="4">
        <v>40000</v>
      </c>
      <c r="Y88" s="4" t="s">
        <v>101</v>
      </c>
      <c r="Z88" s="4" t="s">
        <v>101</v>
      </c>
      <c r="AA88" s="4" t="s">
        <v>112</v>
      </c>
      <c r="AB88" s="4">
        <v>9</v>
      </c>
      <c r="AC88" s="4" t="s">
        <v>110</v>
      </c>
      <c r="AD88" s="4">
        <v>0</v>
      </c>
    </row>
    <row r="89" spans="1:30" ht="30">
      <c r="A89" s="4">
        <v>4</v>
      </c>
      <c r="B89" s="4" t="s">
        <v>8</v>
      </c>
      <c r="C89" s="4">
        <v>4611</v>
      </c>
      <c r="D89" s="5">
        <v>43319</v>
      </c>
      <c r="E89" s="4" t="s">
        <v>98</v>
      </c>
      <c r="F89" s="4"/>
      <c r="G89" s="4" t="s">
        <v>105</v>
      </c>
      <c r="H89" s="4" t="s">
        <v>103</v>
      </c>
      <c r="I89" s="4" t="s">
        <v>99</v>
      </c>
      <c r="J89" s="5">
        <v>42613</v>
      </c>
      <c r="K89" s="4"/>
      <c r="L89" s="4"/>
      <c r="M89" s="4"/>
      <c r="N89" s="4"/>
      <c r="O89" s="4" t="s">
        <v>9</v>
      </c>
      <c r="P89" s="4" t="s">
        <v>111</v>
      </c>
      <c r="Q89" s="4"/>
      <c r="R89" s="4" t="s">
        <v>100</v>
      </c>
      <c r="S89" s="4">
        <v>8140200308</v>
      </c>
      <c r="T89" s="4" t="s">
        <v>148</v>
      </c>
      <c r="U89" s="4" t="s">
        <v>149</v>
      </c>
      <c r="V89" s="4">
        <v>9636784929</v>
      </c>
      <c r="W89" s="4" t="s">
        <v>1130</v>
      </c>
      <c r="X89" s="4">
        <v>40000</v>
      </c>
      <c r="Y89" s="4" t="s">
        <v>101</v>
      </c>
      <c r="Z89" s="4" t="s">
        <v>101</v>
      </c>
      <c r="AA89" s="4" t="s">
        <v>112</v>
      </c>
      <c r="AB89" s="4">
        <v>9</v>
      </c>
      <c r="AC89" s="4" t="s">
        <v>110</v>
      </c>
      <c r="AD89" s="4">
        <v>0</v>
      </c>
    </row>
    <row r="90" spans="1:30" ht="30">
      <c r="A90" s="4">
        <v>4</v>
      </c>
      <c r="B90" s="4" t="s">
        <v>8</v>
      </c>
      <c r="C90" s="4">
        <v>4694</v>
      </c>
      <c r="D90" s="5">
        <v>43656</v>
      </c>
      <c r="E90" s="4" t="s">
        <v>98</v>
      </c>
      <c r="F90" s="4"/>
      <c r="G90" s="4" t="s">
        <v>105</v>
      </c>
      <c r="H90" s="4" t="s">
        <v>103</v>
      </c>
      <c r="I90" s="4" t="s">
        <v>104</v>
      </c>
      <c r="J90" s="5">
        <v>42614</v>
      </c>
      <c r="K90" s="4"/>
      <c r="L90" s="4"/>
      <c r="M90" s="4"/>
      <c r="N90" s="4"/>
      <c r="O90" s="4" t="s">
        <v>9</v>
      </c>
      <c r="P90" s="4" t="s">
        <v>111</v>
      </c>
      <c r="Q90" s="4"/>
      <c r="R90" s="4" t="s">
        <v>100</v>
      </c>
      <c r="S90" s="4">
        <v>8140200308</v>
      </c>
      <c r="T90" s="4"/>
      <c r="U90" s="4"/>
      <c r="V90" s="4">
        <v>9636784929</v>
      </c>
      <c r="W90" s="4" t="s">
        <v>1131</v>
      </c>
      <c r="X90" s="4">
        <v>60000</v>
      </c>
      <c r="Y90" s="4" t="s">
        <v>101</v>
      </c>
      <c r="Z90" s="4" t="s">
        <v>101</v>
      </c>
      <c r="AA90" s="4" t="s">
        <v>112</v>
      </c>
      <c r="AB90" s="4">
        <v>11</v>
      </c>
      <c r="AC90" s="4" t="s">
        <v>110</v>
      </c>
      <c r="AD90" s="4">
        <v>0</v>
      </c>
    </row>
    <row r="91" spans="1:30" ht="30">
      <c r="A91" s="4">
        <v>4</v>
      </c>
      <c r="B91" s="4" t="s">
        <v>8</v>
      </c>
      <c r="C91" s="4">
        <v>4527</v>
      </c>
      <c r="D91" s="5">
        <v>43288</v>
      </c>
      <c r="E91" s="4" t="s">
        <v>98</v>
      </c>
      <c r="F91" s="4"/>
      <c r="G91" s="4" t="s">
        <v>105</v>
      </c>
      <c r="H91" s="4" t="s">
        <v>103</v>
      </c>
      <c r="I91" s="4" t="s">
        <v>104</v>
      </c>
      <c r="J91" s="5">
        <v>42615</v>
      </c>
      <c r="K91" s="4"/>
      <c r="L91" s="4"/>
      <c r="M91" s="4"/>
      <c r="N91" s="4"/>
      <c r="O91" s="4" t="s">
        <v>9</v>
      </c>
      <c r="P91" s="4" t="s">
        <v>111</v>
      </c>
      <c r="Q91" s="4"/>
      <c r="R91" s="4" t="s">
        <v>100</v>
      </c>
      <c r="S91" s="4">
        <v>8140200308</v>
      </c>
      <c r="T91" s="4"/>
      <c r="U91" s="4" t="s">
        <v>150</v>
      </c>
      <c r="V91" s="4">
        <v>9636784929</v>
      </c>
      <c r="W91" s="4" t="s">
        <v>1132</v>
      </c>
      <c r="X91" s="4">
        <v>40000</v>
      </c>
      <c r="Y91" s="4" t="s">
        <v>101</v>
      </c>
      <c r="Z91" s="4" t="s">
        <v>101</v>
      </c>
      <c r="AA91" s="4" t="s">
        <v>112</v>
      </c>
      <c r="AB91" s="4">
        <v>8</v>
      </c>
      <c r="AC91" s="4" t="s">
        <v>110</v>
      </c>
      <c r="AD91" s="4">
        <v>0</v>
      </c>
    </row>
    <row r="92" spans="1:30" ht="30">
      <c r="A92" s="4">
        <v>4</v>
      </c>
      <c r="B92" s="4" t="s">
        <v>8</v>
      </c>
      <c r="C92" s="4">
        <v>4538</v>
      </c>
      <c r="D92" s="5">
        <v>43291</v>
      </c>
      <c r="E92" s="4" t="s">
        <v>98</v>
      </c>
      <c r="F92" s="4"/>
      <c r="G92" s="4" t="s">
        <v>105</v>
      </c>
      <c r="H92" s="4" t="s">
        <v>103</v>
      </c>
      <c r="I92" s="4" t="s">
        <v>104</v>
      </c>
      <c r="J92" s="5">
        <v>42616</v>
      </c>
      <c r="K92" s="4"/>
      <c r="L92" s="4"/>
      <c r="M92" s="4"/>
      <c r="N92" s="4"/>
      <c r="O92" s="4" t="s">
        <v>9</v>
      </c>
      <c r="P92" s="4" t="s">
        <v>16</v>
      </c>
      <c r="Q92" s="4"/>
      <c r="R92" s="4" t="s">
        <v>100</v>
      </c>
      <c r="S92" s="4">
        <v>8140200308</v>
      </c>
      <c r="T92" s="4" t="s">
        <v>151</v>
      </c>
      <c r="U92" s="4"/>
      <c r="V92" s="4">
        <v>9636784929</v>
      </c>
      <c r="W92" s="4" t="s">
        <v>1133</v>
      </c>
      <c r="X92" s="4">
        <v>40000</v>
      </c>
      <c r="Y92" s="4" t="s">
        <v>101</v>
      </c>
      <c r="Z92" s="4" t="s">
        <v>101</v>
      </c>
      <c r="AA92" s="4" t="s">
        <v>109</v>
      </c>
      <c r="AB92" s="4">
        <v>8</v>
      </c>
      <c r="AC92" s="4" t="s">
        <v>110</v>
      </c>
      <c r="AD92" s="4">
        <v>2</v>
      </c>
    </row>
    <row r="93" spans="1:30" ht="30">
      <c r="A93" s="4">
        <v>4</v>
      </c>
      <c r="B93" s="4" t="s">
        <v>8</v>
      </c>
      <c r="C93" s="4">
        <v>4497</v>
      </c>
      <c r="D93" s="5">
        <v>43286</v>
      </c>
      <c r="E93" s="4" t="s">
        <v>98</v>
      </c>
      <c r="F93" s="4"/>
      <c r="G93" s="4" t="s">
        <v>105</v>
      </c>
      <c r="H93" s="4" t="s">
        <v>103</v>
      </c>
      <c r="I93" s="4" t="s">
        <v>99</v>
      </c>
      <c r="J93" s="5">
        <v>42617</v>
      </c>
      <c r="K93" s="4"/>
      <c r="L93" s="4"/>
      <c r="M93" s="4"/>
      <c r="N93" s="4"/>
      <c r="O93" s="4" t="s">
        <v>108</v>
      </c>
      <c r="P93" s="4" t="s">
        <v>111</v>
      </c>
      <c r="Q93" s="4"/>
      <c r="R93" s="4" t="s">
        <v>100</v>
      </c>
      <c r="S93" s="4">
        <v>8140200308</v>
      </c>
      <c r="T93" s="4" t="s">
        <v>152</v>
      </c>
      <c r="U93" s="4" t="s">
        <v>153</v>
      </c>
      <c r="V93" s="4">
        <v>9636784929</v>
      </c>
      <c r="W93" s="4" t="s">
        <v>1134</v>
      </c>
      <c r="X93" s="4">
        <v>36000</v>
      </c>
      <c r="Y93" s="4" t="s">
        <v>101</v>
      </c>
      <c r="Z93" s="4" t="s">
        <v>101</v>
      </c>
      <c r="AA93" s="4" t="s">
        <v>112</v>
      </c>
      <c r="AB93" s="4">
        <v>9</v>
      </c>
      <c r="AC93" s="4" t="s">
        <v>110</v>
      </c>
      <c r="AD93" s="4">
        <v>1</v>
      </c>
    </row>
    <row r="94" spans="1:30" ht="30">
      <c r="A94" s="4">
        <v>4</v>
      </c>
      <c r="B94" s="4" t="s">
        <v>8</v>
      </c>
      <c r="C94" s="4">
        <v>4700</v>
      </c>
      <c r="D94" s="5">
        <v>43656</v>
      </c>
      <c r="E94" s="4" t="s">
        <v>98</v>
      </c>
      <c r="F94" s="4"/>
      <c r="G94" s="4" t="s">
        <v>105</v>
      </c>
      <c r="H94" s="4" t="s">
        <v>103</v>
      </c>
      <c r="I94" s="4" t="s">
        <v>104</v>
      </c>
      <c r="J94" s="5">
        <v>42618</v>
      </c>
      <c r="K94" s="4"/>
      <c r="L94" s="4"/>
      <c r="M94" s="4"/>
      <c r="N94" s="4"/>
      <c r="O94" s="4" t="s">
        <v>108</v>
      </c>
      <c r="P94" s="4" t="s">
        <v>16</v>
      </c>
      <c r="Q94" s="4"/>
      <c r="R94" s="4" t="s">
        <v>100</v>
      </c>
      <c r="S94" s="4">
        <v>8140200308</v>
      </c>
      <c r="T94" s="4"/>
      <c r="U94" s="4"/>
      <c r="V94" s="4">
        <v>9636784929</v>
      </c>
      <c r="W94" s="4" t="s">
        <v>1135</v>
      </c>
      <c r="X94" s="4">
        <v>60000</v>
      </c>
      <c r="Y94" s="4" t="s">
        <v>101</v>
      </c>
      <c r="Z94" s="4" t="s">
        <v>101</v>
      </c>
      <c r="AA94" s="4" t="s">
        <v>109</v>
      </c>
      <c r="AB94" s="4">
        <v>9</v>
      </c>
      <c r="AC94" s="4" t="s">
        <v>110</v>
      </c>
      <c r="AD94" s="4">
        <v>0</v>
      </c>
    </row>
    <row r="95" spans="1:30" ht="30">
      <c r="A95" s="4">
        <v>4</v>
      </c>
      <c r="B95" s="4" t="s">
        <v>8</v>
      </c>
      <c r="C95" s="4">
        <v>4691</v>
      </c>
      <c r="D95" s="5">
        <v>43655</v>
      </c>
      <c r="E95" s="4" t="s">
        <v>98</v>
      </c>
      <c r="F95" s="4"/>
      <c r="G95" s="4" t="s">
        <v>105</v>
      </c>
      <c r="H95" s="4" t="s">
        <v>103</v>
      </c>
      <c r="I95" s="4" t="s">
        <v>99</v>
      </c>
      <c r="J95" s="5">
        <v>42619</v>
      </c>
      <c r="K95" s="4"/>
      <c r="L95" s="4"/>
      <c r="M95" s="4"/>
      <c r="N95" s="4"/>
      <c r="O95" s="4" t="s">
        <v>108</v>
      </c>
      <c r="P95" s="4" t="s">
        <v>16</v>
      </c>
      <c r="Q95" s="4"/>
      <c r="R95" s="4" t="s">
        <v>100</v>
      </c>
      <c r="S95" s="4">
        <v>8140200308</v>
      </c>
      <c r="T95" s="4"/>
      <c r="U95" s="4"/>
      <c r="V95" s="4">
        <v>9636784929</v>
      </c>
      <c r="W95" s="4" t="s">
        <v>1136</v>
      </c>
      <c r="X95" s="4">
        <v>60000</v>
      </c>
      <c r="Y95" s="4" t="s">
        <v>101</v>
      </c>
      <c r="Z95" s="4" t="s">
        <v>101</v>
      </c>
      <c r="AA95" s="4" t="s">
        <v>109</v>
      </c>
      <c r="AB95" s="4">
        <v>8</v>
      </c>
      <c r="AC95" s="4" t="s">
        <v>110</v>
      </c>
      <c r="AD95" s="4">
        <v>1</v>
      </c>
    </row>
    <row r="96" spans="1:30" ht="30">
      <c r="A96" s="4">
        <v>4</v>
      </c>
      <c r="B96" s="4" t="s">
        <v>8</v>
      </c>
      <c r="C96" s="4">
        <v>4621</v>
      </c>
      <c r="D96" s="5">
        <v>43367</v>
      </c>
      <c r="E96" s="4" t="s">
        <v>98</v>
      </c>
      <c r="F96" s="4"/>
      <c r="G96" s="4" t="s">
        <v>105</v>
      </c>
      <c r="H96" s="4" t="s">
        <v>103</v>
      </c>
      <c r="I96" s="4" t="s">
        <v>99</v>
      </c>
      <c r="J96" s="5">
        <v>42620</v>
      </c>
      <c r="K96" s="4"/>
      <c r="L96" s="4"/>
      <c r="M96" s="4"/>
      <c r="N96" s="4"/>
      <c r="O96" s="4" t="s">
        <v>9</v>
      </c>
      <c r="P96" s="4" t="s">
        <v>111</v>
      </c>
      <c r="Q96" s="4"/>
      <c r="R96" s="4" t="s">
        <v>100</v>
      </c>
      <c r="S96" s="4">
        <v>8140200308</v>
      </c>
      <c r="T96" s="4"/>
      <c r="U96" s="4" t="s">
        <v>154</v>
      </c>
      <c r="V96" s="4">
        <v>9636784929</v>
      </c>
      <c r="W96" s="4" t="s">
        <v>1137</v>
      </c>
      <c r="X96" s="4">
        <v>40000</v>
      </c>
      <c r="Y96" s="4" t="s">
        <v>101</v>
      </c>
      <c r="Z96" s="4" t="s">
        <v>101</v>
      </c>
      <c r="AA96" s="4" t="s">
        <v>112</v>
      </c>
      <c r="AB96" s="4">
        <v>9</v>
      </c>
      <c r="AC96" s="4" t="s">
        <v>110</v>
      </c>
      <c r="AD96" s="4">
        <v>0</v>
      </c>
    </row>
    <row r="97" spans="1:30" ht="30">
      <c r="A97" s="4">
        <v>4</v>
      </c>
      <c r="B97" s="4" t="s">
        <v>8</v>
      </c>
      <c r="C97" s="4">
        <v>4750</v>
      </c>
      <c r="D97" s="5">
        <v>43663</v>
      </c>
      <c r="E97" s="4" t="s">
        <v>98</v>
      </c>
      <c r="F97" s="4"/>
      <c r="G97" s="4" t="s">
        <v>105</v>
      </c>
      <c r="H97" s="4" t="s">
        <v>103</v>
      </c>
      <c r="I97" s="4" t="s">
        <v>104</v>
      </c>
      <c r="J97" s="5">
        <v>42621</v>
      </c>
      <c r="K97" s="4"/>
      <c r="L97" s="4"/>
      <c r="M97" s="4"/>
      <c r="N97" s="4"/>
      <c r="O97" s="4" t="s">
        <v>108</v>
      </c>
      <c r="P97" s="4" t="s">
        <v>16</v>
      </c>
      <c r="Q97" s="4"/>
      <c r="R97" s="4" t="s">
        <v>100</v>
      </c>
      <c r="S97" s="4">
        <v>8140200308</v>
      </c>
      <c r="T97" s="4" t="s">
        <v>155</v>
      </c>
      <c r="U97" s="4"/>
      <c r="V97" s="4">
        <v>9636784929</v>
      </c>
      <c r="W97" s="4" t="s">
        <v>1138</v>
      </c>
      <c r="X97" s="4">
        <v>60000</v>
      </c>
      <c r="Y97" s="4" t="s">
        <v>101</v>
      </c>
      <c r="Z97" s="4" t="s">
        <v>101</v>
      </c>
      <c r="AA97" s="4" t="s">
        <v>109</v>
      </c>
      <c r="AB97" s="4">
        <v>10</v>
      </c>
      <c r="AC97" s="4" t="s">
        <v>110</v>
      </c>
      <c r="AD97" s="4">
        <v>0</v>
      </c>
    </row>
    <row r="98" spans="1:30" ht="30">
      <c r="A98" s="4">
        <v>4</v>
      </c>
      <c r="B98" s="4" t="s">
        <v>8</v>
      </c>
      <c r="C98" s="4">
        <v>4477</v>
      </c>
      <c r="D98" s="5">
        <v>43285</v>
      </c>
      <c r="E98" s="4" t="s">
        <v>98</v>
      </c>
      <c r="F98" s="4"/>
      <c r="G98" s="4" t="s">
        <v>105</v>
      </c>
      <c r="H98" s="4" t="s">
        <v>103</v>
      </c>
      <c r="I98" s="4" t="s">
        <v>104</v>
      </c>
      <c r="J98" s="5">
        <v>42622</v>
      </c>
      <c r="K98" s="4"/>
      <c r="L98" s="4"/>
      <c r="M98" s="4"/>
      <c r="N98" s="4"/>
      <c r="O98" s="4" t="s">
        <v>108</v>
      </c>
      <c r="P98" s="4" t="s">
        <v>16</v>
      </c>
      <c r="Q98" s="4"/>
      <c r="R98" s="4" t="s">
        <v>100</v>
      </c>
      <c r="S98" s="4">
        <v>8140200308</v>
      </c>
      <c r="T98" s="4" t="s">
        <v>156</v>
      </c>
      <c r="U98" s="4" t="s">
        <v>157</v>
      </c>
      <c r="V98" s="4">
        <v>9636784929</v>
      </c>
      <c r="W98" s="4" t="s">
        <v>1139</v>
      </c>
      <c r="X98" s="4">
        <v>40000</v>
      </c>
      <c r="Y98" s="4" t="s">
        <v>101</v>
      </c>
      <c r="Z98" s="4" t="s">
        <v>101</v>
      </c>
      <c r="AA98" s="4" t="s">
        <v>109</v>
      </c>
      <c r="AB98" s="4">
        <v>9</v>
      </c>
      <c r="AC98" s="4" t="s">
        <v>110</v>
      </c>
      <c r="AD98" s="4">
        <v>1</v>
      </c>
    </row>
    <row r="99" spans="1:30" ht="30">
      <c r="A99" s="4">
        <v>5</v>
      </c>
      <c r="B99" s="4" t="s">
        <v>8</v>
      </c>
      <c r="C99" s="4">
        <v>4367</v>
      </c>
      <c r="D99" s="5">
        <v>42926</v>
      </c>
      <c r="E99" s="4" t="s">
        <v>98</v>
      </c>
      <c r="F99" s="4"/>
      <c r="G99" s="4" t="s">
        <v>105</v>
      </c>
      <c r="H99" s="4" t="s">
        <v>103</v>
      </c>
      <c r="I99" s="4" t="s">
        <v>99</v>
      </c>
      <c r="J99" s="5">
        <v>42623</v>
      </c>
      <c r="K99" s="4"/>
      <c r="L99" s="4"/>
      <c r="M99" s="4"/>
      <c r="N99" s="4"/>
      <c r="O99" s="4" t="s">
        <v>9</v>
      </c>
      <c r="P99" s="4" t="s">
        <v>111</v>
      </c>
      <c r="Q99" s="4"/>
      <c r="R99" s="4" t="s">
        <v>100</v>
      </c>
      <c r="S99" s="4">
        <v>8140200308</v>
      </c>
      <c r="T99" s="4" t="s">
        <v>158</v>
      </c>
      <c r="U99" s="4"/>
      <c r="V99" s="4">
        <v>9636784929</v>
      </c>
      <c r="W99" s="4" t="s">
        <v>1140</v>
      </c>
      <c r="X99" s="4">
        <v>35000</v>
      </c>
      <c r="Y99" s="4" t="s">
        <v>101</v>
      </c>
      <c r="Z99" s="4" t="s">
        <v>101</v>
      </c>
      <c r="AA99" s="4" t="s">
        <v>112</v>
      </c>
      <c r="AB99" s="4">
        <v>9</v>
      </c>
      <c r="AC99" s="4" t="s">
        <v>110</v>
      </c>
      <c r="AD99" s="4">
        <v>1</v>
      </c>
    </row>
    <row r="100" spans="1:30" ht="30">
      <c r="A100" s="4">
        <v>5</v>
      </c>
      <c r="B100" s="4" t="s">
        <v>8</v>
      </c>
      <c r="C100" s="4">
        <v>4277</v>
      </c>
      <c r="D100" s="5">
        <v>42915</v>
      </c>
      <c r="E100" s="4" t="s">
        <v>98</v>
      </c>
      <c r="F100" s="4"/>
      <c r="G100" s="4" t="s">
        <v>105</v>
      </c>
      <c r="H100" s="4" t="s">
        <v>103</v>
      </c>
      <c r="I100" s="4" t="s">
        <v>99</v>
      </c>
      <c r="J100" s="5">
        <v>42624</v>
      </c>
      <c r="K100" s="4"/>
      <c r="L100" s="4"/>
      <c r="M100" s="4"/>
      <c r="N100" s="4"/>
      <c r="O100" s="4" t="s">
        <v>9</v>
      </c>
      <c r="P100" s="4"/>
      <c r="Q100" s="4"/>
      <c r="R100" s="4" t="s">
        <v>100</v>
      </c>
      <c r="S100" s="4">
        <v>8140200308</v>
      </c>
      <c r="T100" s="4" t="s">
        <v>159</v>
      </c>
      <c r="U100" s="4"/>
      <c r="V100" s="4">
        <v>9636784929</v>
      </c>
      <c r="W100" s="4" t="s">
        <v>1141</v>
      </c>
      <c r="X100" s="4">
        <v>48000</v>
      </c>
      <c r="Y100" s="4" t="s">
        <v>101</v>
      </c>
      <c r="Z100" s="4" t="s">
        <v>101</v>
      </c>
      <c r="AA100" s="4"/>
      <c r="AB100" s="4">
        <v>11</v>
      </c>
      <c r="AC100" s="4" t="s">
        <v>110</v>
      </c>
      <c r="AD100" s="4">
        <v>1</v>
      </c>
    </row>
    <row r="101" spans="1:30" ht="30">
      <c r="A101" s="4">
        <v>5</v>
      </c>
      <c r="B101" s="4" t="s">
        <v>8</v>
      </c>
      <c r="C101" s="4">
        <v>4370</v>
      </c>
      <c r="D101" s="5">
        <v>42926</v>
      </c>
      <c r="E101" s="4" t="s">
        <v>98</v>
      </c>
      <c r="F101" s="4"/>
      <c r="G101" s="4" t="s">
        <v>105</v>
      </c>
      <c r="H101" s="4" t="s">
        <v>103</v>
      </c>
      <c r="I101" s="4" t="s">
        <v>104</v>
      </c>
      <c r="J101" s="5">
        <v>42625</v>
      </c>
      <c r="K101" s="4"/>
      <c r="L101" s="4"/>
      <c r="M101" s="4"/>
      <c r="N101" s="4"/>
      <c r="O101" s="4" t="s">
        <v>9</v>
      </c>
      <c r="P101" s="4" t="s">
        <v>111</v>
      </c>
      <c r="Q101" s="4"/>
      <c r="R101" s="4" t="s">
        <v>100</v>
      </c>
      <c r="S101" s="4">
        <v>8140200308</v>
      </c>
      <c r="T101" s="4" t="s">
        <v>160</v>
      </c>
      <c r="U101" s="4"/>
      <c r="V101" s="4">
        <v>9636784929</v>
      </c>
      <c r="W101" s="4" t="s">
        <v>1142</v>
      </c>
      <c r="X101" s="4">
        <v>40000</v>
      </c>
      <c r="Y101" s="4" t="s">
        <v>101</v>
      </c>
      <c r="Z101" s="4" t="s">
        <v>101</v>
      </c>
      <c r="AA101" s="4" t="s">
        <v>112</v>
      </c>
      <c r="AB101" s="4">
        <v>10</v>
      </c>
      <c r="AC101" s="4" t="s">
        <v>110</v>
      </c>
      <c r="AD101" s="4">
        <v>1</v>
      </c>
    </row>
    <row r="102" spans="1:30" ht="30">
      <c r="A102" s="4">
        <v>5</v>
      </c>
      <c r="B102" s="4" t="s">
        <v>8</v>
      </c>
      <c r="C102" s="4">
        <v>4673</v>
      </c>
      <c r="D102" s="5">
        <v>43654</v>
      </c>
      <c r="E102" s="4" t="s">
        <v>98</v>
      </c>
      <c r="F102" s="4"/>
      <c r="G102" s="4" t="s">
        <v>105</v>
      </c>
      <c r="H102" s="4" t="s">
        <v>103</v>
      </c>
      <c r="I102" s="4" t="s">
        <v>104</v>
      </c>
      <c r="J102" s="5">
        <v>42626</v>
      </c>
      <c r="K102" s="4"/>
      <c r="L102" s="4"/>
      <c r="M102" s="4"/>
      <c r="N102" s="4"/>
      <c r="O102" s="4" t="s">
        <v>9</v>
      </c>
      <c r="P102" s="4" t="s">
        <v>111</v>
      </c>
      <c r="Q102" s="4"/>
      <c r="R102" s="4" t="s">
        <v>100</v>
      </c>
      <c r="S102" s="4">
        <v>8140200308</v>
      </c>
      <c r="T102" s="4" t="s">
        <v>161</v>
      </c>
      <c r="U102" s="4" t="s">
        <v>162</v>
      </c>
      <c r="V102" s="4">
        <v>9636784929</v>
      </c>
      <c r="W102" s="4" t="s">
        <v>1143</v>
      </c>
      <c r="X102" s="4">
        <v>60000</v>
      </c>
      <c r="Y102" s="4" t="s">
        <v>102</v>
      </c>
      <c r="Z102" s="4" t="s">
        <v>101</v>
      </c>
      <c r="AA102" s="4" t="s">
        <v>112</v>
      </c>
      <c r="AB102" s="4">
        <v>11</v>
      </c>
      <c r="AC102" s="4" t="s">
        <v>110</v>
      </c>
      <c r="AD102" s="4">
        <v>0</v>
      </c>
    </row>
    <row r="103" spans="1:30" ht="30">
      <c r="A103" s="4">
        <v>5</v>
      </c>
      <c r="B103" s="4" t="s">
        <v>8</v>
      </c>
      <c r="C103" s="4">
        <v>4431</v>
      </c>
      <c r="D103" s="5">
        <v>42972</v>
      </c>
      <c r="E103" s="4" t="s">
        <v>98</v>
      </c>
      <c r="F103" s="4"/>
      <c r="G103" s="4" t="s">
        <v>105</v>
      </c>
      <c r="H103" s="4" t="s">
        <v>103</v>
      </c>
      <c r="I103" s="4" t="s">
        <v>99</v>
      </c>
      <c r="J103" s="5">
        <v>42627</v>
      </c>
      <c r="K103" s="4"/>
      <c r="L103" s="4"/>
      <c r="M103" s="4"/>
      <c r="N103" s="4"/>
      <c r="O103" s="4" t="s">
        <v>9</v>
      </c>
      <c r="P103" s="4" t="s">
        <v>111</v>
      </c>
      <c r="Q103" s="4"/>
      <c r="R103" s="4" t="s">
        <v>100</v>
      </c>
      <c r="S103" s="4">
        <v>8140200308</v>
      </c>
      <c r="T103" s="4" t="s">
        <v>163</v>
      </c>
      <c r="U103" s="4"/>
      <c r="V103" s="4">
        <v>9636784929</v>
      </c>
      <c r="W103" s="4" t="s">
        <v>1144</v>
      </c>
      <c r="X103" s="4">
        <v>30000</v>
      </c>
      <c r="Y103" s="4" t="s">
        <v>101</v>
      </c>
      <c r="Z103" s="4" t="s">
        <v>101</v>
      </c>
      <c r="AA103" s="4" t="s">
        <v>112</v>
      </c>
      <c r="AB103" s="4">
        <v>9</v>
      </c>
      <c r="AC103" s="4" t="s">
        <v>110</v>
      </c>
      <c r="AD103" s="4">
        <v>1</v>
      </c>
    </row>
    <row r="104" spans="1:30" ht="30">
      <c r="A104" s="4">
        <v>5</v>
      </c>
      <c r="B104" s="4" t="s">
        <v>8</v>
      </c>
      <c r="C104" s="4">
        <v>4433</v>
      </c>
      <c r="D104" s="5">
        <v>42972</v>
      </c>
      <c r="E104" s="4" t="s">
        <v>98</v>
      </c>
      <c r="F104" s="4"/>
      <c r="G104" s="4" t="s">
        <v>105</v>
      </c>
      <c r="H104" s="4" t="s">
        <v>103</v>
      </c>
      <c r="I104" s="4" t="s">
        <v>104</v>
      </c>
      <c r="J104" s="5">
        <v>42628</v>
      </c>
      <c r="K104" s="4"/>
      <c r="L104" s="4"/>
      <c r="M104" s="4"/>
      <c r="N104" s="4"/>
      <c r="O104" s="4" t="s">
        <v>9</v>
      </c>
      <c r="P104" s="4" t="s">
        <v>16</v>
      </c>
      <c r="Q104" s="4"/>
      <c r="R104" s="4" t="s">
        <v>100</v>
      </c>
      <c r="S104" s="4">
        <v>8140200308</v>
      </c>
      <c r="T104" s="4"/>
      <c r="U104" s="4"/>
      <c r="V104" s="4">
        <v>9636784929</v>
      </c>
      <c r="W104" s="4" t="s">
        <v>1145</v>
      </c>
      <c r="X104" s="4">
        <v>50000</v>
      </c>
      <c r="Y104" s="4" t="s">
        <v>101</v>
      </c>
      <c r="Z104" s="4" t="s">
        <v>101</v>
      </c>
      <c r="AA104" s="4" t="s">
        <v>109</v>
      </c>
      <c r="AB104" s="4">
        <v>9</v>
      </c>
      <c r="AC104" s="4" t="s">
        <v>110</v>
      </c>
      <c r="AD104" s="4">
        <v>1</v>
      </c>
    </row>
    <row r="105" spans="1:30" ht="30">
      <c r="A105" s="4">
        <v>5</v>
      </c>
      <c r="B105" s="4" t="s">
        <v>8</v>
      </c>
      <c r="C105" s="4">
        <v>4337</v>
      </c>
      <c r="D105" s="5">
        <v>42920</v>
      </c>
      <c r="E105" s="4" t="s">
        <v>98</v>
      </c>
      <c r="F105" s="4"/>
      <c r="G105" s="4" t="s">
        <v>105</v>
      </c>
      <c r="H105" s="4" t="s">
        <v>103</v>
      </c>
      <c r="I105" s="4" t="s">
        <v>99</v>
      </c>
      <c r="J105" s="5">
        <v>42629</v>
      </c>
      <c r="K105" s="4"/>
      <c r="L105" s="4"/>
      <c r="M105" s="4"/>
      <c r="N105" s="4"/>
      <c r="O105" s="4" t="s">
        <v>9</v>
      </c>
      <c r="P105" s="4" t="s">
        <v>111</v>
      </c>
      <c r="Q105" s="4"/>
      <c r="R105" s="4" t="s">
        <v>100</v>
      </c>
      <c r="S105" s="4">
        <v>8140200308</v>
      </c>
      <c r="T105" s="4" t="s">
        <v>164</v>
      </c>
      <c r="U105" s="4"/>
      <c r="V105" s="4">
        <v>9636784929</v>
      </c>
      <c r="W105" s="4" t="s">
        <v>1146</v>
      </c>
      <c r="X105" s="4">
        <v>0</v>
      </c>
      <c r="Y105" s="4" t="s">
        <v>101</v>
      </c>
      <c r="Z105" s="4" t="s">
        <v>101</v>
      </c>
      <c r="AA105" s="4" t="s">
        <v>112</v>
      </c>
      <c r="AB105" s="4">
        <v>11</v>
      </c>
      <c r="AC105" s="4" t="s">
        <v>110</v>
      </c>
      <c r="AD105" s="4">
        <v>1</v>
      </c>
    </row>
    <row r="106" spans="1:30" ht="30">
      <c r="A106" s="4">
        <v>5</v>
      </c>
      <c r="B106" s="4" t="s">
        <v>8</v>
      </c>
      <c r="C106" s="4">
        <v>4438</v>
      </c>
      <c r="D106" s="5">
        <v>42983</v>
      </c>
      <c r="E106" s="4" t="s">
        <v>98</v>
      </c>
      <c r="F106" s="4"/>
      <c r="G106" s="4" t="s">
        <v>105</v>
      </c>
      <c r="H106" s="4" t="s">
        <v>103</v>
      </c>
      <c r="I106" s="4" t="s">
        <v>104</v>
      </c>
      <c r="J106" s="5">
        <v>42630</v>
      </c>
      <c r="K106" s="4"/>
      <c r="L106" s="4"/>
      <c r="M106" s="4"/>
      <c r="N106" s="4"/>
      <c r="O106" s="4" t="s">
        <v>108</v>
      </c>
      <c r="P106" s="4" t="s">
        <v>16</v>
      </c>
      <c r="Q106" s="4"/>
      <c r="R106" s="4" t="s">
        <v>100</v>
      </c>
      <c r="S106" s="4">
        <v>8140200308</v>
      </c>
      <c r="T106" s="4" t="s">
        <v>165</v>
      </c>
      <c r="U106" s="4"/>
      <c r="V106" s="4">
        <v>9636784929</v>
      </c>
      <c r="W106" s="4" t="s">
        <v>1147</v>
      </c>
      <c r="X106" s="4">
        <v>0</v>
      </c>
      <c r="Y106" s="4" t="s">
        <v>101</v>
      </c>
      <c r="Z106" s="4" t="s">
        <v>101</v>
      </c>
      <c r="AA106" s="4" t="s">
        <v>109</v>
      </c>
      <c r="AB106" s="4">
        <v>14</v>
      </c>
      <c r="AC106" s="4" t="s">
        <v>110</v>
      </c>
      <c r="AD106" s="4">
        <v>1</v>
      </c>
    </row>
    <row r="107" spans="1:30" ht="30">
      <c r="A107" s="4">
        <v>5</v>
      </c>
      <c r="B107" s="4" t="s">
        <v>8</v>
      </c>
      <c r="C107" s="4">
        <v>4500</v>
      </c>
      <c r="D107" s="5">
        <v>43286</v>
      </c>
      <c r="E107" s="4" t="s">
        <v>98</v>
      </c>
      <c r="F107" s="4"/>
      <c r="G107" s="4" t="s">
        <v>105</v>
      </c>
      <c r="H107" s="4" t="s">
        <v>103</v>
      </c>
      <c r="I107" s="4" t="s">
        <v>99</v>
      </c>
      <c r="J107" s="5">
        <v>42631</v>
      </c>
      <c r="K107" s="4"/>
      <c r="L107" s="4"/>
      <c r="M107" s="4"/>
      <c r="N107" s="4"/>
      <c r="O107" s="4" t="s">
        <v>9</v>
      </c>
      <c r="P107" s="4" t="s">
        <v>16</v>
      </c>
      <c r="Q107" s="4"/>
      <c r="R107" s="4" t="s">
        <v>100</v>
      </c>
      <c r="S107" s="4">
        <v>8140200308</v>
      </c>
      <c r="T107" s="4" t="s">
        <v>166</v>
      </c>
      <c r="U107" s="4"/>
      <c r="V107" s="4">
        <v>9636784929</v>
      </c>
      <c r="W107" s="4" t="s">
        <v>1148</v>
      </c>
      <c r="X107" s="4">
        <v>40000</v>
      </c>
      <c r="Y107" s="4" t="s">
        <v>101</v>
      </c>
      <c r="Z107" s="4" t="s">
        <v>101</v>
      </c>
      <c r="AA107" s="4" t="s">
        <v>109</v>
      </c>
      <c r="AB107" s="4">
        <v>10</v>
      </c>
      <c r="AC107" s="4" t="s">
        <v>110</v>
      </c>
      <c r="AD107" s="4">
        <v>3</v>
      </c>
    </row>
    <row r="108" spans="1:30" ht="30">
      <c r="A108" s="4">
        <v>5</v>
      </c>
      <c r="B108" s="4" t="s">
        <v>8</v>
      </c>
      <c r="C108" s="4">
        <v>4439</v>
      </c>
      <c r="D108" s="5">
        <v>43067</v>
      </c>
      <c r="E108" s="4" t="s">
        <v>98</v>
      </c>
      <c r="F108" s="4"/>
      <c r="G108" s="4" t="s">
        <v>105</v>
      </c>
      <c r="H108" s="4" t="s">
        <v>103</v>
      </c>
      <c r="I108" s="4" t="s">
        <v>99</v>
      </c>
      <c r="J108" s="5">
        <v>42632</v>
      </c>
      <c r="K108" s="4"/>
      <c r="L108" s="4"/>
      <c r="M108" s="4"/>
      <c r="N108" s="4"/>
      <c r="O108" s="4" t="s">
        <v>108</v>
      </c>
      <c r="P108" s="4" t="s">
        <v>16</v>
      </c>
      <c r="Q108" s="4"/>
      <c r="R108" s="4" t="s">
        <v>100</v>
      </c>
      <c r="S108" s="4">
        <v>8140200308</v>
      </c>
      <c r="T108" s="4" t="s">
        <v>167</v>
      </c>
      <c r="U108" s="4"/>
      <c r="V108" s="4">
        <v>9636784929</v>
      </c>
      <c r="W108" s="4" t="s">
        <v>1149</v>
      </c>
      <c r="X108" s="4">
        <v>400000</v>
      </c>
      <c r="Y108" s="4" t="s">
        <v>101</v>
      </c>
      <c r="Z108" s="4" t="s">
        <v>101</v>
      </c>
      <c r="AA108" s="4" t="s">
        <v>109</v>
      </c>
      <c r="AB108" s="4">
        <v>10</v>
      </c>
      <c r="AC108" s="4" t="s">
        <v>110</v>
      </c>
      <c r="AD108" s="4">
        <v>1</v>
      </c>
    </row>
    <row r="109" spans="1:30" ht="30">
      <c r="A109" s="4">
        <v>5</v>
      </c>
      <c r="B109" s="4" t="s">
        <v>8</v>
      </c>
      <c r="C109" s="4">
        <v>4368</v>
      </c>
      <c r="D109" s="5">
        <v>42926</v>
      </c>
      <c r="E109" s="4" t="s">
        <v>98</v>
      </c>
      <c r="F109" s="4"/>
      <c r="G109" s="4" t="s">
        <v>105</v>
      </c>
      <c r="H109" s="4" t="s">
        <v>103</v>
      </c>
      <c r="I109" s="4" t="s">
        <v>99</v>
      </c>
      <c r="J109" s="5">
        <v>42633</v>
      </c>
      <c r="K109" s="4"/>
      <c r="L109" s="4"/>
      <c r="M109" s="4"/>
      <c r="N109" s="4"/>
      <c r="O109" s="4" t="s">
        <v>9</v>
      </c>
      <c r="P109" s="4" t="s">
        <v>111</v>
      </c>
      <c r="Q109" s="4"/>
      <c r="R109" s="4" t="s">
        <v>100</v>
      </c>
      <c r="S109" s="4">
        <v>8140200308</v>
      </c>
      <c r="T109" s="4" t="s">
        <v>168</v>
      </c>
      <c r="U109" s="4"/>
      <c r="V109" s="4">
        <v>9636784929</v>
      </c>
      <c r="W109" s="4" t="s">
        <v>1150</v>
      </c>
      <c r="X109" s="4">
        <v>35000</v>
      </c>
      <c r="Y109" s="4" t="s">
        <v>102</v>
      </c>
      <c r="Z109" s="4" t="s">
        <v>101</v>
      </c>
      <c r="AA109" s="4" t="s">
        <v>112</v>
      </c>
      <c r="AB109" s="4">
        <v>9</v>
      </c>
      <c r="AC109" s="4" t="s">
        <v>110</v>
      </c>
      <c r="AD109" s="4">
        <v>1</v>
      </c>
    </row>
    <row r="110" spans="1:30" ht="30">
      <c r="A110" s="4">
        <v>5</v>
      </c>
      <c r="B110" s="4" t="s">
        <v>8</v>
      </c>
      <c r="C110" s="4">
        <v>4335</v>
      </c>
      <c r="D110" s="5">
        <v>42920</v>
      </c>
      <c r="E110" s="4" t="s">
        <v>98</v>
      </c>
      <c r="F110" s="4"/>
      <c r="G110" s="4" t="s">
        <v>105</v>
      </c>
      <c r="H110" s="4" t="s">
        <v>103</v>
      </c>
      <c r="I110" s="4" t="s">
        <v>99</v>
      </c>
      <c r="J110" s="5">
        <v>42634</v>
      </c>
      <c r="K110" s="4"/>
      <c r="L110" s="4"/>
      <c r="M110" s="4"/>
      <c r="N110" s="4"/>
      <c r="O110" s="4" t="s">
        <v>9</v>
      </c>
      <c r="P110" s="4" t="s">
        <v>111</v>
      </c>
      <c r="Q110" s="4"/>
      <c r="R110" s="4" t="s">
        <v>100</v>
      </c>
      <c r="S110" s="4">
        <v>8140200308</v>
      </c>
      <c r="T110" s="4"/>
      <c r="U110" s="4"/>
      <c r="V110" s="4">
        <v>9636784929</v>
      </c>
      <c r="W110" s="4" t="s">
        <v>1151</v>
      </c>
      <c r="X110" s="4">
        <v>0</v>
      </c>
      <c r="Y110" s="4" t="s">
        <v>101</v>
      </c>
      <c r="Z110" s="4" t="s">
        <v>101</v>
      </c>
      <c r="AA110" s="4" t="s">
        <v>112</v>
      </c>
      <c r="AB110" s="4">
        <v>13</v>
      </c>
      <c r="AC110" s="4" t="s">
        <v>110</v>
      </c>
      <c r="AD110" s="4">
        <v>1</v>
      </c>
    </row>
    <row r="111" spans="1:30" ht="30">
      <c r="A111" s="4">
        <v>5</v>
      </c>
      <c r="B111" s="4" t="s">
        <v>8</v>
      </c>
      <c r="C111" s="4">
        <v>4333</v>
      </c>
      <c r="D111" s="5">
        <v>42920</v>
      </c>
      <c r="E111" s="4" t="s">
        <v>98</v>
      </c>
      <c r="F111" s="4"/>
      <c r="G111" s="4" t="s">
        <v>105</v>
      </c>
      <c r="H111" s="4" t="s">
        <v>103</v>
      </c>
      <c r="I111" s="4" t="s">
        <v>99</v>
      </c>
      <c r="J111" s="5">
        <v>42635</v>
      </c>
      <c r="K111" s="4"/>
      <c r="L111" s="4"/>
      <c r="M111" s="4"/>
      <c r="N111" s="4"/>
      <c r="O111" s="4" t="s">
        <v>9</v>
      </c>
      <c r="P111" s="4" t="s">
        <v>16</v>
      </c>
      <c r="Q111" s="4"/>
      <c r="R111" s="4" t="s">
        <v>100</v>
      </c>
      <c r="S111" s="4">
        <v>8140200308</v>
      </c>
      <c r="T111" s="4"/>
      <c r="U111" s="4"/>
      <c r="V111" s="4">
        <v>9636784929</v>
      </c>
      <c r="W111" s="4" t="s">
        <v>1152</v>
      </c>
      <c r="X111" s="4">
        <v>0</v>
      </c>
      <c r="Y111" s="4" t="s">
        <v>101</v>
      </c>
      <c r="Z111" s="4" t="s">
        <v>101</v>
      </c>
      <c r="AA111" s="4" t="s">
        <v>109</v>
      </c>
      <c r="AB111" s="4">
        <v>9</v>
      </c>
      <c r="AC111" s="4" t="s">
        <v>110</v>
      </c>
      <c r="AD111" s="4">
        <v>1</v>
      </c>
    </row>
    <row r="112" spans="1:30" ht="30">
      <c r="A112" s="4">
        <v>5</v>
      </c>
      <c r="B112" s="4" t="s">
        <v>8</v>
      </c>
      <c r="C112" s="4">
        <v>4371</v>
      </c>
      <c r="D112" s="5">
        <v>42926</v>
      </c>
      <c r="E112" s="4" t="s">
        <v>98</v>
      </c>
      <c r="F112" s="4"/>
      <c r="G112" s="4" t="s">
        <v>105</v>
      </c>
      <c r="H112" s="4" t="s">
        <v>103</v>
      </c>
      <c r="I112" s="4" t="s">
        <v>99</v>
      </c>
      <c r="J112" s="5">
        <v>42636</v>
      </c>
      <c r="K112" s="4"/>
      <c r="L112" s="4"/>
      <c r="M112" s="4"/>
      <c r="N112" s="4"/>
      <c r="O112" s="4" t="s">
        <v>9</v>
      </c>
      <c r="P112" s="4" t="s">
        <v>16</v>
      </c>
      <c r="Q112" s="4"/>
      <c r="R112" s="4" t="s">
        <v>100</v>
      </c>
      <c r="S112" s="4">
        <v>8140200308</v>
      </c>
      <c r="T112" s="4" t="s">
        <v>169</v>
      </c>
      <c r="U112" s="4"/>
      <c r="V112" s="4">
        <v>9636784929</v>
      </c>
      <c r="W112" s="4" t="s">
        <v>1153</v>
      </c>
      <c r="X112" s="4">
        <v>35000</v>
      </c>
      <c r="Y112" s="4" t="s">
        <v>101</v>
      </c>
      <c r="Z112" s="4" t="s">
        <v>101</v>
      </c>
      <c r="AA112" s="4" t="s">
        <v>109</v>
      </c>
      <c r="AB112" s="4">
        <v>10</v>
      </c>
      <c r="AC112" s="4" t="s">
        <v>110</v>
      </c>
      <c r="AD112" s="4">
        <v>1</v>
      </c>
    </row>
    <row r="113" spans="1:30" ht="30">
      <c r="A113" s="4">
        <v>5</v>
      </c>
      <c r="B113" s="4" t="s">
        <v>8</v>
      </c>
      <c r="C113" s="4">
        <v>4857</v>
      </c>
      <c r="D113" s="4"/>
      <c r="E113" s="4" t="s">
        <v>98</v>
      </c>
      <c r="F113" s="4"/>
      <c r="G113" s="4" t="s">
        <v>105</v>
      </c>
      <c r="H113" s="4" t="s">
        <v>103</v>
      </c>
      <c r="I113" s="4" t="s">
        <v>99</v>
      </c>
      <c r="J113" s="5">
        <v>42637</v>
      </c>
      <c r="K113" s="4"/>
      <c r="L113" s="4"/>
      <c r="M113" s="4"/>
      <c r="N113" s="4"/>
      <c r="O113" s="4" t="s">
        <v>9</v>
      </c>
      <c r="P113" s="4"/>
      <c r="Q113" s="4"/>
      <c r="R113" s="4" t="s">
        <v>100</v>
      </c>
      <c r="S113" s="4">
        <v>8140200308</v>
      </c>
      <c r="T113" s="4"/>
      <c r="U113" s="4"/>
      <c r="V113" s="4">
        <v>9636784929</v>
      </c>
      <c r="W113" s="4" t="s">
        <v>1154</v>
      </c>
      <c r="X113" s="4"/>
      <c r="Y113" s="4" t="s">
        <v>101</v>
      </c>
      <c r="Z113" s="4" t="s">
        <v>102</v>
      </c>
      <c r="AA113" s="4"/>
      <c r="AB113" s="4">
        <v>8</v>
      </c>
      <c r="AC113" s="4"/>
      <c r="AD113" s="4">
        <v>1</v>
      </c>
    </row>
    <row r="114" spans="1:30" ht="30">
      <c r="A114" s="4">
        <v>5</v>
      </c>
      <c r="B114" s="4" t="s">
        <v>8</v>
      </c>
      <c r="C114" s="4">
        <v>4283</v>
      </c>
      <c r="D114" s="5">
        <v>42915</v>
      </c>
      <c r="E114" s="4" t="s">
        <v>98</v>
      </c>
      <c r="F114" s="4"/>
      <c r="G114" s="4" t="s">
        <v>105</v>
      </c>
      <c r="H114" s="4" t="s">
        <v>103</v>
      </c>
      <c r="I114" s="4" t="s">
        <v>99</v>
      </c>
      <c r="J114" s="5">
        <v>42638</v>
      </c>
      <c r="K114" s="4"/>
      <c r="L114" s="4"/>
      <c r="M114" s="4"/>
      <c r="N114" s="4"/>
      <c r="O114" s="4" t="s">
        <v>9</v>
      </c>
      <c r="P114" s="4" t="s">
        <v>16</v>
      </c>
      <c r="Q114" s="4"/>
      <c r="R114" s="4" t="s">
        <v>100</v>
      </c>
      <c r="S114" s="4">
        <v>8140200308</v>
      </c>
      <c r="T114" s="4" t="s">
        <v>170</v>
      </c>
      <c r="U114" s="4"/>
      <c r="V114" s="4">
        <v>9636784929</v>
      </c>
      <c r="W114" s="4" t="s">
        <v>1155</v>
      </c>
      <c r="X114" s="4">
        <v>48000</v>
      </c>
      <c r="Y114" s="4" t="s">
        <v>101</v>
      </c>
      <c r="Z114" s="4" t="s">
        <v>101</v>
      </c>
      <c r="AA114" s="4" t="s">
        <v>109</v>
      </c>
      <c r="AB114" s="4">
        <v>9</v>
      </c>
      <c r="AC114" s="4" t="s">
        <v>110</v>
      </c>
      <c r="AD114" s="4">
        <v>1</v>
      </c>
    </row>
    <row r="115" spans="1:30" ht="30">
      <c r="A115" s="4">
        <v>5</v>
      </c>
      <c r="B115" s="4" t="s">
        <v>8</v>
      </c>
      <c r="C115" s="4">
        <v>4955</v>
      </c>
      <c r="D115" s="4"/>
      <c r="E115" s="4" t="s">
        <v>98</v>
      </c>
      <c r="F115" s="4"/>
      <c r="G115" s="4" t="s">
        <v>105</v>
      </c>
      <c r="H115" s="4" t="s">
        <v>103</v>
      </c>
      <c r="I115" s="4" t="s">
        <v>104</v>
      </c>
      <c r="J115" s="5">
        <v>42639</v>
      </c>
      <c r="K115" s="4"/>
      <c r="L115" s="4"/>
      <c r="M115" s="4"/>
      <c r="N115" s="4"/>
      <c r="O115" s="4" t="s">
        <v>9</v>
      </c>
      <c r="P115" s="4"/>
      <c r="Q115" s="4"/>
      <c r="R115" s="4" t="s">
        <v>100</v>
      </c>
      <c r="S115" s="4">
        <v>8140200308</v>
      </c>
      <c r="T115" s="4"/>
      <c r="U115" s="4"/>
      <c r="V115" s="4">
        <v>9636784929</v>
      </c>
      <c r="W115" s="4" t="s">
        <v>1156</v>
      </c>
      <c r="X115" s="4"/>
      <c r="Y115" s="4" t="s">
        <v>101</v>
      </c>
      <c r="Z115" s="4" t="s">
        <v>102</v>
      </c>
      <c r="AA115" s="4"/>
      <c r="AB115" s="4">
        <v>11</v>
      </c>
      <c r="AC115" s="4"/>
      <c r="AD115" s="4">
        <v>1</v>
      </c>
    </row>
    <row r="116" spans="1:30" ht="30">
      <c r="A116" s="4">
        <v>5</v>
      </c>
      <c r="B116" s="4" t="s">
        <v>8</v>
      </c>
      <c r="C116" s="4">
        <v>4326</v>
      </c>
      <c r="D116" s="5">
        <v>42920</v>
      </c>
      <c r="E116" s="4" t="s">
        <v>98</v>
      </c>
      <c r="F116" s="4"/>
      <c r="G116" s="4" t="s">
        <v>105</v>
      </c>
      <c r="H116" s="4" t="s">
        <v>103</v>
      </c>
      <c r="I116" s="4" t="s">
        <v>104</v>
      </c>
      <c r="J116" s="5">
        <v>42640</v>
      </c>
      <c r="K116" s="4"/>
      <c r="L116" s="4"/>
      <c r="M116" s="4"/>
      <c r="N116" s="4"/>
      <c r="O116" s="4" t="s">
        <v>9</v>
      </c>
      <c r="P116" s="4"/>
      <c r="Q116" s="4"/>
      <c r="R116" s="4" t="s">
        <v>100</v>
      </c>
      <c r="S116" s="4">
        <v>8140200308</v>
      </c>
      <c r="T116" s="4" t="s">
        <v>171</v>
      </c>
      <c r="U116" s="4"/>
      <c r="V116" s="4">
        <v>9636784929</v>
      </c>
      <c r="W116" s="4" t="s">
        <v>1157</v>
      </c>
      <c r="X116" s="4">
        <v>0</v>
      </c>
      <c r="Y116" s="4" t="s">
        <v>101</v>
      </c>
      <c r="Z116" s="4" t="s">
        <v>101</v>
      </c>
      <c r="AA116" s="4"/>
      <c r="AB116" s="4">
        <v>9</v>
      </c>
      <c r="AC116" s="4" t="s">
        <v>110</v>
      </c>
      <c r="AD116" s="4">
        <v>1</v>
      </c>
    </row>
    <row r="117" spans="1:30" ht="30">
      <c r="A117" s="4">
        <v>5</v>
      </c>
      <c r="B117" s="4" t="s">
        <v>8</v>
      </c>
      <c r="C117" s="4">
        <v>4699</v>
      </c>
      <c r="D117" s="5">
        <v>43656</v>
      </c>
      <c r="E117" s="4" t="s">
        <v>98</v>
      </c>
      <c r="F117" s="4"/>
      <c r="G117" s="4" t="s">
        <v>105</v>
      </c>
      <c r="H117" s="4" t="s">
        <v>103</v>
      </c>
      <c r="I117" s="4" t="s">
        <v>104</v>
      </c>
      <c r="J117" s="5">
        <v>42641</v>
      </c>
      <c r="K117" s="4"/>
      <c r="L117" s="4"/>
      <c r="M117" s="4"/>
      <c r="N117" s="4"/>
      <c r="O117" s="4" t="s">
        <v>108</v>
      </c>
      <c r="P117" s="4" t="s">
        <v>16</v>
      </c>
      <c r="Q117" s="4"/>
      <c r="R117" s="4" t="s">
        <v>100</v>
      </c>
      <c r="S117" s="4">
        <v>8140200308</v>
      </c>
      <c r="T117" s="4"/>
      <c r="U117" s="4"/>
      <c r="V117" s="4">
        <v>9636784929</v>
      </c>
      <c r="W117" s="4" t="s">
        <v>1158</v>
      </c>
      <c r="X117" s="4">
        <v>60000</v>
      </c>
      <c r="Y117" s="4" t="s">
        <v>101</v>
      </c>
      <c r="Z117" s="4" t="s">
        <v>101</v>
      </c>
      <c r="AA117" s="4" t="s">
        <v>109</v>
      </c>
      <c r="AB117" s="4">
        <v>11</v>
      </c>
      <c r="AC117" s="4" t="s">
        <v>110</v>
      </c>
      <c r="AD117" s="4">
        <v>0</v>
      </c>
    </row>
    <row r="118" spans="1:30" ht="30">
      <c r="A118" s="4">
        <v>5</v>
      </c>
      <c r="B118" s="4" t="s">
        <v>8</v>
      </c>
      <c r="C118" s="4">
        <v>4336</v>
      </c>
      <c r="D118" s="5">
        <v>42920</v>
      </c>
      <c r="E118" s="4" t="s">
        <v>98</v>
      </c>
      <c r="F118" s="4"/>
      <c r="G118" s="4" t="s">
        <v>105</v>
      </c>
      <c r="H118" s="4" t="s">
        <v>103</v>
      </c>
      <c r="I118" s="4" t="s">
        <v>99</v>
      </c>
      <c r="J118" s="5">
        <v>42642</v>
      </c>
      <c r="K118" s="4"/>
      <c r="L118" s="4"/>
      <c r="M118" s="4"/>
      <c r="N118" s="4"/>
      <c r="O118" s="4" t="s">
        <v>9</v>
      </c>
      <c r="P118" s="4" t="s">
        <v>111</v>
      </c>
      <c r="Q118" s="4"/>
      <c r="R118" s="4" t="s">
        <v>100</v>
      </c>
      <c r="S118" s="4">
        <v>8140200308</v>
      </c>
      <c r="T118" s="4" t="s">
        <v>172</v>
      </c>
      <c r="U118" s="4"/>
      <c r="V118" s="4">
        <v>9636784929</v>
      </c>
      <c r="W118" s="4" t="s">
        <v>1159</v>
      </c>
      <c r="X118" s="4">
        <v>0</v>
      </c>
      <c r="Y118" s="4" t="s">
        <v>101</v>
      </c>
      <c r="Z118" s="4" t="s">
        <v>101</v>
      </c>
      <c r="AA118" s="4" t="s">
        <v>112</v>
      </c>
      <c r="AB118" s="4">
        <v>12</v>
      </c>
      <c r="AC118" s="4" t="s">
        <v>110</v>
      </c>
      <c r="AD118" s="4">
        <v>1</v>
      </c>
    </row>
    <row r="119" spans="1:30" ht="30">
      <c r="A119" s="4">
        <v>5</v>
      </c>
      <c r="B119" s="4" t="s">
        <v>8</v>
      </c>
      <c r="C119" s="4">
        <v>4276</v>
      </c>
      <c r="D119" s="5">
        <v>150</v>
      </c>
      <c r="E119" s="4" t="s">
        <v>98</v>
      </c>
      <c r="F119" s="4"/>
      <c r="G119" s="4" t="s">
        <v>105</v>
      </c>
      <c r="H119" s="4" t="s">
        <v>103</v>
      </c>
      <c r="I119" s="4" t="s">
        <v>104</v>
      </c>
      <c r="J119" s="5">
        <v>42643</v>
      </c>
      <c r="K119" s="4"/>
      <c r="L119" s="4"/>
      <c r="M119" s="4"/>
      <c r="N119" s="4"/>
      <c r="O119" s="4" t="s">
        <v>108</v>
      </c>
      <c r="P119" s="4" t="s">
        <v>16</v>
      </c>
      <c r="Q119" s="4"/>
      <c r="R119" s="4" t="s">
        <v>100</v>
      </c>
      <c r="S119" s="4">
        <v>8140200308</v>
      </c>
      <c r="T119" s="4" t="s">
        <v>173</v>
      </c>
      <c r="U119" s="4"/>
      <c r="V119" s="4">
        <v>9636784929</v>
      </c>
      <c r="W119" s="4" t="s">
        <v>1160</v>
      </c>
      <c r="X119" s="4">
        <v>35000</v>
      </c>
      <c r="Y119" s="4" t="s">
        <v>101</v>
      </c>
      <c r="Z119" s="4" t="s">
        <v>101</v>
      </c>
      <c r="AA119" s="4" t="s">
        <v>109</v>
      </c>
      <c r="AB119" s="4">
        <v>9</v>
      </c>
      <c r="AC119" s="4" t="s">
        <v>110</v>
      </c>
      <c r="AD119" s="4">
        <v>1</v>
      </c>
    </row>
    <row r="120" spans="1:30" ht="30">
      <c r="A120" s="4">
        <v>5</v>
      </c>
      <c r="B120" s="4" t="s">
        <v>8</v>
      </c>
      <c r="C120" s="4">
        <v>4324</v>
      </c>
      <c r="D120" s="5">
        <v>42920</v>
      </c>
      <c r="E120" s="4" t="s">
        <v>98</v>
      </c>
      <c r="F120" s="4"/>
      <c r="G120" s="4" t="s">
        <v>105</v>
      </c>
      <c r="H120" s="4" t="s">
        <v>103</v>
      </c>
      <c r="I120" s="4" t="s">
        <v>99</v>
      </c>
      <c r="J120" s="5">
        <v>42644</v>
      </c>
      <c r="K120" s="4"/>
      <c r="L120" s="4"/>
      <c r="M120" s="4"/>
      <c r="N120" s="4"/>
      <c r="O120" s="4" t="s">
        <v>9</v>
      </c>
      <c r="P120" s="4" t="s">
        <v>111</v>
      </c>
      <c r="Q120" s="4"/>
      <c r="R120" s="4" t="s">
        <v>100</v>
      </c>
      <c r="S120" s="4">
        <v>8140200308</v>
      </c>
      <c r="T120" s="4" t="s">
        <v>174</v>
      </c>
      <c r="U120" s="4"/>
      <c r="V120" s="4">
        <v>9636784929</v>
      </c>
      <c r="W120" s="4" t="s">
        <v>1161</v>
      </c>
      <c r="X120" s="4">
        <v>0</v>
      </c>
      <c r="Y120" s="4" t="s">
        <v>101</v>
      </c>
      <c r="Z120" s="4" t="s">
        <v>101</v>
      </c>
      <c r="AA120" s="4" t="s">
        <v>112</v>
      </c>
      <c r="AB120" s="4">
        <v>10</v>
      </c>
      <c r="AC120" s="4" t="s">
        <v>110</v>
      </c>
      <c r="AD120" s="4">
        <v>1</v>
      </c>
    </row>
    <row r="121" spans="1:30" ht="30">
      <c r="A121" s="4">
        <v>5</v>
      </c>
      <c r="B121" s="4" t="s">
        <v>8</v>
      </c>
      <c r="C121" s="4">
        <v>4339</v>
      </c>
      <c r="D121" s="5">
        <v>42920</v>
      </c>
      <c r="E121" s="4" t="s">
        <v>98</v>
      </c>
      <c r="F121" s="4"/>
      <c r="G121" s="4" t="s">
        <v>105</v>
      </c>
      <c r="H121" s="4" t="s">
        <v>103</v>
      </c>
      <c r="I121" s="4" t="s">
        <v>104</v>
      </c>
      <c r="J121" s="5">
        <v>42645</v>
      </c>
      <c r="K121" s="4"/>
      <c r="L121" s="4"/>
      <c r="M121" s="4"/>
      <c r="N121" s="4"/>
      <c r="O121" s="4" t="s">
        <v>9</v>
      </c>
      <c r="P121" s="4" t="s">
        <v>111</v>
      </c>
      <c r="Q121" s="4"/>
      <c r="R121" s="4" t="s">
        <v>100</v>
      </c>
      <c r="S121" s="4">
        <v>8140200308</v>
      </c>
      <c r="T121" s="4" t="s">
        <v>175</v>
      </c>
      <c r="U121" s="4"/>
      <c r="V121" s="4">
        <v>9636784929</v>
      </c>
      <c r="W121" s="4" t="s">
        <v>1162</v>
      </c>
      <c r="X121" s="4">
        <v>35000</v>
      </c>
      <c r="Y121" s="4" t="s">
        <v>101</v>
      </c>
      <c r="Z121" s="4" t="s">
        <v>101</v>
      </c>
      <c r="AA121" s="4" t="s">
        <v>112</v>
      </c>
      <c r="AB121" s="4">
        <v>11</v>
      </c>
      <c r="AC121" s="4" t="s">
        <v>110</v>
      </c>
      <c r="AD121" s="4">
        <v>1</v>
      </c>
    </row>
    <row r="122" spans="1:30" ht="30">
      <c r="A122" s="4">
        <v>5</v>
      </c>
      <c r="B122" s="4" t="s">
        <v>8</v>
      </c>
      <c r="C122" s="4">
        <v>4325</v>
      </c>
      <c r="D122" s="5">
        <v>42920</v>
      </c>
      <c r="E122" s="4" t="s">
        <v>98</v>
      </c>
      <c r="F122" s="4"/>
      <c r="G122" s="4" t="s">
        <v>105</v>
      </c>
      <c r="H122" s="4" t="s">
        <v>103</v>
      </c>
      <c r="I122" s="4" t="s">
        <v>99</v>
      </c>
      <c r="J122" s="5">
        <v>42646</v>
      </c>
      <c r="K122" s="4"/>
      <c r="L122" s="4"/>
      <c r="M122" s="4"/>
      <c r="N122" s="4"/>
      <c r="O122" s="4" t="s">
        <v>9</v>
      </c>
      <c r="P122" s="4" t="s">
        <v>16</v>
      </c>
      <c r="Q122" s="4"/>
      <c r="R122" s="4" t="s">
        <v>100</v>
      </c>
      <c r="S122" s="4">
        <v>8140200308</v>
      </c>
      <c r="T122" s="4" t="s">
        <v>176</v>
      </c>
      <c r="U122" s="4"/>
      <c r="V122" s="4">
        <v>9636784929</v>
      </c>
      <c r="W122" s="4" t="s">
        <v>1163</v>
      </c>
      <c r="X122" s="4">
        <v>0</v>
      </c>
      <c r="Y122" s="4" t="s">
        <v>101</v>
      </c>
      <c r="Z122" s="4" t="s">
        <v>101</v>
      </c>
      <c r="AA122" s="4" t="s">
        <v>109</v>
      </c>
      <c r="AB122" s="4">
        <v>10</v>
      </c>
      <c r="AC122" s="4" t="s">
        <v>110</v>
      </c>
      <c r="AD122" s="4">
        <v>1</v>
      </c>
    </row>
    <row r="123" spans="1:30" ht="30">
      <c r="A123" s="4">
        <v>5</v>
      </c>
      <c r="B123" s="4" t="s">
        <v>8</v>
      </c>
      <c r="C123" s="4">
        <v>4435</v>
      </c>
      <c r="D123" s="5">
        <v>42972</v>
      </c>
      <c r="E123" s="4" t="s">
        <v>98</v>
      </c>
      <c r="F123" s="4"/>
      <c r="G123" s="4" t="s">
        <v>105</v>
      </c>
      <c r="H123" s="4" t="s">
        <v>103</v>
      </c>
      <c r="I123" s="4" t="s">
        <v>99</v>
      </c>
      <c r="J123" s="5">
        <v>42647</v>
      </c>
      <c r="K123" s="4"/>
      <c r="L123" s="4"/>
      <c r="M123" s="4"/>
      <c r="N123" s="4"/>
      <c r="O123" s="4" t="s">
        <v>9</v>
      </c>
      <c r="P123" s="4" t="s">
        <v>111</v>
      </c>
      <c r="Q123" s="4"/>
      <c r="R123" s="4" t="s">
        <v>100</v>
      </c>
      <c r="S123" s="4">
        <v>8140200308</v>
      </c>
      <c r="T123" s="4" t="s">
        <v>177</v>
      </c>
      <c r="U123" s="4"/>
      <c r="V123" s="4">
        <v>9636784929</v>
      </c>
      <c r="W123" s="4" t="s">
        <v>1164</v>
      </c>
      <c r="X123" s="4">
        <v>0</v>
      </c>
      <c r="Y123" s="4" t="s">
        <v>101</v>
      </c>
      <c r="Z123" s="4" t="s">
        <v>101</v>
      </c>
      <c r="AA123" s="4" t="s">
        <v>112</v>
      </c>
      <c r="AB123" s="4">
        <v>10</v>
      </c>
      <c r="AC123" s="4" t="s">
        <v>110</v>
      </c>
      <c r="AD123" s="4">
        <v>1</v>
      </c>
    </row>
    <row r="124" spans="1:30" ht="30">
      <c r="A124" s="4">
        <v>5</v>
      </c>
      <c r="B124" s="4" t="s">
        <v>8</v>
      </c>
      <c r="C124" s="4">
        <v>4419</v>
      </c>
      <c r="D124" s="5">
        <v>42934</v>
      </c>
      <c r="E124" s="4" t="s">
        <v>98</v>
      </c>
      <c r="F124" s="4"/>
      <c r="G124" s="4" t="s">
        <v>105</v>
      </c>
      <c r="H124" s="4" t="s">
        <v>103</v>
      </c>
      <c r="I124" s="4" t="s">
        <v>104</v>
      </c>
      <c r="J124" s="5">
        <v>42648</v>
      </c>
      <c r="K124" s="4"/>
      <c r="L124" s="4"/>
      <c r="M124" s="4"/>
      <c r="N124" s="4"/>
      <c r="O124" s="4" t="s">
        <v>9</v>
      </c>
      <c r="P124" s="4" t="s">
        <v>111</v>
      </c>
      <c r="Q124" s="4"/>
      <c r="R124" s="4" t="s">
        <v>100</v>
      </c>
      <c r="S124" s="4">
        <v>8140200308</v>
      </c>
      <c r="T124" s="4"/>
      <c r="U124" s="4"/>
      <c r="V124" s="4">
        <v>9636784929</v>
      </c>
      <c r="W124" s="4" t="s">
        <v>1165</v>
      </c>
      <c r="X124" s="4">
        <v>35000</v>
      </c>
      <c r="Y124" s="4" t="s">
        <v>101</v>
      </c>
      <c r="Z124" s="4" t="s">
        <v>101</v>
      </c>
      <c r="AA124" s="4" t="s">
        <v>112</v>
      </c>
      <c r="AB124" s="4">
        <v>10</v>
      </c>
      <c r="AC124" s="4" t="s">
        <v>110</v>
      </c>
      <c r="AD124" s="4">
        <v>1</v>
      </c>
    </row>
    <row r="125" spans="1:30" ht="30">
      <c r="A125" s="4">
        <v>5</v>
      </c>
      <c r="B125" s="4" t="s">
        <v>8</v>
      </c>
      <c r="C125" s="4">
        <v>4437</v>
      </c>
      <c r="D125" s="5">
        <v>42976</v>
      </c>
      <c r="E125" s="4" t="s">
        <v>98</v>
      </c>
      <c r="F125" s="4"/>
      <c r="G125" s="4" t="s">
        <v>105</v>
      </c>
      <c r="H125" s="4" t="s">
        <v>103</v>
      </c>
      <c r="I125" s="4" t="s">
        <v>104</v>
      </c>
      <c r="J125" s="5">
        <v>42649</v>
      </c>
      <c r="K125" s="4"/>
      <c r="L125" s="4"/>
      <c r="M125" s="4"/>
      <c r="N125" s="4"/>
      <c r="O125" s="4" t="s">
        <v>9</v>
      </c>
      <c r="P125" s="4" t="s">
        <v>111</v>
      </c>
      <c r="Q125" s="4"/>
      <c r="R125" s="4" t="s">
        <v>100</v>
      </c>
      <c r="S125" s="4">
        <v>8140200308</v>
      </c>
      <c r="T125" s="4" t="s">
        <v>178</v>
      </c>
      <c r="U125" s="4"/>
      <c r="V125" s="4">
        <v>9636784929</v>
      </c>
      <c r="W125" s="4" t="s">
        <v>1166</v>
      </c>
      <c r="X125" s="4">
        <v>35000</v>
      </c>
      <c r="Y125" s="4" t="s">
        <v>101</v>
      </c>
      <c r="Z125" s="4" t="s">
        <v>101</v>
      </c>
      <c r="AA125" s="4" t="s">
        <v>112</v>
      </c>
      <c r="AB125" s="4">
        <v>9</v>
      </c>
      <c r="AC125" s="4" t="s">
        <v>110</v>
      </c>
      <c r="AD125" s="4">
        <v>1</v>
      </c>
    </row>
    <row r="126" spans="1:30" ht="30">
      <c r="A126" s="4">
        <v>5</v>
      </c>
      <c r="B126" s="4" t="s">
        <v>8</v>
      </c>
      <c r="C126" s="4">
        <v>4369</v>
      </c>
      <c r="D126" s="5">
        <v>42926</v>
      </c>
      <c r="E126" s="4" t="s">
        <v>98</v>
      </c>
      <c r="F126" s="4"/>
      <c r="G126" s="4" t="s">
        <v>105</v>
      </c>
      <c r="H126" s="4" t="s">
        <v>103</v>
      </c>
      <c r="I126" s="4" t="s">
        <v>104</v>
      </c>
      <c r="J126" s="5">
        <v>42650</v>
      </c>
      <c r="K126" s="4"/>
      <c r="L126" s="4"/>
      <c r="M126" s="4"/>
      <c r="N126" s="4"/>
      <c r="O126" s="4" t="s">
        <v>9</v>
      </c>
      <c r="P126" s="4" t="s">
        <v>111</v>
      </c>
      <c r="Q126" s="4"/>
      <c r="R126" s="4" t="s">
        <v>100</v>
      </c>
      <c r="S126" s="4">
        <v>8140200308</v>
      </c>
      <c r="T126" s="4" t="s">
        <v>179</v>
      </c>
      <c r="U126" s="4"/>
      <c r="V126" s="4">
        <v>9636784929</v>
      </c>
      <c r="W126" s="4" t="s">
        <v>1167</v>
      </c>
      <c r="X126" s="4">
        <v>50000</v>
      </c>
      <c r="Y126" s="4" t="s">
        <v>101</v>
      </c>
      <c r="Z126" s="4" t="s">
        <v>101</v>
      </c>
      <c r="AA126" s="4" t="s">
        <v>112</v>
      </c>
      <c r="AB126" s="4">
        <v>9</v>
      </c>
      <c r="AC126" s="4" t="s">
        <v>110</v>
      </c>
      <c r="AD126" s="4">
        <v>1</v>
      </c>
    </row>
    <row r="127" spans="1:30" ht="30">
      <c r="A127" s="4">
        <v>5</v>
      </c>
      <c r="B127" s="4" t="s">
        <v>8</v>
      </c>
      <c r="C127" s="4">
        <v>4275</v>
      </c>
      <c r="D127" s="5">
        <v>150</v>
      </c>
      <c r="E127" s="4" t="s">
        <v>98</v>
      </c>
      <c r="F127" s="4"/>
      <c r="G127" s="4" t="s">
        <v>105</v>
      </c>
      <c r="H127" s="4" t="s">
        <v>103</v>
      </c>
      <c r="I127" s="4" t="s">
        <v>104</v>
      </c>
      <c r="J127" s="5">
        <v>42651</v>
      </c>
      <c r="K127" s="4"/>
      <c r="L127" s="4"/>
      <c r="M127" s="4"/>
      <c r="N127" s="4"/>
      <c r="O127" s="4" t="s">
        <v>9</v>
      </c>
      <c r="P127" s="4" t="s">
        <v>16</v>
      </c>
      <c r="Q127" s="4"/>
      <c r="R127" s="4" t="s">
        <v>100</v>
      </c>
      <c r="S127" s="4">
        <v>8140200308</v>
      </c>
      <c r="T127" s="4" t="s">
        <v>173</v>
      </c>
      <c r="U127" s="4"/>
      <c r="V127" s="4">
        <v>9636784929</v>
      </c>
      <c r="W127" s="4" t="s">
        <v>1168</v>
      </c>
      <c r="X127" s="4">
        <v>48000</v>
      </c>
      <c r="Y127" s="4" t="s">
        <v>101</v>
      </c>
      <c r="Z127" s="4" t="s">
        <v>101</v>
      </c>
      <c r="AA127" s="4" t="s">
        <v>109</v>
      </c>
      <c r="AB127" s="4">
        <v>10</v>
      </c>
      <c r="AC127" s="4" t="s">
        <v>110</v>
      </c>
      <c r="AD127" s="4">
        <v>1</v>
      </c>
    </row>
    <row r="128" spans="1:30" ht="30">
      <c r="A128" s="4">
        <v>5</v>
      </c>
      <c r="B128" s="4" t="s">
        <v>8</v>
      </c>
      <c r="C128" s="4">
        <v>4434</v>
      </c>
      <c r="D128" s="5">
        <v>42972</v>
      </c>
      <c r="E128" s="4" t="s">
        <v>98</v>
      </c>
      <c r="F128" s="4"/>
      <c r="G128" s="4" t="s">
        <v>105</v>
      </c>
      <c r="H128" s="4" t="s">
        <v>103</v>
      </c>
      <c r="I128" s="4" t="s">
        <v>99</v>
      </c>
      <c r="J128" s="5">
        <v>42652</v>
      </c>
      <c r="K128" s="4"/>
      <c r="L128" s="4"/>
      <c r="M128" s="4"/>
      <c r="N128" s="4"/>
      <c r="O128" s="4" t="s">
        <v>9</v>
      </c>
      <c r="P128" s="4" t="s">
        <v>111</v>
      </c>
      <c r="Q128" s="4"/>
      <c r="R128" s="4" t="s">
        <v>100</v>
      </c>
      <c r="S128" s="4">
        <v>8140200308</v>
      </c>
      <c r="T128" s="4" t="s">
        <v>180</v>
      </c>
      <c r="U128" s="4"/>
      <c r="V128" s="4">
        <v>9636784929</v>
      </c>
      <c r="W128" s="4" t="s">
        <v>1169</v>
      </c>
      <c r="X128" s="4">
        <v>42000</v>
      </c>
      <c r="Y128" s="4" t="s">
        <v>101</v>
      </c>
      <c r="Z128" s="4" t="s">
        <v>101</v>
      </c>
      <c r="AA128" s="4" t="s">
        <v>112</v>
      </c>
      <c r="AB128" s="4">
        <v>9</v>
      </c>
      <c r="AC128" s="4" t="s">
        <v>110</v>
      </c>
      <c r="AD128" s="4">
        <v>0</v>
      </c>
    </row>
    <row r="129" spans="1:30" ht="30">
      <c r="A129" s="4">
        <v>5</v>
      </c>
      <c r="B129" s="4" t="s">
        <v>8</v>
      </c>
      <c r="C129" s="4">
        <v>4436</v>
      </c>
      <c r="D129" s="5">
        <v>42976</v>
      </c>
      <c r="E129" s="4" t="s">
        <v>98</v>
      </c>
      <c r="F129" s="4"/>
      <c r="G129" s="4" t="s">
        <v>105</v>
      </c>
      <c r="H129" s="4" t="s">
        <v>103</v>
      </c>
      <c r="I129" s="4" t="s">
        <v>99</v>
      </c>
      <c r="J129" s="5">
        <v>42653</v>
      </c>
      <c r="K129" s="4"/>
      <c r="L129" s="4"/>
      <c r="M129" s="4"/>
      <c r="N129" s="4"/>
      <c r="O129" s="4" t="s">
        <v>9</v>
      </c>
      <c r="P129" s="4" t="s">
        <v>111</v>
      </c>
      <c r="Q129" s="4"/>
      <c r="R129" s="4" t="s">
        <v>100</v>
      </c>
      <c r="S129" s="4">
        <v>8140200308</v>
      </c>
      <c r="T129" s="4" t="s">
        <v>181</v>
      </c>
      <c r="U129" s="4"/>
      <c r="V129" s="4">
        <v>9636784929</v>
      </c>
      <c r="W129" s="4" t="s">
        <v>1170</v>
      </c>
      <c r="X129" s="4">
        <v>35000</v>
      </c>
      <c r="Y129" s="4" t="s">
        <v>101</v>
      </c>
      <c r="Z129" s="4" t="s">
        <v>101</v>
      </c>
      <c r="AA129" s="4" t="s">
        <v>112</v>
      </c>
      <c r="AB129" s="4">
        <v>9</v>
      </c>
      <c r="AC129" s="4" t="s">
        <v>110</v>
      </c>
      <c r="AD129" s="4">
        <v>1</v>
      </c>
    </row>
    <row r="130" spans="1:30" ht="30">
      <c r="A130" s="4">
        <v>5</v>
      </c>
      <c r="B130" s="4" t="s">
        <v>8</v>
      </c>
      <c r="C130" s="4">
        <v>4930</v>
      </c>
      <c r="D130" s="4"/>
      <c r="E130" s="4" t="s">
        <v>98</v>
      </c>
      <c r="F130" s="4"/>
      <c r="G130" s="4" t="s">
        <v>105</v>
      </c>
      <c r="H130" s="4" t="s">
        <v>103</v>
      </c>
      <c r="I130" s="4" t="s">
        <v>99</v>
      </c>
      <c r="J130" s="5">
        <v>42654</v>
      </c>
      <c r="K130" s="4"/>
      <c r="L130" s="4"/>
      <c r="M130" s="4"/>
      <c r="N130" s="4"/>
      <c r="O130" s="4" t="s">
        <v>9</v>
      </c>
      <c r="P130" s="4"/>
      <c r="Q130" s="4"/>
      <c r="R130" s="4" t="s">
        <v>100</v>
      </c>
      <c r="S130" s="4">
        <v>8140200308</v>
      </c>
      <c r="T130" s="4"/>
      <c r="U130" s="4"/>
      <c r="V130" s="4">
        <v>9636784929</v>
      </c>
      <c r="W130" s="4" t="s">
        <v>1171</v>
      </c>
      <c r="X130" s="4"/>
      <c r="Y130" s="4" t="s">
        <v>101</v>
      </c>
      <c r="Z130" s="4" t="s">
        <v>102</v>
      </c>
      <c r="AA130" s="4"/>
      <c r="AB130" s="4">
        <v>11</v>
      </c>
      <c r="AC130" s="4"/>
      <c r="AD130" s="4">
        <v>1</v>
      </c>
    </row>
    <row r="131" spans="1:30" ht="30">
      <c r="A131" s="4">
        <v>5</v>
      </c>
      <c r="B131" s="4" t="s">
        <v>8</v>
      </c>
      <c r="C131" s="4">
        <v>4929</v>
      </c>
      <c r="D131" s="4"/>
      <c r="E131" s="4" t="s">
        <v>98</v>
      </c>
      <c r="F131" s="4"/>
      <c r="G131" s="4" t="s">
        <v>105</v>
      </c>
      <c r="H131" s="4" t="s">
        <v>103</v>
      </c>
      <c r="I131" s="4" t="s">
        <v>104</v>
      </c>
      <c r="J131" s="5">
        <v>42655</v>
      </c>
      <c r="K131" s="4"/>
      <c r="L131" s="4"/>
      <c r="M131" s="4"/>
      <c r="N131" s="4"/>
      <c r="O131" s="4" t="s">
        <v>9</v>
      </c>
      <c r="P131" s="4"/>
      <c r="Q131" s="4"/>
      <c r="R131" s="4" t="s">
        <v>100</v>
      </c>
      <c r="S131" s="4">
        <v>8140200308</v>
      </c>
      <c r="T131" s="4"/>
      <c r="U131" s="4"/>
      <c r="V131" s="4">
        <v>9636784929</v>
      </c>
      <c r="W131" s="4" t="s">
        <v>1172</v>
      </c>
      <c r="X131" s="4"/>
      <c r="Y131" s="4" t="s">
        <v>101</v>
      </c>
      <c r="Z131" s="4" t="s">
        <v>102</v>
      </c>
      <c r="AA131" s="4"/>
      <c r="AB131" s="4">
        <v>10</v>
      </c>
      <c r="AC131" s="4"/>
      <c r="AD131" s="4">
        <v>1</v>
      </c>
    </row>
    <row r="132" spans="1:30" ht="30">
      <c r="A132" s="4">
        <v>5</v>
      </c>
      <c r="B132" s="4" t="s">
        <v>8</v>
      </c>
      <c r="C132" s="4">
        <v>4432</v>
      </c>
      <c r="D132" s="5">
        <v>42972</v>
      </c>
      <c r="E132" s="4" t="s">
        <v>98</v>
      </c>
      <c r="F132" s="4"/>
      <c r="G132" s="4" t="s">
        <v>105</v>
      </c>
      <c r="H132" s="4" t="s">
        <v>103</v>
      </c>
      <c r="I132" s="4" t="s">
        <v>99</v>
      </c>
      <c r="J132" s="5">
        <v>42656</v>
      </c>
      <c r="K132" s="4"/>
      <c r="L132" s="4"/>
      <c r="M132" s="4"/>
      <c r="N132" s="4"/>
      <c r="O132" s="4" t="s">
        <v>9</v>
      </c>
      <c r="P132" s="4" t="s">
        <v>111</v>
      </c>
      <c r="Q132" s="4"/>
      <c r="R132" s="4" t="s">
        <v>100</v>
      </c>
      <c r="S132" s="4">
        <v>8140200308</v>
      </c>
      <c r="T132" s="4" t="s">
        <v>182</v>
      </c>
      <c r="U132" s="4"/>
      <c r="V132" s="4">
        <v>9636784929</v>
      </c>
      <c r="W132" s="4" t="s">
        <v>1173</v>
      </c>
      <c r="X132" s="4">
        <v>48000</v>
      </c>
      <c r="Y132" s="4" t="s">
        <v>101</v>
      </c>
      <c r="Z132" s="4" t="s">
        <v>101</v>
      </c>
      <c r="AA132" s="4" t="s">
        <v>112</v>
      </c>
      <c r="AB132" s="4">
        <v>9</v>
      </c>
      <c r="AC132" s="4" t="s">
        <v>110</v>
      </c>
      <c r="AD132" s="4">
        <v>0</v>
      </c>
    </row>
    <row r="133" spans="1:30" ht="30">
      <c r="A133" s="4">
        <v>5</v>
      </c>
      <c r="B133" s="4" t="s">
        <v>8</v>
      </c>
      <c r="C133" s="4">
        <v>4307</v>
      </c>
      <c r="D133" s="5">
        <v>42917</v>
      </c>
      <c r="E133" s="4" t="s">
        <v>98</v>
      </c>
      <c r="F133" s="4"/>
      <c r="G133" s="4" t="s">
        <v>105</v>
      </c>
      <c r="H133" s="4" t="s">
        <v>103</v>
      </c>
      <c r="I133" s="4" t="s">
        <v>99</v>
      </c>
      <c r="J133" s="5">
        <v>42657</v>
      </c>
      <c r="K133" s="4"/>
      <c r="L133" s="4"/>
      <c r="M133" s="4"/>
      <c r="N133" s="4"/>
      <c r="O133" s="4" t="s">
        <v>9</v>
      </c>
      <c r="P133" s="4" t="s">
        <v>111</v>
      </c>
      <c r="Q133" s="4"/>
      <c r="R133" s="4" t="s">
        <v>100</v>
      </c>
      <c r="S133" s="4">
        <v>8140200308</v>
      </c>
      <c r="T133" s="4" t="s">
        <v>183</v>
      </c>
      <c r="U133" s="4"/>
      <c r="V133" s="4">
        <v>9636784929</v>
      </c>
      <c r="W133" s="4" t="s">
        <v>1174</v>
      </c>
      <c r="X133" s="4">
        <v>0</v>
      </c>
      <c r="Y133" s="4" t="s">
        <v>101</v>
      </c>
      <c r="Z133" s="4" t="s">
        <v>101</v>
      </c>
      <c r="AA133" s="4" t="s">
        <v>112</v>
      </c>
      <c r="AB133" s="4">
        <v>9</v>
      </c>
      <c r="AC133" s="4" t="s">
        <v>110</v>
      </c>
      <c r="AD133" s="4">
        <v>1</v>
      </c>
    </row>
    <row r="134" spans="1:30" ht="30">
      <c r="A134" s="4">
        <v>5</v>
      </c>
      <c r="B134" s="4" t="s">
        <v>8</v>
      </c>
      <c r="C134" s="4">
        <v>4323</v>
      </c>
      <c r="D134" s="5">
        <v>42920</v>
      </c>
      <c r="E134" s="4" t="s">
        <v>98</v>
      </c>
      <c r="F134" s="4" t="s">
        <v>184</v>
      </c>
      <c r="G134" s="4" t="s">
        <v>105</v>
      </c>
      <c r="H134" s="4" t="s">
        <v>103</v>
      </c>
      <c r="I134" s="4" t="s">
        <v>104</v>
      </c>
      <c r="J134" s="5">
        <v>42658</v>
      </c>
      <c r="K134" s="4"/>
      <c r="L134" s="4"/>
      <c r="M134" s="4"/>
      <c r="N134" s="4"/>
      <c r="O134" s="4" t="s">
        <v>108</v>
      </c>
      <c r="P134" s="4" t="s">
        <v>16</v>
      </c>
      <c r="Q134" s="4"/>
      <c r="R134" s="4" t="s">
        <v>100</v>
      </c>
      <c r="S134" s="4">
        <v>8140200308</v>
      </c>
      <c r="T134" s="4" t="s">
        <v>185</v>
      </c>
      <c r="U134" s="4"/>
      <c r="V134" s="4">
        <v>9636784929</v>
      </c>
      <c r="W134" s="4" t="s">
        <v>1175</v>
      </c>
      <c r="X134" s="4">
        <v>20000</v>
      </c>
      <c r="Y134" s="4" t="s">
        <v>101</v>
      </c>
      <c r="Z134" s="4" t="s">
        <v>101</v>
      </c>
      <c r="AA134" s="4" t="s">
        <v>109</v>
      </c>
      <c r="AB134" s="4">
        <v>12</v>
      </c>
      <c r="AC134" s="4" t="s">
        <v>110</v>
      </c>
      <c r="AD134" s="4">
        <v>1</v>
      </c>
    </row>
    <row r="135" spans="1:30" ht="30">
      <c r="A135" s="4">
        <v>5</v>
      </c>
      <c r="B135" s="4" t="s">
        <v>8</v>
      </c>
      <c r="C135" s="4">
        <v>4338</v>
      </c>
      <c r="D135" s="5">
        <v>42920</v>
      </c>
      <c r="E135" s="4" t="s">
        <v>98</v>
      </c>
      <c r="F135" s="4"/>
      <c r="G135" s="4" t="s">
        <v>105</v>
      </c>
      <c r="H135" s="4" t="s">
        <v>103</v>
      </c>
      <c r="I135" s="4" t="s">
        <v>104</v>
      </c>
      <c r="J135" s="5">
        <v>42659</v>
      </c>
      <c r="K135" s="4"/>
      <c r="L135" s="4"/>
      <c r="M135" s="4"/>
      <c r="N135" s="4"/>
      <c r="O135" s="4" t="s">
        <v>9</v>
      </c>
      <c r="P135" s="4"/>
      <c r="Q135" s="4"/>
      <c r="R135" s="4" t="s">
        <v>100</v>
      </c>
      <c r="S135" s="4">
        <v>8140200308</v>
      </c>
      <c r="T135" s="4"/>
      <c r="U135" s="4"/>
      <c r="V135" s="4">
        <v>9636784929</v>
      </c>
      <c r="W135" s="4" t="s">
        <v>1176</v>
      </c>
      <c r="X135" s="4">
        <v>0</v>
      </c>
      <c r="Y135" s="4" t="s">
        <v>101</v>
      </c>
      <c r="Z135" s="4" t="s">
        <v>101</v>
      </c>
      <c r="AA135" s="4"/>
      <c r="AB135" s="4">
        <v>10</v>
      </c>
      <c r="AC135" s="4" t="s">
        <v>110</v>
      </c>
      <c r="AD135" s="4">
        <v>1</v>
      </c>
    </row>
    <row r="136" spans="1:30" ht="30">
      <c r="A136" s="4">
        <v>5</v>
      </c>
      <c r="B136" s="4" t="s">
        <v>8</v>
      </c>
      <c r="C136" s="4">
        <v>4956</v>
      </c>
      <c r="D136" s="4"/>
      <c r="E136" s="4" t="s">
        <v>98</v>
      </c>
      <c r="F136" s="4"/>
      <c r="G136" s="4" t="s">
        <v>105</v>
      </c>
      <c r="H136" s="4" t="s">
        <v>103</v>
      </c>
      <c r="I136" s="4" t="s">
        <v>104</v>
      </c>
      <c r="J136" s="5">
        <v>42660</v>
      </c>
      <c r="K136" s="4"/>
      <c r="L136" s="4"/>
      <c r="M136" s="4"/>
      <c r="N136" s="4"/>
      <c r="O136" s="4" t="s">
        <v>9</v>
      </c>
      <c r="P136" s="4"/>
      <c r="Q136" s="4"/>
      <c r="R136" s="4" t="s">
        <v>100</v>
      </c>
      <c r="S136" s="4">
        <v>8140200308</v>
      </c>
      <c r="T136" s="4"/>
      <c r="U136" s="4"/>
      <c r="V136" s="4">
        <v>9636784929</v>
      </c>
      <c r="W136" s="4" t="s">
        <v>1177</v>
      </c>
      <c r="X136" s="4"/>
      <c r="Y136" s="4" t="s">
        <v>101</v>
      </c>
      <c r="Z136" s="4" t="s">
        <v>102</v>
      </c>
      <c r="AA136" s="4"/>
      <c r="AB136" s="4">
        <v>10</v>
      </c>
      <c r="AC136" s="4"/>
      <c r="AD136" s="4">
        <v>1</v>
      </c>
    </row>
    <row r="137" spans="1:30" ht="30">
      <c r="A137" s="4">
        <v>6</v>
      </c>
      <c r="B137" s="4" t="s">
        <v>8</v>
      </c>
      <c r="C137" s="4">
        <v>4290</v>
      </c>
      <c r="D137" s="5">
        <v>42916</v>
      </c>
      <c r="E137" s="4" t="s">
        <v>98</v>
      </c>
      <c r="F137" s="4"/>
      <c r="G137" s="4" t="s">
        <v>105</v>
      </c>
      <c r="H137" s="4" t="s">
        <v>103</v>
      </c>
      <c r="I137" s="4" t="s">
        <v>99</v>
      </c>
      <c r="J137" s="5">
        <v>42661</v>
      </c>
      <c r="K137" s="4"/>
      <c r="L137" s="4"/>
      <c r="M137" s="4"/>
      <c r="N137" s="4"/>
      <c r="O137" s="4" t="s">
        <v>9</v>
      </c>
      <c r="P137" s="4" t="s">
        <v>111</v>
      </c>
      <c r="Q137" s="4"/>
      <c r="R137" s="4" t="s">
        <v>100</v>
      </c>
      <c r="S137" s="4">
        <v>8140200308</v>
      </c>
      <c r="T137" s="4" t="s">
        <v>186</v>
      </c>
      <c r="U137" s="4"/>
      <c r="V137" s="4">
        <v>9636784929</v>
      </c>
      <c r="W137" s="4" t="s">
        <v>1178</v>
      </c>
      <c r="X137" s="4">
        <v>35000</v>
      </c>
      <c r="Y137" s="4" t="s">
        <v>101</v>
      </c>
      <c r="Z137" s="4" t="s">
        <v>101</v>
      </c>
      <c r="AA137" s="4" t="s">
        <v>112</v>
      </c>
      <c r="AB137" s="4">
        <v>11</v>
      </c>
      <c r="AC137" s="4" t="s">
        <v>110</v>
      </c>
      <c r="AD137" s="4">
        <v>1</v>
      </c>
    </row>
    <row r="138" spans="1:30" ht="30">
      <c r="A138" s="4">
        <v>6</v>
      </c>
      <c r="B138" s="4" t="s">
        <v>8</v>
      </c>
      <c r="C138" s="4">
        <v>4304</v>
      </c>
      <c r="D138" s="5">
        <v>42917</v>
      </c>
      <c r="E138" s="4" t="s">
        <v>98</v>
      </c>
      <c r="F138" s="4"/>
      <c r="G138" s="4" t="s">
        <v>105</v>
      </c>
      <c r="H138" s="4" t="s">
        <v>103</v>
      </c>
      <c r="I138" s="4" t="s">
        <v>104</v>
      </c>
      <c r="J138" s="5">
        <v>42662</v>
      </c>
      <c r="K138" s="4"/>
      <c r="L138" s="4"/>
      <c r="M138" s="4"/>
      <c r="N138" s="4"/>
      <c r="O138" s="4" t="s">
        <v>107</v>
      </c>
      <c r="P138" s="4" t="s">
        <v>16</v>
      </c>
      <c r="Q138" s="4"/>
      <c r="R138" s="4" t="s">
        <v>100</v>
      </c>
      <c r="S138" s="4">
        <v>8140200308</v>
      </c>
      <c r="T138" s="4" t="s">
        <v>187</v>
      </c>
      <c r="U138" s="4"/>
      <c r="V138" s="4">
        <v>9636784929</v>
      </c>
      <c r="W138" s="4" t="s">
        <v>1179</v>
      </c>
      <c r="X138" s="4">
        <v>40000</v>
      </c>
      <c r="Y138" s="4" t="s">
        <v>101</v>
      </c>
      <c r="Z138" s="4" t="s">
        <v>101</v>
      </c>
      <c r="AA138" s="4" t="s">
        <v>109</v>
      </c>
      <c r="AB138" s="4">
        <v>16</v>
      </c>
      <c r="AC138" s="4" t="s">
        <v>110</v>
      </c>
      <c r="AD138" s="4">
        <v>1</v>
      </c>
    </row>
    <row r="139" spans="1:30" ht="30">
      <c r="A139" s="4">
        <v>6</v>
      </c>
      <c r="B139" s="4" t="s">
        <v>8</v>
      </c>
      <c r="C139" s="4">
        <v>4976</v>
      </c>
      <c r="D139" s="5">
        <v>42497</v>
      </c>
      <c r="E139" s="4" t="s">
        <v>98</v>
      </c>
      <c r="F139" s="4"/>
      <c r="G139" s="4" t="s">
        <v>105</v>
      </c>
      <c r="H139" s="4" t="s">
        <v>103</v>
      </c>
      <c r="I139" s="4" t="s">
        <v>104</v>
      </c>
      <c r="J139" s="5">
        <v>42663</v>
      </c>
      <c r="K139" s="4"/>
      <c r="L139" s="4"/>
      <c r="M139" s="4"/>
      <c r="N139" s="4"/>
      <c r="O139" s="4" t="s">
        <v>9</v>
      </c>
      <c r="P139" s="4" t="s">
        <v>16</v>
      </c>
      <c r="Q139" s="4"/>
      <c r="R139" s="4" t="s">
        <v>100</v>
      </c>
      <c r="S139" s="4">
        <v>8140200308</v>
      </c>
      <c r="T139" s="4" t="s">
        <v>188</v>
      </c>
      <c r="U139" s="4"/>
      <c r="V139" s="4">
        <v>9636784929</v>
      </c>
      <c r="W139" s="4" t="s">
        <v>1180</v>
      </c>
      <c r="X139" s="4">
        <v>45000</v>
      </c>
      <c r="Y139" s="4" t="s">
        <v>101</v>
      </c>
      <c r="Z139" s="4" t="s">
        <v>101</v>
      </c>
      <c r="AA139" s="4" t="s">
        <v>109</v>
      </c>
      <c r="AB139" s="4">
        <v>11</v>
      </c>
      <c r="AC139" s="4" t="s">
        <v>110</v>
      </c>
      <c r="AD139" s="4">
        <v>1.5</v>
      </c>
    </row>
    <row r="140" spans="1:30" ht="30">
      <c r="A140" s="4">
        <v>6</v>
      </c>
      <c r="B140" s="4" t="s">
        <v>8</v>
      </c>
      <c r="C140" s="4">
        <v>4246</v>
      </c>
      <c r="D140" s="5">
        <v>42587</v>
      </c>
      <c r="E140" s="4" t="s">
        <v>98</v>
      </c>
      <c r="F140" s="4"/>
      <c r="G140" s="4" t="s">
        <v>105</v>
      </c>
      <c r="H140" s="4" t="s">
        <v>103</v>
      </c>
      <c r="I140" s="4" t="s">
        <v>104</v>
      </c>
      <c r="J140" s="5">
        <v>42664</v>
      </c>
      <c r="K140" s="4"/>
      <c r="L140" s="4"/>
      <c r="M140" s="4"/>
      <c r="N140" s="4"/>
      <c r="O140" s="4" t="s">
        <v>9</v>
      </c>
      <c r="P140" s="4" t="s">
        <v>111</v>
      </c>
      <c r="Q140" s="4"/>
      <c r="R140" s="4" t="s">
        <v>100</v>
      </c>
      <c r="S140" s="4">
        <v>8140200308</v>
      </c>
      <c r="T140" s="4"/>
      <c r="U140" s="4"/>
      <c r="V140" s="4">
        <v>9636784929</v>
      </c>
      <c r="W140" s="4" t="s">
        <v>1181</v>
      </c>
      <c r="X140" s="4">
        <v>0</v>
      </c>
      <c r="Y140" s="4" t="s">
        <v>101</v>
      </c>
      <c r="Z140" s="4" t="s">
        <v>101</v>
      </c>
      <c r="AA140" s="4" t="s">
        <v>112</v>
      </c>
      <c r="AB140" s="4">
        <v>11</v>
      </c>
      <c r="AC140" s="4" t="s">
        <v>110</v>
      </c>
      <c r="AD140" s="4">
        <v>1</v>
      </c>
    </row>
    <row r="141" spans="1:30" ht="30">
      <c r="A141" s="4">
        <v>6</v>
      </c>
      <c r="B141" s="4" t="s">
        <v>8</v>
      </c>
      <c r="C141" s="4">
        <v>4740</v>
      </c>
      <c r="D141" s="5">
        <v>43661</v>
      </c>
      <c r="E141" s="4" t="s">
        <v>98</v>
      </c>
      <c r="F141" s="4"/>
      <c r="G141" s="4" t="s">
        <v>105</v>
      </c>
      <c r="H141" s="4" t="s">
        <v>103</v>
      </c>
      <c r="I141" s="4" t="s">
        <v>104</v>
      </c>
      <c r="J141" s="5">
        <v>42665</v>
      </c>
      <c r="K141" s="4"/>
      <c r="L141" s="4"/>
      <c r="M141" s="4"/>
      <c r="N141" s="4"/>
      <c r="O141" s="4" t="s">
        <v>108</v>
      </c>
      <c r="P141" s="4" t="s">
        <v>16</v>
      </c>
      <c r="Q141" s="4"/>
      <c r="R141" s="4" t="s">
        <v>100</v>
      </c>
      <c r="S141" s="4">
        <v>8140200308</v>
      </c>
      <c r="T141" s="4"/>
      <c r="U141" s="4"/>
      <c r="V141" s="4">
        <v>9636784929</v>
      </c>
      <c r="W141" s="4" t="s">
        <v>1182</v>
      </c>
      <c r="X141" s="4">
        <v>50000</v>
      </c>
      <c r="Y141" s="4" t="s">
        <v>101</v>
      </c>
      <c r="Z141" s="4" t="s">
        <v>101</v>
      </c>
      <c r="AA141" s="4" t="s">
        <v>109</v>
      </c>
      <c r="AB141" s="4">
        <v>12</v>
      </c>
      <c r="AC141" s="4" t="s">
        <v>110</v>
      </c>
      <c r="AD141" s="4">
        <v>1</v>
      </c>
    </row>
    <row r="142" spans="1:30" ht="30">
      <c r="A142" s="4">
        <v>6</v>
      </c>
      <c r="B142" s="4" t="s">
        <v>8</v>
      </c>
      <c r="C142" s="4">
        <v>4193</v>
      </c>
      <c r="D142" s="5">
        <v>42562</v>
      </c>
      <c r="E142" s="4" t="s">
        <v>98</v>
      </c>
      <c r="F142" s="4"/>
      <c r="G142" s="4" t="s">
        <v>105</v>
      </c>
      <c r="H142" s="4" t="s">
        <v>103</v>
      </c>
      <c r="I142" s="4" t="s">
        <v>104</v>
      </c>
      <c r="J142" s="5">
        <v>42666</v>
      </c>
      <c r="K142" s="4"/>
      <c r="L142" s="4"/>
      <c r="M142" s="4"/>
      <c r="N142" s="4"/>
      <c r="O142" s="4" t="s">
        <v>9</v>
      </c>
      <c r="P142" s="4"/>
      <c r="Q142" s="4"/>
      <c r="R142" s="4" t="s">
        <v>100</v>
      </c>
      <c r="S142" s="4">
        <v>8140200308</v>
      </c>
      <c r="T142" s="4" t="s">
        <v>189</v>
      </c>
      <c r="U142" s="4"/>
      <c r="V142" s="4">
        <v>9636784929</v>
      </c>
      <c r="W142" s="4" t="s">
        <v>1183</v>
      </c>
      <c r="X142" s="4">
        <v>0</v>
      </c>
      <c r="Y142" s="4" t="s">
        <v>101</v>
      </c>
      <c r="Z142" s="4" t="s">
        <v>101</v>
      </c>
      <c r="AA142" s="4"/>
      <c r="AB142" s="4">
        <v>11</v>
      </c>
      <c r="AC142" s="4" t="s">
        <v>110</v>
      </c>
      <c r="AD142" s="4">
        <v>0</v>
      </c>
    </row>
    <row r="143" spans="1:30" ht="30">
      <c r="A143" s="4">
        <v>6</v>
      </c>
      <c r="B143" s="4" t="s">
        <v>8</v>
      </c>
      <c r="C143" s="4">
        <v>4109</v>
      </c>
      <c r="D143" s="5">
        <v>42549</v>
      </c>
      <c r="E143" s="4" t="s">
        <v>98</v>
      </c>
      <c r="F143" s="4"/>
      <c r="G143" s="4" t="s">
        <v>105</v>
      </c>
      <c r="H143" s="4" t="s">
        <v>103</v>
      </c>
      <c r="I143" s="4" t="s">
        <v>99</v>
      </c>
      <c r="J143" s="5">
        <v>42667</v>
      </c>
      <c r="K143" s="4"/>
      <c r="L143" s="4"/>
      <c r="M143" s="4"/>
      <c r="N143" s="4"/>
      <c r="O143" s="4" t="s">
        <v>9</v>
      </c>
      <c r="P143" s="4" t="s">
        <v>111</v>
      </c>
      <c r="Q143" s="4"/>
      <c r="R143" s="4" t="s">
        <v>100</v>
      </c>
      <c r="S143" s="4">
        <v>8140200308</v>
      </c>
      <c r="T143" s="4"/>
      <c r="U143" s="4"/>
      <c r="V143" s="4">
        <v>9636784929</v>
      </c>
      <c r="W143" s="4" t="s">
        <v>1184</v>
      </c>
      <c r="X143" s="4">
        <v>45000</v>
      </c>
      <c r="Y143" s="4" t="s">
        <v>101</v>
      </c>
      <c r="Z143" s="4" t="s">
        <v>101</v>
      </c>
      <c r="AA143" s="4" t="s">
        <v>112</v>
      </c>
      <c r="AB143" s="4">
        <v>11</v>
      </c>
      <c r="AC143" s="4" t="s">
        <v>110</v>
      </c>
      <c r="AD143" s="4">
        <v>1</v>
      </c>
    </row>
    <row r="144" spans="1:30" ht="30">
      <c r="A144" s="4">
        <v>6</v>
      </c>
      <c r="B144" s="4" t="s">
        <v>8</v>
      </c>
      <c r="C144" s="4">
        <v>4943</v>
      </c>
      <c r="D144" s="5">
        <v>42551</v>
      </c>
      <c r="E144" s="4" t="s">
        <v>98</v>
      </c>
      <c r="F144" s="4"/>
      <c r="G144" s="4" t="s">
        <v>105</v>
      </c>
      <c r="H144" s="4" t="s">
        <v>103</v>
      </c>
      <c r="I144" s="4" t="s">
        <v>104</v>
      </c>
      <c r="J144" s="5">
        <v>42668</v>
      </c>
      <c r="K144" s="4"/>
      <c r="L144" s="4"/>
      <c r="M144" s="4"/>
      <c r="N144" s="4"/>
      <c r="O144" s="4" t="s">
        <v>9</v>
      </c>
      <c r="P144" s="4" t="s">
        <v>16</v>
      </c>
      <c r="Q144" s="4"/>
      <c r="R144" s="4" t="s">
        <v>100</v>
      </c>
      <c r="S144" s="4">
        <v>8140200308</v>
      </c>
      <c r="T144" s="4" t="s">
        <v>190</v>
      </c>
      <c r="U144" s="4"/>
      <c r="V144" s="4">
        <v>9636784929</v>
      </c>
      <c r="W144" s="4" t="s">
        <v>1185</v>
      </c>
      <c r="X144" s="4">
        <v>40000</v>
      </c>
      <c r="Y144" s="4" t="s">
        <v>101</v>
      </c>
      <c r="Z144" s="4" t="s">
        <v>101</v>
      </c>
      <c r="AA144" s="4" t="s">
        <v>109</v>
      </c>
      <c r="AB144" s="4">
        <v>10</v>
      </c>
      <c r="AC144" s="4" t="s">
        <v>110</v>
      </c>
      <c r="AD144" s="4">
        <v>1</v>
      </c>
    </row>
    <row r="145" spans="1:30" ht="30">
      <c r="A145" s="4">
        <v>6</v>
      </c>
      <c r="B145" s="4" t="s">
        <v>8</v>
      </c>
      <c r="C145" s="4">
        <v>4975</v>
      </c>
      <c r="D145" s="5">
        <v>43281</v>
      </c>
      <c r="E145" s="4" t="s">
        <v>98</v>
      </c>
      <c r="F145" s="4"/>
      <c r="G145" s="4" t="s">
        <v>105</v>
      </c>
      <c r="H145" s="4" t="s">
        <v>103</v>
      </c>
      <c r="I145" s="4" t="s">
        <v>99</v>
      </c>
      <c r="J145" s="5">
        <v>42669</v>
      </c>
      <c r="K145" s="4"/>
      <c r="L145" s="4"/>
      <c r="M145" s="4"/>
      <c r="N145" s="4"/>
      <c r="O145" s="4" t="s">
        <v>107</v>
      </c>
      <c r="P145" s="4" t="s">
        <v>16</v>
      </c>
      <c r="Q145" s="4"/>
      <c r="R145" s="4" t="s">
        <v>100</v>
      </c>
      <c r="S145" s="4">
        <v>8140200308</v>
      </c>
      <c r="T145" s="4" t="s">
        <v>191</v>
      </c>
      <c r="U145" s="4" t="s">
        <v>192</v>
      </c>
      <c r="V145" s="4">
        <v>9636784929</v>
      </c>
      <c r="W145" s="4" t="s">
        <v>1186</v>
      </c>
      <c r="X145" s="4">
        <v>46000</v>
      </c>
      <c r="Y145" s="4" t="s">
        <v>101</v>
      </c>
      <c r="Z145" s="4" t="s">
        <v>101</v>
      </c>
      <c r="AA145" s="4" t="s">
        <v>109</v>
      </c>
      <c r="AB145" s="4">
        <v>12</v>
      </c>
      <c r="AC145" s="4" t="s">
        <v>110</v>
      </c>
      <c r="AD145" s="4">
        <v>1</v>
      </c>
    </row>
    <row r="146" spans="1:30" ht="30">
      <c r="A146" s="4">
        <v>6</v>
      </c>
      <c r="B146" s="4" t="s">
        <v>8</v>
      </c>
      <c r="C146" s="4">
        <v>4248</v>
      </c>
      <c r="D146" s="5">
        <v>42593</v>
      </c>
      <c r="E146" s="4" t="s">
        <v>98</v>
      </c>
      <c r="F146" s="4"/>
      <c r="G146" s="4" t="s">
        <v>105</v>
      </c>
      <c r="H146" s="4" t="s">
        <v>103</v>
      </c>
      <c r="I146" s="4" t="s">
        <v>104</v>
      </c>
      <c r="J146" s="5">
        <v>42670</v>
      </c>
      <c r="K146" s="4"/>
      <c r="L146" s="4"/>
      <c r="M146" s="4"/>
      <c r="N146" s="4"/>
      <c r="O146" s="4" t="s">
        <v>9</v>
      </c>
      <c r="P146" s="4" t="s">
        <v>111</v>
      </c>
      <c r="Q146" s="4"/>
      <c r="R146" s="4" t="s">
        <v>100</v>
      </c>
      <c r="S146" s="4">
        <v>8140200308</v>
      </c>
      <c r="T146" s="4" t="s">
        <v>193</v>
      </c>
      <c r="U146" s="4"/>
      <c r="V146" s="4">
        <v>9636784929</v>
      </c>
      <c r="W146" s="4" t="s">
        <v>1187</v>
      </c>
      <c r="X146" s="4">
        <v>0</v>
      </c>
      <c r="Y146" s="4" t="s">
        <v>101</v>
      </c>
      <c r="Z146" s="4" t="s">
        <v>101</v>
      </c>
      <c r="AA146" s="4" t="s">
        <v>112</v>
      </c>
      <c r="AB146" s="4">
        <v>11</v>
      </c>
      <c r="AC146" s="4" t="s">
        <v>110</v>
      </c>
      <c r="AD146" s="4">
        <v>1</v>
      </c>
    </row>
    <row r="147" spans="1:30" ht="30">
      <c r="A147" s="4">
        <v>6</v>
      </c>
      <c r="B147" s="4" t="s">
        <v>8</v>
      </c>
      <c r="C147" s="4">
        <v>4167</v>
      </c>
      <c r="D147" s="5">
        <v>42555</v>
      </c>
      <c r="E147" s="4" t="s">
        <v>98</v>
      </c>
      <c r="F147" s="4"/>
      <c r="G147" s="4" t="s">
        <v>105</v>
      </c>
      <c r="H147" s="4" t="s">
        <v>103</v>
      </c>
      <c r="I147" s="4" t="s">
        <v>99</v>
      </c>
      <c r="J147" s="5">
        <v>42671</v>
      </c>
      <c r="K147" s="4"/>
      <c r="L147" s="4"/>
      <c r="M147" s="4"/>
      <c r="N147" s="4"/>
      <c r="O147" s="4" t="s">
        <v>9</v>
      </c>
      <c r="P147" s="4" t="s">
        <v>16</v>
      </c>
      <c r="Q147" s="4"/>
      <c r="R147" s="4" t="s">
        <v>100</v>
      </c>
      <c r="S147" s="4">
        <v>8140200308</v>
      </c>
      <c r="T147" s="4" t="s">
        <v>194</v>
      </c>
      <c r="U147" s="4"/>
      <c r="V147" s="4">
        <v>9636784929</v>
      </c>
      <c r="W147" s="4" t="s">
        <v>1188</v>
      </c>
      <c r="X147" s="4">
        <v>0</v>
      </c>
      <c r="Y147" s="4" t="s">
        <v>101</v>
      </c>
      <c r="Z147" s="4" t="s">
        <v>101</v>
      </c>
      <c r="AA147" s="4" t="s">
        <v>109</v>
      </c>
      <c r="AB147" s="4">
        <v>10</v>
      </c>
      <c r="AC147" s="4" t="s">
        <v>110</v>
      </c>
      <c r="AD147" s="4">
        <v>1</v>
      </c>
    </row>
    <row r="148" spans="1:30" ht="30">
      <c r="A148" s="4">
        <v>6</v>
      </c>
      <c r="B148" s="4" t="s">
        <v>8</v>
      </c>
      <c r="C148" s="4">
        <v>4589</v>
      </c>
      <c r="D148" s="5">
        <v>43302</v>
      </c>
      <c r="E148" s="4" t="s">
        <v>98</v>
      </c>
      <c r="F148" s="4"/>
      <c r="G148" s="4" t="s">
        <v>105</v>
      </c>
      <c r="H148" s="4" t="s">
        <v>103</v>
      </c>
      <c r="I148" s="4" t="s">
        <v>104</v>
      </c>
      <c r="J148" s="5">
        <v>42672</v>
      </c>
      <c r="K148" s="4"/>
      <c r="L148" s="4"/>
      <c r="M148" s="4"/>
      <c r="N148" s="4"/>
      <c r="O148" s="4" t="s">
        <v>9</v>
      </c>
      <c r="P148" s="4" t="s">
        <v>16</v>
      </c>
      <c r="Q148" s="4"/>
      <c r="R148" s="4" t="s">
        <v>100</v>
      </c>
      <c r="S148" s="4">
        <v>8140200308</v>
      </c>
      <c r="T148" s="4" t="s">
        <v>195</v>
      </c>
      <c r="U148" s="4"/>
      <c r="V148" s="4">
        <v>9636784929</v>
      </c>
      <c r="W148" s="4" t="s">
        <v>1189</v>
      </c>
      <c r="X148" s="4">
        <v>40000</v>
      </c>
      <c r="Y148" s="4" t="s">
        <v>101</v>
      </c>
      <c r="Z148" s="4" t="s">
        <v>101</v>
      </c>
      <c r="AA148" s="4" t="s">
        <v>109</v>
      </c>
      <c r="AB148" s="4">
        <v>10</v>
      </c>
      <c r="AC148" s="4" t="s">
        <v>110</v>
      </c>
      <c r="AD148" s="4">
        <v>0</v>
      </c>
    </row>
    <row r="149" spans="1:30" ht="30">
      <c r="A149" s="4">
        <v>6</v>
      </c>
      <c r="B149" s="4" t="s">
        <v>8</v>
      </c>
      <c r="C149" s="4">
        <v>4257</v>
      </c>
      <c r="D149" s="5">
        <v>42698</v>
      </c>
      <c r="E149" s="4" t="s">
        <v>98</v>
      </c>
      <c r="F149" s="4"/>
      <c r="G149" s="4" t="s">
        <v>105</v>
      </c>
      <c r="H149" s="4" t="s">
        <v>103</v>
      </c>
      <c r="I149" s="4" t="s">
        <v>104</v>
      </c>
      <c r="J149" s="5">
        <v>42673</v>
      </c>
      <c r="K149" s="4"/>
      <c r="L149" s="4"/>
      <c r="M149" s="4"/>
      <c r="N149" s="4"/>
      <c r="O149" s="4" t="s">
        <v>9</v>
      </c>
      <c r="P149" s="4" t="s">
        <v>111</v>
      </c>
      <c r="Q149" s="4"/>
      <c r="R149" s="4" t="s">
        <v>100</v>
      </c>
      <c r="S149" s="4">
        <v>8140200308</v>
      </c>
      <c r="T149" s="4" t="s">
        <v>196</v>
      </c>
      <c r="U149" s="4"/>
      <c r="V149" s="4">
        <v>9636784929</v>
      </c>
      <c r="W149" s="4" t="s">
        <v>1190</v>
      </c>
      <c r="X149" s="4">
        <v>0</v>
      </c>
      <c r="Y149" s="4" t="s">
        <v>101</v>
      </c>
      <c r="Z149" s="4" t="s">
        <v>101</v>
      </c>
      <c r="AA149" s="4" t="s">
        <v>112</v>
      </c>
      <c r="AB149" s="4">
        <v>10</v>
      </c>
      <c r="AC149" s="4" t="s">
        <v>110</v>
      </c>
      <c r="AD149" s="4">
        <v>1</v>
      </c>
    </row>
    <row r="150" spans="1:30" ht="30">
      <c r="A150" s="4">
        <v>6</v>
      </c>
      <c r="B150" s="4" t="s">
        <v>8</v>
      </c>
      <c r="C150" s="4">
        <v>4122</v>
      </c>
      <c r="D150" s="5">
        <v>42551</v>
      </c>
      <c r="E150" s="4" t="s">
        <v>98</v>
      </c>
      <c r="F150" s="4"/>
      <c r="G150" s="4" t="s">
        <v>105</v>
      </c>
      <c r="H150" s="4" t="s">
        <v>103</v>
      </c>
      <c r="I150" s="4" t="s">
        <v>99</v>
      </c>
      <c r="J150" s="5">
        <v>42674</v>
      </c>
      <c r="K150" s="4"/>
      <c r="L150" s="4"/>
      <c r="M150" s="4"/>
      <c r="N150" s="4"/>
      <c r="O150" s="4" t="s">
        <v>9</v>
      </c>
      <c r="P150" s="4"/>
      <c r="Q150" s="4"/>
      <c r="R150" s="4" t="s">
        <v>100</v>
      </c>
      <c r="S150" s="4">
        <v>8140200308</v>
      </c>
      <c r="T150" s="4" t="s">
        <v>197</v>
      </c>
      <c r="U150" s="4"/>
      <c r="V150" s="4">
        <v>9636784929</v>
      </c>
      <c r="W150" s="4" t="s">
        <v>1191</v>
      </c>
      <c r="X150" s="4">
        <v>0</v>
      </c>
      <c r="Y150" s="4" t="s">
        <v>101</v>
      </c>
      <c r="Z150" s="4" t="s">
        <v>101</v>
      </c>
      <c r="AA150" s="4"/>
      <c r="AB150" s="4">
        <v>13</v>
      </c>
      <c r="AC150" s="4" t="s">
        <v>110</v>
      </c>
      <c r="AD150" s="4">
        <v>1</v>
      </c>
    </row>
    <row r="151" spans="1:30" ht="30">
      <c r="A151" s="4">
        <v>6</v>
      </c>
      <c r="B151" s="4" t="s">
        <v>8</v>
      </c>
      <c r="C151" s="4">
        <v>4903</v>
      </c>
      <c r="D151" s="4"/>
      <c r="E151" s="4" t="s">
        <v>98</v>
      </c>
      <c r="F151" s="4"/>
      <c r="G151" s="4" t="s">
        <v>105</v>
      </c>
      <c r="H151" s="4" t="s">
        <v>103</v>
      </c>
      <c r="I151" s="4" t="s">
        <v>104</v>
      </c>
      <c r="J151" s="5">
        <v>42675</v>
      </c>
      <c r="K151" s="4"/>
      <c r="L151" s="4"/>
      <c r="M151" s="4"/>
      <c r="N151" s="4"/>
      <c r="O151" s="4" t="s">
        <v>9</v>
      </c>
      <c r="P151" s="4"/>
      <c r="Q151" s="4"/>
      <c r="R151" s="4" t="s">
        <v>100</v>
      </c>
      <c r="S151" s="4">
        <v>8140200308</v>
      </c>
      <c r="T151" s="4"/>
      <c r="U151" s="4"/>
      <c r="V151" s="4">
        <v>9636784929</v>
      </c>
      <c r="W151" s="4" t="s">
        <v>1192</v>
      </c>
      <c r="X151" s="4"/>
      <c r="Y151" s="4" t="s">
        <v>101</v>
      </c>
      <c r="Z151" s="4" t="s">
        <v>102</v>
      </c>
      <c r="AA151" s="4"/>
      <c r="AB151" s="4">
        <v>11</v>
      </c>
      <c r="AC151" s="4"/>
      <c r="AD151" s="4">
        <v>1</v>
      </c>
    </row>
    <row r="152" spans="1:30" ht="30">
      <c r="A152" s="4">
        <v>6</v>
      </c>
      <c r="B152" s="4" t="s">
        <v>8</v>
      </c>
      <c r="C152" s="4">
        <v>4110</v>
      </c>
      <c r="D152" s="5">
        <v>42549</v>
      </c>
      <c r="E152" s="4" t="s">
        <v>98</v>
      </c>
      <c r="F152" s="4"/>
      <c r="G152" s="4" t="s">
        <v>105</v>
      </c>
      <c r="H152" s="4" t="s">
        <v>103</v>
      </c>
      <c r="I152" s="4" t="s">
        <v>104</v>
      </c>
      <c r="J152" s="5">
        <v>42676</v>
      </c>
      <c r="K152" s="4"/>
      <c r="L152" s="4"/>
      <c r="M152" s="4"/>
      <c r="N152" s="4"/>
      <c r="O152" s="4" t="s">
        <v>9</v>
      </c>
      <c r="P152" s="4" t="s">
        <v>111</v>
      </c>
      <c r="Q152" s="4"/>
      <c r="R152" s="4" t="s">
        <v>100</v>
      </c>
      <c r="S152" s="4">
        <v>8140200308</v>
      </c>
      <c r="T152" s="4" t="s">
        <v>198</v>
      </c>
      <c r="U152" s="4"/>
      <c r="V152" s="4">
        <v>9636784929</v>
      </c>
      <c r="W152" s="4" t="s">
        <v>1193</v>
      </c>
      <c r="X152" s="4">
        <v>45000</v>
      </c>
      <c r="Y152" s="4" t="s">
        <v>101</v>
      </c>
      <c r="Z152" s="4" t="s">
        <v>101</v>
      </c>
      <c r="AA152" s="4" t="s">
        <v>112</v>
      </c>
      <c r="AB152" s="4">
        <v>10</v>
      </c>
      <c r="AC152" s="4" t="s">
        <v>110</v>
      </c>
      <c r="AD152" s="4">
        <v>1</v>
      </c>
    </row>
    <row r="153" spans="1:30" ht="30">
      <c r="A153" s="4">
        <v>6</v>
      </c>
      <c r="B153" s="4" t="s">
        <v>8</v>
      </c>
      <c r="C153" s="4">
        <v>4250</v>
      </c>
      <c r="D153" s="5">
        <v>42598</v>
      </c>
      <c r="E153" s="4" t="s">
        <v>98</v>
      </c>
      <c r="F153" s="4"/>
      <c r="G153" s="4" t="s">
        <v>105</v>
      </c>
      <c r="H153" s="4" t="s">
        <v>103</v>
      </c>
      <c r="I153" s="4" t="s">
        <v>104</v>
      </c>
      <c r="J153" s="5">
        <v>42677</v>
      </c>
      <c r="K153" s="4"/>
      <c r="L153" s="4"/>
      <c r="M153" s="4"/>
      <c r="N153" s="4"/>
      <c r="O153" s="4" t="s">
        <v>9</v>
      </c>
      <c r="P153" s="4" t="s">
        <v>111</v>
      </c>
      <c r="Q153" s="4"/>
      <c r="R153" s="4" t="s">
        <v>100</v>
      </c>
      <c r="S153" s="4">
        <v>8140200308</v>
      </c>
      <c r="T153" s="4" t="s">
        <v>199</v>
      </c>
      <c r="U153" s="4"/>
      <c r="V153" s="4">
        <v>9636784929</v>
      </c>
      <c r="W153" s="4" t="s">
        <v>1194</v>
      </c>
      <c r="X153" s="4">
        <v>0</v>
      </c>
      <c r="Y153" s="4" t="s">
        <v>101</v>
      </c>
      <c r="Z153" s="4" t="s">
        <v>101</v>
      </c>
      <c r="AA153" s="4" t="s">
        <v>112</v>
      </c>
      <c r="AB153" s="4">
        <v>12</v>
      </c>
      <c r="AC153" s="4" t="s">
        <v>110</v>
      </c>
      <c r="AD153" s="4">
        <v>1</v>
      </c>
    </row>
    <row r="154" spans="1:30" ht="30">
      <c r="A154" s="4">
        <v>6</v>
      </c>
      <c r="B154" s="4" t="s">
        <v>8</v>
      </c>
      <c r="C154" s="4">
        <v>4674</v>
      </c>
      <c r="D154" s="5">
        <v>43654</v>
      </c>
      <c r="E154" s="4" t="s">
        <v>98</v>
      </c>
      <c r="F154" s="4"/>
      <c r="G154" s="4" t="s">
        <v>105</v>
      </c>
      <c r="H154" s="4" t="s">
        <v>103</v>
      </c>
      <c r="I154" s="4" t="s">
        <v>104</v>
      </c>
      <c r="J154" s="5">
        <v>42678</v>
      </c>
      <c r="K154" s="4"/>
      <c r="L154" s="4"/>
      <c r="M154" s="4"/>
      <c r="N154" s="4"/>
      <c r="O154" s="4" t="s">
        <v>9</v>
      </c>
      <c r="P154" s="4" t="s">
        <v>111</v>
      </c>
      <c r="Q154" s="4"/>
      <c r="R154" s="4" t="s">
        <v>100</v>
      </c>
      <c r="S154" s="4">
        <v>8140200308</v>
      </c>
      <c r="T154" s="4" t="s">
        <v>200</v>
      </c>
      <c r="U154" s="4"/>
      <c r="V154" s="4">
        <v>9636784929</v>
      </c>
      <c r="W154" s="4" t="s">
        <v>1195</v>
      </c>
      <c r="X154" s="4">
        <v>60000</v>
      </c>
      <c r="Y154" s="4" t="s">
        <v>101</v>
      </c>
      <c r="Z154" s="4" t="s">
        <v>101</v>
      </c>
      <c r="AA154" s="4" t="s">
        <v>112</v>
      </c>
      <c r="AB154" s="4">
        <v>14</v>
      </c>
      <c r="AC154" s="4" t="s">
        <v>110</v>
      </c>
      <c r="AD154" s="4">
        <v>0</v>
      </c>
    </row>
    <row r="155" spans="1:30" ht="30">
      <c r="A155" s="4">
        <v>6</v>
      </c>
      <c r="B155" s="4" t="s">
        <v>8</v>
      </c>
      <c r="C155" s="4">
        <v>4672</v>
      </c>
      <c r="D155" s="5">
        <v>43654</v>
      </c>
      <c r="E155" s="4" t="s">
        <v>98</v>
      </c>
      <c r="F155" s="4"/>
      <c r="G155" s="4" t="s">
        <v>105</v>
      </c>
      <c r="H155" s="4" t="s">
        <v>103</v>
      </c>
      <c r="I155" s="4" t="s">
        <v>104</v>
      </c>
      <c r="J155" s="5">
        <v>42679</v>
      </c>
      <c r="K155" s="4"/>
      <c r="L155" s="4"/>
      <c r="M155" s="4"/>
      <c r="N155" s="4"/>
      <c r="O155" s="4" t="s">
        <v>9</v>
      </c>
      <c r="P155" s="4" t="s">
        <v>111</v>
      </c>
      <c r="Q155" s="4"/>
      <c r="R155" s="4" t="s">
        <v>100</v>
      </c>
      <c r="S155" s="4">
        <v>8140200308</v>
      </c>
      <c r="T155" s="4"/>
      <c r="U155" s="4" t="s">
        <v>201</v>
      </c>
      <c r="V155" s="4">
        <v>9636784929</v>
      </c>
      <c r="W155" s="4" t="s">
        <v>1196</v>
      </c>
      <c r="X155" s="4">
        <v>50000</v>
      </c>
      <c r="Y155" s="4" t="s">
        <v>101</v>
      </c>
      <c r="Z155" s="4" t="s">
        <v>101</v>
      </c>
      <c r="AA155" s="4" t="s">
        <v>112</v>
      </c>
      <c r="AB155" s="4">
        <v>14</v>
      </c>
      <c r="AC155" s="4" t="s">
        <v>110</v>
      </c>
      <c r="AD155" s="4">
        <v>0</v>
      </c>
    </row>
    <row r="156" spans="1:30" ht="30">
      <c r="A156" s="4">
        <v>6</v>
      </c>
      <c r="B156" s="4" t="s">
        <v>8</v>
      </c>
      <c r="C156" s="4">
        <v>4117</v>
      </c>
      <c r="D156" s="5">
        <v>42549</v>
      </c>
      <c r="E156" s="4" t="s">
        <v>98</v>
      </c>
      <c r="F156" s="4"/>
      <c r="G156" s="4" t="s">
        <v>105</v>
      </c>
      <c r="H156" s="4" t="s">
        <v>103</v>
      </c>
      <c r="I156" s="4" t="s">
        <v>99</v>
      </c>
      <c r="J156" s="5">
        <v>42680</v>
      </c>
      <c r="K156" s="4"/>
      <c r="L156" s="4"/>
      <c r="M156" s="4"/>
      <c r="N156" s="4"/>
      <c r="O156" s="4" t="s">
        <v>9</v>
      </c>
      <c r="P156" s="4"/>
      <c r="Q156" s="4"/>
      <c r="R156" s="4" t="s">
        <v>100</v>
      </c>
      <c r="S156" s="4">
        <v>8140200308</v>
      </c>
      <c r="T156" s="4" t="s">
        <v>202</v>
      </c>
      <c r="U156" s="4"/>
      <c r="V156" s="4">
        <v>9636784929</v>
      </c>
      <c r="W156" s="4" t="s">
        <v>1197</v>
      </c>
      <c r="X156" s="4">
        <v>0</v>
      </c>
      <c r="Y156" s="4" t="s">
        <v>101</v>
      </c>
      <c r="Z156" s="4" t="s">
        <v>101</v>
      </c>
      <c r="AA156" s="4"/>
      <c r="AB156" s="4">
        <v>11</v>
      </c>
      <c r="AC156" s="4" t="s">
        <v>110</v>
      </c>
      <c r="AD156" s="4">
        <v>1</v>
      </c>
    </row>
    <row r="157" spans="1:30" ht="30">
      <c r="A157" s="4">
        <v>6</v>
      </c>
      <c r="B157" s="4" t="s">
        <v>8</v>
      </c>
      <c r="C157" s="4">
        <v>4802</v>
      </c>
      <c r="D157" s="4"/>
      <c r="E157" s="4" t="s">
        <v>98</v>
      </c>
      <c r="F157" s="4"/>
      <c r="G157" s="4" t="s">
        <v>105</v>
      </c>
      <c r="H157" s="4" t="s">
        <v>103</v>
      </c>
      <c r="I157" s="4" t="s">
        <v>99</v>
      </c>
      <c r="J157" s="5">
        <v>42681</v>
      </c>
      <c r="K157" s="4"/>
      <c r="L157" s="4"/>
      <c r="M157" s="4"/>
      <c r="N157" s="4"/>
      <c r="O157" s="4" t="s">
        <v>9</v>
      </c>
      <c r="P157" s="4"/>
      <c r="Q157" s="4"/>
      <c r="R157" s="4" t="s">
        <v>100</v>
      </c>
      <c r="S157" s="4">
        <v>8140200308</v>
      </c>
      <c r="T157" s="4"/>
      <c r="U157" s="4"/>
      <c r="V157" s="4">
        <v>9636784929</v>
      </c>
      <c r="W157" s="4" t="s">
        <v>1198</v>
      </c>
      <c r="X157" s="4"/>
      <c r="Y157" s="4" t="s">
        <v>101</v>
      </c>
      <c r="Z157" s="4" t="s">
        <v>102</v>
      </c>
      <c r="AA157" s="4"/>
      <c r="AB157" s="4">
        <v>10</v>
      </c>
      <c r="AC157" s="4"/>
      <c r="AD157" s="4">
        <v>1</v>
      </c>
    </row>
    <row r="158" spans="1:30" ht="30">
      <c r="A158" s="4">
        <v>6</v>
      </c>
      <c r="B158" s="4" t="s">
        <v>8</v>
      </c>
      <c r="C158" s="4">
        <v>4131</v>
      </c>
      <c r="D158" s="5">
        <v>42552</v>
      </c>
      <c r="E158" s="4" t="s">
        <v>98</v>
      </c>
      <c r="F158" s="4"/>
      <c r="G158" s="4" t="s">
        <v>105</v>
      </c>
      <c r="H158" s="4" t="s">
        <v>103</v>
      </c>
      <c r="I158" s="4" t="s">
        <v>99</v>
      </c>
      <c r="J158" s="5">
        <v>42682</v>
      </c>
      <c r="K158" s="4"/>
      <c r="L158" s="4"/>
      <c r="M158" s="4"/>
      <c r="N158" s="4"/>
      <c r="O158" s="4" t="s">
        <v>9</v>
      </c>
      <c r="P158" s="4" t="s">
        <v>16</v>
      </c>
      <c r="Q158" s="4"/>
      <c r="R158" s="4" t="s">
        <v>100</v>
      </c>
      <c r="S158" s="4">
        <v>8140200308</v>
      </c>
      <c r="T158" s="4" t="s">
        <v>203</v>
      </c>
      <c r="U158" s="4"/>
      <c r="V158" s="4">
        <v>9636784929</v>
      </c>
      <c r="W158" s="4" t="s">
        <v>1199</v>
      </c>
      <c r="X158" s="4">
        <v>40000</v>
      </c>
      <c r="Y158" s="4" t="s">
        <v>101</v>
      </c>
      <c r="Z158" s="4" t="s">
        <v>101</v>
      </c>
      <c r="AA158" s="4" t="s">
        <v>109</v>
      </c>
      <c r="AB158" s="4">
        <v>13</v>
      </c>
      <c r="AC158" s="4" t="s">
        <v>110</v>
      </c>
      <c r="AD158" s="4">
        <v>1</v>
      </c>
    </row>
    <row r="159" spans="1:30" ht="30">
      <c r="A159" s="4">
        <v>6</v>
      </c>
      <c r="B159" s="4" t="s">
        <v>8</v>
      </c>
      <c r="C159" s="4">
        <v>4652</v>
      </c>
      <c r="D159" s="5">
        <v>43651</v>
      </c>
      <c r="E159" s="4" t="s">
        <v>98</v>
      </c>
      <c r="F159" s="4"/>
      <c r="G159" s="4" t="s">
        <v>105</v>
      </c>
      <c r="H159" s="4" t="s">
        <v>103</v>
      </c>
      <c r="I159" s="4" t="s">
        <v>104</v>
      </c>
      <c r="J159" s="5">
        <v>42683</v>
      </c>
      <c r="K159" s="4"/>
      <c r="L159" s="4"/>
      <c r="M159" s="4"/>
      <c r="N159" s="4"/>
      <c r="O159" s="4" t="s">
        <v>9</v>
      </c>
      <c r="P159" s="4" t="s">
        <v>16</v>
      </c>
      <c r="Q159" s="4"/>
      <c r="R159" s="4" t="s">
        <v>100</v>
      </c>
      <c r="S159" s="4">
        <v>8140200308</v>
      </c>
      <c r="T159" s="4" t="s">
        <v>204</v>
      </c>
      <c r="U159" s="4"/>
      <c r="V159" s="4">
        <v>9636784929</v>
      </c>
      <c r="W159" s="4" t="s">
        <v>1200</v>
      </c>
      <c r="X159" s="4">
        <v>60000</v>
      </c>
      <c r="Y159" s="4" t="s">
        <v>101</v>
      </c>
      <c r="Z159" s="4" t="s">
        <v>101</v>
      </c>
      <c r="AA159" s="4" t="s">
        <v>109</v>
      </c>
      <c r="AB159" s="4">
        <v>14</v>
      </c>
      <c r="AC159" s="4" t="s">
        <v>110</v>
      </c>
      <c r="AD159" s="4">
        <v>7</v>
      </c>
    </row>
    <row r="160" spans="1:30" ht="30">
      <c r="A160" s="4">
        <v>6</v>
      </c>
      <c r="B160" s="4" t="s">
        <v>8</v>
      </c>
      <c r="C160" s="4">
        <v>4722</v>
      </c>
      <c r="D160" s="5">
        <v>43658</v>
      </c>
      <c r="E160" s="4" t="s">
        <v>98</v>
      </c>
      <c r="F160" s="4"/>
      <c r="G160" s="4" t="s">
        <v>105</v>
      </c>
      <c r="H160" s="4" t="s">
        <v>103</v>
      </c>
      <c r="I160" s="4" t="s">
        <v>104</v>
      </c>
      <c r="J160" s="5">
        <v>42684</v>
      </c>
      <c r="K160" s="4"/>
      <c r="L160" s="4"/>
      <c r="M160" s="4"/>
      <c r="N160" s="4"/>
      <c r="O160" s="4" t="s">
        <v>106</v>
      </c>
      <c r="P160" s="4" t="s">
        <v>16</v>
      </c>
      <c r="Q160" s="4"/>
      <c r="R160" s="4" t="s">
        <v>100</v>
      </c>
      <c r="S160" s="4">
        <v>8140200308</v>
      </c>
      <c r="T160" s="4" t="s">
        <v>205</v>
      </c>
      <c r="U160" s="4" t="s">
        <v>206</v>
      </c>
      <c r="V160" s="4">
        <v>9636784929</v>
      </c>
      <c r="W160" s="4" t="s">
        <v>1201</v>
      </c>
      <c r="X160" s="4">
        <v>60000</v>
      </c>
      <c r="Y160" s="4" t="s">
        <v>101</v>
      </c>
      <c r="Z160" s="4" t="s">
        <v>101</v>
      </c>
      <c r="AA160" s="4" t="s">
        <v>109</v>
      </c>
      <c r="AB160" s="4">
        <v>12</v>
      </c>
      <c r="AC160" s="4" t="s">
        <v>110</v>
      </c>
      <c r="AD160" s="4">
        <v>1</v>
      </c>
    </row>
    <row r="161" spans="1:30" ht="30">
      <c r="A161" s="4">
        <v>6</v>
      </c>
      <c r="B161" s="4" t="s">
        <v>8</v>
      </c>
      <c r="C161" s="4">
        <v>4692</v>
      </c>
      <c r="D161" s="5">
        <v>43655</v>
      </c>
      <c r="E161" s="4" t="s">
        <v>98</v>
      </c>
      <c r="F161" s="4"/>
      <c r="G161" s="4" t="s">
        <v>105</v>
      </c>
      <c r="H161" s="4" t="s">
        <v>103</v>
      </c>
      <c r="I161" s="4" t="s">
        <v>104</v>
      </c>
      <c r="J161" s="5">
        <v>42685</v>
      </c>
      <c r="K161" s="4"/>
      <c r="L161" s="4"/>
      <c r="M161" s="4"/>
      <c r="N161" s="4"/>
      <c r="O161" s="4" t="s">
        <v>108</v>
      </c>
      <c r="P161" s="4" t="s">
        <v>16</v>
      </c>
      <c r="Q161" s="4"/>
      <c r="R161" s="4" t="s">
        <v>100</v>
      </c>
      <c r="S161" s="4">
        <v>8140200308</v>
      </c>
      <c r="T161" s="4" t="s">
        <v>207</v>
      </c>
      <c r="U161" s="4" t="s">
        <v>208</v>
      </c>
      <c r="V161" s="4">
        <v>9636784929</v>
      </c>
      <c r="W161" s="4" t="s">
        <v>1202</v>
      </c>
      <c r="X161" s="4">
        <v>60000</v>
      </c>
      <c r="Y161" s="4" t="s">
        <v>101</v>
      </c>
      <c r="Z161" s="4" t="s">
        <v>101</v>
      </c>
      <c r="AA161" s="4" t="s">
        <v>109</v>
      </c>
      <c r="AB161" s="4">
        <v>13</v>
      </c>
      <c r="AC161" s="4" t="s">
        <v>110</v>
      </c>
      <c r="AD161" s="4">
        <v>1</v>
      </c>
    </row>
    <row r="162" spans="1:30" ht="30">
      <c r="A162" s="4">
        <v>6</v>
      </c>
      <c r="B162" s="4" t="s">
        <v>8</v>
      </c>
      <c r="C162" s="4">
        <v>4749</v>
      </c>
      <c r="D162" s="5">
        <v>43663</v>
      </c>
      <c r="E162" s="4" t="s">
        <v>98</v>
      </c>
      <c r="F162" s="4"/>
      <c r="G162" s="4" t="s">
        <v>105</v>
      </c>
      <c r="H162" s="4" t="s">
        <v>103</v>
      </c>
      <c r="I162" s="4" t="s">
        <v>104</v>
      </c>
      <c r="J162" s="5">
        <v>42686</v>
      </c>
      <c r="K162" s="4"/>
      <c r="L162" s="4"/>
      <c r="M162" s="4"/>
      <c r="N162" s="4"/>
      <c r="O162" s="4" t="s">
        <v>108</v>
      </c>
      <c r="P162" s="4" t="s">
        <v>16</v>
      </c>
      <c r="Q162" s="4"/>
      <c r="R162" s="4" t="s">
        <v>100</v>
      </c>
      <c r="S162" s="4">
        <v>8140200308</v>
      </c>
      <c r="T162" s="4" t="s">
        <v>209</v>
      </c>
      <c r="U162" s="4"/>
      <c r="V162" s="4">
        <v>9636784929</v>
      </c>
      <c r="W162" s="4" t="s">
        <v>1203</v>
      </c>
      <c r="X162" s="4">
        <v>50000</v>
      </c>
      <c r="Y162" s="4" t="s">
        <v>101</v>
      </c>
      <c r="Z162" s="4" t="s">
        <v>101</v>
      </c>
      <c r="AA162" s="4" t="s">
        <v>109</v>
      </c>
      <c r="AB162" s="4">
        <v>11</v>
      </c>
      <c r="AC162" s="4" t="s">
        <v>110</v>
      </c>
      <c r="AD162" s="4">
        <v>2</v>
      </c>
    </row>
    <row r="163" spans="1:30" ht="30">
      <c r="A163" s="4">
        <v>6</v>
      </c>
      <c r="B163" s="4" t="s">
        <v>8</v>
      </c>
      <c r="C163" s="4">
        <v>4742</v>
      </c>
      <c r="D163" s="5">
        <v>43662</v>
      </c>
      <c r="E163" s="4" t="s">
        <v>98</v>
      </c>
      <c r="F163" s="4"/>
      <c r="G163" s="4" t="s">
        <v>105</v>
      </c>
      <c r="H163" s="4" t="s">
        <v>103</v>
      </c>
      <c r="I163" s="4" t="s">
        <v>99</v>
      </c>
      <c r="J163" s="5">
        <v>42687</v>
      </c>
      <c r="K163" s="4"/>
      <c r="L163" s="4"/>
      <c r="M163" s="4"/>
      <c r="N163" s="4"/>
      <c r="O163" s="4" t="s">
        <v>9</v>
      </c>
      <c r="P163" s="4" t="s">
        <v>16</v>
      </c>
      <c r="Q163" s="4"/>
      <c r="R163" s="4" t="s">
        <v>100</v>
      </c>
      <c r="S163" s="4">
        <v>8140200308</v>
      </c>
      <c r="T163" s="4" t="s">
        <v>210</v>
      </c>
      <c r="U163" s="4" t="s">
        <v>211</v>
      </c>
      <c r="V163" s="4">
        <v>9636784929</v>
      </c>
      <c r="W163" s="4" t="s">
        <v>1204</v>
      </c>
      <c r="X163" s="4">
        <v>50000</v>
      </c>
      <c r="Y163" s="4" t="s">
        <v>101</v>
      </c>
      <c r="Z163" s="4" t="s">
        <v>101</v>
      </c>
      <c r="AA163" s="4" t="s">
        <v>109</v>
      </c>
      <c r="AB163" s="4">
        <v>11</v>
      </c>
      <c r="AC163" s="4" t="s">
        <v>110</v>
      </c>
      <c r="AD163" s="4">
        <v>2</v>
      </c>
    </row>
    <row r="164" spans="1:30" ht="30">
      <c r="A164" s="4">
        <v>6</v>
      </c>
      <c r="B164" s="4" t="s">
        <v>8</v>
      </c>
      <c r="C164" s="4">
        <v>4878</v>
      </c>
      <c r="D164" s="4"/>
      <c r="E164" s="4" t="s">
        <v>98</v>
      </c>
      <c r="F164" s="4"/>
      <c r="G164" s="4" t="s">
        <v>105</v>
      </c>
      <c r="H164" s="4" t="s">
        <v>103</v>
      </c>
      <c r="I164" s="4" t="s">
        <v>104</v>
      </c>
      <c r="J164" s="5">
        <v>42688</v>
      </c>
      <c r="K164" s="4"/>
      <c r="L164" s="4"/>
      <c r="M164" s="4"/>
      <c r="N164" s="4"/>
      <c r="O164" s="4" t="s">
        <v>9</v>
      </c>
      <c r="P164" s="4"/>
      <c r="Q164" s="4"/>
      <c r="R164" s="4" t="s">
        <v>100</v>
      </c>
      <c r="S164" s="4">
        <v>8140200308</v>
      </c>
      <c r="T164" s="4"/>
      <c r="U164" s="4"/>
      <c r="V164" s="4">
        <v>9636784929</v>
      </c>
      <c r="W164" s="4" t="s">
        <v>1205</v>
      </c>
      <c r="X164" s="4"/>
      <c r="Y164" s="4" t="s">
        <v>101</v>
      </c>
      <c r="Z164" s="4" t="s">
        <v>102</v>
      </c>
      <c r="AA164" s="4"/>
      <c r="AB164" s="4">
        <v>13</v>
      </c>
      <c r="AC164" s="4"/>
      <c r="AD164" s="4">
        <v>1</v>
      </c>
    </row>
    <row r="165" spans="1:30" ht="30">
      <c r="A165" s="4">
        <v>6</v>
      </c>
      <c r="B165" s="4" t="s">
        <v>8</v>
      </c>
      <c r="C165" s="4">
        <v>4255</v>
      </c>
      <c r="D165" s="5">
        <v>42698</v>
      </c>
      <c r="E165" s="4" t="s">
        <v>98</v>
      </c>
      <c r="F165" s="4"/>
      <c r="G165" s="4" t="s">
        <v>105</v>
      </c>
      <c r="H165" s="4" t="s">
        <v>103</v>
      </c>
      <c r="I165" s="4" t="s">
        <v>104</v>
      </c>
      <c r="J165" s="5">
        <v>42689</v>
      </c>
      <c r="K165" s="4"/>
      <c r="L165" s="4"/>
      <c r="M165" s="4"/>
      <c r="N165" s="4"/>
      <c r="O165" s="4" t="s">
        <v>9</v>
      </c>
      <c r="P165" s="4" t="s">
        <v>111</v>
      </c>
      <c r="Q165" s="4"/>
      <c r="R165" s="4" t="s">
        <v>100</v>
      </c>
      <c r="S165" s="4">
        <v>8140200308</v>
      </c>
      <c r="T165" s="4" t="s">
        <v>212</v>
      </c>
      <c r="U165" s="4"/>
      <c r="V165" s="4">
        <v>9636784929</v>
      </c>
      <c r="W165" s="4" t="s">
        <v>1206</v>
      </c>
      <c r="X165" s="4">
        <v>0</v>
      </c>
      <c r="Y165" s="4" t="s">
        <v>101</v>
      </c>
      <c r="Z165" s="4" t="s">
        <v>101</v>
      </c>
      <c r="AA165" s="4" t="s">
        <v>112</v>
      </c>
      <c r="AB165" s="4">
        <v>11</v>
      </c>
      <c r="AC165" s="4" t="s">
        <v>110</v>
      </c>
      <c r="AD165" s="4">
        <v>1</v>
      </c>
    </row>
    <row r="166" spans="1:30" ht="30">
      <c r="A166" s="4">
        <v>6</v>
      </c>
      <c r="B166" s="4" t="s">
        <v>8</v>
      </c>
      <c r="C166" s="4">
        <v>4258</v>
      </c>
      <c r="D166" s="5">
        <v>42700</v>
      </c>
      <c r="E166" s="4" t="s">
        <v>98</v>
      </c>
      <c r="F166" s="4"/>
      <c r="G166" s="4" t="s">
        <v>105</v>
      </c>
      <c r="H166" s="4" t="s">
        <v>103</v>
      </c>
      <c r="I166" s="4" t="s">
        <v>104</v>
      </c>
      <c r="J166" s="5">
        <v>42690</v>
      </c>
      <c r="K166" s="4"/>
      <c r="L166" s="4"/>
      <c r="M166" s="4"/>
      <c r="N166" s="4"/>
      <c r="O166" s="4" t="s">
        <v>9</v>
      </c>
      <c r="P166" s="4" t="s">
        <v>111</v>
      </c>
      <c r="Q166" s="4"/>
      <c r="R166" s="4" t="s">
        <v>100</v>
      </c>
      <c r="S166" s="4">
        <v>8140200308</v>
      </c>
      <c r="T166" s="4" t="s">
        <v>213</v>
      </c>
      <c r="U166" s="4"/>
      <c r="V166" s="4">
        <v>9636784929</v>
      </c>
      <c r="W166" s="4" t="s">
        <v>1207</v>
      </c>
      <c r="X166" s="4">
        <v>0</v>
      </c>
      <c r="Y166" s="4" t="s">
        <v>101</v>
      </c>
      <c r="Z166" s="4" t="s">
        <v>101</v>
      </c>
      <c r="AA166" s="4" t="s">
        <v>112</v>
      </c>
      <c r="AB166" s="4">
        <v>11</v>
      </c>
      <c r="AC166" s="4" t="s">
        <v>110</v>
      </c>
      <c r="AD166" s="4">
        <v>1</v>
      </c>
    </row>
    <row r="167" spans="1:30" ht="30">
      <c r="A167" s="4">
        <v>6</v>
      </c>
      <c r="B167" s="4" t="s">
        <v>8</v>
      </c>
      <c r="C167" s="4">
        <v>4100</v>
      </c>
      <c r="D167" s="5">
        <v>42499</v>
      </c>
      <c r="E167" s="4" t="s">
        <v>98</v>
      </c>
      <c r="F167" s="4"/>
      <c r="G167" s="4" t="s">
        <v>105</v>
      </c>
      <c r="H167" s="4" t="s">
        <v>103</v>
      </c>
      <c r="I167" s="4" t="s">
        <v>99</v>
      </c>
      <c r="J167" s="5">
        <v>42691</v>
      </c>
      <c r="K167" s="4"/>
      <c r="L167" s="4"/>
      <c r="M167" s="4"/>
      <c r="N167" s="4"/>
      <c r="O167" s="4" t="s">
        <v>9</v>
      </c>
      <c r="P167" s="4" t="s">
        <v>111</v>
      </c>
      <c r="Q167" s="4"/>
      <c r="R167" s="4" t="s">
        <v>100</v>
      </c>
      <c r="S167" s="4">
        <v>8140200308</v>
      </c>
      <c r="T167" s="4" t="s">
        <v>214</v>
      </c>
      <c r="U167" s="4"/>
      <c r="V167" s="4">
        <v>9636784929</v>
      </c>
      <c r="W167" s="4" t="s">
        <v>1208</v>
      </c>
      <c r="X167" s="4">
        <v>0</v>
      </c>
      <c r="Y167" s="4" t="s">
        <v>101</v>
      </c>
      <c r="Z167" s="4" t="s">
        <v>101</v>
      </c>
      <c r="AA167" s="4" t="s">
        <v>112</v>
      </c>
      <c r="AB167" s="4">
        <v>11</v>
      </c>
      <c r="AC167" s="4" t="s">
        <v>110</v>
      </c>
      <c r="AD167" s="4">
        <v>1</v>
      </c>
    </row>
    <row r="168" spans="1:30" ht="30">
      <c r="A168" s="4">
        <v>6</v>
      </c>
      <c r="B168" s="4" t="s">
        <v>8</v>
      </c>
      <c r="C168" s="4">
        <v>4245</v>
      </c>
      <c r="D168" s="5">
        <v>42587</v>
      </c>
      <c r="E168" s="4" t="s">
        <v>98</v>
      </c>
      <c r="F168" s="4"/>
      <c r="G168" s="4" t="s">
        <v>105</v>
      </c>
      <c r="H168" s="4" t="s">
        <v>103</v>
      </c>
      <c r="I168" s="4" t="s">
        <v>104</v>
      </c>
      <c r="J168" s="5">
        <v>42692</v>
      </c>
      <c r="K168" s="4"/>
      <c r="L168" s="4"/>
      <c r="M168" s="4"/>
      <c r="N168" s="4"/>
      <c r="O168" s="4" t="s">
        <v>9</v>
      </c>
      <c r="P168" s="4" t="s">
        <v>111</v>
      </c>
      <c r="Q168" s="4"/>
      <c r="R168" s="4" t="s">
        <v>100</v>
      </c>
      <c r="S168" s="4">
        <v>8140200308</v>
      </c>
      <c r="T168" s="4" t="s">
        <v>215</v>
      </c>
      <c r="U168" s="4"/>
      <c r="V168" s="4">
        <v>9636784929</v>
      </c>
      <c r="W168" s="4" t="s">
        <v>1209</v>
      </c>
      <c r="X168" s="4">
        <v>0</v>
      </c>
      <c r="Y168" s="4" t="s">
        <v>101</v>
      </c>
      <c r="Z168" s="4" t="s">
        <v>101</v>
      </c>
      <c r="AA168" s="4" t="s">
        <v>112</v>
      </c>
      <c r="AB168" s="4">
        <v>11</v>
      </c>
      <c r="AC168" s="4" t="s">
        <v>110</v>
      </c>
      <c r="AD168" s="4">
        <v>1</v>
      </c>
    </row>
    <row r="169" spans="1:30" ht="30">
      <c r="A169" s="4">
        <v>6</v>
      </c>
      <c r="B169" s="4" t="s">
        <v>8</v>
      </c>
      <c r="C169" s="4">
        <v>4206</v>
      </c>
      <c r="D169" s="5">
        <v>42566</v>
      </c>
      <c r="E169" s="4" t="s">
        <v>98</v>
      </c>
      <c r="F169" s="4"/>
      <c r="G169" s="4" t="s">
        <v>105</v>
      </c>
      <c r="H169" s="4" t="s">
        <v>103</v>
      </c>
      <c r="I169" s="4" t="s">
        <v>99</v>
      </c>
      <c r="J169" s="5">
        <v>42693</v>
      </c>
      <c r="K169" s="4"/>
      <c r="L169" s="4"/>
      <c r="M169" s="4"/>
      <c r="N169" s="4"/>
      <c r="O169" s="4" t="s">
        <v>9</v>
      </c>
      <c r="P169" s="4" t="s">
        <v>111</v>
      </c>
      <c r="Q169" s="4"/>
      <c r="R169" s="4" t="s">
        <v>100</v>
      </c>
      <c r="S169" s="4">
        <v>8140200308</v>
      </c>
      <c r="T169" s="4"/>
      <c r="U169" s="4"/>
      <c r="V169" s="4">
        <v>9636784929</v>
      </c>
      <c r="W169" s="4" t="s">
        <v>1210</v>
      </c>
      <c r="X169" s="4">
        <v>0</v>
      </c>
      <c r="Y169" s="4" t="s">
        <v>101</v>
      </c>
      <c r="Z169" s="4" t="s">
        <v>101</v>
      </c>
      <c r="AA169" s="4" t="s">
        <v>112</v>
      </c>
      <c r="AB169" s="4">
        <v>11</v>
      </c>
      <c r="AC169" s="4" t="s">
        <v>110</v>
      </c>
      <c r="AD169" s="4">
        <v>1</v>
      </c>
    </row>
    <row r="170" spans="1:30" ht="30">
      <c r="A170" s="4">
        <v>6</v>
      </c>
      <c r="B170" s="4" t="s">
        <v>8</v>
      </c>
      <c r="C170" s="4">
        <v>4602</v>
      </c>
      <c r="D170" s="5">
        <v>43307</v>
      </c>
      <c r="E170" s="4" t="s">
        <v>98</v>
      </c>
      <c r="F170" s="4"/>
      <c r="G170" s="4" t="s">
        <v>105</v>
      </c>
      <c r="H170" s="4" t="s">
        <v>103</v>
      </c>
      <c r="I170" s="4" t="s">
        <v>104</v>
      </c>
      <c r="J170" s="5">
        <v>42694</v>
      </c>
      <c r="K170" s="4"/>
      <c r="L170" s="4"/>
      <c r="M170" s="4"/>
      <c r="N170" s="4"/>
      <c r="O170" s="4" t="s">
        <v>9</v>
      </c>
      <c r="P170" s="4" t="s">
        <v>16</v>
      </c>
      <c r="Q170" s="4"/>
      <c r="R170" s="4" t="s">
        <v>100</v>
      </c>
      <c r="S170" s="4">
        <v>8140200308</v>
      </c>
      <c r="T170" s="4" t="s">
        <v>216</v>
      </c>
      <c r="U170" s="4" t="s">
        <v>134</v>
      </c>
      <c r="V170" s="4">
        <v>9636784929</v>
      </c>
      <c r="W170" s="4" t="s">
        <v>1211</v>
      </c>
      <c r="X170" s="4">
        <v>40000</v>
      </c>
      <c r="Y170" s="4" t="s">
        <v>101</v>
      </c>
      <c r="Z170" s="4" t="s">
        <v>101</v>
      </c>
      <c r="AA170" s="4" t="s">
        <v>109</v>
      </c>
      <c r="AB170" s="4">
        <v>12</v>
      </c>
      <c r="AC170" s="4" t="s">
        <v>110</v>
      </c>
      <c r="AD170" s="4">
        <v>0</v>
      </c>
    </row>
    <row r="171" spans="1:30" ht="30">
      <c r="A171" s="4">
        <v>6</v>
      </c>
      <c r="B171" s="4" t="s">
        <v>8</v>
      </c>
      <c r="C171" s="4">
        <v>4132</v>
      </c>
      <c r="D171" s="5">
        <v>42552</v>
      </c>
      <c r="E171" s="4" t="s">
        <v>98</v>
      </c>
      <c r="F171" s="4"/>
      <c r="G171" s="4" t="s">
        <v>105</v>
      </c>
      <c r="H171" s="4" t="s">
        <v>103</v>
      </c>
      <c r="I171" s="4" t="s">
        <v>99</v>
      </c>
      <c r="J171" s="5">
        <v>42695</v>
      </c>
      <c r="K171" s="4"/>
      <c r="L171" s="4"/>
      <c r="M171" s="4"/>
      <c r="N171" s="4"/>
      <c r="O171" s="4" t="s">
        <v>9</v>
      </c>
      <c r="P171" s="4" t="s">
        <v>16</v>
      </c>
      <c r="Q171" s="4"/>
      <c r="R171" s="4" t="s">
        <v>100</v>
      </c>
      <c r="S171" s="4">
        <v>8140200308</v>
      </c>
      <c r="T171" s="4" t="s">
        <v>217</v>
      </c>
      <c r="U171" s="4"/>
      <c r="V171" s="4">
        <v>9636784929</v>
      </c>
      <c r="W171" s="4" t="s">
        <v>1212</v>
      </c>
      <c r="X171" s="4">
        <v>45000</v>
      </c>
      <c r="Y171" s="4" t="s">
        <v>101</v>
      </c>
      <c r="Z171" s="4" t="s">
        <v>101</v>
      </c>
      <c r="AA171" s="4" t="s">
        <v>109</v>
      </c>
      <c r="AB171" s="4">
        <v>12</v>
      </c>
      <c r="AC171" s="4" t="s">
        <v>110</v>
      </c>
      <c r="AD171" s="4">
        <v>1</v>
      </c>
    </row>
    <row r="172" spans="1:30" ht="30">
      <c r="A172" s="4">
        <v>6</v>
      </c>
      <c r="B172" s="4" t="s">
        <v>8</v>
      </c>
      <c r="C172" s="4">
        <v>4130</v>
      </c>
      <c r="D172" s="5">
        <v>42552</v>
      </c>
      <c r="E172" s="4" t="s">
        <v>98</v>
      </c>
      <c r="F172" s="4"/>
      <c r="G172" s="4" t="s">
        <v>105</v>
      </c>
      <c r="H172" s="4" t="s">
        <v>103</v>
      </c>
      <c r="I172" s="4" t="s">
        <v>99</v>
      </c>
      <c r="J172" s="5">
        <v>42696</v>
      </c>
      <c r="K172" s="4"/>
      <c r="L172" s="4"/>
      <c r="M172" s="4"/>
      <c r="N172" s="4"/>
      <c r="O172" s="4" t="s">
        <v>9</v>
      </c>
      <c r="P172" s="4" t="s">
        <v>16</v>
      </c>
      <c r="Q172" s="4"/>
      <c r="R172" s="4" t="s">
        <v>100</v>
      </c>
      <c r="S172" s="4">
        <v>8140200308</v>
      </c>
      <c r="T172" s="4" t="s">
        <v>218</v>
      </c>
      <c r="U172" s="4"/>
      <c r="V172" s="4">
        <v>9636784929</v>
      </c>
      <c r="W172" s="4" t="s">
        <v>1213</v>
      </c>
      <c r="X172" s="4">
        <v>0</v>
      </c>
      <c r="Y172" s="4" t="s">
        <v>101</v>
      </c>
      <c r="Z172" s="4" t="s">
        <v>101</v>
      </c>
      <c r="AA172" s="4" t="s">
        <v>109</v>
      </c>
      <c r="AB172" s="4">
        <v>11</v>
      </c>
      <c r="AC172" s="4" t="s">
        <v>110</v>
      </c>
      <c r="AD172" s="4">
        <v>1</v>
      </c>
    </row>
    <row r="173" spans="1:30" ht="30">
      <c r="A173" s="4">
        <v>6</v>
      </c>
      <c r="B173" s="4" t="s">
        <v>8</v>
      </c>
      <c r="C173" s="4">
        <v>4959</v>
      </c>
      <c r="D173" s="5">
        <v>42555</v>
      </c>
      <c r="E173" s="4" t="s">
        <v>98</v>
      </c>
      <c r="F173" s="4"/>
      <c r="G173" s="4" t="s">
        <v>105</v>
      </c>
      <c r="H173" s="4" t="s">
        <v>103</v>
      </c>
      <c r="I173" s="4" t="s">
        <v>99</v>
      </c>
      <c r="J173" s="5">
        <v>42697</v>
      </c>
      <c r="K173" s="4"/>
      <c r="L173" s="4"/>
      <c r="M173" s="4"/>
      <c r="N173" s="4"/>
      <c r="O173" s="4" t="s">
        <v>107</v>
      </c>
      <c r="P173" s="4" t="s">
        <v>16</v>
      </c>
      <c r="Q173" s="4"/>
      <c r="R173" s="4" t="s">
        <v>100</v>
      </c>
      <c r="S173" s="4">
        <v>8140200308</v>
      </c>
      <c r="T173" s="4" t="s">
        <v>219</v>
      </c>
      <c r="U173" s="4" t="s">
        <v>220</v>
      </c>
      <c r="V173" s="4">
        <v>9636784929</v>
      </c>
      <c r="W173" s="4" t="s">
        <v>1214</v>
      </c>
      <c r="X173" s="4">
        <v>44000</v>
      </c>
      <c r="Y173" s="4" t="s">
        <v>101</v>
      </c>
      <c r="Z173" s="4" t="s">
        <v>101</v>
      </c>
      <c r="AA173" s="4" t="s">
        <v>109</v>
      </c>
      <c r="AB173" s="4">
        <v>11</v>
      </c>
      <c r="AC173" s="4" t="s">
        <v>110</v>
      </c>
      <c r="AD173" s="4">
        <v>1</v>
      </c>
    </row>
    <row r="174" spans="1:30" ht="30">
      <c r="A174" s="4">
        <v>6</v>
      </c>
      <c r="B174" s="4" t="s">
        <v>8</v>
      </c>
      <c r="C174" s="4">
        <v>4964</v>
      </c>
      <c r="D174" s="5">
        <v>42556</v>
      </c>
      <c r="E174" s="4" t="s">
        <v>98</v>
      </c>
      <c r="F174" s="4"/>
      <c r="G174" s="4" t="s">
        <v>105</v>
      </c>
      <c r="H174" s="4" t="s">
        <v>103</v>
      </c>
      <c r="I174" s="4" t="s">
        <v>99</v>
      </c>
      <c r="J174" s="5">
        <v>42698</v>
      </c>
      <c r="K174" s="4"/>
      <c r="L174" s="4"/>
      <c r="M174" s="4"/>
      <c r="N174" s="4"/>
      <c r="O174" s="4" t="s">
        <v>9</v>
      </c>
      <c r="P174" s="4" t="s">
        <v>16</v>
      </c>
      <c r="Q174" s="4"/>
      <c r="R174" s="4" t="s">
        <v>100</v>
      </c>
      <c r="S174" s="4">
        <v>8140200308</v>
      </c>
      <c r="T174" s="4" t="s">
        <v>221</v>
      </c>
      <c r="U174" s="4"/>
      <c r="V174" s="4">
        <v>9636784929</v>
      </c>
      <c r="W174" s="4" t="s">
        <v>1215</v>
      </c>
      <c r="X174" s="4">
        <v>45000</v>
      </c>
      <c r="Y174" s="4" t="s">
        <v>101</v>
      </c>
      <c r="Z174" s="4" t="s">
        <v>101</v>
      </c>
      <c r="AA174" s="4" t="s">
        <v>109</v>
      </c>
      <c r="AB174" s="4">
        <v>11</v>
      </c>
      <c r="AC174" s="4" t="s">
        <v>110</v>
      </c>
      <c r="AD174" s="4">
        <v>1</v>
      </c>
    </row>
    <row r="175" spans="1:30" ht="30">
      <c r="A175" s="4">
        <v>6</v>
      </c>
      <c r="B175" s="4" t="s">
        <v>8</v>
      </c>
      <c r="C175" s="4">
        <v>4244</v>
      </c>
      <c r="D175" s="5">
        <v>42587</v>
      </c>
      <c r="E175" s="4" t="s">
        <v>98</v>
      </c>
      <c r="F175" s="4"/>
      <c r="G175" s="4" t="s">
        <v>105</v>
      </c>
      <c r="H175" s="4" t="s">
        <v>103</v>
      </c>
      <c r="I175" s="4" t="s">
        <v>104</v>
      </c>
      <c r="J175" s="5">
        <v>42699</v>
      </c>
      <c r="K175" s="4"/>
      <c r="L175" s="4"/>
      <c r="M175" s="4"/>
      <c r="N175" s="4"/>
      <c r="O175" s="4" t="s">
        <v>9</v>
      </c>
      <c r="P175" s="4" t="s">
        <v>111</v>
      </c>
      <c r="Q175" s="4"/>
      <c r="R175" s="4" t="s">
        <v>100</v>
      </c>
      <c r="S175" s="4">
        <v>8140200308</v>
      </c>
      <c r="T175" s="4" t="s">
        <v>222</v>
      </c>
      <c r="U175" s="4"/>
      <c r="V175" s="4">
        <v>9636784929</v>
      </c>
      <c r="W175" s="4" t="s">
        <v>1216</v>
      </c>
      <c r="X175" s="4">
        <v>0</v>
      </c>
      <c r="Y175" s="4" t="s">
        <v>101</v>
      </c>
      <c r="Z175" s="4" t="s">
        <v>101</v>
      </c>
      <c r="AA175" s="4" t="s">
        <v>112</v>
      </c>
      <c r="AB175" s="4">
        <v>13</v>
      </c>
      <c r="AC175" s="4" t="s">
        <v>110</v>
      </c>
      <c r="AD175" s="4">
        <v>1</v>
      </c>
    </row>
    <row r="176" spans="1:30" ht="30">
      <c r="A176" s="4">
        <v>6</v>
      </c>
      <c r="B176" s="4" t="s">
        <v>8</v>
      </c>
      <c r="C176" s="4">
        <v>4254</v>
      </c>
      <c r="D176" s="5">
        <v>42698</v>
      </c>
      <c r="E176" s="4" t="s">
        <v>98</v>
      </c>
      <c r="F176" s="4"/>
      <c r="G176" s="4" t="s">
        <v>105</v>
      </c>
      <c r="H176" s="4" t="s">
        <v>103</v>
      </c>
      <c r="I176" s="4" t="s">
        <v>99</v>
      </c>
      <c r="J176" s="5">
        <v>42700</v>
      </c>
      <c r="K176" s="4"/>
      <c r="L176" s="4"/>
      <c r="M176" s="4"/>
      <c r="N176" s="4"/>
      <c r="O176" s="4" t="s">
        <v>9</v>
      </c>
      <c r="P176" s="4" t="s">
        <v>111</v>
      </c>
      <c r="Q176" s="4"/>
      <c r="R176" s="4" t="s">
        <v>100</v>
      </c>
      <c r="S176" s="4">
        <v>8140200308</v>
      </c>
      <c r="T176" s="4" t="s">
        <v>223</v>
      </c>
      <c r="U176" s="4"/>
      <c r="V176" s="4">
        <v>9636784929</v>
      </c>
      <c r="W176" s="4" t="s">
        <v>1217</v>
      </c>
      <c r="X176" s="4">
        <v>0</v>
      </c>
      <c r="Y176" s="4" t="s">
        <v>101</v>
      </c>
      <c r="Z176" s="4" t="s">
        <v>101</v>
      </c>
      <c r="AA176" s="4" t="s">
        <v>112</v>
      </c>
      <c r="AB176" s="4">
        <v>11</v>
      </c>
      <c r="AC176" s="4" t="s">
        <v>110</v>
      </c>
      <c r="AD176" s="4">
        <v>1</v>
      </c>
    </row>
    <row r="177" spans="1:30" ht="30">
      <c r="A177" s="4">
        <v>6</v>
      </c>
      <c r="B177" s="4" t="s">
        <v>8</v>
      </c>
      <c r="C177" s="4">
        <v>4101</v>
      </c>
      <c r="D177" s="5">
        <v>42499</v>
      </c>
      <c r="E177" s="4" t="s">
        <v>98</v>
      </c>
      <c r="F177" s="4"/>
      <c r="G177" s="4" t="s">
        <v>105</v>
      </c>
      <c r="H177" s="4" t="s">
        <v>103</v>
      </c>
      <c r="I177" s="4" t="s">
        <v>104</v>
      </c>
      <c r="J177" s="5">
        <v>42701</v>
      </c>
      <c r="K177" s="4"/>
      <c r="L177" s="4"/>
      <c r="M177" s="4"/>
      <c r="N177" s="4"/>
      <c r="O177" s="4" t="s">
        <v>9</v>
      </c>
      <c r="P177" s="4" t="s">
        <v>111</v>
      </c>
      <c r="Q177" s="4"/>
      <c r="R177" s="4" t="s">
        <v>100</v>
      </c>
      <c r="S177" s="4">
        <v>8140200308</v>
      </c>
      <c r="T177" s="4" t="s">
        <v>224</v>
      </c>
      <c r="U177" s="4"/>
      <c r="V177" s="4">
        <v>9636784929</v>
      </c>
      <c r="W177" s="4" t="s">
        <v>1218</v>
      </c>
      <c r="X177" s="4">
        <v>45000</v>
      </c>
      <c r="Y177" s="4" t="s">
        <v>101</v>
      </c>
      <c r="Z177" s="4" t="s">
        <v>101</v>
      </c>
      <c r="AA177" s="4" t="s">
        <v>112</v>
      </c>
      <c r="AB177" s="4">
        <v>10</v>
      </c>
      <c r="AC177" s="4" t="s">
        <v>110</v>
      </c>
      <c r="AD177" s="4">
        <v>0</v>
      </c>
    </row>
    <row r="178" spans="1:30" ht="30">
      <c r="A178" s="4">
        <v>6</v>
      </c>
      <c r="B178" s="4" t="s">
        <v>8</v>
      </c>
      <c r="C178" s="4">
        <v>4926</v>
      </c>
      <c r="D178" s="5">
        <v>42542</v>
      </c>
      <c r="E178" s="4" t="s">
        <v>98</v>
      </c>
      <c r="F178" s="4"/>
      <c r="G178" s="4" t="s">
        <v>105</v>
      </c>
      <c r="H178" s="4" t="s">
        <v>103</v>
      </c>
      <c r="I178" s="4" t="s">
        <v>99</v>
      </c>
      <c r="J178" s="5">
        <v>42702</v>
      </c>
      <c r="K178" s="4"/>
      <c r="L178" s="4"/>
      <c r="M178" s="4"/>
      <c r="N178" s="4"/>
      <c r="O178" s="4" t="s">
        <v>9</v>
      </c>
      <c r="P178" s="4" t="s">
        <v>16</v>
      </c>
      <c r="Q178" s="4"/>
      <c r="R178" s="4" t="s">
        <v>100</v>
      </c>
      <c r="S178" s="4">
        <v>8140200308</v>
      </c>
      <c r="T178" s="4" t="s">
        <v>225</v>
      </c>
      <c r="U178" s="4" t="s">
        <v>226</v>
      </c>
      <c r="V178" s="4">
        <v>9636784929</v>
      </c>
      <c r="W178" s="4" t="s">
        <v>1219</v>
      </c>
      <c r="X178" s="4">
        <v>47000</v>
      </c>
      <c r="Y178" s="4" t="s">
        <v>101</v>
      </c>
      <c r="Z178" s="4" t="s">
        <v>101</v>
      </c>
      <c r="AA178" s="4" t="s">
        <v>109</v>
      </c>
      <c r="AB178" s="4">
        <v>11</v>
      </c>
      <c r="AC178" s="4" t="s">
        <v>110</v>
      </c>
      <c r="AD178" s="4">
        <v>0</v>
      </c>
    </row>
    <row r="179" spans="1:30" ht="30">
      <c r="A179" s="4">
        <v>6</v>
      </c>
      <c r="B179" s="4" t="s">
        <v>8</v>
      </c>
      <c r="C179" s="4">
        <v>4129</v>
      </c>
      <c r="D179" s="5">
        <v>42552</v>
      </c>
      <c r="E179" s="4" t="s">
        <v>98</v>
      </c>
      <c r="F179" s="4"/>
      <c r="G179" s="4" t="s">
        <v>105</v>
      </c>
      <c r="H179" s="4" t="s">
        <v>103</v>
      </c>
      <c r="I179" s="4" t="s">
        <v>99</v>
      </c>
      <c r="J179" s="5">
        <v>42703</v>
      </c>
      <c r="K179" s="4"/>
      <c r="L179" s="4"/>
      <c r="M179" s="4"/>
      <c r="N179" s="4"/>
      <c r="O179" s="4" t="s">
        <v>9</v>
      </c>
      <c r="P179" s="4" t="s">
        <v>16</v>
      </c>
      <c r="Q179" s="4"/>
      <c r="R179" s="4" t="s">
        <v>100</v>
      </c>
      <c r="S179" s="4">
        <v>8140200308</v>
      </c>
      <c r="T179" s="4" t="s">
        <v>227</v>
      </c>
      <c r="U179" s="4"/>
      <c r="V179" s="4">
        <v>9636784929</v>
      </c>
      <c r="W179" s="4" t="s">
        <v>1220</v>
      </c>
      <c r="X179" s="4">
        <v>0</v>
      </c>
      <c r="Y179" s="4" t="s">
        <v>101</v>
      </c>
      <c r="Z179" s="4" t="s">
        <v>101</v>
      </c>
      <c r="AA179" s="4" t="s">
        <v>109</v>
      </c>
      <c r="AB179" s="4">
        <v>10</v>
      </c>
      <c r="AC179" s="4" t="s">
        <v>110</v>
      </c>
      <c r="AD179" s="4">
        <v>1</v>
      </c>
    </row>
    <row r="180" spans="1:30" ht="30">
      <c r="A180" s="4">
        <v>6</v>
      </c>
      <c r="B180" s="4" t="s">
        <v>8</v>
      </c>
      <c r="C180" s="4">
        <v>4256</v>
      </c>
      <c r="D180" s="5">
        <v>42698</v>
      </c>
      <c r="E180" s="4" t="s">
        <v>98</v>
      </c>
      <c r="F180" s="4"/>
      <c r="G180" s="4" t="s">
        <v>105</v>
      </c>
      <c r="H180" s="4" t="s">
        <v>103</v>
      </c>
      <c r="I180" s="4" t="s">
        <v>99</v>
      </c>
      <c r="J180" s="5">
        <v>42704</v>
      </c>
      <c r="K180" s="4"/>
      <c r="L180" s="4"/>
      <c r="M180" s="4"/>
      <c r="N180" s="4"/>
      <c r="O180" s="4" t="s">
        <v>9</v>
      </c>
      <c r="P180" s="4" t="s">
        <v>111</v>
      </c>
      <c r="Q180" s="4"/>
      <c r="R180" s="4" t="s">
        <v>100</v>
      </c>
      <c r="S180" s="4">
        <v>8140200308</v>
      </c>
      <c r="T180" s="4" t="s">
        <v>228</v>
      </c>
      <c r="U180" s="4"/>
      <c r="V180" s="4">
        <v>9636784929</v>
      </c>
      <c r="W180" s="4" t="s">
        <v>1221</v>
      </c>
      <c r="X180" s="4">
        <v>0</v>
      </c>
      <c r="Y180" s="4" t="s">
        <v>101</v>
      </c>
      <c r="Z180" s="4" t="s">
        <v>101</v>
      </c>
      <c r="AA180" s="4" t="s">
        <v>112</v>
      </c>
      <c r="AB180" s="4">
        <v>11</v>
      </c>
      <c r="AC180" s="4" t="s">
        <v>110</v>
      </c>
      <c r="AD180" s="4">
        <v>1</v>
      </c>
    </row>
    <row r="181" spans="1:30" ht="30">
      <c r="A181" s="4">
        <v>6</v>
      </c>
      <c r="B181" s="4" t="s">
        <v>8</v>
      </c>
      <c r="C181" s="4">
        <v>4960</v>
      </c>
      <c r="D181" s="5">
        <v>42548</v>
      </c>
      <c r="E181" s="4" t="s">
        <v>98</v>
      </c>
      <c r="F181" s="4"/>
      <c r="G181" s="4" t="s">
        <v>105</v>
      </c>
      <c r="H181" s="4" t="s">
        <v>103</v>
      </c>
      <c r="I181" s="4" t="s">
        <v>104</v>
      </c>
      <c r="J181" s="5">
        <v>42705</v>
      </c>
      <c r="K181" s="4"/>
      <c r="L181" s="4"/>
      <c r="M181" s="4"/>
      <c r="N181" s="4"/>
      <c r="O181" s="4" t="s">
        <v>107</v>
      </c>
      <c r="P181" s="4" t="s">
        <v>16</v>
      </c>
      <c r="Q181" s="4"/>
      <c r="R181" s="4" t="s">
        <v>100</v>
      </c>
      <c r="S181" s="4">
        <v>8140200308</v>
      </c>
      <c r="T181" s="4" t="s">
        <v>229</v>
      </c>
      <c r="U181" s="4" t="s">
        <v>230</v>
      </c>
      <c r="V181" s="4">
        <v>9636784929</v>
      </c>
      <c r="W181" s="4" t="s">
        <v>1222</v>
      </c>
      <c r="X181" s="4">
        <v>40000</v>
      </c>
      <c r="Y181" s="4" t="s">
        <v>101</v>
      </c>
      <c r="Z181" s="4" t="s">
        <v>101</v>
      </c>
      <c r="AA181" s="4" t="s">
        <v>109</v>
      </c>
      <c r="AB181" s="4">
        <v>11</v>
      </c>
      <c r="AC181" s="4" t="s">
        <v>110</v>
      </c>
      <c r="AD181" s="4">
        <v>1</v>
      </c>
    </row>
    <row r="182" spans="1:30" ht="30">
      <c r="A182" s="4">
        <v>6</v>
      </c>
      <c r="B182" s="4" t="s">
        <v>8</v>
      </c>
      <c r="C182" s="4">
        <v>4118</v>
      </c>
      <c r="D182" s="5">
        <v>42550</v>
      </c>
      <c r="E182" s="4" t="s">
        <v>98</v>
      </c>
      <c r="F182" s="4"/>
      <c r="G182" s="4" t="s">
        <v>105</v>
      </c>
      <c r="H182" s="4" t="s">
        <v>103</v>
      </c>
      <c r="I182" s="4" t="s">
        <v>104</v>
      </c>
      <c r="J182" s="5">
        <v>42706</v>
      </c>
      <c r="K182" s="4"/>
      <c r="L182" s="4"/>
      <c r="M182" s="4"/>
      <c r="N182" s="4"/>
      <c r="O182" s="4" t="s">
        <v>9</v>
      </c>
      <c r="P182" s="4" t="s">
        <v>111</v>
      </c>
      <c r="Q182" s="4"/>
      <c r="R182" s="4" t="s">
        <v>100</v>
      </c>
      <c r="S182" s="4">
        <v>8140200308</v>
      </c>
      <c r="T182" s="4"/>
      <c r="U182" s="4"/>
      <c r="V182" s="4">
        <v>9636784929</v>
      </c>
      <c r="W182" s="4" t="s">
        <v>1223</v>
      </c>
      <c r="X182" s="4">
        <v>0</v>
      </c>
      <c r="Y182" s="4" t="s">
        <v>101</v>
      </c>
      <c r="Z182" s="4" t="s">
        <v>101</v>
      </c>
      <c r="AA182" s="4" t="s">
        <v>112</v>
      </c>
      <c r="AB182" s="4">
        <v>11</v>
      </c>
      <c r="AC182" s="4" t="s">
        <v>110</v>
      </c>
      <c r="AD182" s="4">
        <v>1</v>
      </c>
    </row>
    <row r="183" spans="1:30" ht="30">
      <c r="A183" s="4">
        <v>6</v>
      </c>
      <c r="B183" s="4" t="s">
        <v>8</v>
      </c>
      <c r="C183" s="4">
        <v>4102</v>
      </c>
      <c r="D183" s="5">
        <v>42499</v>
      </c>
      <c r="E183" s="4" t="s">
        <v>98</v>
      </c>
      <c r="F183" s="4"/>
      <c r="G183" s="4" t="s">
        <v>105</v>
      </c>
      <c r="H183" s="4" t="s">
        <v>103</v>
      </c>
      <c r="I183" s="4" t="s">
        <v>104</v>
      </c>
      <c r="J183" s="5">
        <v>42707</v>
      </c>
      <c r="K183" s="4"/>
      <c r="L183" s="4"/>
      <c r="M183" s="4"/>
      <c r="N183" s="4"/>
      <c r="O183" s="4" t="s">
        <v>9</v>
      </c>
      <c r="P183" s="4" t="s">
        <v>111</v>
      </c>
      <c r="Q183" s="4"/>
      <c r="R183" s="4" t="s">
        <v>100</v>
      </c>
      <c r="S183" s="4">
        <v>8140200308</v>
      </c>
      <c r="T183" s="4" t="s">
        <v>231</v>
      </c>
      <c r="U183" s="4"/>
      <c r="V183" s="4">
        <v>9636784929</v>
      </c>
      <c r="W183" s="4" t="s">
        <v>1224</v>
      </c>
      <c r="X183" s="4">
        <v>0</v>
      </c>
      <c r="Y183" s="4" t="s">
        <v>101</v>
      </c>
      <c r="Z183" s="4" t="s">
        <v>101</v>
      </c>
      <c r="AA183" s="4" t="s">
        <v>112</v>
      </c>
      <c r="AB183" s="4">
        <v>12</v>
      </c>
      <c r="AC183" s="4" t="s">
        <v>110</v>
      </c>
      <c r="AD183" s="4">
        <v>1</v>
      </c>
    </row>
    <row r="184" spans="1:30" ht="30">
      <c r="A184" s="4">
        <v>6</v>
      </c>
      <c r="B184" s="4" t="s">
        <v>8</v>
      </c>
      <c r="C184" s="4">
        <v>4099</v>
      </c>
      <c r="D184" s="5">
        <v>42499</v>
      </c>
      <c r="E184" s="4" t="s">
        <v>98</v>
      </c>
      <c r="F184" s="4"/>
      <c r="G184" s="4" t="s">
        <v>105</v>
      </c>
      <c r="H184" s="4" t="s">
        <v>103</v>
      </c>
      <c r="I184" s="4" t="s">
        <v>99</v>
      </c>
      <c r="J184" s="5">
        <v>42708</v>
      </c>
      <c r="K184" s="4"/>
      <c r="L184" s="4"/>
      <c r="M184" s="4"/>
      <c r="N184" s="4"/>
      <c r="O184" s="4" t="s">
        <v>108</v>
      </c>
      <c r="P184" s="4" t="s">
        <v>16</v>
      </c>
      <c r="Q184" s="4"/>
      <c r="R184" s="4" t="s">
        <v>100</v>
      </c>
      <c r="S184" s="4">
        <v>8140200308</v>
      </c>
      <c r="T184" s="4" t="s">
        <v>232</v>
      </c>
      <c r="U184" s="4"/>
      <c r="V184" s="4">
        <v>9636784929</v>
      </c>
      <c r="W184" s="4" t="s">
        <v>1225</v>
      </c>
      <c r="X184" s="4">
        <v>48000</v>
      </c>
      <c r="Y184" s="4" t="s">
        <v>101</v>
      </c>
      <c r="Z184" s="4" t="s">
        <v>101</v>
      </c>
      <c r="AA184" s="4" t="s">
        <v>109</v>
      </c>
      <c r="AB184" s="4">
        <v>10</v>
      </c>
      <c r="AC184" s="4" t="s">
        <v>110</v>
      </c>
      <c r="AD184" s="4">
        <v>1</v>
      </c>
    </row>
    <row r="185" spans="1:30" ht="30">
      <c r="A185" s="4">
        <v>6</v>
      </c>
      <c r="B185" s="4" t="s">
        <v>8</v>
      </c>
      <c r="C185" s="4">
        <v>4224</v>
      </c>
      <c r="D185" s="5">
        <v>42570</v>
      </c>
      <c r="E185" s="4" t="s">
        <v>98</v>
      </c>
      <c r="F185" s="4"/>
      <c r="G185" s="4" t="s">
        <v>105</v>
      </c>
      <c r="H185" s="4" t="s">
        <v>103</v>
      </c>
      <c r="I185" s="4" t="s">
        <v>104</v>
      </c>
      <c r="J185" s="5">
        <v>42709</v>
      </c>
      <c r="K185" s="4"/>
      <c r="L185" s="4"/>
      <c r="M185" s="4"/>
      <c r="N185" s="4"/>
      <c r="O185" s="4" t="s">
        <v>9</v>
      </c>
      <c r="P185" s="4" t="s">
        <v>16</v>
      </c>
      <c r="Q185" s="4"/>
      <c r="R185" s="4" t="s">
        <v>100</v>
      </c>
      <c r="S185" s="4">
        <v>8140200308</v>
      </c>
      <c r="T185" s="4"/>
      <c r="U185" s="4"/>
      <c r="V185" s="4">
        <v>9636784929</v>
      </c>
      <c r="W185" s="4" t="s">
        <v>1226</v>
      </c>
      <c r="X185" s="4">
        <v>0</v>
      </c>
      <c r="Y185" s="4" t="s">
        <v>101</v>
      </c>
      <c r="Z185" s="4" t="s">
        <v>101</v>
      </c>
      <c r="AA185" s="4" t="s">
        <v>109</v>
      </c>
      <c r="AB185" s="4">
        <v>11</v>
      </c>
      <c r="AC185" s="4" t="s">
        <v>110</v>
      </c>
      <c r="AD185" s="4">
        <v>0</v>
      </c>
    </row>
    <row r="186" spans="1:30" ht="30">
      <c r="A186" s="4">
        <v>6</v>
      </c>
      <c r="B186" s="4" t="s">
        <v>8</v>
      </c>
      <c r="C186" s="4">
        <v>4501</v>
      </c>
      <c r="D186" s="5">
        <v>43286</v>
      </c>
      <c r="E186" s="4" t="s">
        <v>98</v>
      </c>
      <c r="F186" s="4"/>
      <c r="G186" s="4" t="s">
        <v>105</v>
      </c>
      <c r="H186" s="4" t="s">
        <v>103</v>
      </c>
      <c r="I186" s="4" t="s">
        <v>99</v>
      </c>
      <c r="J186" s="5">
        <v>42710</v>
      </c>
      <c r="K186" s="4"/>
      <c r="L186" s="4"/>
      <c r="M186" s="4"/>
      <c r="N186" s="4"/>
      <c r="O186" s="4" t="s">
        <v>108</v>
      </c>
      <c r="P186" s="4" t="s">
        <v>16</v>
      </c>
      <c r="Q186" s="4"/>
      <c r="R186" s="4" t="s">
        <v>100</v>
      </c>
      <c r="S186" s="4">
        <v>8140200308</v>
      </c>
      <c r="T186" s="4" t="s">
        <v>233</v>
      </c>
      <c r="U186" s="4" t="s">
        <v>234</v>
      </c>
      <c r="V186" s="4">
        <v>9636784929</v>
      </c>
      <c r="W186" s="4" t="s">
        <v>1227</v>
      </c>
      <c r="X186" s="4">
        <v>36000</v>
      </c>
      <c r="Y186" s="4" t="s">
        <v>101</v>
      </c>
      <c r="Z186" s="4" t="s">
        <v>102</v>
      </c>
      <c r="AA186" s="4" t="s">
        <v>109</v>
      </c>
      <c r="AB186" s="4">
        <v>11</v>
      </c>
      <c r="AC186" s="4" t="s">
        <v>110</v>
      </c>
      <c r="AD186" s="4">
        <v>1</v>
      </c>
    </row>
    <row r="187" spans="1:30" ht="30">
      <c r="A187" s="4">
        <v>7</v>
      </c>
      <c r="B187" s="4" t="s">
        <v>8</v>
      </c>
      <c r="C187" s="4">
        <v>4714</v>
      </c>
      <c r="D187" s="5">
        <v>42235</v>
      </c>
      <c r="E187" s="4" t="s">
        <v>98</v>
      </c>
      <c r="F187" s="4"/>
      <c r="G187" s="4" t="s">
        <v>105</v>
      </c>
      <c r="H187" s="4" t="s">
        <v>103</v>
      </c>
      <c r="I187" s="4" t="s">
        <v>99</v>
      </c>
      <c r="J187" s="5">
        <v>42711</v>
      </c>
      <c r="K187" s="4"/>
      <c r="L187" s="4"/>
      <c r="M187" s="4"/>
      <c r="N187" s="4"/>
      <c r="O187" s="4" t="s">
        <v>9</v>
      </c>
      <c r="P187" s="4" t="s">
        <v>16</v>
      </c>
      <c r="Q187" s="4"/>
      <c r="R187" s="4" t="s">
        <v>100</v>
      </c>
      <c r="S187" s="4">
        <v>8140200308</v>
      </c>
      <c r="T187" s="4" t="s">
        <v>235</v>
      </c>
      <c r="U187" s="4"/>
      <c r="V187" s="4">
        <v>9636784929</v>
      </c>
      <c r="W187" s="4" t="s">
        <v>1228</v>
      </c>
      <c r="X187" s="4">
        <v>40000</v>
      </c>
      <c r="Y187" s="4" t="s">
        <v>101</v>
      </c>
      <c r="Z187" s="4" t="s">
        <v>101</v>
      </c>
      <c r="AA187" s="4" t="s">
        <v>109</v>
      </c>
      <c r="AB187" s="4">
        <v>12</v>
      </c>
      <c r="AC187" s="4" t="s">
        <v>110</v>
      </c>
      <c r="AD187" s="4">
        <v>2</v>
      </c>
    </row>
    <row r="188" spans="1:30" ht="30">
      <c r="A188" s="4">
        <v>7</v>
      </c>
      <c r="B188" s="4" t="s">
        <v>8</v>
      </c>
      <c r="C188" s="4">
        <v>4015</v>
      </c>
      <c r="D188" s="5">
        <v>42193</v>
      </c>
      <c r="E188" s="4" t="s">
        <v>98</v>
      </c>
      <c r="F188" s="4"/>
      <c r="G188" s="4" t="s">
        <v>105</v>
      </c>
      <c r="H188" s="4" t="s">
        <v>103</v>
      </c>
      <c r="I188" s="4" t="s">
        <v>104</v>
      </c>
      <c r="J188" s="5">
        <v>42712</v>
      </c>
      <c r="K188" s="4"/>
      <c r="L188" s="4"/>
      <c r="M188" s="4"/>
      <c r="N188" s="4"/>
      <c r="O188" s="4" t="s">
        <v>9</v>
      </c>
      <c r="P188" s="4" t="s">
        <v>111</v>
      </c>
      <c r="Q188" s="4"/>
      <c r="R188" s="4" t="s">
        <v>100</v>
      </c>
      <c r="S188" s="4">
        <v>8140200308</v>
      </c>
      <c r="T188" s="4" t="s">
        <v>236</v>
      </c>
      <c r="U188" s="4"/>
      <c r="V188" s="4">
        <v>9636784929</v>
      </c>
      <c r="W188" s="4" t="s">
        <v>1229</v>
      </c>
      <c r="X188" s="4">
        <v>100000</v>
      </c>
      <c r="Y188" s="4" t="s">
        <v>101</v>
      </c>
      <c r="Z188" s="4" t="s">
        <v>101</v>
      </c>
      <c r="AA188" s="4" t="s">
        <v>112</v>
      </c>
      <c r="AB188" s="4">
        <v>11</v>
      </c>
      <c r="AC188" s="4" t="s">
        <v>110</v>
      </c>
      <c r="AD188" s="4">
        <v>1</v>
      </c>
    </row>
    <row r="189" spans="1:30" ht="30">
      <c r="A189" s="4">
        <v>7</v>
      </c>
      <c r="B189" s="4" t="s">
        <v>8</v>
      </c>
      <c r="C189" s="4">
        <v>3956</v>
      </c>
      <c r="D189" s="5">
        <v>42185</v>
      </c>
      <c r="E189" s="4" t="s">
        <v>98</v>
      </c>
      <c r="F189" s="4"/>
      <c r="G189" s="4" t="s">
        <v>105</v>
      </c>
      <c r="H189" s="4" t="s">
        <v>103</v>
      </c>
      <c r="I189" s="4" t="s">
        <v>99</v>
      </c>
      <c r="J189" s="5">
        <v>42713</v>
      </c>
      <c r="K189" s="4"/>
      <c r="L189" s="4"/>
      <c r="M189" s="4"/>
      <c r="N189" s="4"/>
      <c r="O189" s="4" t="s">
        <v>9</v>
      </c>
      <c r="P189" s="4" t="s">
        <v>111</v>
      </c>
      <c r="Q189" s="4"/>
      <c r="R189" s="4" t="s">
        <v>100</v>
      </c>
      <c r="S189" s="4">
        <v>8140200308</v>
      </c>
      <c r="T189" s="4"/>
      <c r="U189" s="4"/>
      <c r="V189" s="4">
        <v>9636784929</v>
      </c>
      <c r="W189" s="4" t="s">
        <v>1230</v>
      </c>
      <c r="X189" s="4">
        <v>0</v>
      </c>
      <c r="Y189" s="4" t="s">
        <v>101</v>
      </c>
      <c r="Z189" s="4" t="s">
        <v>101</v>
      </c>
      <c r="AA189" s="4" t="s">
        <v>112</v>
      </c>
      <c r="AB189" s="4">
        <v>11</v>
      </c>
      <c r="AC189" s="4" t="s">
        <v>110</v>
      </c>
      <c r="AD189" s="4">
        <v>1</v>
      </c>
    </row>
    <row r="190" spans="1:30" ht="30">
      <c r="A190" s="4">
        <v>7</v>
      </c>
      <c r="B190" s="4" t="s">
        <v>8</v>
      </c>
      <c r="C190" s="4">
        <v>4088</v>
      </c>
      <c r="D190" s="5">
        <v>42217</v>
      </c>
      <c r="E190" s="4" t="s">
        <v>98</v>
      </c>
      <c r="F190" s="4"/>
      <c r="G190" s="4" t="s">
        <v>105</v>
      </c>
      <c r="H190" s="4" t="s">
        <v>103</v>
      </c>
      <c r="I190" s="4" t="s">
        <v>99</v>
      </c>
      <c r="J190" s="5">
        <v>42714</v>
      </c>
      <c r="K190" s="4"/>
      <c r="L190" s="4"/>
      <c r="M190" s="4"/>
      <c r="N190" s="4"/>
      <c r="O190" s="4" t="s">
        <v>9</v>
      </c>
      <c r="P190" s="4" t="s">
        <v>111</v>
      </c>
      <c r="Q190" s="4"/>
      <c r="R190" s="4" t="s">
        <v>100</v>
      </c>
      <c r="S190" s="4">
        <v>8140200308</v>
      </c>
      <c r="T190" s="4" t="s">
        <v>237</v>
      </c>
      <c r="U190" s="4"/>
      <c r="V190" s="4">
        <v>9636784929</v>
      </c>
      <c r="W190" s="4" t="s">
        <v>1231</v>
      </c>
      <c r="X190" s="4">
        <v>0</v>
      </c>
      <c r="Y190" s="4" t="s">
        <v>101</v>
      </c>
      <c r="Z190" s="4" t="s">
        <v>101</v>
      </c>
      <c r="AA190" s="4" t="s">
        <v>112</v>
      </c>
      <c r="AB190" s="4">
        <v>12</v>
      </c>
      <c r="AC190" s="4" t="s">
        <v>110</v>
      </c>
      <c r="AD190" s="4">
        <v>1</v>
      </c>
    </row>
    <row r="191" spans="1:30" ht="30">
      <c r="A191" s="4">
        <v>7</v>
      </c>
      <c r="B191" s="4" t="s">
        <v>8</v>
      </c>
      <c r="C191" s="4">
        <v>4909</v>
      </c>
      <c r="D191" s="5">
        <v>41841</v>
      </c>
      <c r="E191" s="4" t="s">
        <v>98</v>
      </c>
      <c r="F191" s="4"/>
      <c r="G191" s="4" t="s">
        <v>105</v>
      </c>
      <c r="H191" s="4" t="s">
        <v>103</v>
      </c>
      <c r="I191" s="4" t="s">
        <v>99</v>
      </c>
      <c r="J191" s="5">
        <v>42715</v>
      </c>
      <c r="K191" s="4"/>
      <c r="L191" s="4"/>
      <c r="M191" s="4"/>
      <c r="N191" s="4"/>
      <c r="O191" s="4" t="s">
        <v>9</v>
      </c>
      <c r="P191" s="4" t="s">
        <v>16</v>
      </c>
      <c r="Q191" s="4"/>
      <c r="R191" s="4" t="s">
        <v>100</v>
      </c>
      <c r="S191" s="4">
        <v>8140200308</v>
      </c>
      <c r="T191" s="4" t="s">
        <v>238</v>
      </c>
      <c r="U191" s="4"/>
      <c r="V191" s="4">
        <v>9636784929</v>
      </c>
      <c r="W191" s="4" t="s">
        <v>1232</v>
      </c>
      <c r="X191" s="4">
        <v>40000</v>
      </c>
      <c r="Y191" s="4" t="s">
        <v>101</v>
      </c>
      <c r="Z191" s="4" t="s">
        <v>101</v>
      </c>
      <c r="AA191" s="4" t="s">
        <v>109</v>
      </c>
      <c r="AB191" s="4">
        <v>11</v>
      </c>
      <c r="AC191" s="4" t="s">
        <v>110</v>
      </c>
      <c r="AD191" s="4">
        <v>5</v>
      </c>
    </row>
    <row r="192" spans="1:30" ht="30">
      <c r="A192" s="4">
        <v>7</v>
      </c>
      <c r="B192" s="4" t="s">
        <v>8</v>
      </c>
      <c r="C192" s="4">
        <v>4049</v>
      </c>
      <c r="D192" s="5">
        <v>42195</v>
      </c>
      <c r="E192" s="4" t="s">
        <v>98</v>
      </c>
      <c r="F192" s="4"/>
      <c r="G192" s="4" t="s">
        <v>105</v>
      </c>
      <c r="H192" s="4" t="s">
        <v>103</v>
      </c>
      <c r="I192" s="4" t="s">
        <v>104</v>
      </c>
      <c r="J192" s="5">
        <v>42716</v>
      </c>
      <c r="K192" s="4"/>
      <c r="L192" s="4"/>
      <c r="M192" s="4"/>
      <c r="N192" s="4"/>
      <c r="O192" s="4" t="s">
        <v>9</v>
      </c>
      <c r="P192" s="4" t="s">
        <v>111</v>
      </c>
      <c r="Q192" s="4"/>
      <c r="R192" s="4" t="s">
        <v>100</v>
      </c>
      <c r="S192" s="4">
        <v>8140200308</v>
      </c>
      <c r="T192" s="4" t="s">
        <v>239</v>
      </c>
      <c r="U192" s="4"/>
      <c r="V192" s="4">
        <v>9636784929</v>
      </c>
      <c r="W192" s="4" t="s">
        <v>1233</v>
      </c>
      <c r="X192" s="4">
        <v>100000</v>
      </c>
      <c r="Y192" s="4" t="s">
        <v>101</v>
      </c>
      <c r="Z192" s="4" t="s">
        <v>101</v>
      </c>
      <c r="AA192" s="4" t="s">
        <v>112</v>
      </c>
      <c r="AB192" s="4">
        <v>12</v>
      </c>
      <c r="AC192" s="4" t="s">
        <v>110</v>
      </c>
      <c r="AD192" s="4">
        <v>1</v>
      </c>
    </row>
    <row r="193" spans="1:30" ht="30">
      <c r="A193" s="4">
        <v>7</v>
      </c>
      <c r="B193" s="4" t="s">
        <v>8</v>
      </c>
      <c r="C193" s="4">
        <v>4876</v>
      </c>
      <c r="D193" s="5">
        <v>43283</v>
      </c>
      <c r="E193" s="4" t="s">
        <v>98</v>
      </c>
      <c r="F193" s="4"/>
      <c r="G193" s="4" t="s">
        <v>105</v>
      </c>
      <c r="H193" s="4" t="s">
        <v>103</v>
      </c>
      <c r="I193" s="4" t="s">
        <v>99</v>
      </c>
      <c r="J193" s="5">
        <v>42717</v>
      </c>
      <c r="K193" s="4"/>
      <c r="L193" s="4"/>
      <c r="M193" s="4"/>
      <c r="N193" s="4"/>
      <c r="O193" s="4" t="s">
        <v>107</v>
      </c>
      <c r="P193" s="4" t="s">
        <v>16</v>
      </c>
      <c r="Q193" s="4"/>
      <c r="R193" s="4" t="s">
        <v>100</v>
      </c>
      <c r="S193" s="4">
        <v>8140200308</v>
      </c>
      <c r="T193" s="4" t="s">
        <v>240</v>
      </c>
      <c r="U193" s="4" t="s">
        <v>241</v>
      </c>
      <c r="V193" s="4">
        <v>9636784929</v>
      </c>
      <c r="W193" s="4" t="s">
        <v>1234</v>
      </c>
      <c r="X193" s="4">
        <v>50000</v>
      </c>
      <c r="Y193" s="4" t="s">
        <v>101</v>
      </c>
      <c r="Z193" s="4" t="s">
        <v>101</v>
      </c>
      <c r="AA193" s="4" t="s">
        <v>109</v>
      </c>
      <c r="AB193" s="4">
        <v>12</v>
      </c>
      <c r="AC193" s="4" t="s">
        <v>110</v>
      </c>
      <c r="AD193" s="4">
        <v>1</v>
      </c>
    </row>
    <row r="194" spans="1:30" ht="30">
      <c r="A194" s="4">
        <v>7</v>
      </c>
      <c r="B194" s="4" t="s">
        <v>8</v>
      </c>
      <c r="C194" s="4">
        <v>3995</v>
      </c>
      <c r="D194" s="5">
        <v>42191</v>
      </c>
      <c r="E194" s="4" t="s">
        <v>98</v>
      </c>
      <c r="F194" s="4"/>
      <c r="G194" s="4" t="s">
        <v>105</v>
      </c>
      <c r="H194" s="4" t="s">
        <v>103</v>
      </c>
      <c r="I194" s="4" t="s">
        <v>104</v>
      </c>
      <c r="J194" s="5">
        <v>42718</v>
      </c>
      <c r="K194" s="4"/>
      <c r="L194" s="4"/>
      <c r="M194" s="4"/>
      <c r="N194" s="4"/>
      <c r="O194" s="4" t="s">
        <v>9</v>
      </c>
      <c r="P194" s="4" t="s">
        <v>111</v>
      </c>
      <c r="Q194" s="4"/>
      <c r="R194" s="4" t="s">
        <v>100</v>
      </c>
      <c r="S194" s="4">
        <v>8140200308</v>
      </c>
      <c r="T194" s="4" t="s">
        <v>242</v>
      </c>
      <c r="U194" s="4"/>
      <c r="V194" s="4">
        <v>9636784929</v>
      </c>
      <c r="W194" s="4" t="s">
        <v>1235</v>
      </c>
      <c r="X194" s="4">
        <v>0</v>
      </c>
      <c r="Y194" s="4" t="s">
        <v>101</v>
      </c>
      <c r="Z194" s="4" t="s">
        <v>101</v>
      </c>
      <c r="AA194" s="4" t="s">
        <v>112</v>
      </c>
      <c r="AB194" s="4">
        <v>11</v>
      </c>
      <c r="AC194" s="4" t="s">
        <v>110</v>
      </c>
      <c r="AD194" s="4">
        <v>1</v>
      </c>
    </row>
    <row r="195" spans="1:30" ht="30">
      <c r="A195" s="4">
        <v>7</v>
      </c>
      <c r="B195" s="4" t="s">
        <v>8</v>
      </c>
      <c r="C195" s="4">
        <v>4046</v>
      </c>
      <c r="D195" s="5">
        <v>42195</v>
      </c>
      <c r="E195" s="4" t="s">
        <v>98</v>
      </c>
      <c r="F195" s="4"/>
      <c r="G195" s="4" t="s">
        <v>105</v>
      </c>
      <c r="H195" s="4" t="s">
        <v>103</v>
      </c>
      <c r="I195" s="4" t="s">
        <v>104</v>
      </c>
      <c r="J195" s="5">
        <v>42719</v>
      </c>
      <c r="K195" s="4"/>
      <c r="L195" s="4"/>
      <c r="M195" s="4"/>
      <c r="N195" s="4"/>
      <c r="O195" s="4" t="s">
        <v>9</v>
      </c>
      <c r="P195" s="4" t="s">
        <v>16</v>
      </c>
      <c r="Q195" s="4"/>
      <c r="R195" s="4" t="s">
        <v>100</v>
      </c>
      <c r="S195" s="4">
        <v>8140200308</v>
      </c>
      <c r="T195" s="4"/>
      <c r="U195" s="4"/>
      <c r="V195" s="4">
        <v>9636784929</v>
      </c>
      <c r="W195" s="4" t="s">
        <v>1236</v>
      </c>
      <c r="X195" s="4">
        <v>0</v>
      </c>
      <c r="Y195" s="4" t="s">
        <v>101</v>
      </c>
      <c r="Z195" s="4" t="s">
        <v>101</v>
      </c>
      <c r="AA195" s="4" t="s">
        <v>109</v>
      </c>
      <c r="AB195" s="4">
        <v>11</v>
      </c>
      <c r="AC195" s="4" t="s">
        <v>110</v>
      </c>
      <c r="AD195" s="4">
        <v>2</v>
      </c>
    </row>
    <row r="196" spans="1:30" ht="30">
      <c r="A196" s="4">
        <v>7</v>
      </c>
      <c r="B196" s="4" t="s">
        <v>8</v>
      </c>
      <c r="C196" s="4">
        <v>4440</v>
      </c>
      <c r="D196" s="5">
        <v>43225</v>
      </c>
      <c r="E196" s="4" t="s">
        <v>98</v>
      </c>
      <c r="F196" s="4"/>
      <c r="G196" s="4" t="s">
        <v>105</v>
      </c>
      <c r="H196" s="4" t="s">
        <v>103</v>
      </c>
      <c r="I196" s="4" t="s">
        <v>104</v>
      </c>
      <c r="J196" s="5">
        <v>42720</v>
      </c>
      <c r="K196" s="4"/>
      <c r="L196" s="4"/>
      <c r="M196" s="4"/>
      <c r="N196" s="4"/>
      <c r="O196" s="4" t="s">
        <v>108</v>
      </c>
      <c r="P196" s="4" t="s">
        <v>16</v>
      </c>
      <c r="Q196" s="4"/>
      <c r="R196" s="4" t="s">
        <v>100</v>
      </c>
      <c r="S196" s="4">
        <v>8140200308</v>
      </c>
      <c r="T196" s="4" t="s">
        <v>243</v>
      </c>
      <c r="U196" s="4" t="s">
        <v>244</v>
      </c>
      <c r="V196" s="4">
        <v>9636784929</v>
      </c>
      <c r="W196" s="4" t="s">
        <v>1237</v>
      </c>
      <c r="X196" s="4">
        <v>60000</v>
      </c>
      <c r="Y196" s="4" t="s">
        <v>101</v>
      </c>
      <c r="Z196" s="4" t="s">
        <v>101</v>
      </c>
      <c r="AA196" s="4" t="s">
        <v>109</v>
      </c>
      <c r="AB196" s="4">
        <v>12</v>
      </c>
      <c r="AC196" s="4" t="s">
        <v>110</v>
      </c>
      <c r="AD196" s="4">
        <v>2</v>
      </c>
    </row>
    <row r="197" spans="1:30" ht="30">
      <c r="A197" s="4">
        <v>7</v>
      </c>
      <c r="B197" s="4" t="s">
        <v>8</v>
      </c>
      <c r="C197" s="4">
        <v>4905</v>
      </c>
      <c r="D197" s="5">
        <v>41824</v>
      </c>
      <c r="E197" s="4" t="s">
        <v>98</v>
      </c>
      <c r="F197" s="4"/>
      <c r="G197" s="4" t="s">
        <v>105</v>
      </c>
      <c r="H197" s="4" t="s">
        <v>103</v>
      </c>
      <c r="I197" s="4" t="s">
        <v>104</v>
      </c>
      <c r="J197" s="5">
        <v>42721</v>
      </c>
      <c r="K197" s="4"/>
      <c r="L197" s="4"/>
      <c r="M197" s="4"/>
      <c r="N197" s="4"/>
      <c r="O197" s="4" t="s">
        <v>108</v>
      </c>
      <c r="P197" s="4" t="s">
        <v>16</v>
      </c>
      <c r="Q197" s="4"/>
      <c r="R197" s="4" t="s">
        <v>100</v>
      </c>
      <c r="S197" s="4">
        <v>8140200308</v>
      </c>
      <c r="T197" s="4" t="s">
        <v>245</v>
      </c>
      <c r="U197" s="4"/>
      <c r="V197" s="4">
        <v>9636784929</v>
      </c>
      <c r="W197" s="4" t="s">
        <v>1238</v>
      </c>
      <c r="X197" s="4">
        <v>40000</v>
      </c>
      <c r="Y197" s="4" t="s">
        <v>101</v>
      </c>
      <c r="Z197" s="4" t="s">
        <v>101</v>
      </c>
      <c r="AA197" s="4" t="s">
        <v>109</v>
      </c>
      <c r="AB197" s="4">
        <v>13</v>
      </c>
      <c r="AC197" s="4" t="s">
        <v>110</v>
      </c>
      <c r="AD197" s="4">
        <v>1</v>
      </c>
    </row>
    <row r="198" spans="1:30" ht="30">
      <c r="A198" s="4">
        <v>7</v>
      </c>
      <c r="B198" s="4" t="s">
        <v>8</v>
      </c>
      <c r="C198" s="4">
        <v>4519</v>
      </c>
      <c r="D198" s="5">
        <v>43288</v>
      </c>
      <c r="E198" s="4" t="s">
        <v>98</v>
      </c>
      <c r="F198" s="4"/>
      <c r="G198" s="4" t="s">
        <v>105</v>
      </c>
      <c r="H198" s="4" t="s">
        <v>103</v>
      </c>
      <c r="I198" s="4" t="s">
        <v>104</v>
      </c>
      <c r="J198" s="5">
        <v>42722</v>
      </c>
      <c r="K198" s="4"/>
      <c r="L198" s="4"/>
      <c r="M198" s="4"/>
      <c r="N198" s="4"/>
      <c r="O198" s="4" t="s">
        <v>9</v>
      </c>
      <c r="P198" s="4" t="s">
        <v>111</v>
      </c>
      <c r="Q198" s="4"/>
      <c r="R198" s="4" t="s">
        <v>100</v>
      </c>
      <c r="S198" s="4">
        <v>8140200308</v>
      </c>
      <c r="T198" s="4" t="s">
        <v>246</v>
      </c>
      <c r="U198" s="4"/>
      <c r="V198" s="4">
        <v>9636784929</v>
      </c>
      <c r="W198" s="4" t="s">
        <v>1239</v>
      </c>
      <c r="X198" s="4">
        <v>45000</v>
      </c>
      <c r="Y198" s="4" t="s">
        <v>101</v>
      </c>
      <c r="Z198" s="4" t="s">
        <v>101</v>
      </c>
      <c r="AA198" s="4" t="s">
        <v>112</v>
      </c>
      <c r="AB198" s="4">
        <v>13</v>
      </c>
      <c r="AC198" s="4" t="s">
        <v>110</v>
      </c>
      <c r="AD198" s="4">
        <v>0</v>
      </c>
    </row>
    <row r="199" spans="1:30" ht="30">
      <c r="A199" s="4">
        <v>7</v>
      </c>
      <c r="B199" s="4" t="s">
        <v>8</v>
      </c>
      <c r="C199" s="4">
        <v>4739</v>
      </c>
      <c r="D199" s="5">
        <v>43661</v>
      </c>
      <c r="E199" s="4" t="s">
        <v>98</v>
      </c>
      <c r="F199" s="4"/>
      <c r="G199" s="4" t="s">
        <v>105</v>
      </c>
      <c r="H199" s="4" t="s">
        <v>103</v>
      </c>
      <c r="I199" s="4" t="s">
        <v>104</v>
      </c>
      <c r="J199" s="5">
        <v>42723</v>
      </c>
      <c r="K199" s="4"/>
      <c r="L199" s="4"/>
      <c r="M199" s="4"/>
      <c r="N199" s="4"/>
      <c r="O199" s="4" t="s">
        <v>108</v>
      </c>
      <c r="P199" s="4" t="s">
        <v>16</v>
      </c>
      <c r="Q199" s="4"/>
      <c r="R199" s="4" t="s">
        <v>100</v>
      </c>
      <c r="S199" s="4">
        <v>8140200308</v>
      </c>
      <c r="T199" s="4" t="s">
        <v>247</v>
      </c>
      <c r="U199" s="4"/>
      <c r="V199" s="4">
        <v>9636784929</v>
      </c>
      <c r="W199" s="4" t="s">
        <v>1240</v>
      </c>
      <c r="X199" s="4">
        <v>50000</v>
      </c>
      <c r="Y199" s="4" t="s">
        <v>101</v>
      </c>
      <c r="Z199" s="4" t="s">
        <v>101</v>
      </c>
      <c r="AA199" s="4" t="s">
        <v>109</v>
      </c>
      <c r="AB199" s="4">
        <v>14</v>
      </c>
      <c r="AC199" s="4" t="s">
        <v>110</v>
      </c>
      <c r="AD199" s="4">
        <v>1</v>
      </c>
    </row>
    <row r="200" spans="1:30" ht="30">
      <c r="A200" s="4">
        <v>7</v>
      </c>
      <c r="B200" s="4" t="s">
        <v>8</v>
      </c>
      <c r="C200" s="4">
        <v>4567</v>
      </c>
      <c r="D200" s="5">
        <v>43295</v>
      </c>
      <c r="E200" s="4" t="s">
        <v>98</v>
      </c>
      <c r="F200" s="4"/>
      <c r="G200" s="4" t="s">
        <v>105</v>
      </c>
      <c r="H200" s="4" t="s">
        <v>103</v>
      </c>
      <c r="I200" s="4" t="s">
        <v>104</v>
      </c>
      <c r="J200" s="5">
        <v>42724</v>
      </c>
      <c r="K200" s="4"/>
      <c r="L200" s="4"/>
      <c r="M200" s="4"/>
      <c r="N200" s="4"/>
      <c r="O200" s="4" t="s">
        <v>9</v>
      </c>
      <c r="P200" s="4" t="s">
        <v>16</v>
      </c>
      <c r="Q200" s="4"/>
      <c r="R200" s="4" t="s">
        <v>100</v>
      </c>
      <c r="S200" s="4">
        <v>8140200308</v>
      </c>
      <c r="T200" s="4" t="s">
        <v>248</v>
      </c>
      <c r="U200" s="4"/>
      <c r="V200" s="4">
        <v>9636784929</v>
      </c>
      <c r="W200" s="4" t="s">
        <v>1241</v>
      </c>
      <c r="X200" s="4">
        <v>40000</v>
      </c>
      <c r="Y200" s="4" t="s">
        <v>101</v>
      </c>
      <c r="Z200" s="4" t="s">
        <v>101</v>
      </c>
      <c r="AA200" s="4" t="s">
        <v>109</v>
      </c>
      <c r="AB200" s="4">
        <v>12</v>
      </c>
      <c r="AC200" s="4" t="s">
        <v>110</v>
      </c>
      <c r="AD200" s="4">
        <v>1</v>
      </c>
    </row>
    <row r="201" spans="1:30" ht="30">
      <c r="A201" s="4">
        <v>7</v>
      </c>
      <c r="B201" s="4" t="s">
        <v>8</v>
      </c>
      <c r="C201" s="4">
        <v>3938</v>
      </c>
      <c r="D201" s="5">
        <v>42136</v>
      </c>
      <c r="E201" s="4" t="s">
        <v>98</v>
      </c>
      <c r="F201" s="4"/>
      <c r="G201" s="4" t="s">
        <v>105</v>
      </c>
      <c r="H201" s="4" t="s">
        <v>103</v>
      </c>
      <c r="I201" s="4" t="s">
        <v>99</v>
      </c>
      <c r="J201" s="5">
        <v>42725</v>
      </c>
      <c r="K201" s="4"/>
      <c r="L201" s="4"/>
      <c r="M201" s="4"/>
      <c r="N201" s="4"/>
      <c r="O201" s="4" t="s">
        <v>108</v>
      </c>
      <c r="P201" s="4" t="s">
        <v>16</v>
      </c>
      <c r="Q201" s="4"/>
      <c r="R201" s="4" t="s">
        <v>100</v>
      </c>
      <c r="S201" s="4">
        <v>8140200308</v>
      </c>
      <c r="T201" s="4" t="s">
        <v>249</v>
      </c>
      <c r="U201" s="4"/>
      <c r="V201" s="4">
        <v>9636784929</v>
      </c>
      <c r="W201" s="4" t="s">
        <v>1242</v>
      </c>
      <c r="X201" s="4">
        <v>0</v>
      </c>
      <c r="Y201" s="4" t="s">
        <v>101</v>
      </c>
      <c r="Z201" s="4" t="s">
        <v>101</v>
      </c>
      <c r="AA201" s="4" t="s">
        <v>109</v>
      </c>
      <c r="AB201" s="4">
        <v>11</v>
      </c>
      <c r="AC201" s="4" t="s">
        <v>110</v>
      </c>
      <c r="AD201" s="4">
        <v>1</v>
      </c>
    </row>
    <row r="202" spans="1:30" ht="30">
      <c r="A202" s="4">
        <v>7</v>
      </c>
      <c r="B202" s="4" t="s">
        <v>8</v>
      </c>
      <c r="C202" s="4">
        <v>4819</v>
      </c>
      <c r="D202" s="5">
        <v>41822</v>
      </c>
      <c r="E202" s="4" t="s">
        <v>98</v>
      </c>
      <c r="F202" s="4"/>
      <c r="G202" s="4" t="s">
        <v>105</v>
      </c>
      <c r="H202" s="4" t="s">
        <v>103</v>
      </c>
      <c r="I202" s="4" t="s">
        <v>99</v>
      </c>
      <c r="J202" s="5">
        <v>42726</v>
      </c>
      <c r="K202" s="4"/>
      <c r="L202" s="4"/>
      <c r="M202" s="4"/>
      <c r="N202" s="4"/>
      <c r="O202" s="4" t="s">
        <v>9</v>
      </c>
      <c r="P202" s="4" t="s">
        <v>16</v>
      </c>
      <c r="Q202" s="4"/>
      <c r="R202" s="4" t="s">
        <v>100</v>
      </c>
      <c r="S202" s="4">
        <v>8140200308</v>
      </c>
      <c r="T202" s="4" t="s">
        <v>250</v>
      </c>
      <c r="U202" s="4"/>
      <c r="V202" s="4">
        <v>9636784929</v>
      </c>
      <c r="W202" s="4" t="s">
        <v>1243</v>
      </c>
      <c r="X202" s="4">
        <v>80000</v>
      </c>
      <c r="Y202" s="4" t="s">
        <v>101</v>
      </c>
      <c r="Z202" s="4" t="s">
        <v>101</v>
      </c>
      <c r="AA202" s="4" t="s">
        <v>109</v>
      </c>
      <c r="AB202" s="4">
        <v>13</v>
      </c>
      <c r="AC202" s="4" t="s">
        <v>110</v>
      </c>
      <c r="AD202" s="4">
        <v>1</v>
      </c>
    </row>
    <row r="203" spans="1:30" ht="30">
      <c r="A203" s="4">
        <v>7</v>
      </c>
      <c r="B203" s="4" t="s">
        <v>8</v>
      </c>
      <c r="C203" s="4">
        <v>4514</v>
      </c>
      <c r="D203" s="5">
        <v>43288</v>
      </c>
      <c r="E203" s="4" t="s">
        <v>98</v>
      </c>
      <c r="F203" s="4"/>
      <c r="G203" s="4" t="s">
        <v>105</v>
      </c>
      <c r="H203" s="4" t="s">
        <v>103</v>
      </c>
      <c r="I203" s="4" t="s">
        <v>99</v>
      </c>
      <c r="J203" s="5">
        <v>42727</v>
      </c>
      <c r="K203" s="4"/>
      <c r="L203" s="4"/>
      <c r="M203" s="4"/>
      <c r="N203" s="4"/>
      <c r="O203" s="4" t="s">
        <v>9</v>
      </c>
      <c r="P203" s="4" t="s">
        <v>16</v>
      </c>
      <c r="Q203" s="4"/>
      <c r="R203" s="4" t="s">
        <v>100</v>
      </c>
      <c r="S203" s="4">
        <v>8140200308</v>
      </c>
      <c r="T203" s="4" t="s">
        <v>251</v>
      </c>
      <c r="U203" s="4" t="s">
        <v>252</v>
      </c>
      <c r="V203" s="4">
        <v>9636784929</v>
      </c>
      <c r="W203" s="4" t="s">
        <v>1244</v>
      </c>
      <c r="X203" s="4">
        <v>40000</v>
      </c>
      <c r="Y203" s="4" t="s">
        <v>101</v>
      </c>
      <c r="Z203" s="4" t="s">
        <v>101</v>
      </c>
      <c r="AA203" s="4" t="s">
        <v>109</v>
      </c>
      <c r="AB203" s="4">
        <v>11</v>
      </c>
      <c r="AC203" s="4" t="s">
        <v>110</v>
      </c>
      <c r="AD203" s="4">
        <v>4</v>
      </c>
    </row>
    <row r="204" spans="1:30" ht="30">
      <c r="A204" s="4">
        <v>7</v>
      </c>
      <c r="B204" s="4" t="s">
        <v>8</v>
      </c>
      <c r="C204" s="4">
        <v>4875</v>
      </c>
      <c r="D204" s="5">
        <v>42186</v>
      </c>
      <c r="E204" s="4" t="s">
        <v>98</v>
      </c>
      <c r="F204" s="4"/>
      <c r="G204" s="4" t="s">
        <v>105</v>
      </c>
      <c r="H204" s="4" t="s">
        <v>103</v>
      </c>
      <c r="I204" s="4" t="s">
        <v>99</v>
      </c>
      <c r="J204" s="5">
        <v>42728</v>
      </c>
      <c r="K204" s="4"/>
      <c r="L204" s="4"/>
      <c r="M204" s="4"/>
      <c r="N204" s="4"/>
      <c r="O204" s="4" t="s">
        <v>9</v>
      </c>
      <c r="P204" s="4" t="s">
        <v>16</v>
      </c>
      <c r="Q204" s="4"/>
      <c r="R204" s="4" t="s">
        <v>100</v>
      </c>
      <c r="S204" s="4">
        <v>8140200308</v>
      </c>
      <c r="T204" s="4" t="s">
        <v>253</v>
      </c>
      <c r="U204" s="4" t="s">
        <v>254</v>
      </c>
      <c r="V204" s="4">
        <v>9636784929</v>
      </c>
      <c r="W204" s="4" t="s">
        <v>1245</v>
      </c>
      <c r="X204" s="4">
        <v>45000</v>
      </c>
      <c r="Y204" s="4" t="s">
        <v>101</v>
      </c>
      <c r="Z204" s="4" t="s">
        <v>101</v>
      </c>
      <c r="AA204" s="4" t="s">
        <v>109</v>
      </c>
      <c r="AB204" s="4">
        <v>12</v>
      </c>
      <c r="AC204" s="4" t="s">
        <v>110</v>
      </c>
      <c r="AD204" s="4">
        <v>0</v>
      </c>
    </row>
    <row r="205" spans="1:30" ht="30">
      <c r="A205" s="4">
        <v>7</v>
      </c>
      <c r="B205" s="4" t="s">
        <v>8</v>
      </c>
      <c r="C205" s="4">
        <v>4443</v>
      </c>
      <c r="D205" s="5">
        <v>43281</v>
      </c>
      <c r="E205" s="4" t="s">
        <v>98</v>
      </c>
      <c r="F205" s="4"/>
      <c r="G205" s="4" t="s">
        <v>105</v>
      </c>
      <c r="H205" s="4" t="s">
        <v>103</v>
      </c>
      <c r="I205" s="4" t="s">
        <v>104</v>
      </c>
      <c r="J205" s="5">
        <v>42729</v>
      </c>
      <c r="K205" s="4"/>
      <c r="L205" s="4"/>
      <c r="M205" s="4"/>
      <c r="N205" s="4"/>
      <c r="O205" s="4" t="s">
        <v>9</v>
      </c>
      <c r="P205" s="4" t="s">
        <v>111</v>
      </c>
      <c r="Q205" s="4"/>
      <c r="R205" s="4" t="s">
        <v>100</v>
      </c>
      <c r="S205" s="4">
        <v>8140200308</v>
      </c>
      <c r="T205" s="4" t="s">
        <v>255</v>
      </c>
      <c r="U205" s="4" t="s">
        <v>256</v>
      </c>
      <c r="V205" s="4">
        <v>9636784929</v>
      </c>
      <c r="W205" s="4" t="s">
        <v>1246</v>
      </c>
      <c r="X205" s="4">
        <v>45000</v>
      </c>
      <c r="Y205" s="4" t="s">
        <v>101</v>
      </c>
      <c r="Z205" s="4" t="s">
        <v>101</v>
      </c>
      <c r="AA205" s="4" t="s">
        <v>112</v>
      </c>
      <c r="AB205" s="4">
        <v>14</v>
      </c>
      <c r="AC205" s="4" t="s">
        <v>110</v>
      </c>
      <c r="AD205" s="4">
        <v>2</v>
      </c>
    </row>
    <row r="206" spans="1:30" ht="30">
      <c r="A206" s="4">
        <v>7</v>
      </c>
      <c r="B206" s="4" t="s">
        <v>8</v>
      </c>
      <c r="C206" s="4">
        <v>4087</v>
      </c>
      <c r="D206" s="5">
        <v>42217</v>
      </c>
      <c r="E206" s="4" t="s">
        <v>98</v>
      </c>
      <c r="F206" s="4"/>
      <c r="G206" s="4" t="s">
        <v>105</v>
      </c>
      <c r="H206" s="4" t="s">
        <v>103</v>
      </c>
      <c r="I206" s="4" t="s">
        <v>99</v>
      </c>
      <c r="J206" s="5">
        <v>42730</v>
      </c>
      <c r="K206" s="4"/>
      <c r="L206" s="4"/>
      <c r="M206" s="4"/>
      <c r="N206" s="4"/>
      <c r="O206" s="4" t="s">
        <v>108</v>
      </c>
      <c r="P206" s="4" t="s">
        <v>16</v>
      </c>
      <c r="Q206" s="4"/>
      <c r="R206" s="4" t="s">
        <v>100</v>
      </c>
      <c r="S206" s="4">
        <v>8140200308</v>
      </c>
      <c r="T206" s="4" t="s">
        <v>257</v>
      </c>
      <c r="U206" s="4"/>
      <c r="V206" s="4">
        <v>9636784929</v>
      </c>
      <c r="W206" s="4" t="s">
        <v>1247</v>
      </c>
      <c r="X206" s="4">
        <v>0</v>
      </c>
      <c r="Y206" s="4" t="s">
        <v>101</v>
      </c>
      <c r="Z206" s="4" t="s">
        <v>101</v>
      </c>
      <c r="AA206" s="4" t="s">
        <v>109</v>
      </c>
      <c r="AB206" s="4">
        <v>12</v>
      </c>
      <c r="AC206" s="4" t="s">
        <v>110</v>
      </c>
      <c r="AD206" s="4">
        <v>1</v>
      </c>
    </row>
    <row r="207" spans="1:30" ht="30">
      <c r="A207" s="4">
        <v>7</v>
      </c>
      <c r="B207" s="4" t="s">
        <v>8</v>
      </c>
      <c r="C207" s="4">
        <v>3972</v>
      </c>
      <c r="D207" s="5">
        <v>42187</v>
      </c>
      <c r="E207" s="4" t="s">
        <v>98</v>
      </c>
      <c r="F207" s="4"/>
      <c r="G207" s="4" t="s">
        <v>105</v>
      </c>
      <c r="H207" s="4" t="s">
        <v>103</v>
      </c>
      <c r="I207" s="4" t="s">
        <v>99</v>
      </c>
      <c r="J207" s="5">
        <v>42731</v>
      </c>
      <c r="K207" s="4"/>
      <c r="L207" s="4"/>
      <c r="M207" s="4"/>
      <c r="N207" s="4"/>
      <c r="O207" s="4" t="s">
        <v>9</v>
      </c>
      <c r="P207" s="4" t="s">
        <v>111</v>
      </c>
      <c r="Q207" s="4"/>
      <c r="R207" s="4" t="s">
        <v>100</v>
      </c>
      <c r="S207" s="4">
        <v>8140200308</v>
      </c>
      <c r="T207" s="4" t="s">
        <v>161</v>
      </c>
      <c r="U207" s="4"/>
      <c r="V207" s="4">
        <v>9636784929</v>
      </c>
      <c r="W207" s="4" t="s">
        <v>1248</v>
      </c>
      <c r="X207" s="4">
        <v>0</v>
      </c>
      <c r="Y207" s="4" t="s">
        <v>101</v>
      </c>
      <c r="Z207" s="4" t="s">
        <v>101</v>
      </c>
      <c r="AA207" s="4" t="s">
        <v>112</v>
      </c>
      <c r="AB207" s="4">
        <v>13</v>
      </c>
      <c r="AC207" s="4" t="s">
        <v>110</v>
      </c>
      <c r="AD207" s="4">
        <v>1</v>
      </c>
    </row>
    <row r="208" spans="1:30" ht="30">
      <c r="A208" s="4">
        <v>7</v>
      </c>
      <c r="B208" s="4" t="s">
        <v>8</v>
      </c>
      <c r="C208" s="4">
        <v>4014</v>
      </c>
      <c r="D208" s="5">
        <v>42193</v>
      </c>
      <c r="E208" s="4" t="s">
        <v>98</v>
      </c>
      <c r="F208" s="4"/>
      <c r="G208" s="4" t="s">
        <v>105</v>
      </c>
      <c r="H208" s="4" t="s">
        <v>103</v>
      </c>
      <c r="I208" s="4" t="s">
        <v>99</v>
      </c>
      <c r="J208" s="5">
        <v>42732</v>
      </c>
      <c r="K208" s="4"/>
      <c r="L208" s="4"/>
      <c r="M208" s="4"/>
      <c r="N208" s="4"/>
      <c r="O208" s="4" t="s">
        <v>9</v>
      </c>
      <c r="P208" s="4" t="s">
        <v>111</v>
      </c>
      <c r="Q208" s="4"/>
      <c r="R208" s="4" t="s">
        <v>100</v>
      </c>
      <c r="S208" s="4">
        <v>8140200308</v>
      </c>
      <c r="T208" s="4" t="s">
        <v>258</v>
      </c>
      <c r="U208" s="4"/>
      <c r="V208" s="4">
        <v>9636784929</v>
      </c>
      <c r="W208" s="4" t="s">
        <v>1249</v>
      </c>
      <c r="X208" s="4">
        <v>100000</v>
      </c>
      <c r="Y208" s="4" t="s">
        <v>101</v>
      </c>
      <c r="Z208" s="4" t="s">
        <v>101</v>
      </c>
      <c r="AA208" s="4" t="s">
        <v>112</v>
      </c>
      <c r="AB208" s="4">
        <v>13</v>
      </c>
      <c r="AC208" s="4" t="s">
        <v>110</v>
      </c>
      <c r="AD208" s="4">
        <v>1</v>
      </c>
    </row>
    <row r="209" spans="1:30" ht="30">
      <c r="A209" s="4">
        <v>7</v>
      </c>
      <c r="B209" s="4" t="s">
        <v>8</v>
      </c>
      <c r="C209" s="4">
        <v>3998</v>
      </c>
      <c r="D209" s="5">
        <v>42191</v>
      </c>
      <c r="E209" s="4" t="s">
        <v>98</v>
      </c>
      <c r="F209" s="4"/>
      <c r="G209" s="4" t="s">
        <v>105</v>
      </c>
      <c r="H209" s="4" t="s">
        <v>103</v>
      </c>
      <c r="I209" s="4" t="s">
        <v>99</v>
      </c>
      <c r="J209" s="5">
        <v>42733</v>
      </c>
      <c r="K209" s="4"/>
      <c r="L209" s="4"/>
      <c r="M209" s="4"/>
      <c r="N209" s="4"/>
      <c r="O209" s="4" t="s">
        <v>9</v>
      </c>
      <c r="P209" s="4" t="s">
        <v>111</v>
      </c>
      <c r="Q209" s="4"/>
      <c r="R209" s="4" t="s">
        <v>100</v>
      </c>
      <c r="S209" s="4">
        <v>8140200308</v>
      </c>
      <c r="T209" s="4" t="s">
        <v>259</v>
      </c>
      <c r="U209" s="4"/>
      <c r="V209" s="4">
        <v>9636784929</v>
      </c>
      <c r="W209" s="4" t="s">
        <v>1250</v>
      </c>
      <c r="X209" s="4">
        <v>0</v>
      </c>
      <c r="Y209" s="4" t="s">
        <v>101</v>
      </c>
      <c r="Z209" s="4" t="s">
        <v>101</v>
      </c>
      <c r="AA209" s="4" t="s">
        <v>112</v>
      </c>
      <c r="AB209" s="4">
        <v>13</v>
      </c>
      <c r="AC209" s="4" t="s">
        <v>110</v>
      </c>
      <c r="AD209" s="4">
        <v>1</v>
      </c>
    </row>
    <row r="210" spans="1:30" ht="30">
      <c r="A210" s="4">
        <v>7</v>
      </c>
      <c r="B210" s="4" t="s">
        <v>8</v>
      </c>
      <c r="C210" s="4">
        <v>4515</v>
      </c>
      <c r="D210" s="5">
        <v>43288</v>
      </c>
      <c r="E210" s="4" t="s">
        <v>98</v>
      </c>
      <c r="F210" s="4"/>
      <c r="G210" s="4" t="s">
        <v>105</v>
      </c>
      <c r="H210" s="4" t="s">
        <v>103</v>
      </c>
      <c r="I210" s="4" t="s">
        <v>99</v>
      </c>
      <c r="J210" s="5">
        <v>42734</v>
      </c>
      <c r="K210" s="4"/>
      <c r="L210" s="4"/>
      <c r="M210" s="4"/>
      <c r="N210" s="4"/>
      <c r="O210" s="4" t="s">
        <v>9</v>
      </c>
      <c r="P210" s="4" t="s">
        <v>16</v>
      </c>
      <c r="Q210" s="4"/>
      <c r="R210" s="4" t="s">
        <v>100</v>
      </c>
      <c r="S210" s="4">
        <v>8140200308</v>
      </c>
      <c r="T210" s="4" t="s">
        <v>260</v>
      </c>
      <c r="U210" s="4" t="s">
        <v>261</v>
      </c>
      <c r="V210" s="4">
        <v>9636784929</v>
      </c>
      <c r="W210" s="4" t="s">
        <v>1251</v>
      </c>
      <c r="X210" s="4">
        <v>40000</v>
      </c>
      <c r="Y210" s="4" t="s">
        <v>101</v>
      </c>
      <c r="Z210" s="4" t="s">
        <v>101</v>
      </c>
      <c r="AA210" s="4" t="s">
        <v>109</v>
      </c>
      <c r="AB210" s="4">
        <v>12</v>
      </c>
      <c r="AC210" s="4" t="s">
        <v>110</v>
      </c>
      <c r="AD210" s="4">
        <v>4</v>
      </c>
    </row>
    <row r="211" spans="1:30" ht="30">
      <c r="A211" s="4">
        <v>7</v>
      </c>
      <c r="B211" s="4" t="s">
        <v>8</v>
      </c>
      <c r="C211" s="4">
        <v>4907</v>
      </c>
      <c r="D211" s="4"/>
      <c r="E211" s="4" t="s">
        <v>98</v>
      </c>
      <c r="F211" s="4"/>
      <c r="G211" s="4" t="s">
        <v>105</v>
      </c>
      <c r="H211" s="4" t="s">
        <v>103</v>
      </c>
      <c r="I211" s="4" t="s">
        <v>104</v>
      </c>
      <c r="J211" s="5">
        <v>42735</v>
      </c>
      <c r="K211" s="4"/>
      <c r="L211" s="4"/>
      <c r="M211" s="4"/>
      <c r="N211" s="4"/>
      <c r="O211" s="4" t="s">
        <v>9</v>
      </c>
      <c r="P211" s="4"/>
      <c r="Q211" s="4"/>
      <c r="R211" s="4" t="s">
        <v>100</v>
      </c>
      <c r="S211" s="4">
        <v>8140200308</v>
      </c>
      <c r="T211" s="4"/>
      <c r="U211" s="4"/>
      <c r="V211" s="4">
        <v>9636784929</v>
      </c>
      <c r="W211" s="4" t="s">
        <v>1252</v>
      </c>
      <c r="X211" s="4"/>
      <c r="Y211" s="4" t="s">
        <v>101</v>
      </c>
      <c r="Z211" s="4" t="s">
        <v>102</v>
      </c>
      <c r="AA211" s="4"/>
      <c r="AB211" s="4">
        <v>11</v>
      </c>
      <c r="AC211" s="4"/>
      <c r="AD211" s="4">
        <v>1</v>
      </c>
    </row>
    <row r="212" spans="1:30" ht="30">
      <c r="A212" s="4">
        <v>7</v>
      </c>
      <c r="B212" s="4" t="s">
        <v>8</v>
      </c>
      <c r="C212" s="4">
        <v>4018</v>
      </c>
      <c r="D212" s="5">
        <v>42194</v>
      </c>
      <c r="E212" s="4" t="s">
        <v>98</v>
      </c>
      <c r="F212" s="4"/>
      <c r="G212" s="4" t="s">
        <v>105</v>
      </c>
      <c r="H212" s="4" t="s">
        <v>103</v>
      </c>
      <c r="I212" s="4" t="s">
        <v>104</v>
      </c>
      <c r="J212" s="5">
        <v>42736</v>
      </c>
      <c r="K212" s="4"/>
      <c r="L212" s="4"/>
      <c r="M212" s="4"/>
      <c r="N212" s="4"/>
      <c r="O212" s="4" t="s">
        <v>108</v>
      </c>
      <c r="P212" s="4"/>
      <c r="Q212" s="4"/>
      <c r="R212" s="4" t="s">
        <v>100</v>
      </c>
      <c r="S212" s="4">
        <v>8140200308</v>
      </c>
      <c r="T212" s="4" t="s">
        <v>262</v>
      </c>
      <c r="U212" s="4"/>
      <c r="V212" s="4">
        <v>9636784929</v>
      </c>
      <c r="W212" s="4" t="s">
        <v>1253</v>
      </c>
      <c r="X212" s="4">
        <v>0</v>
      </c>
      <c r="Y212" s="4" t="s">
        <v>101</v>
      </c>
      <c r="Z212" s="4" t="s">
        <v>101</v>
      </c>
      <c r="AA212" s="4"/>
      <c r="AB212" s="4">
        <v>13</v>
      </c>
      <c r="AC212" s="4" t="s">
        <v>110</v>
      </c>
      <c r="AD212" s="4">
        <v>1</v>
      </c>
    </row>
    <row r="213" spans="1:30" ht="30">
      <c r="A213" s="4">
        <v>7</v>
      </c>
      <c r="B213" s="4" t="s">
        <v>8</v>
      </c>
      <c r="C213" s="4">
        <v>4697</v>
      </c>
      <c r="D213" s="5">
        <v>43656</v>
      </c>
      <c r="E213" s="4" t="s">
        <v>98</v>
      </c>
      <c r="F213" s="4"/>
      <c r="G213" s="4" t="s">
        <v>105</v>
      </c>
      <c r="H213" s="4" t="s">
        <v>103</v>
      </c>
      <c r="I213" s="4" t="s">
        <v>104</v>
      </c>
      <c r="J213" s="5">
        <v>42737</v>
      </c>
      <c r="K213" s="4"/>
      <c r="L213" s="4"/>
      <c r="M213" s="4"/>
      <c r="N213" s="4"/>
      <c r="O213" s="4" t="s">
        <v>9</v>
      </c>
      <c r="P213" s="4" t="s">
        <v>16</v>
      </c>
      <c r="Q213" s="4"/>
      <c r="R213" s="4" t="s">
        <v>100</v>
      </c>
      <c r="S213" s="4">
        <v>8140200308</v>
      </c>
      <c r="T213" s="4" t="s">
        <v>263</v>
      </c>
      <c r="U213" s="4" t="s">
        <v>264</v>
      </c>
      <c r="V213" s="4">
        <v>9636784929</v>
      </c>
      <c r="W213" s="4" t="s">
        <v>1254</v>
      </c>
      <c r="X213" s="4">
        <v>500000</v>
      </c>
      <c r="Y213" s="4" t="s">
        <v>101</v>
      </c>
      <c r="Z213" s="4" t="s">
        <v>101</v>
      </c>
      <c r="AA213" s="4" t="s">
        <v>109</v>
      </c>
      <c r="AB213" s="4">
        <v>11</v>
      </c>
      <c r="AC213" s="4" t="s">
        <v>110</v>
      </c>
      <c r="AD213" s="4">
        <v>5</v>
      </c>
    </row>
    <row r="214" spans="1:30" ht="30">
      <c r="A214" s="4">
        <v>7</v>
      </c>
      <c r="B214" s="4" t="s">
        <v>8</v>
      </c>
      <c r="C214" s="4">
        <v>4894</v>
      </c>
      <c r="D214" s="5">
        <v>42916</v>
      </c>
      <c r="E214" s="4" t="s">
        <v>98</v>
      </c>
      <c r="F214" s="4"/>
      <c r="G214" s="4" t="s">
        <v>105</v>
      </c>
      <c r="H214" s="4" t="s">
        <v>103</v>
      </c>
      <c r="I214" s="4" t="s">
        <v>104</v>
      </c>
      <c r="J214" s="5">
        <v>42738</v>
      </c>
      <c r="K214" s="4"/>
      <c r="L214" s="4"/>
      <c r="M214" s="4"/>
      <c r="N214" s="4"/>
      <c r="O214" s="4" t="s">
        <v>9</v>
      </c>
      <c r="P214" s="4"/>
      <c r="Q214" s="4"/>
      <c r="R214" s="4" t="s">
        <v>100</v>
      </c>
      <c r="S214" s="4">
        <v>8140200308</v>
      </c>
      <c r="T214" s="4"/>
      <c r="U214" s="4"/>
      <c r="V214" s="4">
        <v>9636784929</v>
      </c>
      <c r="W214" s="4" t="s">
        <v>1255</v>
      </c>
      <c r="X214" s="4">
        <v>100000</v>
      </c>
      <c r="Y214" s="4" t="s">
        <v>101</v>
      </c>
      <c r="Z214" s="4" t="s">
        <v>101</v>
      </c>
      <c r="AA214" s="4"/>
      <c r="AB214" s="4">
        <v>10</v>
      </c>
      <c r="AC214" s="4" t="s">
        <v>110</v>
      </c>
      <c r="AD214" s="4">
        <v>0</v>
      </c>
    </row>
    <row r="215" spans="1:30" ht="30">
      <c r="A215" s="4">
        <v>7</v>
      </c>
      <c r="B215" s="4" t="s">
        <v>8</v>
      </c>
      <c r="C215" s="4">
        <v>4892</v>
      </c>
      <c r="D215" s="5">
        <v>42202</v>
      </c>
      <c r="E215" s="4" t="s">
        <v>98</v>
      </c>
      <c r="F215" s="4"/>
      <c r="G215" s="4" t="s">
        <v>105</v>
      </c>
      <c r="H215" s="4" t="s">
        <v>103</v>
      </c>
      <c r="I215" s="4" t="s">
        <v>99</v>
      </c>
      <c r="J215" s="5">
        <v>42739</v>
      </c>
      <c r="K215" s="4"/>
      <c r="L215" s="4"/>
      <c r="M215" s="4"/>
      <c r="N215" s="4"/>
      <c r="O215" s="4" t="s">
        <v>9</v>
      </c>
      <c r="P215" s="4"/>
      <c r="Q215" s="4"/>
      <c r="R215" s="4" t="s">
        <v>100</v>
      </c>
      <c r="S215" s="4">
        <v>8140200308</v>
      </c>
      <c r="T215" s="4"/>
      <c r="U215" s="4"/>
      <c r="V215" s="4">
        <v>9636784929</v>
      </c>
      <c r="W215" s="4" t="s">
        <v>1256</v>
      </c>
      <c r="X215" s="4">
        <v>60000</v>
      </c>
      <c r="Y215" s="4" t="s">
        <v>101</v>
      </c>
      <c r="Z215" s="4" t="s">
        <v>101</v>
      </c>
      <c r="AA215" s="4"/>
      <c r="AB215" s="4">
        <v>11</v>
      </c>
      <c r="AC215" s="4" t="s">
        <v>110</v>
      </c>
      <c r="AD215" s="4">
        <v>0</v>
      </c>
    </row>
    <row r="216" spans="1:30" ht="30">
      <c r="A216" s="4">
        <v>7</v>
      </c>
      <c r="B216" s="4" t="s">
        <v>8</v>
      </c>
      <c r="C216" s="4">
        <v>4792</v>
      </c>
      <c r="D216" s="5">
        <v>42135</v>
      </c>
      <c r="E216" s="4" t="s">
        <v>98</v>
      </c>
      <c r="F216" s="4"/>
      <c r="G216" s="4" t="s">
        <v>105</v>
      </c>
      <c r="H216" s="4" t="s">
        <v>103</v>
      </c>
      <c r="I216" s="4" t="s">
        <v>104</v>
      </c>
      <c r="J216" s="5">
        <v>42740</v>
      </c>
      <c r="K216" s="4"/>
      <c r="L216" s="4"/>
      <c r="M216" s="4"/>
      <c r="N216" s="4"/>
      <c r="O216" s="4" t="s">
        <v>108</v>
      </c>
      <c r="P216" s="4"/>
      <c r="Q216" s="4"/>
      <c r="R216" s="4" t="s">
        <v>100</v>
      </c>
      <c r="S216" s="4">
        <v>8140200308</v>
      </c>
      <c r="T216" s="4" t="s">
        <v>265</v>
      </c>
      <c r="U216" s="4"/>
      <c r="V216" s="4">
        <v>9636784929</v>
      </c>
      <c r="W216" s="4" t="s">
        <v>1257</v>
      </c>
      <c r="X216" s="4">
        <v>0</v>
      </c>
      <c r="Y216" s="4" t="s">
        <v>101</v>
      </c>
      <c r="Z216" s="4" t="s">
        <v>101</v>
      </c>
      <c r="AA216" s="4"/>
      <c r="AB216" s="4">
        <v>13</v>
      </c>
      <c r="AC216" s="4" t="s">
        <v>110</v>
      </c>
      <c r="AD216" s="4">
        <v>0</v>
      </c>
    </row>
    <row r="217" spans="1:30" ht="30">
      <c r="A217" s="4">
        <v>7</v>
      </c>
      <c r="B217" s="4" t="s">
        <v>8</v>
      </c>
      <c r="C217" s="4">
        <v>4579</v>
      </c>
      <c r="D217" s="5">
        <v>43299</v>
      </c>
      <c r="E217" s="4" t="s">
        <v>98</v>
      </c>
      <c r="F217" s="4"/>
      <c r="G217" s="4" t="s">
        <v>105</v>
      </c>
      <c r="H217" s="4" t="s">
        <v>103</v>
      </c>
      <c r="I217" s="4" t="s">
        <v>104</v>
      </c>
      <c r="J217" s="5">
        <v>42741</v>
      </c>
      <c r="K217" s="4"/>
      <c r="L217" s="4"/>
      <c r="M217" s="4"/>
      <c r="N217" s="4"/>
      <c r="O217" s="4" t="s">
        <v>108</v>
      </c>
      <c r="P217" s="4" t="s">
        <v>16</v>
      </c>
      <c r="Q217" s="4"/>
      <c r="R217" s="4" t="s">
        <v>100</v>
      </c>
      <c r="S217" s="4">
        <v>8140200308</v>
      </c>
      <c r="T217" s="4" t="s">
        <v>266</v>
      </c>
      <c r="U217" s="4" t="s">
        <v>267</v>
      </c>
      <c r="V217" s="4">
        <v>9636784929</v>
      </c>
      <c r="W217" s="4" t="s">
        <v>1258</v>
      </c>
      <c r="X217" s="4">
        <v>36000</v>
      </c>
      <c r="Y217" s="4" t="s">
        <v>101</v>
      </c>
      <c r="Z217" s="4" t="s">
        <v>101</v>
      </c>
      <c r="AA217" s="4" t="s">
        <v>109</v>
      </c>
      <c r="AB217" s="4">
        <v>10</v>
      </c>
      <c r="AC217" s="4" t="s">
        <v>110</v>
      </c>
      <c r="AD217" s="4">
        <v>0</v>
      </c>
    </row>
    <row r="218" spans="1:30" ht="30">
      <c r="A218" s="4">
        <v>7</v>
      </c>
      <c r="B218" s="4" t="s">
        <v>8</v>
      </c>
      <c r="C218" s="4">
        <v>4696</v>
      </c>
      <c r="D218" s="5">
        <v>43656</v>
      </c>
      <c r="E218" s="4" t="s">
        <v>98</v>
      </c>
      <c r="F218" s="4"/>
      <c r="G218" s="4" t="s">
        <v>105</v>
      </c>
      <c r="H218" s="4" t="s">
        <v>103</v>
      </c>
      <c r="I218" s="4" t="s">
        <v>104</v>
      </c>
      <c r="J218" s="5">
        <v>42742</v>
      </c>
      <c r="K218" s="4"/>
      <c r="L218" s="4"/>
      <c r="M218" s="4"/>
      <c r="N218" s="4"/>
      <c r="O218" s="4" t="s">
        <v>9</v>
      </c>
      <c r="P218" s="4" t="s">
        <v>111</v>
      </c>
      <c r="Q218" s="4"/>
      <c r="R218" s="4" t="s">
        <v>100</v>
      </c>
      <c r="S218" s="4">
        <v>8140200308</v>
      </c>
      <c r="T218" s="4"/>
      <c r="U218" s="4" t="s">
        <v>268</v>
      </c>
      <c r="V218" s="4">
        <v>9636784929</v>
      </c>
      <c r="W218" s="4" t="s">
        <v>1259</v>
      </c>
      <c r="X218" s="4">
        <v>60000</v>
      </c>
      <c r="Y218" s="4" t="s">
        <v>101</v>
      </c>
      <c r="Z218" s="4" t="s">
        <v>101</v>
      </c>
      <c r="AA218" s="4" t="s">
        <v>112</v>
      </c>
      <c r="AB218" s="4">
        <v>12</v>
      </c>
      <c r="AC218" s="4" t="s">
        <v>110</v>
      </c>
      <c r="AD218" s="4">
        <v>1</v>
      </c>
    </row>
    <row r="219" spans="1:30" ht="30">
      <c r="A219" s="4">
        <v>7</v>
      </c>
      <c r="B219" s="4" t="s">
        <v>8</v>
      </c>
      <c r="C219" s="4">
        <v>3975</v>
      </c>
      <c r="D219" s="5">
        <v>42188</v>
      </c>
      <c r="E219" s="4" t="s">
        <v>98</v>
      </c>
      <c r="F219" s="4"/>
      <c r="G219" s="4" t="s">
        <v>105</v>
      </c>
      <c r="H219" s="4" t="s">
        <v>103</v>
      </c>
      <c r="I219" s="4" t="s">
        <v>104</v>
      </c>
      <c r="J219" s="5">
        <v>42743</v>
      </c>
      <c r="K219" s="4"/>
      <c r="L219" s="4"/>
      <c r="M219" s="4"/>
      <c r="N219" s="4"/>
      <c r="O219" s="4" t="s">
        <v>9</v>
      </c>
      <c r="P219" s="4" t="s">
        <v>111</v>
      </c>
      <c r="Q219" s="4"/>
      <c r="R219" s="4" t="s">
        <v>100</v>
      </c>
      <c r="S219" s="4">
        <v>8140200308</v>
      </c>
      <c r="T219" s="4" t="s">
        <v>269</v>
      </c>
      <c r="U219" s="4"/>
      <c r="V219" s="4">
        <v>9636784929</v>
      </c>
      <c r="W219" s="4" t="s">
        <v>1260</v>
      </c>
      <c r="X219" s="4">
        <v>0</v>
      </c>
      <c r="Y219" s="4" t="s">
        <v>101</v>
      </c>
      <c r="Z219" s="4" t="s">
        <v>101</v>
      </c>
      <c r="AA219" s="4" t="s">
        <v>112</v>
      </c>
      <c r="AB219" s="4">
        <v>12</v>
      </c>
      <c r="AC219" s="4" t="s">
        <v>110</v>
      </c>
      <c r="AD219" s="4">
        <v>1</v>
      </c>
    </row>
    <row r="220" spans="1:30" ht="30">
      <c r="A220" s="4">
        <v>7</v>
      </c>
      <c r="B220" s="4" t="s">
        <v>8</v>
      </c>
      <c r="C220" s="4">
        <v>4012</v>
      </c>
      <c r="D220" s="5">
        <v>42192</v>
      </c>
      <c r="E220" s="4" t="s">
        <v>98</v>
      </c>
      <c r="F220" s="4"/>
      <c r="G220" s="4" t="s">
        <v>105</v>
      </c>
      <c r="H220" s="4" t="s">
        <v>103</v>
      </c>
      <c r="I220" s="4" t="s">
        <v>99</v>
      </c>
      <c r="J220" s="5">
        <v>42744</v>
      </c>
      <c r="K220" s="4"/>
      <c r="L220" s="4"/>
      <c r="M220" s="4"/>
      <c r="N220" s="4"/>
      <c r="O220" s="4" t="s">
        <v>9</v>
      </c>
      <c r="P220" s="4" t="s">
        <v>111</v>
      </c>
      <c r="Q220" s="4"/>
      <c r="R220" s="4" t="s">
        <v>100</v>
      </c>
      <c r="S220" s="4">
        <v>8140200308</v>
      </c>
      <c r="T220" s="4" t="s">
        <v>270</v>
      </c>
      <c r="U220" s="4"/>
      <c r="V220" s="4">
        <v>9636784929</v>
      </c>
      <c r="W220" s="4" t="s">
        <v>1261</v>
      </c>
      <c r="X220" s="4">
        <v>100000</v>
      </c>
      <c r="Y220" s="4" t="s">
        <v>102</v>
      </c>
      <c r="Z220" s="4" t="s">
        <v>101</v>
      </c>
      <c r="AA220" s="4" t="s">
        <v>112</v>
      </c>
      <c r="AB220" s="4">
        <v>13</v>
      </c>
      <c r="AC220" s="4" t="s">
        <v>110</v>
      </c>
      <c r="AD220" s="4">
        <v>1</v>
      </c>
    </row>
    <row r="221" spans="1:30" ht="30">
      <c r="A221" s="4">
        <v>7</v>
      </c>
      <c r="B221" s="4" t="s">
        <v>8</v>
      </c>
      <c r="C221" s="4">
        <v>3944</v>
      </c>
      <c r="D221" s="5">
        <v>42140</v>
      </c>
      <c r="E221" s="4" t="s">
        <v>98</v>
      </c>
      <c r="F221" s="4"/>
      <c r="G221" s="4" t="s">
        <v>105</v>
      </c>
      <c r="H221" s="4" t="s">
        <v>103</v>
      </c>
      <c r="I221" s="4" t="s">
        <v>104</v>
      </c>
      <c r="J221" s="5">
        <v>42745</v>
      </c>
      <c r="K221" s="4"/>
      <c r="L221" s="4"/>
      <c r="M221" s="4"/>
      <c r="N221" s="4"/>
      <c r="O221" s="4" t="s">
        <v>9</v>
      </c>
      <c r="P221" s="4" t="s">
        <v>111</v>
      </c>
      <c r="Q221" s="4"/>
      <c r="R221" s="4" t="s">
        <v>100</v>
      </c>
      <c r="S221" s="4">
        <v>8140200308</v>
      </c>
      <c r="T221" s="4" t="s">
        <v>271</v>
      </c>
      <c r="U221" s="4"/>
      <c r="V221" s="4">
        <v>9636784929</v>
      </c>
      <c r="W221" s="4" t="s">
        <v>1262</v>
      </c>
      <c r="X221" s="4">
        <v>100000</v>
      </c>
      <c r="Y221" s="4" t="s">
        <v>101</v>
      </c>
      <c r="Z221" s="4" t="s">
        <v>101</v>
      </c>
      <c r="AA221" s="4" t="s">
        <v>112</v>
      </c>
      <c r="AB221" s="4">
        <v>11</v>
      </c>
      <c r="AC221" s="4" t="s">
        <v>110</v>
      </c>
      <c r="AD221" s="4">
        <v>1</v>
      </c>
    </row>
    <row r="222" spans="1:30" ht="30">
      <c r="A222" s="4">
        <v>7</v>
      </c>
      <c r="B222" s="4" t="s">
        <v>8</v>
      </c>
      <c r="C222" s="4">
        <v>4064</v>
      </c>
      <c r="D222" s="5">
        <v>42200</v>
      </c>
      <c r="E222" s="4" t="s">
        <v>98</v>
      </c>
      <c r="F222" s="4"/>
      <c r="G222" s="4" t="s">
        <v>105</v>
      </c>
      <c r="H222" s="4" t="s">
        <v>103</v>
      </c>
      <c r="I222" s="4" t="s">
        <v>99</v>
      </c>
      <c r="J222" s="5">
        <v>42746</v>
      </c>
      <c r="K222" s="4"/>
      <c r="L222" s="4"/>
      <c r="M222" s="4"/>
      <c r="N222" s="4"/>
      <c r="O222" s="4" t="s">
        <v>9</v>
      </c>
      <c r="P222" s="4" t="s">
        <v>111</v>
      </c>
      <c r="Q222" s="4"/>
      <c r="R222" s="4" t="s">
        <v>100</v>
      </c>
      <c r="S222" s="4">
        <v>8140200308</v>
      </c>
      <c r="T222" s="4" t="s">
        <v>272</v>
      </c>
      <c r="U222" s="4"/>
      <c r="V222" s="4">
        <v>9636784929</v>
      </c>
      <c r="W222" s="4" t="s">
        <v>1263</v>
      </c>
      <c r="X222" s="4">
        <v>0</v>
      </c>
      <c r="Y222" s="4" t="s">
        <v>101</v>
      </c>
      <c r="Z222" s="4" t="s">
        <v>101</v>
      </c>
      <c r="AA222" s="4" t="s">
        <v>112</v>
      </c>
      <c r="AB222" s="4">
        <v>12</v>
      </c>
      <c r="AC222" s="4" t="s">
        <v>110</v>
      </c>
      <c r="AD222" s="4">
        <v>1</v>
      </c>
    </row>
    <row r="223" spans="1:30" ht="30">
      <c r="A223" s="4">
        <v>7</v>
      </c>
      <c r="B223" s="4" t="s">
        <v>8</v>
      </c>
      <c r="C223" s="4">
        <v>3985</v>
      </c>
      <c r="D223" s="5">
        <v>42189</v>
      </c>
      <c r="E223" s="4" t="s">
        <v>98</v>
      </c>
      <c r="F223" s="4"/>
      <c r="G223" s="4" t="s">
        <v>105</v>
      </c>
      <c r="H223" s="4" t="s">
        <v>103</v>
      </c>
      <c r="I223" s="4" t="s">
        <v>99</v>
      </c>
      <c r="J223" s="5">
        <v>42747</v>
      </c>
      <c r="K223" s="4"/>
      <c r="L223" s="4"/>
      <c r="M223" s="4"/>
      <c r="N223" s="4"/>
      <c r="O223" s="4" t="s">
        <v>9</v>
      </c>
      <c r="P223" s="4" t="s">
        <v>111</v>
      </c>
      <c r="Q223" s="4"/>
      <c r="R223" s="4" t="s">
        <v>100</v>
      </c>
      <c r="S223" s="4">
        <v>8140200308</v>
      </c>
      <c r="T223" s="4" t="s">
        <v>273</v>
      </c>
      <c r="U223" s="4"/>
      <c r="V223" s="4">
        <v>9636784929</v>
      </c>
      <c r="W223" s="4" t="s">
        <v>1264</v>
      </c>
      <c r="X223" s="4">
        <v>0</v>
      </c>
      <c r="Y223" s="4" t="s">
        <v>101</v>
      </c>
      <c r="Z223" s="4" t="s">
        <v>101</v>
      </c>
      <c r="AA223" s="4" t="s">
        <v>112</v>
      </c>
      <c r="AB223" s="4">
        <v>12</v>
      </c>
      <c r="AC223" s="4" t="s">
        <v>110</v>
      </c>
      <c r="AD223" s="4">
        <v>1</v>
      </c>
    </row>
    <row r="224" spans="1:30" ht="30">
      <c r="A224" s="4">
        <v>7</v>
      </c>
      <c r="B224" s="4" t="s">
        <v>8</v>
      </c>
      <c r="C224" s="4">
        <v>3866</v>
      </c>
      <c r="D224" s="5">
        <v>42135</v>
      </c>
      <c r="E224" s="4" t="s">
        <v>98</v>
      </c>
      <c r="F224" s="4"/>
      <c r="G224" s="4" t="s">
        <v>105</v>
      </c>
      <c r="H224" s="4" t="s">
        <v>103</v>
      </c>
      <c r="I224" s="4" t="s">
        <v>104</v>
      </c>
      <c r="J224" s="5">
        <v>42748</v>
      </c>
      <c r="K224" s="4"/>
      <c r="L224" s="4"/>
      <c r="M224" s="4"/>
      <c r="N224" s="4"/>
      <c r="O224" s="4" t="s">
        <v>9</v>
      </c>
      <c r="P224" s="4" t="s">
        <v>111</v>
      </c>
      <c r="Q224" s="4"/>
      <c r="R224" s="4" t="s">
        <v>100</v>
      </c>
      <c r="S224" s="4">
        <v>8140200308</v>
      </c>
      <c r="T224" s="4" t="s">
        <v>274</v>
      </c>
      <c r="U224" s="4"/>
      <c r="V224" s="4">
        <v>9636784929</v>
      </c>
      <c r="W224" s="4" t="s">
        <v>1265</v>
      </c>
      <c r="X224" s="4">
        <v>0</v>
      </c>
      <c r="Y224" s="4" t="s">
        <v>101</v>
      </c>
      <c r="Z224" s="4" t="s">
        <v>101</v>
      </c>
      <c r="AA224" s="4" t="s">
        <v>112</v>
      </c>
      <c r="AB224" s="4">
        <v>14</v>
      </c>
      <c r="AC224" s="4" t="s">
        <v>110</v>
      </c>
      <c r="AD224" s="4">
        <v>0</v>
      </c>
    </row>
    <row r="225" spans="1:30" ht="30">
      <c r="A225" s="4">
        <v>7</v>
      </c>
      <c r="B225" s="4" t="s">
        <v>8</v>
      </c>
      <c r="C225" s="4">
        <v>3973</v>
      </c>
      <c r="D225" s="5">
        <v>42187</v>
      </c>
      <c r="E225" s="4" t="s">
        <v>98</v>
      </c>
      <c r="F225" s="4"/>
      <c r="G225" s="4" t="s">
        <v>105</v>
      </c>
      <c r="H225" s="4" t="s">
        <v>103</v>
      </c>
      <c r="I225" s="4" t="s">
        <v>104</v>
      </c>
      <c r="J225" s="5">
        <v>42749</v>
      </c>
      <c r="K225" s="4"/>
      <c r="L225" s="4"/>
      <c r="M225" s="4"/>
      <c r="N225" s="4"/>
      <c r="O225" s="4" t="s">
        <v>9</v>
      </c>
      <c r="P225" s="4" t="s">
        <v>111</v>
      </c>
      <c r="Q225" s="4"/>
      <c r="R225" s="4" t="s">
        <v>100</v>
      </c>
      <c r="S225" s="4">
        <v>8140200308</v>
      </c>
      <c r="T225" s="4" t="s">
        <v>275</v>
      </c>
      <c r="U225" s="4"/>
      <c r="V225" s="4">
        <v>9636784929</v>
      </c>
      <c r="W225" s="4" t="s">
        <v>1266</v>
      </c>
      <c r="X225" s="4">
        <v>0</v>
      </c>
      <c r="Y225" s="4" t="s">
        <v>101</v>
      </c>
      <c r="Z225" s="4" t="s">
        <v>101</v>
      </c>
      <c r="AA225" s="4" t="s">
        <v>112</v>
      </c>
      <c r="AB225" s="4">
        <v>11</v>
      </c>
      <c r="AC225" s="4" t="s">
        <v>110</v>
      </c>
      <c r="AD225" s="4">
        <v>1</v>
      </c>
    </row>
    <row r="226" spans="1:30" ht="30">
      <c r="A226" s="4">
        <v>7</v>
      </c>
      <c r="B226" s="4" t="s">
        <v>8</v>
      </c>
      <c r="C226" s="4">
        <v>4013</v>
      </c>
      <c r="D226" s="5">
        <v>42193</v>
      </c>
      <c r="E226" s="4" t="s">
        <v>98</v>
      </c>
      <c r="F226" s="4"/>
      <c r="G226" s="4" t="s">
        <v>105</v>
      </c>
      <c r="H226" s="4" t="s">
        <v>103</v>
      </c>
      <c r="I226" s="4" t="s">
        <v>104</v>
      </c>
      <c r="J226" s="5">
        <v>42750</v>
      </c>
      <c r="K226" s="4"/>
      <c r="L226" s="4"/>
      <c r="M226" s="4"/>
      <c r="N226" s="4"/>
      <c r="O226" s="4" t="s">
        <v>9</v>
      </c>
      <c r="P226" s="4" t="s">
        <v>111</v>
      </c>
      <c r="Q226" s="4"/>
      <c r="R226" s="4" t="s">
        <v>100</v>
      </c>
      <c r="S226" s="4">
        <v>8140200308</v>
      </c>
      <c r="T226" s="4" t="s">
        <v>276</v>
      </c>
      <c r="U226" s="4"/>
      <c r="V226" s="4">
        <v>9636784929</v>
      </c>
      <c r="W226" s="4" t="s">
        <v>1267</v>
      </c>
      <c r="X226" s="4">
        <v>60000</v>
      </c>
      <c r="Y226" s="4" t="s">
        <v>101</v>
      </c>
      <c r="Z226" s="4" t="s">
        <v>101</v>
      </c>
      <c r="AA226" s="4" t="s">
        <v>112</v>
      </c>
      <c r="AB226" s="4">
        <v>12</v>
      </c>
      <c r="AC226" s="4" t="s">
        <v>110</v>
      </c>
      <c r="AD226" s="4">
        <v>1</v>
      </c>
    </row>
    <row r="227" spans="1:30" ht="30">
      <c r="A227" s="4">
        <v>7</v>
      </c>
      <c r="B227" s="4" t="s">
        <v>8</v>
      </c>
      <c r="C227" s="4">
        <v>4516</v>
      </c>
      <c r="D227" s="5">
        <v>43288</v>
      </c>
      <c r="E227" s="4" t="s">
        <v>98</v>
      </c>
      <c r="F227" s="4"/>
      <c r="G227" s="4" t="s">
        <v>105</v>
      </c>
      <c r="H227" s="4" t="s">
        <v>103</v>
      </c>
      <c r="I227" s="4" t="s">
        <v>99</v>
      </c>
      <c r="J227" s="5">
        <v>42751</v>
      </c>
      <c r="K227" s="4"/>
      <c r="L227" s="4"/>
      <c r="M227" s="4"/>
      <c r="N227" s="4"/>
      <c r="O227" s="4" t="s">
        <v>9</v>
      </c>
      <c r="P227" s="4" t="s">
        <v>111</v>
      </c>
      <c r="Q227" s="4"/>
      <c r="R227" s="4" t="s">
        <v>100</v>
      </c>
      <c r="S227" s="4">
        <v>8140200308</v>
      </c>
      <c r="T227" s="4" t="s">
        <v>277</v>
      </c>
      <c r="U227" s="4"/>
      <c r="V227" s="4">
        <v>9636784929</v>
      </c>
      <c r="W227" s="4" t="s">
        <v>1268</v>
      </c>
      <c r="X227" s="4">
        <v>36000</v>
      </c>
      <c r="Y227" s="4" t="s">
        <v>101</v>
      </c>
      <c r="Z227" s="4" t="s">
        <v>101</v>
      </c>
      <c r="AA227" s="4" t="s">
        <v>112</v>
      </c>
      <c r="AB227" s="4">
        <v>11</v>
      </c>
      <c r="AC227" s="4" t="s">
        <v>110</v>
      </c>
      <c r="AD227" s="4">
        <v>0</v>
      </c>
    </row>
    <row r="228" spans="1:30" ht="30">
      <c r="A228" s="4">
        <v>7</v>
      </c>
      <c r="B228" s="4" t="s">
        <v>8</v>
      </c>
      <c r="C228" s="4">
        <v>3997</v>
      </c>
      <c r="D228" s="5">
        <v>42191</v>
      </c>
      <c r="E228" s="4" t="s">
        <v>98</v>
      </c>
      <c r="F228" s="4"/>
      <c r="G228" s="4" t="s">
        <v>105</v>
      </c>
      <c r="H228" s="4" t="s">
        <v>103</v>
      </c>
      <c r="I228" s="4" t="s">
        <v>99</v>
      </c>
      <c r="J228" s="5">
        <v>42752</v>
      </c>
      <c r="K228" s="4"/>
      <c r="L228" s="4"/>
      <c r="M228" s="4"/>
      <c r="N228" s="4"/>
      <c r="O228" s="4" t="s">
        <v>9</v>
      </c>
      <c r="P228" s="4" t="s">
        <v>111</v>
      </c>
      <c r="Q228" s="4"/>
      <c r="R228" s="4" t="s">
        <v>100</v>
      </c>
      <c r="S228" s="4">
        <v>8140200308</v>
      </c>
      <c r="T228" s="4" t="s">
        <v>278</v>
      </c>
      <c r="U228" s="4"/>
      <c r="V228" s="4">
        <v>9636784929</v>
      </c>
      <c r="W228" s="4" t="s">
        <v>1269</v>
      </c>
      <c r="X228" s="4">
        <v>0</v>
      </c>
      <c r="Y228" s="4" t="s">
        <v>101</v>
      </c>
      <c r="Z228" s="4" t="s">
        <v>101</v>
      </c>
      <c r="AA228" s="4" t="s">
        <v>112</v>
      </c>
      <c r="AB228" s="4">
        <v>12</v>
      </c>
      <c r="AC228" s="4" t="s">
        <v>110</v>
      </c>
      <c r="AD228" s="4">
        <v>1</v>
      </c>
    </row>
    <row r="229" spans="1:30" ht="30">
      <c r="A229" s="4">
        <v>8</v>
      </c>
      <c r="B229" s="4" t="s">
        <v>8</v>
      </c>
      <c r="C229" s="4">
        <v>4897</v>
      </c>
      <c r="D229" s="4"/>
      <c r="E229" s="4" t="s">
        <v>98</v>
      </c>
      <c r="F229" s="4"/>
      <c r="G229" s="4" t="s">
        <v>105</v>
      </c>
      <c r="H229" s="4" t="s">
        <v>103</v>
      </c>
      <c r="I229" s="4" t="s">
        <v>104</v>
      </c>
      <c r="J229" s="5">
        <v>42753</v>
      </c>
      <c r="K229" s="4"/>
      <c r="L229" s="4"/>
      <c r="M229" s="4"/>
      <c r="N229" s="4"/>
      <c r="O229" s="4" t="s">
        <v>9</v>
      </c>
      <c r="P229" s="4"/>
      <c r="Q229" s="4"/>
      <c r="R229" s="4" t="s">
        <v>100</v>
      </c>
      <c r="S229" s="4">
        <v>8140200308</v>
      </c>
      <c r="T229" s="4"/>
      <c r="U229" s="4"/>
      <c r="V229" s="4">
        <v>9636784929</v>
      </c>
      <c r="W229" s="4" t="s">
        <v>1270</v>
      </c>
      <c r="X229" s="4"/>
      <c r="Y229" s="4" t="s">
        <v>101</v>
      </c>
      <c r="Z229" s="4" t="s">
        <v>102</v>
      </c>
      <c r="AA229" s="4"/>
      <c r="AB229" s="4">
        <v>13</v>
      </c>
      <c r="AC229" s="4"/>
      <c r="AD229" s="4">
        <v>1</v>
      </c>
    </row>
    <row r="230" spans="1:30" ht="30">
      <c r="A230" s="4">
        <v>8</v>
      </c>
      <c r="B230" s="4" t="s">
        <v>8</v>
      </c>
      <c r="C230" s="4">
        <v>4609</v>
      </c>
      <c r="D230" s="5">
        <v>43313</v>
      </c>
      <c r="E230" s="4" t="s">
        <v>98</v>
      </c>
      <c r="F230" s="4"/>
      <c r="G230" s="4" t="s">
        <v>105</v>
      </c>
      <c r="H230" s="4" t="s">
        <v>103</v>
      </c>
      <c r="I230" s="4" t="s">
        <v>99</v>
      </c>
      <c r="J230" s="5">
        <v>42754</v>
      </c>
      <c r="K230" s="4"/>
      <c r="L230" s="4"/>
      <c r="M230" s="4"/>
      <c r="N230" s="4"/>
      <c r="O230" s="4" t="s">
        <v>9</v>
      </c>
      <c r="P230" s="4" t="s">
        <v>111</v>
      </c>
      <c r="Q230" s="4"/>
      <c r="R230" s="4" t="s">
        <v>100</v>
      </c>
      <c r="S230" s="4">
        <v>8140200308</v>
      </c>
      <c r="T230" s="4" t="s">
        <v>279</v>
      </c>
      <c r="U230" s="4" t="s">
        <v>280</v>
      </c>
      <c r="V230" s="4">
        <v>9636784929</v>
      </c>
      <c r="W230" s="4" t="s">
        <v>1271</v>
      </c>
      <c r="X230" s="4">
        <v>40000</v>
      </c>
      <c r="Y230" s="4" t="s">
        <v>101</v>
      </c>
      <c r="Z230" s="4" t="s">
        <v>101</v>
      </c>
      <c r="AA230" s="4" t="s">
        <v>112</v>
      </c>
      <c r="AB230" s="4">
        <v>13</v>
      </c>
      <c r="AC230" s="4" t="s">
        <v>110</v>
      </c>
      <c r="AD230" s="4">
        <v>0</v>
      </c>
    </row>
    <row r="231" spans="1:30" ht="30">
      <c r="A231" s="4">
        <v>8</v>
      </c>
      <c r="B231" s="4" t="s">
        <v>8</v>
      </c>
      <c r="C231" s="4">
        <v>3921</v>
      </c>
      <c r="D231" s="5">
        <v>42135</v>
      </c>
      <c r="E231" s="4" t="s">
        <v>98</v>
      </c>
      <c r="F231" s="4"/>
      <c r="G231" s="4" t="s">
        <v>105</v>
      </c>
      <c r="H231" s="4" t="s">
        <v>103</v>
      </c>
      <c r="I231" s="4" t="s">
        <v>104</v>
      </c>
      <c r="J231" s="5">
        <v>42755</v>
      </c>
      <c r="K231" s="4"/>
      <c r="L231" s="4"/>
      <c r="M231" s="4"/>
      <c r="N231" s="4"/>
      <c r="O231" s="4" t="s">
        <v>9</v>
      </c>
      <c r="P231" s="4"/>
      <c r="Q231" s="4"/>
      <c r="R231" s="4" t="s">
        <v>100</v>
      </c>
      <c r="S231" s="4">
        <v>8140200308</v>
      </c>
      <c r="T231" s="4" t="s">
        <v>281</v>
      </c>
      <c r="U231" s="4"/>
      <c r="V231" s="4">
        <v>9636784929</v>
      </c>
      <c r="W231" s="4" t="s">
        <v>1272</v>
      </c>
      <c r="X231" s="4">
        <v>0</v>
      </c>
      <c r="Y231" s="4" t="s">
        <v>101</v>
      </c>
      <c r="Z231" s="4" t="s">
        <v>101</v>
      </c>
      <c r="AA231" s="4"/>
      <c r="AB231" s="4">
        <v>13</v>
      </c>
      <c r="AC231" s="4" t="s">
        <v>110</v>
      </c>
      <c r="AD231" s="4">
        <v>1</v>
      </c>
    </row>
    <row r="232" spans="1:30" ht="30">
      <c r="A232" s="4">
        <v>8</v>
      </c>
      <c r="B232" s="4" t="s">
        <v>8</v>
      </c>
      <c r="C232" s="4">
        <v>4779</v>
      </c>
      <c r="D232" s="5">
        <v>43676</v>
      </c>
      <c r="E232" s="4" t="s">
        <v>98</v>
      </c>
      <c r="F232" s="4"/>
      <c r="G232" s="4" t="s">
        <v>105</v>
      </c>
      <c r="H232" s="4" t="s">
        <v>103</v>
      </c>
      <c r="I232" s="4" t="s">
        <v>99</v>
      </c>
      <c r="J232" s="5">
        <v>42756</v>
      </c>
      <c r="K232" s="4"/>
      <c r="L232" s="4"/>
      <c r="M232" s="4"/>
      <c r="N232" s="4"/>
      <c r="O232" s="4" t="s">
        <v>106</v>
      </c>
      <c r="P232" s="4" t="s">
        <v>16</v>
      </c>
      <c r="Q232" s="4"/>
      <c r="R232" s="4" t="s">
        <v>100</v>
      </c>
      <c r="S232" s="4">
        <v>8140200308</v>
      </c>
      <c r="T232" s="4" t="s">
        <v>282</v>
      </c>
      <c r="U232" s="4" t="s">
        <v>283</v>
      </c>
      <c r="V232" s="4">
        <v>9636784929</v>
      </c>
      <c r="W232" s="4" t="s">
        <v>1273</v>
      </c>
      <c r="X232" s="4">
        <v>60000</v>
      </c>
      <c r="Y232" s="4" t="s">
        <v>101</v>
      </c>
      <c r="Z232" s="4" t="s">
        <v>101</v>
      </c>
      <c r="AA232" s="4" t="s">
        <v>109</v>
      </c>
      <c r="AB232" s="4">
        <v>12</v>
      </c>
      <c r="AC232" s="4" t="s">
        <v>110</v>
      </c>
      <c r="AD232" s="4">
        <v>0</v>
      </c>
    </row>
    <row r="233" spans="1:30" ht="30">
      <c r="A233" s="4">
        <v>8</v>
      </c>
      <c r="B233" s="4" t="s">
        <v>8</v>
      </c>
      <c r="C233" s="4">
        <v>4786</v>
      </c>
      <c r="D233" s="5">
        <v>43797</v>
      </c>
      <c r="E233" s="4" t="s">
        <v>98</v>
      </c>
      <c r="F233" s="4"/>
      <c r="G233" s="4" t="s">
        <v>105</v>
      </c>
      <c r="H233" s="4" t="s">
        <v>103</v>
      </c>
      <c r="I233" s="4" t="s">
        <v>104</v>
      </c>
      <c r="J233" s="5">
        <v>42757</v>
      </c>
      <c r="K233" s="4"/>
      <c r="L233" s="4"/>
      <c r="M233" s="4"/>
      <c r="N233" s="4"/>
      <c r="O233" s="4" t="s">
        <v>9</v>
      </c>
      <c r="P233" s="4" t="s">
        <v>111</v>
      </c>
      <c r="Q233" s="4"/>
      <c r="R233" s="4" t="s">
        <v>100</v>
      </c>
      <c r="S233" s="4">
        <v>8140200308</v>
      </c>
      <c r="T233" s="4" t="s">
        <v>284</v>
      </c>
      <c r="U233" s="4" t="s">
        <v>285</v>
      </c>
      <c r="V233" s="4">
        <v>9636784929</v>
      </c>
      <c r="W233" s="4" t="s">
        <v>730</v>
      </c>
      <c r="X233" s="4">
        <v>60000</v>
      </c>
      <c r="Y233" s="4" t="s">
        <v>101</v>
      </c>
      <c r="Z233" s="4" t="s">
        <v>101</v>
      </c>
      <c r="AA233" s="4" t="s">
        <v>112</v>
      </c>
      <c r="AB233" s="4">
        <v>15</v>
      </c>
      <c r="AC233" s="4" t="s">
        <v>110</v>
      </c>
      <c r="AD233" s="4">
        <v>1</v>
      </c>
    </row>
    <row r="234" spans="1:30" ht="30">
      <c r="A234" s="4">
        <v>8</v>
      </c>
      <c r="B234" s="4" t="s">
        <v>8</v>
      </c>
      <c r="C234" s="4">
        <v>4717</v>
      </c>
      <c r="D234" s="5">
        <v>41821</v>
      </c>
      <c r="E234" s="4" t="s">
        <v>98</v>
      </c>
      <c r="F234" s="4"/>
      <c r="G234" s="4" t="s">
        <v>105</v>
      </c>
      <c r="H234" s="4" t="s">
        <v>103</v>
      </c>
      <c r="I234" s="4" t="s">
        <v>104</v>
      </c>
      <c r="J234" s="5">
        <v>42758</v>
      </c>
      <c r="K234" s="4"/>
      <c r="L234" s="4"/>
      <c r="M234" s="4"/>
      <c r="N234" s="4"/>
      <c r="O234" s="4" t="s">
        <v>108</v>
      </c>
      <c r="P234" s="4"/>
      <c r="Q234" s="4"/>
      <c r="R234" s="4" t="s">
        <v>100</v>
      </c>
      <c r="S234" s="4">
        <v>8140200308</v>
      </c>
      <c r="T234" s="4" t="s">
        <v>286</v>
      </c>
      <c r="U234" s="4"/>
      <c r="V234" s="4">
        <v>9636784929</v>
      </c>
      <c r="W234" s="4" t="s">
        <v>731</v>
      </c>
      <c r="X234" s="4">
        <v>60000</v>
      </c>
      <c r="Y234" s="4" t="s">
        <v>101</v>
      </c>
      <c r="Z234" s="4" t="s">
        <v>101</v>
      </c>
      <c r="AA234" s="4"/>
      <c r="AB234" s="4">
        <v>11</v>
      </c>
      <c r="AC234" s="4" t="s">
        <v>110</v>
      </c>
      <c r="AD234" s="4">
        <v>4</v>
      </c>
    </row>
    <row r="235" spans="1:30" ht="30">
      <c r="A235" s="4">
        <v>8</v>
      </c>
      <c r="B235" s="4" t="s">
        <v>8</v>
      </c>
      <c r="C235" s="4">
        <v>3923</v>
      </c>
      <c r="D235" s="5">
        <v>42135</v>
      </c>
      <c r="E235" s="4" t="s">
        <v>98</v>
      </c>
      <c r="F235" s="4"/>
      <c r="G235" s="4" t="s">
        <v>105</v>
      </c>
      <c r="H235" s="4" t="s">
        <v>103</v>
      </c>
      <c r="I235" s="4" t="s">
        <v>104</v>
      </c>
      <c r="J235" s="5">
        <v>42759</v>
      </c>
      <c r="K235" s="4"/>
      <c r="L235" s="4"/>
      <c r="M235" s="4"/>
      <c r="N235" s="4"/>
      <c r="O235" s="4" t="s">
        <v>108</v>
      </c>
      <c r="P235" s="4" t="s">
        <v>16</v>
      </c>
      <c r="Q235" s="4"/>
      <c r="R235" s="4" t="s">
        <v>100</v>
      </c>
      <c r="S235" s="4">
        <v>8140200308</v>
      </c>
      <c r="T235" s="4" t="s">
        <v>287</v>
      </c>
      <c r="U235" s="4"/>
      <c r="V235" s="4">
        <v>9636784929</v>
      </c>
      <c r="W235" s="4" t="s">
        <v>732</v>
      </c>
      <c r="X235" s="4">
        <v>0</v>
      </c>
      <c r="Y235" s="4" t="s">
        <v>101</v>
      </c>
      <c r="Z235" s="4" t="s">
        <v>101</v>
      </c>
      <c r="AA235" s="4" t="s">
        <v>109</v>
      </c>
      <c r="AB235" s="4">
        <v>14</v>
      </c>
      <c r="AC235" s="4" t="s">
        <v>110</v>
      </c>
      <c r="AD235" s="4">
        <v>1</v>
      </c>
    </row>
    <row r="236" spans="1:30" ht="30">
      <c r="A236" s="4">
        <v>8</v>
      </c>
      <c r="B236" s="4" t="s">
        <v>8</v>
      </c>
      <c r="C236" s="4">
        <v>3903</v>
      </c>
      <c r="D236" s="5">
        <v>42135</v>
      </c>
      <c r="E236" s="4" t="s">
        <v>98</v>
      </c>
      <c r="F236" s="4"/>
      <c r="G236" s="4" t="s">
        <v>105</v>
      </c>
      <c r="H236" s="4" t="s">
        <v>103</v>
      </c>
      <c r="I236" s="4" t="s">
        <v>104</v>
      </c>
      <c r="J236" s="5">
        <v>42760</v>
      </c>
      <c r="K236" s="4"/>
      <c r="L236" s="4"/>
      <c r="M236" s="4"/>
      <c r="N236" s="4"/>
      <c r="O236" s="4" t="s">
        <v>108</v>
      </c>
      <c r="P236" s="4" t="s">
        <v>16</v>
      </c>
      <c r="Q236" s="4"/>
      <c r="R236" s="4" t="s">
        <v>100</v>
      </c>
      <c r="S236" s="4">
        <v>8140200308</v>
      </c>
      <c r="T236" s="4" t="s">
        <v>288</v>
      </c>
      <c r="U236" s="4"/>
      <c r="V236" s="4">
        <v>9636784929</v>
      </c>
      <c r="W236" s="4" t="s">
        <v>733</v>
      </c>
      <c r="X236" s="4">
        <v>0</v>
      </c>
      <c r="Y236" s="4" t="s">
        <v>101</v>
      </c>
      <c r="Z236" s="4" t="s">
        <v>101</v>
      </c>
      <c r="AA236" s="4" t="s">
        <v>109</v>
      </c>
      <c r="AB236" s="4">
        <v>13</v>
      </c>
      <c r="AC236" s="4" t="s">
        <v>110</v>
      </c>
      <c r="AD236" s="4">
        <v>1</v>
      </c>
    </row>
    <row r="237" spans="1:30" ht="30">
      <c r="A237" s="4">
        <v>8</v>
      </c>
      <c r="B237" s="4" t="s">
        <v>8</v>
      </c>
      <c r="C237" s="4">
        <v>4712</v>
      </c>
      <c r="D237" s="5">
        <v>43657</v>
      </c>
      <c r="E237" s="4" t="s">
        <v>98</v>
      </c>
      <c r="F237" s="4"/>
      <c r="G237" s="4" t="s">
        <v>105</v>
      </c>
      <c r="H237" s="4" t="s">
        <v>103</v>
      </c>
      <c r="I237" s="4" t="s">
        <v>104</v>
      </c>
      <c r="J237" s="5">
        <v>42761</v>
      </c>
      <c r="K237" s="4"/>
      <c r="L237" s="4"/>
      <c r="M237" s="4"/>
      <c r="N237" s="4"/>
      <c r="O237" s="4" t="s">
        <v>9</v>
      </c>
      <c r="P237" s="4" t="s">
        <v>16</v>
      </c>
      <c r="Q237" s="4"/>
      <c r="R237" s="4" t="s">
        <v>100</v>
      </c>
      <c r="S237" s="4">
        <v>8140200308</v>
      </c>
      <c r="T237" s="4" t="s">
        <v>289</v>
      </c>
      <c r="U237" s="4"/>
      <c r="V237" s="4">
        <v>9636784929</v>
      </c>
      <c r="W237" s="4" t="s">
        <v>734</v>
      </c>
      <c r="X237" s="4">
        <v>60000</v>
      </c>
      <c r="Y237" s="4" t="s">
        <v>101</v>
      </c>
      <c r="Z237" s="4" t="s">
        <v>101</v>
      </c>
      <c r="AA237" s="4" t="s">
        <v>109</v>
      </c>
      <c r="AB237" s="4">
        <v>12</v>
      </c>
      <c r="AC237" s="4" t="s">
        <v>110</v>
      </c>
      <c r="AD237" s="4">
        <v>1</v>
      </c>
    </row>
    <row r="238" spans="1:30" ht="30">
      <c r="A238" s="4">
        <v>8</v>
      </c>
      <c r="B238" s="4" t="s">
        <v>8</v>
      </c>
      <c r="C238" s="4">
        <v>4766</v>
      </c>
      <c r="D238" s="5">
        <v>41828</v>
      </c>
      <c r="E238" s="4" t="s">
        <v>98</v>
      </c>
      <c r="F238" s="4"/>
      <c r="G238" s="4" t="s">
        <v>105</v>
      </c>
      <c r="H238" s="4" t="s">
        <v>103</v>
      </c>
      <c r="I238" s="4" t="s">
        <v>104</v>
      </c>
      <c r="J238" s="5">
        <v>42762</v>
      </c>
      <c r="K238" s="4"/>
      <c r="L238" s="4"/>
      <c r="M238" s="4"/>
      <c r="N238" s="4"/>
      <c r="O238" s="4" t="s">
        <v>108</v>
      </c>
      <c r="P238" s="4" t="s">
        <v>16</v>
      </c>
      <c r="Q238" s="4"/>
      <c r="R238" s="4" t="s">
        <v>100</v>
      </c>
      <c r="S238" s="4">
        <v>8140200308</v>
      </c>
      <c r="T238" s="4" t="s">
        <v>290</v>
      </c>
      <c r="U238" s="4"/>
      <c r="V238" s="4">
        <v>9636784929</v>
      </c>
      <c r="W238" s="4" t="s">
        <v>735</v>
      </c>
      <c r="X238" s="4">
        <v>40000</v>
      </c>
      <c r="Y238" s="4" t="s">
        <v>101</v>
      </c>
      <c r="Z238" s="4" t="s">
        <v>101</v>
      </c>
      <c r="AA238" s="4" t="s">
        <v>109</v>
      </c>
      <c r="AB238" s="4">
        <v>13</v>
      </c>
      <c r="AC238" s="4" t="s">
        <v>110</v>
      </c>
      <c r="AD238" s="4">
        <v>2</v>
      </c>
    </row>
    <row r="239" spans="1:30" ht="30">
      <c r="A239" s="4">
        <v>8</v>
      </c>
      <c r="B239" s="4" t="s">
        <v>8</v>
      </c>
      <c r="C239" s="4">
        <v>3934</v>
      </c>
      <c r="D239" s="5">
        <v>42135</v>
      </c>
      <c r="E239" s="4" t="s">
        <v>98</v>
      </c>
      <c r="F239" s="4"/>
      <c r="G239" s="4" t="s">
        <v>105</v>
      </c>
      <c r="H239" s="4" t="s">
        <v>103</v>
      </c>
      <c r="I239" s="4" t="s">
        <v>104</v>
      </c>
      <c r="J239" s="5">
        <v>42763</v>
      </c>
      <c r="K239" s="4"/>
      <c r="L239" s="4"/>
      <c r="M239" s="4"/>
      <c r="N239" s="4"/>
      <c r="O239" s="4" t="s">
        <v>9</v>
      </c>
      <c r="P239" s="4" t="s">
        <v>111</v>
      </c>
      <c r="Q239" s="4"/>
      <c r="R239" s="4" t="s">
        <v>100</v>
      </c>
      <c r="S239" s="4">
        <v>8140200308</v>
      </c>
      <c r="T239" s="4" t="s">
        <v>291</v>
      </c>
      <c r="U239" s="4"/>
      <c r="V239" s="4">
        <v>9636784929</v>
      </c>
      <c r="W239" s="4" t="s">
        <v>736</v>
      </c>
      <c r="X239" s="4">
        <v>0</v>
      </c>
      <c r="Y239" s="4" t="s">
        <v>101</v>
      </c>
      <c r="Z239" s="4" t="s">
        <v>101</v>
      </c>
      <c r="AA239" s="4" t="s">
        <v>112</v>
      </c>
      <c r="AB239" s="4">
        <v>13</v>
      </c>
      <c r="AC239" s="4" t="s">
        <v>110</v>
      </c>
      <c r="AD239" s="4">
        <v>1</v>
      </c>
    </row>
    <row r="240" spans="1:30" ht="30">
      <c r="A240" s="4">
        <v>8</v>
      </c>
      <c r="B240" s="4" t="s">
        <v>8</v>
      </c>
      <c r="C240" s="4">
        <v>3928</v>
      </c>
      <c r="D240" s="5">
        <v>42135</v>
      </c>
      <c r="E240" s="4" t="s">
        <v>98</v>
      </c>
      <c r="F240" s="4"/>
      <c r="G240" s="4" t="s">
        <v>105</v>
      </c>
      <c r="H240" s="4" t="s">
        <v>103</v>
      </c>
      <c r="I240" s="4" t="s">
        <v>104</v>
      </c>
      <c r="J240" s="5">
        <v>42764</v>
      </c>
      <c r="K240" s="4"/>
      <c r="L240" s="4"/>
      <c r="M240" s="4"/>
      <c r="N240" s="4"/>
      <c r="O240" s="4" t="s">
        <v>9</v>
      </c>
      <c r="P240" s="4" t="s">
        <v>111</v>
      </c>
      <c r="Q240" s="4"/>
      <c r="R240" s="4" t="s">
        <v>100</v>
      </c>
      <c r="S240" s="4">
        <v>8140200308</v>
      </c>
      <c r="T240" s="4" t="s">
        <v>292</v>
      </c>
      <c r="U240" s="4"/>
      <c r="V240" s="4">
        <v>9636784929</v>
      </c>
      <c r="W240" s="4" t="s">
        <v>737</v>
      </c>
      <c r="X240" s="4">
        <v>0</v>
      </c>
      <c r="Y240" s="4" t="s">
        <v>101</v>
      </c>
      <c r="Z240" s="4" t="s">
        <v>101</v>
      </c>
      <c r="AA240" s="4" t="s">
        <v>112</v>
      </c>
      <c r="AB240" s="4">
        <v>13</v>
      </c>
      <c r="AC240" s="4" t="s">
        <v>110</v>
      </c>
      <c r="AD240" s="4">
        <v>0</v>
      </c>
    </row>
    <row r="241" spans="1:30" ht="30">
      <c r="A241" s="4">
        <v>8</v>
      </c>
      <c r="B241" s="4" t="s">
        <v>8</v>
      </c>
      <c r="C241" s="4">
        <v>4632</v>
      </c>
      <c r="D241" s="5">
        <v>43648</v>
      </c>
      <c r="E241" s="4" t="s">
        <v>98</v>
      </c>
      <c r="F241" s="4"/>
      <c r="G241" s="4" t="s">
        <v>105</v>
      </c>
      <c r="H241" s="4" t="s">
        <v>103</v>
      </c>
      <c r="I241" s="4" t="s">
        <v>104</v>
      </c>
      <c r="J241" s="5">
        <v>42765</v>
      </c>
      <c r="K241" s="4"/>
      <c r="L241" s="4"/>
      <c r="M241" s="4"/>
      <c r="N241" s="4"/>
      <c r="O241" s="4" t="s">
        <v>9</v>
      </c>
      <c r="P241" s="4" t="s">
        <v>16</v>
      </c>
      <c r="Q241" s="4"/>
      <c r="R241" s="4" t="s">
        <v>100</v>
      </c>
      <c r="S241" s="4">
        <v>8140200308</v>
      </c>
      <c r="T241" s="4" t="s">
        <v>293</v>
      </c>
      <c r="U241" s="4" t="s">
        <v>294</v>
      </c>
      <c r="V241" s="4">
        <v>9636784929</v>
      </c>
      <c r="W241" s="4" t="s">
        <v>738</v>
      </c>
      <c r="X241" s="4">
        <v>72000</v>
      </c>
      <c r="Y241" s="4" t="s">
        <v>101</v>
      </c>
      <c r="Z241" s="4" t="s">
        <v>101</v>
      </c>
      <c r="AA241" s="4" t="s">
        <v>109</v>
      </c>
      <c r="AB241" s="4">
        <v>13</v>
      </c>
      <c r="AC241" s="4" t="s">
        <v>110</v>
      </c>
      <c r="AD241" s="4">
        <v>0</v>
      </c>
    </row>
    <row r="242" spans="1:30" ht="30">
      <c r="A242" s="4">
        <v>8</v>
      </c>
      <c r="B242" s="4" t="s">
        <v>8</v>
      </c>
      <c r="C242" s="4">
        <v>3898</v>
      </c>
      <c r="D242" s="5">
        <v>42135</v>
      </c>
      <c r="E242" s="4" t="s">
        <v>98</v>
      </c>
      <c r="F242" s="4"/>
      <c r="G242" s="4" t="s">
        <v>105</v>
      </c>
      <c r="H242" s="4" t="s">
        <v>103</v>
      </c>
      <c r="I242" s="4" t="s">
        <v>104</v>
      </c>
      <c r="J242" s="5">
        <v>42766</v>
      </c>
      <c r="K242" s="4"/>
      <c r="L242" s="4"/>
      <c r="M242" s="4"/>
      <c r="N242" s="4"/>
      <c r="O242" s="4" t="s">
        <v>108</v>
      </c>
      <c r="P242" s="4" t="s">
        <v>16</v>
      </c>
      <c r="Q242" s="4"/>
      <c r="R242" s="4" t="s">
        <v>100</v>
      </c>
      <c r="S242" s="4">
        <v>8140200308</v>
      </c>
      <c r="T242" s="4" t="s">
        <v>295</v>
      </c>
      <c r="U242" s="4"/>
      <c r="V242" s="4">
        <v>9636784929</v>
      </c>
      <c r="W242" s="4" t="s">
        <v>739</v>
      </c>
      <c r="X242" s="4">
        <v>0</v>
      </c>
      <c r="Y242" s="4" t="s">
        <v>101</v>
      </c>
      <c r="Z242" s="4" t="s">
        <v>101</v>
      </c>
      <c r="AA242" s="4" t="s">
        <v>109</v>
      </c>
      <c r="AB242" s="4">
        <v>13</v>
      </c>
      <c r="AC242" s="4" t="s">
        <v>110</v>
      </c>
      <c r="AD242" s="4">
        <v>1</v>
      </c>
    </row>
    <row r="243" spans="1:30" ht="30">
      <c r="A243" s="4">
        <v>8</v>
      </c>
      <c r="B243" s="4" t="s">
        <v>8</v>
      </c>
      <c r="C243" s="4">
        <v>4517</v>
      </c>
      <c r="D243" s="5">
        <v>43288</v>
      </c>
      <c r="E243" s="4" t="s">
        <v>98</v>
      </c>
      <c r="F243" s="4"/>
      <c r="G243" s="4" t="s">
        <v>105</v>
      </c>
      <c r="H243" s="4" t="s">
        <v>103</v>
      </c>
      <c r="I243" s="4" t="s">
        <v>104</v>
      </c>
      <c r="J243" s="5">
        <v>42767</v>
      </c>
      <c r="K243" s="4"/>
      <c r="L243" s="4"/>
      <c r="M243" s="4"/>
      <c r="N243" s="4"/>
      <c r="O243" s="4" t="s">
        <v>107</v>
      </c>
      <c r="P243" s="4" t="s">
        <v>16</v>
      </c>
      <c r="Q243" s="4"/>
      <c r="R243" s="4" t="s">
        <v>100</v>
      </c>
      <c r="S243" s="4">
        <v>8140200308</v>
      </c>
      <c r="T243" s="4" t="s">
        <v>296</v>
      </c>
      <c r="U243" s="4"/>
      <c r="V243" s="4">
        <v>9636784929</v>
      </c>
      <c r="W243" s="4" t="s">
        <v>740</v>
      </c>
      <c r="X243" s="4">
        <v>42000</v>
      </c>
      <c r="Y243" s="4" t="s">
        <v>101</v>
      </c>
      <c r="Z243" s="4" t="s">
        <v>101</v>
      </c>
      <c r="AA243" s="4" t="s">
        <v>109</v>
      </c>
      <c r="AB243" s="4">
        <v>14</v>
      </c>
      <c r="AC243" s="4" t="s">
        <v>110</v>
      </c>
      <c r="AD243" s="4">
        <v>5</v>
      </c>
    </row>
    <row r="244" spans="1:30" ht="30">
      <c r="A244" s="4">
        <v>8</v>
      </c>
      <c r="B244" s="4" t="s">
        <v>8</v>
      </c>
      <c r="C244" s="4">
        <v>3911</v>
      </c>
      <c r="D244" s="5">
        <v>42135</v>
      </c>
      <c r="E244" s="4" t="s">
        <v>98</v>
      </c>
      <c r="F244" s="4"/>
      <c r="G244" s="4" t="s">
        <v>105</v>
      </c>
      <c r="H244" s="4" t="s">
        <v>103</v>
      </c>
      <c r="I244" s="4" t="s">
        <v>104</v>
      </c>
      <c r="J244" s="5">
        <v>42768</v>
      </c>
      <c r="K244" s="4"/>
      <c r="L244" s="4"/>
      <c r="M244" s="4"/>
      <c r="N244" s="4"/>
      <c r="O244" s="4" t="s">
        <v>108</v>
      </c>
      <c r="P244" s="4" t="s">
        <v>16</v>
      </c>
      <c r="Q244" s="4"/>
      <c r="R244" s="4" t="s">
        <v>100</v>
      </c>
      <c r="S244" s="4">
        <v>8140200308</v>
      </c>
      <c r="T244" s="4" t="s">
        <v>297</v>
      </c>
      <c r="U244" s="4"/>
      <c r="V244" s="4">
        <v>9636784929</v>
      </c>
      <c r="W244" s="4" t="s">
        <v>741</v>
      </c>
      <c r="X244" s="4">
        <v>0</v>
      </c>
      <c r="Y244" s="4" t="s">
        <v>101</v>
      </c>
      <c r="Z244" s="4" t="s">
        <v>101</v>
      </c>
      <c r="AA244" s="4" t="s">
        <v>109</v>
      </c>
      <c r="AB244" s="4">
        <v>13</v>
      </c>
      <c r="AC244" s="4" t="s">
        <v>110</v>
      </c>
      <c r="AD244" s="4">
        <v>1</v>
      </c>
    </row>
    <row r="245" spans="1:30" ht="30">
      <c r="A245" s="4">
        <v>8</v>
      </c>
      <c r="B245" s="4" t="s">
        <v>8</v>
      </c>
      <c r="C245" s="4">
        <v>4748</v>
      </c>
      <c r="D245" s="5">
        <v>41484</v>
      </c>
      <c r="E245" s="4" t="s">
        <v>98</v>
      </c>
      <c r="F245" s="4"/>
      <c r="G245" s="4" t="s">
        <v>105</v>
      </c>
      <c r="H245" s="4" t="s">
        <v>103</v>
      </c>
      <c r="I245" s="4" t="s">
        <v>104</v>
      </c>
      <c r="J245" s="5">
        <v>42769</v>
      </c>
      <c r="K245" s="4"/>
      <c r="L245" s="4"/>
      <c r="M245" s="4"/>
      <c r="N245" s="4"/>
      <c r="O245" s="4" t="s">
        <v>9</v>
      </c>
      <c r="P245" s="4" t="s">
        <v>16</v>
      </c>
      <c r="Q245" s="4"/>
      <c r="R245" s="4" t="s">
        <v>100</v>
      </c>
      <c r="S245" s="4">
        <v>8140200308</v>
      </c>
      <c r="T245" s="4" t="s">
        <v>298</v>
      </c>
      <c r="U245" s="4"/>
      <c r="V245" s="4">
        <v>9636784929</v>
      </c>
      <c r="W245" s="4" t="s">
        <v>742</v>
      </c>
      <c r="X245" s="4">
        <v>55000</v>
      </c>
      <c r="Y245" s="4" t="s">
        <v>101</v>
      </c>
      <c r="Z245" s="4" t="s">
        <v>101</v>
      </c>
      <c r="AA245" s="4" t="s">
        <v>109</v>
      </c>
      <c r="AB245" s="4">
        <v>14</v>
      </c>
      <c r="AC245" s="4" t="s">
        <v>110</v>
      </c>
      <c r="AD245" s="4">
        <v>2</v>
      </c>
    </row>
    <row r="246" spans="1:30" ht="30">
      <c r="A246" s="4">
        <v>8</v>
      </c>
      <c r="B246" s="4" t="s">
        <v>8</v>
      </c>
      <c r="C246" s="4">
        <v>3936</v>
      </c>
      <c r="D246" s="5">
        <v>42135</v>
      </c>
      <c r="E246" s="4" t="s">
        <v>98</v>
      </c>
      <c r="F246" s="4"/>
      <c r="G246" s="4" t="s">
        <v>105</v>
      </c>
      <c r="H246" s="4" t="s">
        <v>103</v>
      </c>
      <c r="I246" s="4" t="s">
        <v>104</v>
      </c>
      <c r="J246" s="5">
        <v>42770</v>
      </c>
      <c r="K246" s="4"/>
      <c r="L246" s="4"/>
      <c r="M246" s="4"/>
      <c r="N246" s="4"/>
      <c r="O246" s="4" t="s">
        <v>108</v>
      </c>
      <c r="P246" s="4" t="s">
        <v>16</v>
      </c>
      <c r="Q246" s="4"/>
      <c r="R246" s="4" t="s">
        <v>100</v>
      </c>
      <c r="S246" s="4">
        <v>8140200308</v>
      </c>
      <c r="T246" s="4" t="s">
        <v>299</v>
      </c>
      <c r="U246" s="4"/>
      <c r="V246" s="4">
        <v>9636784929</v>
      </c>
      <c r="W246" s="4" t="s">
        <v>743</v>
      </c>
      <c r="X246" s="4">
        <v>0</v>
      </c>
      <c r="Y246" s="4" t="s">
        <v>101</v>
      </c>
      <c r="Z246" s="4" t="s">
        <v>101</v>
      </c>
      <c r="AA246" s="4" t="s">
        <v>109</v>
      </c>
      <c r="AB246" s="4">
        <v>13</v>
      </c>
      <c r="AC246" s="4" t="s">
        <v>110</v>
      </c>
      <c r="AD246" s="4">
        <v>1</v>
      </c>
    </row>
    <row r="247" spans="1:30" ht="30">
      <c r="A247" s="4">
        <v>8</v>
      </c>
      <c r="B247" s="4" t="s">
        <v>8</v>
      </c>
      <c r="C247" s="4">
        <v>4745</v>
      </c>
      <c r="D247" s="5">
        <v>41824</v>
      </c>
      <c r="E247" s="4" t="s">
        <v>98</v>
      </c>
      <c r="F247" s="4"/>
      <c r="G247" s="4" t="s">
        <v>105</v>
      </c>
      <c r="H247" s="4" t="s">
        <v>103</v>
      </c>
      <c r="I247" s="4" t="s">
        <v>99</v>
      </c>
      <c r="J247" s="5">
        <v>42771</v>
      </c>
      <c r="K247" s="4"/>
      <c r="L247" s="4"/>
      <c r="M247" s="4"/>
      <c r="N247" s="4"/>
      <c r="O247" s="4" t="s">
        <v>108</v>
      </c>
      <c r="P247" s="4" t="s">
        <v>16</v>
      </c>
      <c r="Q247" s="4"/>
      <c r="R247" s="4" t="s">
        <v>100</v>
      </c>
      <c r="S247" s="4">
        <v>8140200308</v>
      </c>
      <c r="T247" s="4" t="s">
        <v>300</v>
      </c>
      <c r="U247" s="4"/>
      <c r="V247" s="4">
        <v>9636784929</v>
      </c>
      <c r="W247" s="4" t="s">
        <v>744</v>
      </c>
      <c r="X247" s="4">
        <v>40000</v>
      </c>
      <c r="Y247" s="4" t="s">
        <v>101</v>
      </c>
      <c r="Z247" s="4" t="s">
        <v>101</v>
      </c>
      <c r="AA247" s="4" t="s">
        <v>109</v>
      </c>
      <c r="AB247" s="4">
        <v>13</v>
      </c>
      <c r="AC247" s="4" t="s">
        <v>110</v>
      </c>
      <c r="AD247" s="4">
        <v>2</v>
      </c>
    </row>
    <row r="248" spans="1:30" ht="30">
      <c r="A248" s="4">
        <v>8</v>
      </c>
      <c r="B248" s="4" t="s">
        <v>8</v>
      </c>
      <c r="C248" s="4">
        <v>4736</v>
      </c>
      <c r="D248" s="5">
        <v>42929</v>
      </c>
      <c r="E248" s="4" t="s">
        <v>98</v>
      </c>
      <c r="F248" s="4"/>
      <c r="G248" s="4" t="s">
        <v>105</v>
      </c>
      <c r="H248" s="4" t="s">
        <v>103</v>
      </c>
      <c r="I248" s="4" t="s">
        <v>99</v>
      </c>
      <c r="J248" s="5">
        <v>42772</v>
      </c>
      <c r="K248" s="4"/>
      <c r="L248" s="4"/>
      <c r="M248" s="4"/>
      <c r="N248" s="4"/>
      <c r="O248" s="4" t="s">
        <v>9</v>
      </c>
      <c r="P248" s="4" t="s">
        <v>16</v>
      </c>
      <c r="Q248" s="4"/>
      <c r="R248" s="4" t="s">
        <v>100</v>
      </c>
      <c r="S248" s="4">
        <v>8140200308</v>
      </c>
      <c r="T248" s="4" t="s">
        <v>301</v>
      </c>
      <c r="U248" s="4"/>
      <c r="V248" s="4">
        <v>9636784929</v>
      </c>
      <c r="W248" s="4" t="s">
        <v>745</v>
      </c>
      <c r="X248" s="4">
        <v>45000</v>
      </c>
      <c r="Y248" s="4" t="s">
        <v>101</v>
      </c>
      <c r="Z248" s="4" t="s">
        <v>101</v>
      </c>
      <c r="AA248" s="4" t="s">
        <v>109</v>
      </c>
      <c r="AB248" s="4">
        <v>13</v>
      </c>
      <c r="AC248" s="4" t="s">
        <v>110</v>
      </c>
      <c r="AD248" s="4">
        <v>2</v>
      </c>
    </row>
    <row r="249" spans="1:30" ht="30">
      <c r="A249" s="4">
        <v>8</v>
      </c>
      <c r="B249" s="4" t="s">
        <v>8</v>
      </c>
      <c r="C249" s="4">
        <v>4650</v>
      </c>
      <c r="D249" s="5">
        <v>43312</v>
      </c>
      <c r="E249" s="4" t="s">
        <v>98</v>
      </c>
      <c r="F249" s="4"/>
      <c r="G249" s="4" t="s">
        <v>105</v>
      </c>
      <c r="H249" s="4" t="s">
        <v>103</v>
      </c>
      <c r="I249" s="4" t="s">
        <v>104</v>
      </c>
      <c r="J249" s="5">
        <v>42773</v>
      </c>
      <c r="K249" s="4"/>
      <c r="L249" s="4"/>
      <c r="M249" s="4"/>
      <c r="N249" s="4"/>
      <c r="O249" s="4" t="s">
        <v>9</v>
      </c>
      <c r="P249" s="4" t="s">
        <v>16</v>
      </c>
      <c r="Q249" s="4"/>
      <c r="R249" s="4" t="s">
        <v>100</v>
      </c>
      <c r="S249" s="4">
        <v>8140200308</v>
      </c>
      <c r="T249" s="4" t="s">
        <v>302</v>
      </c>
      <c r="U249" s="4"/>
      <c r="V249" s="4">
        <v>9636784929</v>
      </c>
      <c r="W249" s="4" t="s">
        <v>746</v>
      </c>
      <c r="X249" s="4">
        <v>36000</v>
      </c>
      <c r="Y249" s="4" t="s">
        <v>101</v>
      </c>
      <c r="Z249" s="4" t="s">
        <v>101</v>
      </c>
      <c r="AA249" s="4" t="s">
        <v>109</v>
      </c>
      <c r="AB249" s="4">
        <v>12</v>
      </c>
      <c r="AC249" s="4" t="s">
        <v>110</v>
      </c>
      <c r="AD249" s="4">
        <v>4</v>
      </c>
    </row>
    <row r="250" spans="1:30" ht="30">
      <c r="A250" s="4">
        <v>8</v>
      </c>
      <c r="B250" s="4" t="s">
        <v>8</v>
      </c>
      <c r="C250" s="4">
        <v>3917</v>
      </c>
      <c r="D250" s="5">
        <v>42135</v>
      </c>
      <c r="E250" s="4" t="s">
        <v>98</v>
      </c>
      <c r="F250" s="4"/>
      <c r="G250" s="4" t="s">
        <v>105</v>
      </c>
      <c r="H250" s="4" t="s">
        <v>103</v>
      </c>
      <c r="I250" s="4" t="s">
        <v>99</v>
      </c>
      <c r="J250" s="5">
        <v>42774</v>
      </c>
      <c r="K250" s="4"/>
      <c r="L250" s="4"/>
      <c r="M250" s="4"/>
      <c r="N250" s="4"/>
      <c r="O250" s="4" t="s">
        <v>9</v>
      </c>
      <c r="P250" s="4" t="s">
        <v>111</v>
      </c>
      <c r="Q250" s="4"/>
      <c r="R250" s="4" t="s">
        <v>100</v>
      </c>
      <c r="S250" s="4">
        <v>8140200308</v>
      </c>
      <c r="T250" s="4" t="s">
        <v>303</v>
      </c>
      <c r="U250" s="4"/>
      <c r="V250" s="4">
        <v>9636784929</v>
      </c>
      <c r="W250" s="4" t="s">
        <v>747</v>
      </c>
      <c r="X250" s="4">
        <v>0</v>
      </c>
      <c r="Y250" s="4" t="s">
        <v>101</v>
      </c>
      <c r="Z250" s="4" t="s">
        <v>101</v>
      </c>
      <c r="AA250" s="4" t="s">
        <v>112</v>
      </c>
      <c r="AB250" s="4">
        <v>13</v>
      </c>
      <c r="AC250" s="4" t="s">
        <v>110</v>
      </c>
      <c r="AD250" s="4">
        <v>1</v>
      </c>
    </row>
    <row r="251" spans="1:30" ht="30">
      <c r="A251" s="4">
        <v>8</v>
      </c>
      <c r="B251" s="4" t="s">
        <v>8</v>
      </c>
      <c r="C251" s="4">
        <v>4951</v>
      </c>
      <c r="D251" s="4"/>
      <c r="E251" s="4" t="s">
        <v>98</v>
      </c>
      <c r="F251" s="4"/>
      <c r="G251" s="4" t="s">
        <v>105</v>
      </c>
      <c r="H251" s="4" t="s">
        <v>103</v>
      </c>
      <c r="I251" s="4" t="s">
        <v>99</v>
      </c>
      <c r="J251" s="5">
        <v>42775</v>
      </c>
      <c r="K251" s="4"/>
      <c r="L251" s="4"/>
      <c r="M251" s="4"/>
      <c r="N251" s="4"/>
      <c r="O251" s="4" t="s">
        <v>9</v>
      </c>
      <c r="P251" s="4"/>
      <c r="Q251" s="4"/>
      <c r="R251" s="4" t="s">
        <v>100</v>
      </c>
      <c r="S251" s="4">
        <v>8140200308</v>
      </c>
      <c r="T251" s="4"/>
      <c r="U251" s="4"/>
      <c r="V251" s="4">
        <v>9636784929</v>
      </c>
      <c r="W251" s="4" t="s">
        <v>748</v>
      </c>
      <c r="X251" s="4"/>
      <c r="Y251" s="4" t="s">
        <v>101</v>
      </c>
      <c r="Z251" s="4" t="s">
        <v>102</v>
      </c>
      <c r="AA251" s="4"/>
      <c r="AB251" s="4">
        <v>12</v>
      </c>
      <c r="AC251" s="4"/>
      <c r="AD251" s="4">
        <v>1</v>
      </c>
    </row>
    <row r="252" spans="1:30" ht="30">
      <c r="A252" s="4">
        <v>8</v>
      </c>
      <c r="B252" s="4" t="s">
        <v>8</v>
      </c>
      <c r="C252" s="4">
        <v>3909</v>
      </c>
      <c r="D252" s="5">
        <v>42135</v>
      </c>
      <c r="E252" s="4" t="s">
        <v>98</v>
      </c>
      <c r="F252" s="4"/>
      <c r="G252" s="4" t="s">
        <v>105</v>
      </c>
      <c r="H252" s="4" t="s">
        <v>103</v>
      </c>
      <c r="I252" s="4" t="s">
        <v>104</v>
      </c>
      <c r="J252" s="5">
        <v>42776</v>
      </c>
      <c r="K252" s="4"/>
      <c r="L252" s="4"/>
      <c r="M252" s="4"/>
      <c r="N252" s="4"/>
      <c r="O252" s="4" t="s">
        <v>9</v>
      </c>
      <c r="P252" s="4" t="s">
        <v>111</v>
      </c>
      <c r="Q252" s="4"/>
      <c r="R252" s="4" t="s">
        <v>100</v>
      </c>
      <c r="S252" s="4">
        <v>8140200308</v>
      </c>
      <c r="T252" s="4"/>
      <c r="U252" s="4"/>
      <c r="V252" s="4">
        <v>9636784929</v>
      </c>
      <c r="W252" s="4" t="s">
        <v>749</v>
      </c>
      <c r="X252" s="4">
        <v>0</v>
      </c>
      <c r="Y252" s="4" t="s">
        <v>101</v>
      </c>
      <c r="Z252" s="4" t="s">
        <v>101</v>
      </c>
      <c r="AA252" s="4" t="s">
        <v>112</v>
      </c>
      <c r="AB252" s="4">
        <v>13</v>
      </c>
      <c r="AC252" s="4" t="s">
        <v>110</v>
      </c>
      <c r="AD252" s="4">
        <v>1</v>
      </c>
    </row>
    <row r="253" spans="1:30" ht="30">
      <c r="A253" s="4">
        <v>8</v>
      </c>
      <c r="B253" s="4" t="s">
        <v>8</v>
      </c>
      <c r="C253" s="4">
        <v>4066</v>
      </c>
      <c r="D253" s="5">
        <v>42200</v>
      </c>
      <c r="E253" s="4" t="s">
        <v>98</v>
      </c>
      <c r="F253" s="4"/>
      <c r="G253" s="4" t="s">
        <v>105</v>
      </c>
      <c r="H253" s="4" t="s">
        <v>103</v>
      </c>
      <c r="I253" s="4" t="s">
        <v>99</v>
      </c>
      <c r="J253" s="5">
        <v>42777</v>
      </c>
      <c r="K253" s="4"/>
      <c r="L253" s="4"/>
      <c r="M253" s="4"/>
      <c r="N253" s="4"/>
      <c r="O253" s="4" t="s">
        <v>9</v>
      </c>
      <c r="P253" s="4" t="s">
        <v>111</v>
      </c>
      <c r="Q253" s="4"/>
      <c r="R253" s="4" t="s">
        <v>100</v>
      </c>
      <c r="S253" s="4">
        <v>8140200308</v>
      </c>
      <c r="T253" s="4"/>
      <c r="U253" s="4"/>
      <c r="V253" s="4">
        <v>9636784929</v>
      </c>
      <c r="W253" s="4" t="s">
        <v>750</v>
      </c>
      <c r="X253" s="4">
        <v>0</v>
      </c>
      <c r="Y253" s="4" t="s">
        <v>101</v>
      </c>
      <c r="Z253" s="4" t="s">
        <v>101</v>
      </c>
      <c r="AA253" s="4" t="s">
        <v>112</v>
      </c>
      <c r="AB253" s="4">
        <v>14</v>
      </c>
      <c r="AC253" s="4" t="s">
        <v>110</v>
      </c>
      <c r="AD253" s="4">
        <v>1</v>
      </c>
    </row>
    <row r="254" spans="1:30" ht="30">
      <c r="A254" s="4">
        <v>8</v>
      </c>
      <c r="B254" s="4" t="s">
        <v>8</v>
      </c>
      <c r="C254" s="4">
        <v>4518</v>
      </c>
      <c r="D254" s="5">
        <v>43288</v>
      </c>
      <c r="E254" s="4" t="s">
        <v>98</v>
      </c>
      <c r="F254" s="4"/>
      <c r="G254" s="4" t="s">
        <v>105</v>
      </c>
      <c r="H254" s="4" t="s">
        <v>103</v>
      </c>
      <c r="I254" s="4" t="s">
        <v>104</v>
      </c>
      <c r="J254" s="5">
        <v>42778</v>
      </c>
      <c r="K254" s="4"/>
      <c r="L254" s="4"/>
      <c r="M254" s="4"/>
      <c r="N254" s="4"/>
      <c r="O254" s="4" t="s">
        <v>9</v>
      </c>
      <c r="P254" s="4" t="s">
        <v>16</v>
      </c>
      <c r="Q254" s="4"/>
      <c r="R254" s="4" t="s">
        <v>100</v>
      </c>
      <c r="S254" s="4">
        <v>8140200308</v>
      </c>
      <c r="T254" s="4" t="s">
        <v>304</v>
      </c>
      <c r="U254" s="4" t="s">
        <v>305</v>
      </c>
      <c r="V254" s="4">
        <v>9636784929</v>
      </c>
      <c r="W254" s="4" t="s">
        <v>751</v>
      </c>
      <c r="X254" s="4">
        <v>40000</v>
      </c>
      <c r="Y254" s="4" t="s">
        <v>101</v>
      </c>
      <c r="Z254" s="4" t="s">
        <v>101</v>
      </c>
      <c r="AA254" s="4" t="s">
        <v>109</v>
      </c>
      <c r="AB254" s="4">
        <v>14</v>
      </c>
      <c r="AC254" s="4" t="s">
        <v>110</v>
      </c>
      <c r="AD254" s="4">
        <v>0</v>
      </c>
    </row>
    <row r="255" spans="1:30" ht="30">
      <c r="A255" s="4">
        <v>8</v>
      </c>
      <c r="B255" s="4" t="s">
        <v>8</v>
      </c>
      <c r="C255" s="4">
        <v>4097</v>
      </c>
      <c r="D255" s="5">
        <v>42499</v>
      </c>
      <c r="E255" s="4" t="s">
        <v>98</v>
      </c>
      <c r="F255" s="4"/>
      <c r="G255" s="4" t="s">
        <v>105</v>
      </c>
      <c r="H255" s="4" t="s">
        <v>103</v>
      </c>
      <c r="I255" s="4" t="s">
        <v>104</v>
      </c>
      <c r="J255" s="5">
        <v>42779</v>
      </c>
      <c r="K255" s="4"/>
      <c r="L255" s="4"/>
      <c r="M255" s="4"/>
      <c r="N255" s="4"/>
      <c r="O255" s="4" t="s">
        <v>9</v>
      </c>
      <c r="P255" s="4" t="s">
        <v>16</v>
      </c>
      <c r="Q255" s="4"/>
      <c r="R255" s="4" t="s">
        <v>100</v>
      </c>
      <c r="S255" s="4">
        <v>8140200308</v>
      </c>
      <c r="T255" s="4" t="s">
        <v>306</v>
      </c>
      <c r="U255" s="4"/>
      <c r="V255" s="4">
        <v>9636784929</v>
      </c>
      <c r="W255" s="4" t="s">
        <v>752</v>
      </c>
      <c r="X255" s="4">
        <v>0</v>
      </c>
      <c r="Y255" s="4" t="s">
        <v>101</v>
      </c>
      <c r="Z255" s="4" t="s">
        <v>101</v>
      </c>
      <c r="AA255" s="4" t="s">
        <v>109</v>
      </c>
      <c r="AB255" s="4">
        <v>14</v>
      </c>
      <c r="AC255" s="4" t="s">
        <v>110</v>
      </c>
      <c r="AD255" s="4">
        <v>1</v>
      </c>
    </row>
    <row r="256" spans="1:30" ht="30">
      <c r="A256" s="4">
        <v>8</v>
      </c>
      <c r="B256" s="4" t="s">
        <v>8</v>
      </c>
      <c r="C256" s="4">
        <v>4756</v>
      </c>
      <c r="D256" s="5">
        <v>43665</v>
      </c>
      <c r="E256" s="4" t="s">
        <v>98</v>
      </c>
      <c r="F256" s="4"/>
      <c r="G256" s="4" t="s">
        <v>105</v>
      </c>
      <c r="H256" s="4" t="s">
        <v>103</v>
      </c>
      <c r="I256" s="4" t="s">
        <v>104</v>
      </c>
      <c r="J256" s="5">
        <v>42780</v>
      </c>
      <c r="K256" s="4"/>
      <c r="L256" s="4"/>
      <c r="M256" s="4"/>
      <c r="N256" s="4"/>
      <c r="O256" s="4" t="s">
        <v>9</v>
      </c>
      <c r="P256" s="4" t="s">
        <v>16</v>
      </c>
      <c r="Q256" s="4"/>
      <c r="R256" s="4" t="s">
        <v>100</v>
      </c>
      <c r="S256" s="4">
        <v>8140200308</v>
      </c>
      <c r="T256" s="4" t="s">
        <v>307</v>
      </c>
      <c r="U256" s="4" t="s">
        <v>308</v>
      </c>
      <c r="V256" s="4">
        <v>9636784929</v>
      </c>
      <c r="W256" s="4" t="s">
        <v>753</v>
      </c>
      <c r="X256" s="4">
        <v>60000</v>
      </c>
      <c r="Y256" s="4" t="s">
        <v>101</v>
      </c>
      <c r="Z256" s="4" t="s">
        <v>101</v>
      </c>
      <c r="AA256" s="4" t="s">
        <v>109</v>
      </c>
      <c r="AB256" s="4">
        <v>13</v>
      </c>
      <c r="AC256" s="4" t="s">
        <v>110</v>
      </c>
      <c r="AD256" s="4">
        <v>3</v>
      </c>
    </row>
    <row r="257" spans="1:30" ht="30">
      <c r="A257" s="4">
        <v>8</v>
      </c>
      <c r="B257" s="4" t="s">
        <v>8</v>
      </c>
      <c r="C257" s="4">
        <v>4743</v>
      </c>
      <c r="D257" s="5">
        <v>41832</v>
      </c>
      <c r="E257" s="4" t="s">
        <v>98</v>
      </c>
      <c r="F257" s="4"/>
      <c r="G257" s="4" t="s">
        <v>105</v>
      </c>
      <c r="H257" s="4" t="s">
        <v>103</v>
      </c>
      <c r="I257" s="4" t="s">
        <v>99</v>
      </c>
      <c r="J257" s="5">
        <v>42781</v>
      </c>
      <c r="K257" s="4"/>
      <c r="L257" s="4"/>
      <c r="M257" s="4"/>
      <c r="N257" s="4"/>
      <c r="O257" s="4" t="s">
        <v>108</v>
      </c>
      <c r="P257" s="4" t="s">
        <v>16</v>
      </c>
      <c r="Q257" s="4"/>
      <c r="R257" s="4" t="s">
        <v>100</v>
      </c>
      <c r="S257" s="4">
        <v>8140200308</v>
      </c>
      <c r="T257" s="4" t="s">
        <v>309</v>
      </c>
      <c r="U257" s="4" t="s">
        <v>310</v>
      </c>
      <c r="V257" s="4">
        <v>9636784929</v>
      </c>
      <c r="W257" s="4" t="s">
        <v>754</v>
      </c>
      <c r="X257" s="4">
        <v>40000</v>
      </c>
      <c r="Y257" s="4" t="s">
        <v>101</v>
      </c>
      <c r="Z257" s="4" t="s">
        <v>101</v>
      </c>
      <c r="AA257" s="4" t="s">
        <v>109</v>
      </c>
      <c r="AB257" s="4">
        <v>13</v>
      </c>
      <c r="AC257" s="4" t="s">
        <v>110</v>
      </c>
      <c r="AD257" s="4">
        <v>5</v>
      </c>
    </row>
    <row r="258" spans="1:30" ht="30">
      <c r="A258" s="4">
        <v>8</v>
      </c>
      <c r="B258" s="4" t="s">
        <v>8</v>
      </c>
      <c r="C258" s="4">
        <v>4747</v>
      </c>
      <c r="D258" s="5">
        <v>43662</v>
      </c>
      <c r="E258" s="4" t="s">
        <v>98</v>
      </c>
      <c r="F258" s="4"/>
      <c r="G258" s="4" t="s">
        <v>105</v>
      </c>
      <c r="H258" s="4" t="s">
        <v>103</v>
      </c>
      <c r="I258" s="4" t="s">
        <v>99</v>
      </c>
      <c r="J258" s="5">
        <v>42782</v>
      </c>
      <c r="K258" s="4"/>
      <c r="L258" s="4"/>
      <c r="M258" s="4"/>
      <c r="N258" s="4"/>
      <c r="O258" s="4" t="s">
        <v>108</v>
      </c>
      <c r="P258" s="4" t="s">
        <v>16</v>
      </c>
      <c r="Q258" s="4"/>
      <c r="R258" s="4" t="s">
        <v>100</v>
      </c>
      <c r="S258" s="4">
        <v>8140200308</v>
      </c>
      <c r="T258" s="4" t="s">
        <v>311</v>
      </c>
      <c r="U258" s="4" t="s">
        <v>312</v>
      </c>
      <c r="V258" s="4">
        <v>9636784929</v>
      </c>
      <c r="W258" s="4" t="s">
        <v>755</v>
      </c>
      <c r="X258" s="4">
        <v>40000</v>
      </c>
      <c r="Y258" s="4" t="s">
        <v>101</v>
      </c>
      <c r="Z258" s="4" t="s">
        <v>101</v>
      </c>
      <c r="AA258" s="4" t="s">
        <v>109</v>
      </c>
      <c r="AB258" s="4">
        <v>13</v>
      </c>
      <c r="AC258" s="4" t="s">
        <v>110</v>
      </c>
      <c r="AD258" s="4">
        <v>5</v>
      </c>
    </row>
    <row r="259" spans="1:30" ht="30">
      <c r="A259" s="4">
        <v>8</v>
      </c>
      <c r="B259" s="4" t="s">
        <v>8</v>
      </c>
      <c r="C259" s="4">
        <v>4744</v>
      </c>
      <c r="D259" s="5">
        <v>43294</v>
      </c>
      <c r="E259" s="4" t="s">
        <v>98</v>
      </c>
      <c r="F259" s="4"/>
      <c r="G259" s="4" t="s">
        <v>105</v>
      </c>
      <c r="H259" s="4" t="s">
        <v>103</v>
      </c>
      <c r="I259" s="4" t="s">
        <v>99</v>
      </c>
      <c r="J259" s="5">
        <v>42783</v>
      </c>
      <c r="K259" s="4"/>
      <c r="L259" s="4"/>
      <c r="M259" s="4"/>
      <c r="N259" s="4"/>
      <c r="O259" s="4" t="s">
        <v>108</v>
      </c>
      <c r="P259" s="4" t="s">
        <v>16</v>
      </c>
      <c r="Q259" s="4"/>
      <c r="R259" s="4" t="s">
        <v>100</v>
      </c>
      <c r="S259" s="4">
        <v>8140200308</v>
      </c>
      <c r="T259" s="4" t="s">
        <v>313</v>
      </c>
      <c r="U259" s="4"/>
      <c r="V259" s="4">
        <v>9636784929</v>
      </c>
      <c r="W259" s="4" t="s">
        <v>756</v>
      </c>
      <c r="X259" s="4">
        <v>36000</v>
      </c>
      <c r="Y259" s="4" t="s">
        <v>101</v>
      </c>
      <c r="Z259" s="4" t="s">
        <v>101</v>
      </c>
      <c r="AA259" s="4" t="s">
        <v>109</v>
      </c>
      <c r="AB259" s="4">
        <v>14</v>
      </c>
      <c r="AC259" s="4" t="s">
        <v>110</v>
      </c>
      <c r="AD259" s="4">
        <v>2</v>
      </c>
    </row>
    <row r="260" spans="1:30" ht="30">
      <c r="A260" s="4">
        <v>8</v>
      </c>
      <c r="B260" s="4" t="s">
        <v>8</v>
      </c>
      <c r="C260" s="4">
        <v>4585</v>
      </c>
      <c r="D260" s="5">
        <v>43300</v>
      </c>
      <c r="E260" s="4" t="s">
        <v>98</v>
      </c>
      <c r="F260" s="4"/>
      <c r="G260" s="4" t="s">
        <v>105</v>
      </c>
      <c r="H260" s="4" t="s">
        <v>103</v>
      </c>
      <c r="I260" s="4" t="s">
        <v>104</v>
      </c>
      <c r="J260" s="5">
        <v>42784</v>
      </c>
      <c r="K260" s="4"/>
      <c r="L260" s="4"/>
      <c r="M260" s="4"/>
      <c r="N260" s="4"/>
      <c r="O260" s="4" t="s">
        <v>9</v>
      </c>
      <c r="P260" s="4" t="s">
        <v>16</v>
      </c>
      <c r="Q260" s="4"/>
      <c r="R260" s="4" t="s">
        <v>100</v>
      </c>
      <c r="S260" s="4">
        <v>8140200308</v>
      </c>
      <c r="T260" s="4" t="s">
        <v>314</v>
      </c>
      <c r="U260" s="4" t="s">
        <v>315</v>
      </c>
      <c r="V260" s="4">
        <v>9636784929</v>
      </c>
      <c r="W260" s="4" t="s">
        <v>757</v>
      </c>
      <c r="X260" s="4">
        <v>45000</v>
      </c>
      <c r="Y260" s="4" t="s">
        <v>101</v>
      </c>
      <c r="Z260" s="4" t="s">
        <v>101</v>
      </c>
      <c r="AA260" s="4" t="s">
        <v>109</v>
      </c>
      <c r="AB260" s="4">
        <v>10</v>
      </c>
      <c r="AC260" s="4" t="s">
        <v>110</v>
      </c>
      <c r="AD260" s="4">
        <v>0</v>
      </c>
    </row>
    <row r="261" spans="1:30" ht="30">
      <c r="A261" s="4">
        <v>8</v>
      </c>
      <c r="B261" s="4" t="s">
        <v>8</v>
      </c>
      <c r="C261" s="4">
        <v>3905</v>
      </c>
      <c r="D261" s="5">
        <v>42135</v>
      </c>
      <c r="E261" s="4" t="s">
        <v>98</v>
      </c>
      <c r="F261" s="4"/>
      <c r="G261" s="4" t="s">
        <v>105</v>
      </c>
      <c r="H261" s="4" t="s">
        <v>103</v>
      </c>
      <c r="I261" s="4" t="s">
        <v>104</v>
      </c>
      <c r="J261" s="5">
        <v>42785</v>
      </c>
      <c r="K261" s="4"/>
      <c r="L261" s="4"/>
      <c r="M261" s="4"/>
      <c r="N261" s="4"/>
      <c r="O261" s="4" t="s">
        <v>108</v>
      </c>
      <c r="P261" s="4" t="s">
        <v>16</v>
      </c>
      <c r="Q261" s="4"/>
      <c r="R261" s="4" t="s">
        <v>100</v>
      </c>
      <c r="S261" s="4">
        <v>8140200308</v>
      </c>
      <c r="T261" s="4" t="s">
        <v>316</v>
      </c>
      <c r="U261" s="4"/>
      <c r="V261" s="4">
        <v>9636784929</v>
      </c>
      <c r="W261" s="4" t="s">
        <v>758</v>
      </c>
      <c r="X261" s="4">
        <v>0</v>
      </c>
      <c r="Y261" s="4" t="s">
        <v>101</v>
      </c>
      <c r="Z261" s="4" t="s">
        <v>101</v>
      </c>
      <c r="AA261" s="4" t="s">
        <v>109</v>
      </c>
      <c r="AB261" s="4">
        <v>13</v>
      </c>
      <c r="AC261" s="4" t="s">
        <v>110</v>
      </c>
      <c r="AD261" s="4">
        <v>1</v>
      </c>
    </row>
    <row r="262" spans="1:30" ht="30">
      <c r="A262" s="4">
        <v>8</v>
      </c>
      <c r="B262" s="4" t="s">
        <v>8</v>
      </c>
      <c r="C262" s="4">
        <v>4752</v>
      </c>
      <c r="D262" s="5">
        <v>41827</v>
      </c>
      <c r="E262" s="4" t="s">
        <v>98</v>
      </c>
      <c r="F262" s="4"/>
      <c r="G262" s="4" t="s">
        <v>105</v>
      </c>
      <c r="H262" s="4" t="s">
        <v>103</v>
      </c>
      <c r="I262" s="4" t="s">
        <v>99</v>
      </c>
      <c r="J262" s="5">
        <v>42786</v>
      </c>
      <c r="K262" s="4"/>
      <c r="L262" s="4"/>
      <c r="M262" s="4"/>
      <c r="N262" s="4"/>
      <c r="O262" s="4" t="s">
        <v>107</v>
      </c>
      <c r="P262" s="4" t="s">
        <v>16</v>
      </c>
      <c r="Q262" s="4"/>
      <c r="R262" s="4" t="s">
        <v>100</v>
      </c>
      <c r="S262" s="4">
        <v>8140200308</v>
      </c>
      <c r="T262" s="4" t="s">
        <v>317</v>
      </c>
      <c r="U262" s="4" t="s">
        <v>318</v>
      </c>
      <c r="V262" s="4">
        <v>9636784929</v>
      </c>
      <c r="W262" s="4" t="s">
        <v>759</v>
      </c>
      <c r="X262" s="4">
        <v>40000</v>
      </c>
      <c r="Y262" s="4" t="s">
        <v>101</v>
      </c>
      <c r="Z262" s="4" t="s">
        <v>101</v>
      </c>
      <c r="AA262" s="4" t="s">
        <v>109</v>
      </c>
      <c r="AB262" s="4">
        <v>13</v>
      </c>
      <c r="AC262" s="4" t="s">
        <v>110</v>
      </c>
      <c r="AD262" s="4">
        <v>5</v>
      </c>
    </row>
    <row r="263" spans="1:30" ht="30">
      <c r="A263" s="4">
        <v>8</v>
      </c>
      <c r="B263" s="4" t="s">
        <v>8</v>
      </c>
      <c r="C263" s="4">
        <v>3924</v>
      </c>
      <c r="D263" s="5">
        <v>42135</v>
      </c>
      <c r="E263" s="4" t="s">
        <v>98</v>
      </c>
      <c r="F263" s="4"/>
      <c r="G263" s="4" t="s">
        <v>105</v>
      </c>
      <c r="H263" s="4" t="s">
        <v>103</v>
      </c>
      <c r="I263" s="4" t="s">
        <v>99</v>
      </c>
      <c r="J263" s="5">
        <v>42787</v>
      </c>
      <c r="K263" s="4"/>
      <c r="L263" s="4"/>
      <c r="M263" s="4"/>
      <c r="N263" s="4"/>
      <c r="O263" s="4" t="s">
        <v>9</v>
      </c>
      <c r="P263" s="4" t="s">
        <v>16</v>
      </c>
      <c r="Q263" s="4"/>
      <c r="R263" s="4" t="s">
        <v>100</v>
      </c>
      <c r="S263" s="4">
        <v>8140200308</v>
      </c>
      <c r="T263" s="4"/>
      <c r="U263" s="4"/>
      <c r="V263" s="4">
        <v>9636784929</v>
      </c>
      <c r="W263" s="4" t="s">
        <v>760</v>
      </c>
      <c r="X263" s="4">
        <v>0</v>
      </c>
      <c r="Y263" s="4" t="s">
        <v>101</v>
      </c>
      <c r="Z263" s="4" t="s">
        <v>101</v>
      </c>
      <c r="AA263" s="4" t="s">
        <v>109</v>
      </c>
      <c r="AB263" s="4">
        <v>14</v>
      </c>
      <c r="AC263" s="4" t="s">
        <v>110</v>
      </c>
      <c r="AD263" s="4">
        <v>1</v>
      </c>
    </row>
    <row r="264" spans="1:30" ht="30">
      <c r="A264" s="4">
        <v>8</v>
      </c>
      <c r="B264" s="4" t="s">
        <v>8</v>
      </c>
      <c r="C264" s="4">
        <v>3926</v>
      </c>
      <c r="D264" s="5">
        <v>42135</v>
      </c>
      <c r="E264" s="4" t="s">
        <v>98</v>
      </c>
      <c r="F264" s="4"/>
      <c r="G264" s="4" t="s">
        <v>105</v>
      </c>
      <c r="H264" s="4" t="s">
        <v>103</v>
      </c>
      <c r="I264" s="4" t="s">
        <v>104</v>
      </c>
      <c r="J264" s="5">
        <v>42788</v>
      </c>
      <c r="K264" s="4"/>
      <c r="L264" s="4"/>
      <c r="M264" s="4"/>
      <c r="N264" s="4"/>
      <c r="O264" s="4" t="s">
        <v>9</v>
      </c>
      <c r="P264" s="4" t="s">
        <v>111</v>
      </c>
      <c r="Q264" s="4"/>
      <c r="R264" s="4" t="s">
        <v>100</v>
      </c>
      <c r="S264" s="4">
        <v>8140200308</v>
      </c>
      <c r="T264" s="4"/>
      <c r="U264" s="4"/>
      <c r="V264" s="4">
        <v>9636784929</v>
      </c>
      <c r="W264" s="4" t="s">
        <v>761</v>
      </c>
      <c r="X264" s="4">
        <v>0</v>
      </c>
      <c r="Y264" s="4" t="s">
        <v>101</v>
      </c>
      <c r="Z264" s="4" t="s">
        <v>101</v>
      </c>
      <c r="AA264" s="4" t="s">
        <v>112</v>
      </c>
      <c r="AB264" s="4">
        <v>14</v>
      </c>
      <c r="AC264" s="4" t="s">
        <v>110</v>
      </c>
      <c r="AD264" s="4">
        <v>1</v>
      </c>
    </row>
    <row r="265" spans="1:30" ht="30">
      <c r="A265" s="4">
        <v>8</v>
      </c>
      <c r="B265" s="4" t="s">
        <v>8</v>
      </c>
      <c r="C265" s="4">
        <v>3925</v>
      </c>
      <c r="D265" s="5">
        <v>42135</v>
      </c>
      <c r="E265" s="4" t="s">
        <v>98</v>
      </c>
      <c r="F265" s="4"/>
      <c r="G265" s="4" t="s">
        <v>105</v>
      </c>
      <c r="H265" s="4" t="s">
        <v>103</v>
      </c>
      <c r="I265" s="4" t="s">
        <v>104</v>
      </c>
      <c r="J265" s="5">
        <v>42789</v>
      </c>
      <c r="K265" s="4"/>
      <c r="L265" s="4"/>
      <c r="M265" s="4"/>
      <c r="N265" s="4"/>
      <c r="O265" s="4" t="s">
        <v>9</v>
      </c>
      <c r="P265" s="4" t="s">
        <v>16</v>
      </c>
      <c r="Q265" s="4"/>
      <c r="R265" s="4" t="s">
        <v>100</v>
      </c>
      <c r="S265" s="4">
        <v>8140200308</v>
      </c>
      <c r="T265" s="4" t="s">
        <v>319</v>
      </c>
      <c r="U265" s="4"/>
      <c r="V265" s="4">
        <v>9636784929</v>
      </c>
      <c r="W265" s="4" t="s">
        <v>762</v>
      </c>
      <c r="X265" s="4">
        <v>0</v>
      </c>
      <c r="Y265" s="4" t="s">
        <v>101</v>
      </c>
      <c r="Z265" s="4" t="s">
        <v>101</v>
      </c>
      <c r="AA265" s="4" t="s">
        <v>109</v>
      </c>
      <c r="AB265" s="4">
        <v>13</v>
      </c>
      <c r="AC265" s="4" t="s">
        <v>110</v>
      </c>
      <c r="AD265" s="4">
        <v>1</v>
      </c>
    </row>
    <row r="266" spans="1:30" ht="30">
      <c r="A266" s="4">
        <v>8</v>
      </c>
      <c r="B266" s="4" t="s">
        <v>8</v>
      </c>
      <c r="C266" s="4">
        <v>4767</v>
      </c>
      <c r="D266" s="5">
        <v>42921</v>
      </c>
      <c r="E266" s="4" t="s">
        <v>98</v>
      </c>
      <c r="F266" s="4"/>
      <c r="G266" s="4" t="s">
        <v>105</v>
      </c>
      <c r="H266" s="4" t="s">
        <v>103</v>
      </c>
      <c r="I266" s="4" t="s">
        <v>99</v>
      </c>
      <c r="J266" s="5">
        <v>42790</v>
      </c>
      <c r="K266" s="4"/>
      <c r="L266" s="4"/>
      <c r="M266" s="4"/>
      <c r="N266" s="4"/>
      <c r="O266" s="4" t="s">
        <v>9</v>
      </c>
      <c r="P266" s="4"/>
      <c r="Q266" s="4"/>
      <c r="R266" s="4" t="s">
        <v>100</v>
      </c>
      <c r="S266" s="4">
        <v>8140200308</v>
      </c>
      <c r="T266" s="4" t="s">
        <v>320</v>
      </c>
      <c r="U266" s="4"/>
      <c r="V266" s="4">
        <v>9636784929</v>
      </c>
      <c r="W266" s="4" t="s">
        <v>763</v>
      </c>
      <c r="X266" s="4">
        <v>45000</v>
      </c>
      <c r="Y266" s="4" t="s">
        <v>101</v>
      </c>
      <c r="Z266" s="4" t="s">
        <v>101</v>
      </c>
      <c r="AA266" s="4"/>
      <c r="AB266" s="4">
        <v>12</v>
      </c>
      <c r="AC266" s="4" t="s">
        <v>110</v>
      </c>
      <c r="AD266" s="4">
        <v>0</v>
      </c>
    </row>
    <row r="267" spans="1:30" ht="30">
      <c r="A267" s="4">
        <v>8</v>
      </c>
      <c r="B267" s="4" t="s">
        <v>8</v>
      </c>
      <c r="C267" s="4">
        <v>4765</v>
      </c>
      <c r="D267" s="5">
        <v>41467</v>
      </c>
      <c r="E267" s="4" t="s">
        <v>98</v>
      </c>
      <c r="F267" s="4"/>
      <c r="G267" s="4" t="s">
        <v>105</v>
      </c>
      <c r="H267" s="4" t="s">
        <v>103</v>
      </c>
      <c r="I267" s="4" t="s">
        <v>99</v>
      </c>
      <c r="J267" s="5">
        <v>42791</v>
      </c>
      <c r="K267" s="4"/>
      <c r="L267" s="4"/>
      <c r="M267" s="4"/>
      <c r="N267" s="4"/>
      <c r="O267" s="4" t="s">
        <v>9</v>
      </c>
      <c r="P267" s="4" t="s">
        <v>16</v>
      </c>
      <c r="Q267" s="4"/>
      <c r="R267" s="4" t="s">
        <v>100</v>
      </c>
      <c r="S267" s="4">
        <v>8140200308</v>
      </c>
      <c r="T267" s="4" t="s">
        <v>321</v>
      </c>
      <c r="U267" s="4"/>
      <c r="V267" s="4">
        <v>9636784929</v>
      </c>
      <c r="W267" s="4" t="s">
        <v>764</v>
      </c>
      <c r="X267" s="4">
        <v>55000</v>
      </c>
      <c r="Y267" s="4" t="s">
        <v>101</v>
      </c>
      <c r="Z267" s="4" t="s">
        <v>101</v>
      </c>
      <c r="AA267" s="4" t="s">
        <v>109</v>
      </c>
      <c r="AB267" s="4">
        <v>14</v>
      </c>
      <c r="AC267" s="4" t="s">
        <v>110</v>
      </c>
      <c r="AD267" s="4">
        <v>2</v>
      </c>
    </row>
    <row r="268" spans="1:30" ht="30">
      <c r="A268" s="4">
        <v>8</v>
      </c>
      <c r="B268" s="4" t="s">
        <v>8</v>
      </c>
      <c r="C268" s="4">
        <v>3907</v>
      </c>
      <c r="D268" s="5">
        <v>42135</v>
      </c>
      <c r="E268" s="4" t="s">
        <v>98</v>
      </c>
      <c r="F268" s="4"/>
      <c r="G268" s="4" t="s">
        <v>105</v>
      </c>
      <c r="H268" s="4" t="s">
        <v>103</v>
      </c>
      <c r="I268" s="4" t="s">
        <v>99</v>
      </c>
      <c r="J268" s="5">
        <v>42792</v>
      </c>
      <c r="K268" s="4"/>
      <c r="L268" s="4"/>
      <c r="M268" s="4"/>
      <c r="N268" s="4"/>
      <c r="O268" s="4" t="s">
        <v>9</v>
      </c>
      <c r="P268" s="4" t="s">
        <v>111</v>
      </c>
      <c r="Q268" s="4"/>
      <c r="R268" s="4" t="s">
        <v>100</v>
      </c>
      <c r="S268" s="4">
        <v>8140200308</v>
      </c>
      <c r="T268" s="4" t="s">
        <v>322</v>
      </c>
      <c r="U268" s="4"/>
      <c r="V268" s="4">
        <v>9636784929</v>
      </c>
      <c r="W268" s="4" t="s">
        <v>765</v>
      </c>
      <c r="X268" s="4">
        <v>0</v>
      </c>
      <c r="Y268" s="4" t="s">
        <v>101</v>
      </c>
      <c r="Z268" s="4" t="s">
        <v>101</v>
      </c>
      <c r="AA268" s="4" t="s">
        <v>112</v>
      </c>
      <c r="AB268" s="4">
        <v>13</v>
      </c>
      <c r="AC268" s="4" t="s">
        <v>110</v>
      </c>
      <c r="AD268" s="4">
        <v>1</v>
      </c>
    </row>
    <row r="269" spans="1:30" ht="30">
      <c r="A269" s="4">
        <v>8</v>
      </c>
      <c r="B269" s="4" t="s">
        <v>8</v>
      </c>
      <c r="C269" s="4">
        <v>4775</v>
      </c>
      <c r="D269" s="5">
        <v>41824</v>
      </c>
      <c r="E269" s="4" t="s">
        <v>98</v>
      </c>
      <c r="F269" s="4"/>
      <c r="G269" s="4" t="s">
        <v>105</v>
      </c>
      <c r="H269" s="4" t="s">
        <v>103</v>
      </c>
      <c r="I269" s="4" t="s">
        <v>99</v>
      </c>
      <c r="J269" s="5">
        <v>42793</v>
      </c>
      <c r="K269" s="4"/>
      <c r="L269" s="4"/>
      <c r="M269" s="4"/>
      <c r="N269" s="4"/>
      <c r="O269" s="4" t="s">
        <v>9</v>
      </c>
      <c r="P269" s="4" t="s">
        <v>16</v>
      </c>
      <c r="Q269" s="4"/>
      <c r="R269" s="4" t="s">
        <v>100</v>
      </c>
      <c r="S269" s="4">
        <v>8140200308</v>
      </c>
      <c r="T269" s="4" t="s">
        <v>323</v>
      </c>
      <c r="U269" s="4"/>
      <c r="V269" s="4">
        <v>9636784929</v>
      </c>
      <c r="W269" s="4" t="s">
        <v>766</v>
      </c>
      <c r="X269" s="4">
        <v>40000</v>
      </c>
      <c r="Y269" s="4" t="s">
        <v>101</v>
      </c>
      <c r="Z269" s="4" t="s">
        <v>101</v>
      </c>
      <c r="AA269" s="4" t="s">
        <v>109</v>
      </c>
      <c r="AB269" s="4">
        <v>13</v>
      </c>
      <c r="AC269" s="4" t="s">
        <v>110</v>
      </c>
      <c r="AD269" s="4">
        <v>5</v>
      </c>
    </row>
    <row r="270" spans="1:30" ht="30">
      <c r="A270" s="4">
        <v>8</v>
      </c>
      <c r="B270" s="4" t="s">
        <v>8</v>
      </c>
      <c r="C270" s="4">
        <v>4947</v>
      </c>
      <c r="D270" s="4"/>
      <c r="E270" s="4" t="s">
        <v>98</v>
      </c>
      <c r="F270" s="4"/>
      <c r="G270" s="4" t="s">
        <v>105</v>
      </c>
      <c r="H270" s="4" t="s">
        <v>103</v>
      </c>
      <c r="I270" s="4" t="s">
        <v>104</v>
      </c>
      <c r="J270" s="5">
        <v>42794</v>
      </c>
      <c r="K270" s="4"/>
      <c r="L270" s="4"/>
      <c r="M270" s="4"/>
      <c r="N270" s="4"/>
      <c r="O270" s="4" t="s">
        <v>9</v>
      </c>
      <c r="P270" s="4"/>
      <c r="Q270" s="4"/>
      <c r="R270" s="4" t="s">
        <v>100</v>
      </c>
      <c r="S270" s="4">
        <v>8140200308</v>
      </c>
      <c r="T270" s="4"/>
      <c r="U270" s="4"/>
      <c r="V270" s="4">
        <v>9636784929</v>
      </c>
      <c r="W270" s="4" t="s">
        <v>767</v>
      </c>
      <c r="X270" s="4"/>
      <c r="Y270" s="4" t="s">
        <v>101</v>
      </c>
      <c r="Z270" s="4" t="s">
        <v>102</v>
      </c>
      <c r="AA270" s="4"/>
      <c r="AB270" s="4">
        <v>13</v>
      </c>
      <c r="AC270" s="4"/>
      <c r="AD270" s="4">
        <v>1</v>
      </c>
    </row>
    <row r="271" spans="1:30" ht="30">
      <c r="A271" s="4">
        <v>8</v>
      </c>
      <c r="B271" s="4" t="s">
        <v>8</v>
      </c>
      <c r="C271" s="4">
        <v>4753</v>
      </c>
      <c r="D271" s="5">
        <v>41823</v>
      </c>
      <c r="E271" s="4" t="s">
        <v>98</v>
      </c>
      <c r="F271" s="4"/>
      <c r="G271" s="4" t="s">
        <v>105</v>
      </c>
      <c r="H271" s="4" t="s">
        <v>103</v>
      </c>
      <c r="I271" s="4" t="s">
        <v>99</v>
      </c>
      <c r="J271" s="5">
        <v>42795</v>
      </c>
      <c r="K271" s="4"/>
      <c r="L271" s="4"/>
      <c r="M271" s="4"/>
      <c r="N271" s="4"/>
      <c r="O271" s="4" t="s">
        <v>107</v>
      </c>
      <c r="P271" s="4" t="s">
        <v>16</v>
      </c>
      <c r="Q271" s="4"/>
      <c r="R271" s="4" t="s">
        <v>100</v>
      </c>
      <c r="S271" s="4">
        <v>8140200308</v>
      </c>
      <c r="T271" s="4" t="s">
        <v>324</v>
      </c>
      <c r="U271" s="4" t="s">
        <v>230</v>
      </c>
      <c r="V271" s="4">
        <v>9636784929</v>
      </c>
      <c r="W271" s="4" t="s">
        <v>768</v>
      </c>
      <c r="X271" s="4">
        <v>40000</v>
      </c>
      <c r="Y271" s="4" t="s">
        <v>101</v>
      </c>
      <c r="Z271" s="4" t="s">
        <v>101</v>
      </c>
      <c r="AA271" s="4" t="s">
        <v>109</v>
      </c>
      <c r="AB271" s="4">
        <v>13</v>
      </c>
      <c r="AC271" s="4" t="s">
        <v>110</v>
      </c>
      <c r="AD271" s="4">
        <v>5</v>
      </c>
    </row>
    <row r="272" spans="1:30" ht="30">
      <c r="A272" s="4">
        <v>8</v>
      </c>
      <c r="B272" s="4" t="s">
        <v>8</v>
      </c>
      <c r="C272" s="4">
        <v>4112</v>
      </c>
      <c r="D272" s="5">
        <v>42549</v>
      </c>
      <c r="E272" s="4" t="s">
        <v>98</v>
      </c>
      <c r="F272" s="4"/>
      <c r="G272" s="4" t="s">
        <v>105</v>
      </c>
      <c r="H272" s="4" t="s">
        <v>103</v>
      </c>
      <c r="I272" s="4" t="s">
        <v>99</v>
      </c>
      <c r="J272" s="5">
        <v>42796</v>
      </c>
      <c r="K272" s="4"/>
      <c r="L272" s="4"/>
      <c r="M272" s="4"/>
      <c r="N272" s="4"/>
      <c r="O272" s="4" t="s">
        <v>9</v>
      </c>
      <c r="P272" s="4" t="s">
        <v>16</v>
      </c>
      <c r="Q272" s="4"/>
      <c r="R272" s="4" t="s">
        <v>100</v>
      </c>
      <c r="S272" s="4">
        <v>8140200308</v>
      </c>
      <c r="T272" s="4" t="s">
        <v>325</v>
      </c>
      <c r="U272" s="4"/>
      <c r="V272" s="4">
        <v>9636784929</v>
      </c>
      <c r="W272" s="4" t="s">
        <v>769</v>
      </c>
      <c r="X272" s="4">
        <v>0</v>
      </c>
      <c r="Y272" s="4" t="s">
        <v>101</v>
      </c>
      <c r="Z272" s="4" t="s">
        <v>101</v>
      </c>
      <c r="AA272" s="4" t="s">
        <v>109</v>
      </c>
      <c r="AB272" s="4">
        <v>13</v>
      </c>
      <c r="AC272" s="4" t="s">
        <v>110</v>
      </c>
      <c r="AD272" s="4">
        <v>1</v>
      </c>
    </row>
    <row r="273" spans="1:30" ht="30">
      <c r="A273" s="4">
        <v>8</v>
      </c>
      <c r="B273" s="4" t="s">
        <v>8</v>
      </c>
      <c r="C273" s="4">
        <v>4746</v>
      </c>
      <c r="D273" s="5">
        <v>41832</v>
      </c>
      <c r="E273" s="4" t="s">
        <v>98</v>
      </c>
      <c r="F273" s="4"/>
      <c r="G273" s="4" t="s">
        <v>105</v>
      </c>
      <c r="H273" s="4" t="s">
        <v>103</v>
      </c>
      <c r="I273" s="4" t="s">
        <v>99</v>
      </c>
      <c r="J273" s="5">
        <v>42797</v>
      </c>
      <c r="K273" s="4"/>
      <c r="L273" s="4"/>
      <c r="M273" s="4"/>
      <c r="N273" s="4"/>
      <c r="O273" s="4" t="s">
        <v>108</v>
      </c>
      <c r="P273" s="4" t="s">
        <v>16</v>
      </c>
      <c r="Q273" s="4"/>
      <c r="R273" s="4" t="s">
        <v>100</v>
      </c>
      <c r="S273" s="4">
        <v>8140200308</v>
      </c>
      <c r="T273" s="4" t="s">
        <v>326</v>
      </c>
      <c r="U273" s="4" t="s">
        <v>310</v>
      </c>
      <c r="V273" s="4">
        <v>9636784929</v>
      </c>
      <c r="W273" s="4" t="s">
        <v>770</v>
      </c>
      <c r="X273" s="4">
        <v>40000</v>
      </c>
      <c r="Y273" s="4" t="s">
        <v>101</v>
      </c>
      <c r="Z273" s="4" t="s">
        <v>101</v>
      </c>
      <c r="AA273" s="4" t="s">
        <v>109</v>
      </c>
      <c r="AB273" s="4">
        <v>13</v>
      </c>
      <c r="AC273" s="4" t="s">
        <v>110</v>
      </c>
      <c r="AD273" s="4">
        <v>5</v>
      </c>
    </row>
    <row r="274" spans="1:30" ht="30">
      <c r="A274" s="4">
        <v>8</v>
      </c>
      <c r="B274" s="4" t="s">
        <v>8</v>
      </c>
      <c r="C274" s="4">
        <v>3946</v>
      </c>
      <c r="D274" s="5">
        <v>42182</v>
      </c>
      <c r="E274" s="4" t="s">
        <v>98</v>
      </c>
      <c r="F274" s="4"/>
      <c r="G274" s="4" t="s">
        <v>105</v>
      </c>
      <c r="H274" s="4" t="s">
        <v>103</v>
      </c>
      <c r="I274" s="4" t="s">
        <v>104</v>
      </c>
      <c r="J274" s="5">
        <v>42798</v>
      </c>
      <c r="K274" s="4"/>
      <c r="L274" s="4"/>
      <c r="M274" s="4"/>
      <c r="N274" s="4"/>
      <c r="O274" s="4" t="s">
        <v>108</v>
      </c>
      <c r="P274" s="4" t="s">
        <v>16</v>
      </c>
      <c r="Q274" s="4"/>
      <c r="R274" s="4" t="s">
        <v>100</v>
      </c>
      <c r="S274" s="4">
        <v>8140200308</v>
      </c>
      <c r="T274" s="4" t="s">
        <v>327</v>
      </c>
      <c r="U274" s="4"/>
      <c r="V274" s="4">
        <v>9636784929</v>
      </c>
      <c r="W274" s="4" t="s">
        <v>771</v>
      </c>
      <c r="X274" s="4">
        <v>0</v>
      </c>
      <c r="Y274" s="4" t="s">
        <v>101</v>
      </c>
      <c r="Z274" s="4" t="s">
        <v>101</v>
      </c>
      <c r="AA274" s="4" t="s">
        <v>109</v>
      </c>
      <c r="AB274" s="4">
        <v>16</v>
      </c>
      <c r="AC274" s="4" t="s">
        <v>110</v>
      </c>
      <c r="AD274" s="4">
        <v>1</v>
      </c>
    </row>
    <row r="275" spans="1:30" ht="30">
      <c r="A275" s="4">
        <v>8</v>
      </c>
      <c r="B275" s="4" t="s">
        <v>8</v>
      </c>
      <c r="C275" s="4">
        <v>4580</v>
      </c>
      <c r="D275" s="5">
        <v>43299</v>
      </c>
      <c r="E275" s="4" t="s">
        <v>98</v>
      </c>
      <c r="F275" s="4"/>
      <c r="G275" s="4" t="s">
        <v>105</v>
      </c>
      <c r="H275" s="4" t="s">
        <v>103</v>
      </c>
      <c r="I275" s="4" t="s">
        <v>104</v>
      </c>
      <c r="J275" s="5">
        <v>42799</v>
      </c>
      <c r="K275" s="4"/>
      <c r="L275" s="4"/>
      <c r="M275" s="4"/>
      <c r="N275" s="4"/>
      <c r="O275" s="4" t="s">
        <v>108</v>
      </c>
      <c r="P275" s="4" t="s">
        <v>16</v>
      </c>
      <c r="Q275" s="4"/>
      <c r="R275" s="4" t="s">
        <v>100</v>
      </c>
      <c r="S275" s="4">
        <v>8140200308</v>
      </c>
      <c r="T275" s="4"/>
      <c r="U275" s="4"/>
      <c r="V275" s="4">
        <v>9636784929</v>
      </c>
      <c r="W275" s="4" t="s">
        <v>772</v>
      </c>
      <c r="X275" s="4">
        <v>40000</v>
      </c>
      <c r="Y275" s="4" t="s">
        <v>101</v>
      </c>
      <c r="Z275" s="4" t="s">
        <v>101</v>
      </c>
      <c r="AA275" s="4" t="s">
        <v>109</v>
      </c>
      <c r="AB275" s="4">
        <v>11</v>
      </c>
      <c r="AC275" s="4" t="s">
        <v>110</v>
      </c>
      <c r="AD275" s="4">
        <v>0</v>
      </c>
    </row>
    <row r="276" spans="1:30" ht="30">
      <c r="A276" s="4">
        <v>8</v>
      </c>
      <c r="B276" s="4" t="s">
        <v>8</v>
      </c>
      <c r="C276" s="4">
        <v>4776</v>
      </c>
      <c r="D276" s="5">
        <v>42135</v>
      </c>
      <c r="E276" s="4" t="s">
        <v>98</v>
      </c>
      <c r="F276" s="4"/>
      <c r="G276" s="4" t="s">
        <v>105</v>
      </c>
      <c r="H276" s="4" t="s">
        <v>103</v>
      </c>
      <c r="I276" s="4" t="s">
        <v>99</v>
      </c>
      <c r="J276" s="5">
        <v>42800</v>
      </c>
      <c r="K276" s="4"/>
      <c r="L276" s="4"/>
      <c r="M276" s="4"/>
      <c r="N276" s="4"/>
      <c r="O276" s="4" t="s">
        <v>107</v>
      </c>
      <c r="P276" s="4" t="s">
        <v>16</v>
      </c>
      <c r="Q276" s="4"/>
      <c r="R276" s="4" t="s">
        <v>100</v>
      </c>
      <c r="S276" s="4">
        <v>8140200308</v>
      </c>
      <c r="T276" s="4" t="s">
        <v>328</v>
      </c>
      <c r="U276" s="4" t="s">
        <v>329</v>
      </c>
      <c r="V276" s="4">
        <v>9636784929</v>
      </c>
      <c r="W276" s="4" t="s">
        <v>773</v>
      </c>
      <c r="X276" s="4">
        <v>40000</v>
      </c>
      <c r="Y276" s="4" t="s">
        <v>101</v>
      </c>
      <c r="Z276" s="4" t="s">
        <v>101</v>
      </c>
      <c r="AA276" s="4" t="s">
        <v>109</v>
      </c>
      <c r="AB276" s="4">
        <v>13</v>
      </c>
      <c r="AC276" s="4" t="s">
        <v>110</v>
      </c>
      <c r="AD276" s="4">
        <v>5</v>
      </c>
    </row>
    <row r="277" spans="1:30" ht="30">
      <c r="A277" s="4">
        <v>8</v>
      </c>
      <c r="B277" s="4" t="s">
        <v>8</v>
      </c>
      <c r="C277" s="4">
        <v>3927</v>
      </c>
      <c r="D277" s="5">
        <v>42135</v>
      </c>
      <c r="E277" s="4" t="s">
        <v>98</v>
      </c>
      <c r="F277" s="4"/>
      <c r="G277" s="4" t="s">
        <v>105</v>
      </c>
      <c r="H277" s="4" t="s">
        <v>103</v>
      </c>
      <c r="I277" s="4" t="s">
        <v>99</v>
      </c>
      <c r="J277" s="5">
        <v>42801</v>
      </c>
      <c r="K277" s="4"/>
      <c r="L277" s="4"/>
      <c r="M277" s="4"/>
      <c r="N277" s="4"/>
      <c r="O277" s="4" t="s">
        <v>9</v>
      </c>
      <c r="P277" s="4" t="s">
        <v>111</v>
      </c>
      <c r="Q277" s="4"/>
      <c r="R277" s="4" t="s">
        <v>100</v>
      </c>
      <c r="S277" s="4">
        <v>8140200308</v>
      </c>
      <c r="T277" s="4" t="s">
        <v>330</v>
      </c>
      <c r="U277" s="4"/>
      <c r="V277" s="4">
        <v>9636784929</v>
      </c>
      <c r="W277" s="4" t="s">
        <v>774</v>
      </c>
      <c r="X277" s="4">
        <v>0</v>
      </c>
      <c r="Y277" s="4" t="s">
        <v>101</v>
      </c>
      <c r="Z277" s="4" t="s">
        <v>101</v>
      </c>
      <c r="AA277" s="4" t="s">
        <v>112</v>
      </c>
      <c r="AB277" s="4">
        <v>13</v>
      </c>
      <c r="AC277" s="4" t="s">
        <v>110</v>
      </c>
      <c r="AD277" s="4">
        <v>1</v>
      </c>
    </row>
    <row r="278" spans="1:30" ht="30">
      <c r="A278" s="4">
        <v>8</v>
      </c>
      <c r="B278" s="4" t="s">
        <v>8</v>
      </c>
      <c r="C278" s="4">
        <v>4631</v>
      </c>
      <c r="D278" s="5">
        <v>43648</v>
      </c>
      <c r="E278" s="4" t="s">
        <v>98</v>
      </c>
      <c r="F278" s="4"/>
      <c r="G278" s="4" t="s">
        <v>105</v>
      </c>
      <c r="H278" s="4" t="s">
        <v>103</v>
      </c>
      <c r="I278" s="4" t="s">
        <v>99</v>
      </c>
      <c r="J278" s="5">
        <v>42802</v>
      </c>
      <c r="K278" s="4"/>
      <c r="L278" s="4"/>
      <c r="M278" s="4"/>
      <c r="N278" s="4"/>
      <c r="O278" s="4" t="s">
        <v>9</v>
      </c>
      <c r="P278" s="4" t="s">
        <v>111</v>
      </c>
      <c r="Q278" s="4"/>
      <c r="R278" s="4" t="s">
        <v>100</v>
      </c>
      <c r="S278" s="4">
        <v>8140200308</v>
      </c>
      <c r="T278" s="4" t="s">
        <v>331</v>
      </c>
      <c r="U278" s="4" t="s">
        <v>332</v>
      </c>
      <c r="V278" s="4">
        <v>9636784929</v>
      </c>
      <c r="W278" s="4" t="s">
        <v>775</v>
      </c>
      <c r="X278" s="4">
        <v>100000</v>
      </c>
      <c r="Y278" s="4" t="s">
        <v>101</v>
      </c>
      <c r="Z278" s="4" t="s">
        <v>101</v>
      </c>
      <c r="AA278" s="4" t="s">
        <v>112</v>
      </c>
      <c r="AB278" s="4">
        <v>13</v>
      </c>
      <c r="AC278" s="4" t="s">
        <v>110</v>
      </c>
      <c r="AD278" s="4">
        <v>0</v>
      </c>
    </row>
    <row r="279" spans="1:30" ht="30">
      <c r="A279" s="4">
        <v>8</v>
      </c>
      <c r="B279" s="4" t="s">
        <v>8</v>
      </c>
      <c r="C279" s="4">
        <v>4757</v>
      </c>
      <c r="D279" s="5">
        <v>41848</v>
      </c>
      <c r="E279" s="4" t="s">
        <v>98</v>
      </c>
      <c r="F279" s="4"/>
      <c r="G279" s="4" t="s">
        <v>105</v>
      </c>
      <c r="H279" s="4" t="s">
        <v>103</v>
      </c>
      <c r="I279" s="4" t="s">
        <v>104</v>
      </c>
      <c r="J279" s="5">
        <v>42803</v>
      </c>
      <c r="K279" s="4"/>
      <c r="L279" s="4"/>
      <c r="M279" s="4"/>
      <c r="N279" s="4"/>
      <c r="O279" s="4" t="s">
        <v>108</v>
      </c>
      <c r="P279" s="4" t="s">
        <v>16</v>
      </c>
      <c r="Q279" s="4"/>
      <c r="R279" s="4" t="s">
        <v>100</v>
      </c>
      <c r="S279" s="4">
        <v>8140200308</v>
      </c>
      <c r="T279" s="4" t="s">
        <v>333</v>
      </c>
      <c r="U279" s="4" t="s">
        <v>334</v>
      </c>
      <c r="V279" s="4">
        <v>9636784929</v>
      </c>
      <c r="W279" s="4" t="s">
        <v>776</v>
      </c>
      <c r="X279" s="4">
        <v>40000</v>
      </c>
      <c r="Y279" s="4" t="s">
        <v>101</v>
      </c>
      <c r="Z279" s="4" t="s">
        <v>101</v>
      </c>
      <c r="AA279" s="4" t="s">
        <v>109</v>
      </c>
      <c r="AB279" s="4">
        <v>12</v>
      </c>
      <c r="AC279" s="4" t="s">
        <v>110</v>
      </c>
      <c r="AD279" s="4">
        <v>5</v>
      </c>
    </row>
    <row r="280" spans="1:30" ht="30">
      <c r="A280" s="4">
        <v>8</v>
      </c>
      <c r="B280" s="4" t="s">
        <v>8</v>
      </c>
      <c r="C280" s="4">
        <v>3900</v>
      </c>
      <c r="D280" s="5">
        <v>42135</v>
      </c>
      <c r="E280" s="4" t="s">
        <v>98</v>
      </c>
      <c r="F280" s="4"/>
      <c r="G280" s="4" t="s">
        <v>105</v>
      </c>
      <c r="H280" s="4" t="s">
        <v>103</v>
      </c>
      <c r="I280" s="4" t="s">
        <v>99</v>
      </c>
      <c r="J280" s="5">
        <v>42804</v>
      </c>
      <c r="K280" s="4"/>
      <c r="L280" s="4"/>
      <c r="M280" s="4"/>
      <c r="N280" s="4"/>
      <c r="O280" s="4" t="s">
        <v>9</v>
      </c>
      <c r="P280" s="4" t="s">
        <v>111</v>
      </c>
      <c r="Q280" s="4"/>
      <c r="R280" s="4" t="s">
        <v>100</v>
      </c>
      <c r="S280" s="4">
        <v>8140200308</v>
      </c>
      <c r="T280" s="4" t="s">
        <v>335</v>
      </c>
      <c r="U280" s="4"/>
      <c r="V280" s="4">
        <v>9636784929</v>
      </c>
      <c r="W280" s="4" t="s">
        <v>777</v>
      </c>
      <c r="X280" s="4">
        <v>0</v>
      </c>
      <c r="Y280" s="4" t="s">
        <v>101</v>
      </c>
      <c r="Z280" s="4" t="s">
        <v>101</v>
      </c>
      <c r="AA280" s="4" t="s">
        <v>112</v>
      </c>
      <c r="AB280" s="4">
        <v>13</v>
      </c>
      <c r="AC280" s="4" t="s">
        <v>110</v>
      </c>
      <c r="AD280" s="4">
        <v>1</v>
      </c>
    </row>
    <row r="281" spans="1:30" ht="30">
      <c r="A281" s="4">
        <v>8</v>
      </c>
      <c r="B281" s="4" t="s">
        <v>8</v>
      </c>
      <c r="C281" s="4">
        <v>3913</v>
      </c>
      <c r="D281" s="5">
        <v>42135</v>
      </c>
      <c r="E281" s="4" t="s">
        <v>98</v>
      </c>
      <c r="F281" s="4"/>
      <c r="G281" s="4" t="s">
        <v>105</v>
      </c>
      <c r="H281" s="4" t="s">
        <v>103</v>
      </c>
      <c r="I281" s="4" t="s">
        <v>99</v>
      </c>
      <c r="J281" s="5">
        <v>42805</v>
      </c>
      <c r="K281" s="4"/>
      <c r="L281" s="4"/>
      <c r="M281" s="4"/>
      <c r="N281" s="4"/>
      <c r="O281" s="4" t="s">
        <v>9</v>
      </c>
      <c r="P281" s="4" t="s">
        <v>111</v>
      </c>
      <c r="Q281" s="4"/>
      <c r="R281" s="4" t="s">
        <v>100</v>
      </c>
      <c r="S281" s="4">
        <v>8140200308</v>
      </c>
      <c r="T281" s="4" t="s">
        <v>336</v>
      </c>
      <c r="U281" s="4"/>
      <c r="V281" s="4">
        <v>9636784929</v>
      </c>
      <c r="W281" s="4" t="s">
        <v>778</v>
      </c>
      <c r="X281" s="4">
        <v>0</v>
      </c>
      <c r="Y281" s="4" t="s">
        <v>101</v>
      </c>
      <c r="Z281" s="4" t="s">
        <v>101</v>
      </c>
      <c r="AA281" s="4" t="s">
        <v>112</v>
      </c>
      <c r="AB281" s="4">
        <v>13</v>
      </c>
      <c r="AC281" s="4" t="s">
        <v>110</v>
      </c>
      <c r="AD281" s="4">
        <v>1</v>
      </c>
    </row>
    <row r="282" spans="1:30" ht="30">
      <c r="A282" s="4">
        <v>8</v>
      </c>
      <c r="B282" s="4" t="s">
        <v>8</v>
      </c>
      <c r="C282" s="4">
        <v>3920</v>
      </c>
      <c r="D282" s="5">
        <v>42135</v>
      </c>
      <c r="E282" s="4" t="s">
        <v>98</v>
      </c>
      <c r="F282" s="4"/>
      <c r="G282" s="4" t="s">
        <v>105</v>
      </c>
      <c r="H282" s="4" t="s">
        <v>103</v>
      </c>
      <c r="I282" s="4" t="s">
        <v>104</v>
      </c>
      <c r="J282" s="5">
        <v>42806</v>
      </c>
      <c r="K282" s="4"/>
      <c r="L282" s="4"/>
      <c r="M282" s="4"/>
      <c r="N282" s="4"/>
      <c r="O282" s="4" t="s">
        <v>9</v>
      </c>
      <c r="P282" s="4" t="s">
        <v>111</v>
      </c>
      <c r="Q282" s="4"/>
      <c r="R282" s="4" t="s">
        <v>100</v>
      </c>
      <c r="S282" s="4">
        <v>8140200308</v>
      </c>
      <c r="T282" s="4" t="s">
        <v>337</v>
      </c>
      <c r="U282" s="4"/>
      <c r="V282" s="4">
        <v>9636784929</v>
      </c>
      <c r="W282" s="4" t="s">
        <v>779</v>
      </c>
      <c r="X282" s="4">
        <v>0</v>
      </c>
      <c r="Y282" s="4" t="s">
        <v>101</v>
      </c>
      <c r="Z282" s="4" t="s">
        <v>101</v>
      </c>
      <c r="AA282" s="4" t="s">
        <v>112</v>
      </c>
      <c r="AB282" s="4">
        <v>14</v>
      </c>
      <c r="AC282" s="4" t="s">
        <v>110</v>
      </c>
      <c r="AD282" s="4">
        <v>1</v>
      </c>
    </row>
    <row r="283" spans="1:30" ht="30">
      <c r="A283" s="4">
        <v>8</v>
      </c>
      <c r="B283" s="4" t="s">
        <v>8</v>
      </c>
      <c r="C283" s="4">
        <v>4584</v>
      </c>
      <c r="D283" s="5">
        <v>43300</v>
      </c>
      <c r="E283" s="4" t="s">
        <v>98</v>
      </c>
      <c r="F283" s="4"/>
      <c r="G283" s="4" t="s">
        <v>105</v>
      </c>
      <c r="H283" s="4" t="s">
        <v>103</v>
      </c>
      <c r="I283" s="4" t="s">
        <v>99</v>
      </c>
      <c r="J283" s="5">
        <v>42807</v>
      </c>
      <c r="K283" s="4"/>
      <c r="L283" s="4"/>
      <c r="M283" s="4"/>
      <c r="N283" s="4"/>
      <c r="O283" s="4" t="s">
        <v>9</v>
      </c>
      <c r="P283" s="4" t="s">
        <v>16</v>
      </c>
      <c r="Q283" s="4"/>
      <c r="R283" s="4" t="s">
        <v>100</v>
      </c>
      <c r="S283" s="4">
        <v>8140200308</v>
      </c>
      <c r="T283" s="4" t="s">
        <v>314</v>
      </c>
      <c r="U283" s="4"/>
      <c r="V283" s="4">
        <v>9636784929</v>
      </c>
      <c r="W283" s="4" t="s">
        <v>780</v>
      </c>
      <c r="X283" s="4">
        <v>36000</v>
      </c>
      <c r="Y283" s="4" t="s">
        <v>101</v>
      </c>
      <c r="Z283" s="4" t="s">
        <v>101</v>
      </c>
      <c r="AA283" s="4" t="s">
        <v>109</v>
      </c>
      <c r="AB283" s="4">
        <v>11</v>
      </c>
      <c r="AC283" s="4" t="s">
        <v>110</v>
      </c>
      <c r="AD283" s="4">
        <v>0</v>
      </c>
    </row>
    <row r="284" spans="1:30" ht="30">
      <c r="A284" s="4">
        <v>8</v>
      </c>
      <c r="B284" s="4" t="s">
        <v>8</v>
      </c>
      <c r="C284" s="4">
        <v>3908</v>
      </c>
      <c r="D284" s="5">
        <v>42135</v>
      </c>
      <c r="E284" s="4" t="s">
        <v>98</v>
      </c>
      <c r="F284" s="4"/>
      <c r="G284" s="4" t="s">
        <v>105</v>
      </c>
      <c r="H284" s="4" t="s">
        <v>103</v>
      </c>
      <c r="I284" s="4" t="s">
        <v>99</v>
      </c>
      <c r="J284" s="5">
        <v>42808</v>
      </c>
      <c r="K284" s="4"/>
      <c r="L284" s="4"/>
      <c r="M284" s="4"/>
      <c r="N284" s="4"/>
      <c r="O284" s="4" t="s">
        <v>108</v>
      </c>
      <c r="P284" s="4" t="s">
        <v>16</v>
      </c>
      <c r="Q284" s="4"/>
      <c r="R284" s="4" t="s">
        <v>100</v>
      </c>
      <c r="S284" s="4">
        <v>8140200308</v>
      </c>
      <c r="T284" s="4" t="s">
        <v>338</v>
      </c>
      <c r="U284" s="4"/>
      <c r="V284" s="4">
        <v>9636784929</v>
      </c>
      <c r="W284" s="4" t="s">
        <v>781</v>
      </c>
      <c r="X284" s="4">
        <v>0</v>
      </c>
      <c r="Y284" s="4" t="s">
        <v>101</v>
      </c>
      <c r="Z284" s="4" t="s">
        <v>101</v>
      </c>
      <c r="AA284" s="4" t="s">
        <v>109</v>
      </c>
      <c r="AB284" s="4">
        <v>13</v>
      </c>
      <c r="AC284" s="4" t="s">
        <v>110</v>
      </c>
      <c r="AD284" s="4">
        <v>1</v>
      </c>
    </row>
    <row r="285" spans="1:30" ht="30">
      <c r="A285" s="4">
        <v>8</v>
      </c>
      <c r="B285" s="4" t="s">
        <v>8</v>
      </c>
      <c r="C285" s="4">
        <v>3933</v>
      </c>
      <c r="D285" s="5">
        <v>42135</v>
      </c>
      <c r="E285" s="4" t="s">
        <v>98</v>
      </c>
      <c r="F285" s="4"/>
      <c r="G285" s="4" t="s">
        <v>105</v>
      </c>
      <c r="H285" s="4" t="s">
        <v>103</v>
      </c>
      <c r="I285" s="4" t="s">
        <v>104</v>
      </c>
      <c r="J285" s="5">
        <v>42809</v>
      </c>
      <c r="K285" s="4"/>
      <c r="L285" s="4"/>
      <c r="M285" s="4"/>
      <c r="N285" s="4"/>
      <c r="O285" s="4" t="s">
        <v>9</v>
      </c>
      <c r="P285" s="4" t="s">
        <v>111</v>
      </c>
      <c r="Q285" s="4"/>
      <c r="R285" s="4" t="s">
        <v>100</v>
      </c>
      <c r="S285" s="4">
        <v>8140200308</v>
      </c>
      <c r="T285" s="4" t="s">
        <v>339</v>
      </c>
      <c r="U285" s="4"/>
      <c r="V285" s="4">
        <v>9636784929</v>
      </c>
      <c r="W285" s="4" t="s">
        <v>782</v>
      </c>
      <c r="X285" s="4">
        <v>0</v>
      </c>
      <c r="Y285" s="4" t="s">
        <v>101</v>
      </c>
      <c r="Z285" s="4" t="s">
        <v>101</v>
      </c>
      <c r="AA285" s="4" t="s">
        <v>112</v>
      </c>
      <c r="AB285" s="4">
        <v>13</v>
      </c>
      <c r="AC285" s="4" t="s">
        <v>110</v>
      </c>
      <c r="AD285" s="4">
        <v>0</v>
      </c>
    </row>
    <row r="286" spans="1:30" ht="30">
      <c r="A286" s="4">
        <v>8</v>
      </c>
      <c r="B286" s="4" t="s">
        <v>8</v>
      </c>
      <c r="C286" s="4">
        <v>4549</v>
      </c>
      <c r="D286" s="5">
        <v>43292</v>
      </c>
      <c r="E286" s="4" t="s">
        <v>98</v>
      </c>
      <c r="F286" s="4"/>
      <c r="G286" s="4" t="s">
        <v>105</v>
      </c>
      <c r="H286" s="4" t="s">
        <v>103</v>
      </c>
      <c r="I286" s="4" t="s">
        <v>99</v>
      </c>
      <c r="J286" s="5">
        <v>42810</v>
      </c>
      <c r="K286" s="4"/>
      <c r="L286" s="4"/>
      <c r="M286" s="4"/>
      <c r="N286" s="4"/>
      <c r="O286" s="4" t="s">
        <v>9</v>
      </c>
      <c r="P286" s="4" t="s">
        <v>16</v>
      </c>
      <c r="Q286" s="4"/>
      <c r="R286" s="4" t="s">
        <v>100</v>
      </c>
      <c r="S286" s="4">
        <v>8140200308</v>
      </c>
      <c r="T286" s="4" t="s">
        <v>340</v>
      </c>
      <c r="U286" s="4" t="s">
        <v>341</v>
      </c>
      <c r="V286" s="4">
        <v>9636784929</v>
      </c>
      <c r="W286" s="4" t="s">
        <v>783</v>
      </c>
      <c r="X286" s="4">
        <v>45000</v>
      </c>
      <c r="Y286" s="4" t="s">
        <v>101</v>
      </c>
      <c r="Z286" s="4" t="s">
        <v>101</v>
      </c>
      <c r="AA286" s="4" t="s">
        <v>109</v>
      </c>
      <c r="AB286" s="4">
        <v>12</v>
      </c>
      <c r="AC286" s="4" t="s">
        <v>110</v>
      </c>
      <c r="AD286" s="4">
        <v>1</v>
      </c>
    </row>
    <row r="287" spans="1:30" ht="30">
      <c r="A287" s="4">
        <v>8</v>
      </c>
      <c r="B287" s="4" t="s">
        <v>8</v>
      </c>
      <c r="C287" s="4">
        <v>4754</v>
      </c>
      <c r="D287" s="5">
        <v>42550</v>
      </c>
      <c r="E287" s="4" t="s">
        <v>98</v>
      </c>
      <c r="F287" s="4"/>
      <c r="G287" s="4" t="s">
        <v>105</v>
      </c>
      <c r="H287" s="4" t="s">
        <v>103</v>
      </c>
      <c r="I287" s="4" t="s">
        <v>104</v>
      </c>
      <c r="J287" s="5">
        <v>42811</v>
      </c>
      <c r="K287" s="4"/>
      <c r="L287" s="4"/>
      <c r="M287" s="4"/>
      <c r="N287" s="4"/>
      <c r="O287" s="4" t="s">
        <v>9</v>
      </c>
      <c r="P287" s="4" t="s">
        <v>16</v>
      </c>
      <c r="Q287" s="4"/>
      <c r="R287" s="4" t="s">
        <v>100</v>
      </c>
      <c r="S287" s="4">
        <v>8140200308</v>
      </c>
      <c r="T287" s="4" t="s">
        <v>342</v>
      </c>
      <c r="U287" s="4"/>
      <c r="V287" s="4">
        <v>9636784929</v>
      </c>
      <c r="W287" s="4" t="s">
        <v>784</v>
      </c>
      <c r="X287" s="4">
        <v>40000</v>
      </c>
      <c r="Y287" s="4" t="s">
        <v>101</v>
      </c>
      <c r="Z287" s="4" t="s">
        <v>101</v>
      </c>
      <c r="AA287" s="4" t="s">
        <v>109</v>
      </c>
      <c r="AB287" s="4">
        <v>14</v>
      </c>
      <c r="AC287" s="4" t="s">
        <v>110</v>
      </c>
      <c r="AD287" s="4">
        <v>1</v>
      </c>
    </row>
    <row r="288" spans="1:30" ht="30">
      <c r="A288" s="4">
        <v>8</v>
      </c>
      <c r="B288" s="4" t="s">
        <v>8</v>
      </c>
      <c r="C288" s="4">
        <v>4886</v>
      </c>
      <c r="D288" s="5">
        <v>44172</v>
      </c>
      <c r="E288" s="4" t="s">
        <v>98</v>
      </c>
      <c r="F288" s="4"/>
      <c r="G288" s="4" t="s">
        <v>105</v>
      </c>
      <c r="H288" s="4" t="s">
        <v>103</v>
      </c>
      <c r="I288" s="4" t="s">
        <v>99</v>
      </c>
      <c r="J288" s="5">
        <v>42812</v>
      </c>
      <c r="K288" s="4"/>
      <c r="L288" s="4"/>
      <c r="M288" s="4"/>
      <c r="N288" s="4"/>
      <c r="O288" s="4" t="s">
        <v>9</v>
      </c>
      <c r="P288" s="4" t="s">
        <v>16</v>
      </c>
      <c r="Q288" s="4"/>
      <c r="R288" s="4" t="s">
        <v>100</v>
      </c>
      <c r="S288" s="4">
        <v>8140200308</v>
      </c>
      <c r="T288" s="4" t="s">
        <v>343</v>
      </c>
      <c r="U288" s="4"/>
      <c r="V288" s="4">
        <v>9636784929</v>
      </c>
      <c r="W288" s="4" t="s">
        <v>785</v>
      </c>
      <c r="X288" s="4">
        <v>80000</v>
      </c>
      <c r="Y288" s="4" t="s">
        <v>101</v>
      </c>
      <c r="Z288" s="4" t="s">
        <v>101</v>
      </c>
      <c r="AA288" s="4" t="s">
        <v>109</v>
      </c>
      <c r="AB288" s="4">
        <v>12</v>
      </c>
      <c r="AC288" s="4" t="s">
        <v>110</v>
      </c>
      <c r="AD288" s="4">
        <v>1</v>
      </c>
    </row>
    <row r="289" spans="1:30" ht="30">
      <c r="A289" s="4">
        <v>8</v>
      </c>
      <c r="B289" s="4" t="s">
        <v>8</v>
      </c>
      <c r="C289" s="4">
        <v>3915</v>
      </c>
      <c r="D289" s="5">
        <v>42135</v>
      </c>
      <c r="E289" s="4" t="s">
        <v>98</v>
      </c>
      <c r="F289" s="4"/>
      <c r="G289" s="4" t="s">
        <v>105</v>
      </c>
      <c r="H289" s="4" t="s">
        <v>103</v>
      </c>
      <c r="I289" s="4" t="s">
        <v>99</v>
      </c>
      <c r="J289" s="5">
        <v>42813</v>
      </c>
      <c r="K289" s="4"/>
      <c r="L289" s="4"/>
      <c r="M289" s="4"/>
      <c r="N289" s="4"/>
      <c r="O289" s="4" t="s">
        <v>9</v>
      </c>
      <c r="P289" s="4" t="s">
        <v>16</v>
      </c>
      <c r="Q289" s="4"/>
      <c r="R289" s="4" t="s">
        <v>100</v>
      </c>
      <c r="S289" s="4">
        <v>8140200308</v>
      </c>
      <c r="T289" s="4" t="s">
        <v>344</v>
      </c>
      <c r="U289" s="4"/>
      <c r="V289" s="4">
        <v>9636784929</v>
      </c>
      <c r="W289" s="4" t="s">
        <v>786</v>
      </c>
      <c r="X289" s="4">
        <v>0</v>
      </c>
      <c r="Y289" s="4" t="s">
        <v>101</v>
      </c>
      <c r="Z289" s="4" t="s">
        <v>101</v>
      </c>
      <c r="AA289" s="4" t="s">
        <v>109</v>
      </c>
      <c r="AB289" s="4">
        <v>15</v>
      </c>
      <c r="AC289" s="4" t="s">
        <v>110</v>
      </c>
      <c r="AD289" s="4">
        <v>1</v>
      </c>
    </row>
    <row r="290" spans="1:30" ht="30">
      <c r="A290" s="4">
        <v>9</v>
      </c>
      <c r="B290" s="4" t="s">
        <v>8</v>
      </c>
      <c r="C290" s="4">
        <v>3857</v>
      </c>
      <c r="D290" s="5">
        <v>42135</v>
      </c>
      <c r="E290" s="4" t="s">
        <v>98</v>
      </c>
      <c r="F290" s="4"/>
      <c r="G290" s="4" t="s">
        <v>105</v>
      </c>
      <c r="H290" s="4" t="s">
        <v>103</v>
      </c>
      <c r="I290" s="4" t="s">
        <v>104</v>
      </c>
      <c r="J290" s="5">
        <v>42814</v>
      </c>
      <c r="K290" s="4"/>
      <c r="L290" s="4"/>
      <c r="M290" s="4"/>
      <c r="N290" s="4"/>
      <c r="O290" s="4" t="s">
        <v>9</v>
      </c>
      <c r="P290" s="4" t="s">
        <v>111</v>
      </c>
      <c r="Q290" s="4"/>
      <c r="R290" s="4" t="s">
        <v>100</v>
      </c>
      <c r="S290" s="4">
        <v>8140200308</v>
      </c>
      <c r="T290" s="4" t="s">
        <v>345</v>
      </c>
      <c r="U290" s="4"/>
      <c r="V290" s="4">
        <v>9636784929</v>
      </c>
      <c r="W290" s="4" t="s">
        <v>787</v>
      </c>
      <c r="X290" s="4">
        <v>0</v>
      </c>
      <c r="Y290" s="4" t="s">
        <v>101</v>
      </c>
      <c r="Z290" s="4" t="s">
        <v>101</v>
      </c>
      <c r="AA290" s="4" t="s">
        <v>112</v>
      </c>
      <c r="AB290" s="4">
        <v>14</v>
      </c>
      <c r="AC290" s="4" t="s">
        <v>110</v>
      </c>
      <c r="AD290" s="4">
        <v>1</v>
      </c>
    </row>
    <row r="291" spans="1:30" ht="30">
      <c r="A291" s="4">
        <v>9</v>
      </c>
      <c r="B291" s="4" t="s">
        <v>8</v>
      </c>
      <c r="C291" s="4">
        <v>4961</v>
      </c>
      <c r="D291" s="5">
        <v>41610</v>
      </c>
      <c r="E291" s="4" t="s">
        <v>98</v>
      </c>
      <c r="F291" s="4"/>
      <c r="G291" s="4" t="s">
        <v>105</v>
      </c>
      <c r="H291" s="4" t="s">
        <v>103</v>
      </c>
      <c r="I291" s="4" t="s">
        <v>104</v>
      </c>
      <c r="J291" s="5">
        <v>42815</v>
      </c>
      <c r="K291" s="4"/>
      <c r="L291" s="4"/>
      <c r="M291" s="4"/>
      <c r="N291" s="4"/>
      <c r="O291" s="4" t="s">
        <v>108</v>
      </c>
      <c r="P291" s="4" t="s">
        <v>16</v>
      </c>
      <c r="Q291" s="4"/>
      <c r="R291" s="4" t="s">
        <v>100</v>
      </c>
      <c r="S291" s="4">
        <v>8140200308</v>
      </c>
      <c r="T291" s="4" t="s">
        <v>346</v>
      </c>
      <c r="U291" s="4" t="s">
        <v>347</v>
      </c>
      <c r="V291" s="4">
        <v>9636784929</v>
      </c>
      <c r="W291" s="4" t="s">
        <v>788</v>
      </c>
      <c r="X291" s="4">
        <v>50000</v>
      </c>
      <c r="Y291" s="4" t="s">
        <v>101</v>
      </c>
      <c r="Z291" s="4" t="s">
        <v>101</v>
      </c>
      <c r="AA291" s="4" t="s">
        <v>109</v>
      </c>
      <c r="AB291" s="4">
        <v>15</v>
      </c>
      <c r="AC291" s="4" t="s">
        <v>110</v>
      </c>
      <c r="AD291" s="4">
        <v>0</v>
      </c>
    </row>
    <row r="292" spans="1:30" ht="30">
      <c r="A292" s="4">
        <v>9</v>
      </c>
      <c r="B292" s="4" t="s">
        <v>8</v>
      </c>
      <c r="C292" s="4">
        <v>4641</v>
      </c>
      <c r="D292" s="5">
        <v>43650</v>
      </c>
      <c r="E292" s="4" t="s">
        <v>98</v>
      </c>
      <c r="F292" s="4"/>
      <c r="G292" s="4" t="s">
        <v>105</v>
      </c>
      <c r="H292" s="4" t="s">
        <v>103</v>
      </c>
      <c r="I292" s="4" t="s">
        <v>104</v>
      </c>
      <c r="J292" s="5">
        <v>42816</v>
      </c>
      <c r="K292" s="4"/>
      <c r="L292" s="4"/>
      <c r="M292" s="4"/>
      <c r="N292" s="4"/>
      <c r="O292" s="4" t="s">
        <v>9</v>
      </c>
      <c r="P292" s="4" t="s">
        <v>111</v>
      </c>
      <c r="Q292" s="4"/>
      <c r="R292" s="4" t="s">
        <v>100</v>
      </c>
      <c r="S292" s="4">
        <v>8140200308</v>
      </c>
      <c r="T292" s="4" t="s">
        <v>348</v>
      </c>
      <c r="U292" s="4" t="s">
        <v>332</v>
      </c>
      <c r="V292" s="4">
        <v>9636784929</v>
      </c>
      <c r="W292" s="4" t="s">
        <v>789</v>
      </c>
      <c r="X292" s="4">
        <v>72000</v>
      </c>
      <c r="Y292" s="4" t="s">
        <v>101</v>
      </c>
      <c r="Z292" s="4" t="s">
        <v>101</v>
      </c>
      <c r="AA292" s="4" t="s">
        <v>112</v>
      </c>
      <c r="AB292" s="4">
        <v>14</v>
      </c>
      <c r="AC292" s="4" t="s">
        <v>110</v>
      </c>
      <c r="AD292" s="4">
        <v>0</v>
      </c>
    </row>
    <row r="293" spans="1:30" ht="30">
      <c r="A293" s="4">
        <v>9</v>
      </c>
      <c r="B293" s="4" t="s">
        <v>8</v>
      </c>
      <c r="C293" s="4">
        <v>4462</v>
      </c>
      <c r="D293" s="5">
        <v>43284</v>
      </c>
      <c r="E293" s="4" t="s">
        <v>98</v>
      </c>
      <c r="F293" s="4"/>
      <c r="G293" s="4" t="s">
        <v>105</v>
      </c>
      <c r="H293" s="4" t="s">
        <v>103</v>
      </c>
      <c r="I293" s="4" t="s">
        <v>99</v>
      </c>
      <c r="J293" s="5">
        <v>42817</v>
      </c>
      <c r="K293" s="4"/>
      <c r="L293" s="4"/>
      <c r="M293" s="4"/>
      <c r="N293" s="4"/>
      <c r="O293" s="4" t="s">
        <v>9</v>
      </c>
      <c r="P293" s="4" t="s">
        <v>16</v>
      </c>
      <c r="Q293" s="4"/>
      <c r="R293" s="4" t="s">
        <v>100</v>
      </c>
      <c r="S293" s="4">
        <v>8140200308</v>
      </c>
      <c r="T293" s="4" t="s">
        <v>349</v>
      </c>
      <c r="U293" s="4"/>
      <c r="V293" s="4">
        <v>9636784929</v>
      </c>
      <c r="W293" s="4" t="s">
        <v>790</v>
      </c>
      <c r="X293" s="4">
        <v>40000</v>
      </c>
      <c r="Y293" s="4" t="s">
        <v>101</v>
      </c>
      <c r="Z293" s="4" t="s">
        <v>101</v>
      </c>
      <c r="AA293" s="4" t="s">
        <v>109</v>
      </c>
      <c r="AB293" s="4">
        <v>12</v>
      </c>
      <c r="AC293" s="4" t="s">
        <v>110</v>
      </c>
      <c r="AD293" s="4">
        <v>3</v>
      </c>
    </row>
    <row r="294" spans="1:30" ht="30">
      <c r="A294" s="4">
        <v>9</v>
      </c>
      <c r="B294" s="4" t="s">
        <v>8</v>
      </c>
      <c r="C294" s="4">
        <v>4607</v>
      </c>
      <c r="D294" s="5">
        <v>43312</v>
      </c>
      <c r="E294" s="4" t="s">
        <v>98</v>
      </c>
      <c r="F294" s="4"/>
      <c r="G294" s="4" t="s">
        <v>105</v>
      </c>
      <c r="H294" s="4" t="s">
        <v>103</v>
      </c>
      <c r="I294" s="4" t="s">
        <v>99</v>
      </c>
      <c r="J294" s="5">
        <v>42818</v>
      </c>
      <c r="K294" s="4"/>
      <c r="L294" s="4"/>
      <c r="M294" s="4"/>
      <c r="N294" s="4"/>
      <c r="O294" s="4" t="s">
        <v>107</v>
      </c>
      <c r="P294" s="4" t="s">
        <v>16</v>
      </c>
      <c r="Q294" s="4"/>
      <c r="R294" s="4" t="s">
        <v>100</v>
      </c>
      <c r="S294" s="4">
        <v>8140200308</v>
      </c>
      <c r="T294" s="4" t="s">
        <v>350</v>
      </c>
      <c r="U294" s="4"/>
      <c r="V294" s="4">
        <v>9636784929</v>
      </c>
      <c r="W294" s="4" t="s">
        <v>791</v>
      </c>
      <c r="X294" s="4">
        <v>36000</v>
      </c>
      <c r="Y294" s="4" t="s">
        <v>101</v>
      </c>
      <c r="Z294" s="4" t="s">
        <v>101</v>
      </c>
      <c r="AA294" s="4" t="s">
        <v>109</v>
      </c>
      <c r="AB294" s="4">
        <v>13</v>
      </c>
      <c r="AC294" s="4" t="s">
        <v>110</v>
      </c>
      <c r="AD294" s="4">
        <v>5</v>
      </c>
    </row>
    <row r="295" spans="1:30" ht="30">
      <c r="A295" s="4">
        <v>9</v>
      </c>
      <c r="B295" s="4" t="s">
        <v>8</v>
      </c>
      <c r="C295" s="4">
        <v>4844</v>
      </c>
      <c r="D295" s="4"/>
      <c r="E295" s="4" t="s">
        <v>98</v>
      </c>
      <c r="F295" s="4"/>
      <c r="G295" s="4" t="s">
        <v>105</v>
      </c>
      <c r="H295" s="4" t="s">
        <v>103</v>
      </c>
      <c r="I295" s="4" t="s">
        <v>104</v>
      </c>
      <c r="J295" s="5">
        <v>42819</v>
      </c>
      <c r="K295" s="4"/>
      <c r="L295" s="4"/>
      <c r="M295" s="4"/>
      <c r="N295" s="4"/>
      <c r="O295" s="4" t="s">
        <v>9</v>
      </c>
      <c r="P295" s="4"/>
      <c r="Q295" s="4"/>
      <c r="R295" s="4" t="s">
        <v>100</v>
      </c>
      <c r="S295" s="4">
        <v>8140200308</v>
      </c>
      <c r="T295" s="4"/>
      <c r="U295" s="4"/>
      <c r="V295" s="4">
        <v>9636784929</v>
      </c>
      <c r="W295" s="4" t="s">
        <v>792</v>
      </c>
      <c r="X295" s="4"/>
      <c r="Y295" s="4" t="s">
        <v>101</v>
      </c>
      <c r="Z295" s="4" t="s">
        <v>102</v>
      </c>
      <c r="AA295" s="4"/>
      <c r="AB295" s="4">
        <v>13</v>
      </c>
      <c r="AC295" s="4"/>
      <c r="AD295" s="4">
        <v>1</v>
      </c>
    </row>
    <row r="296" spans="1:30" ht="30">
      <c r="A296" s="4">
        <v>9</v>
      </c>
      <c r="B296" s="4" t="s">
        <v>8</v>
      </c>
      <c r="C296" s="4">
        <v>4561</v>
      </c>
      <c r="D296" s="5">
        <v>43295</v>
      </c>
      <c r="E296" s="4" t="s">
        <v>98</v>
      </c>
      <c r="F296" s="4"/>
      <c r="G296" s="4" t="s">
        <v>105</v>
      </c>
      <c r="H296" s="4" t="s">
        <v>103</v>
      </c>
      <c r="I296" s="4" t="s">
        <v>104</v>
      </c>
      <c r="J296" s="5">
        <v>42820</v>
      </c>
      <c r="K296" s="4"/>
      <c r="L296" s="4"/>
      <c r="M296" s="4"/>
      <c r="N296" s="4"/>
      <c r="O296" s="4" t="s">
        <v>108</v>
      </c>
      <c r="P296" s="4" t="s">
        <v>16</v>
      </c>
      <c r="Q296" s="4"/>
      <c r="R296" s="4" t="s">
        <v>100</v>
      </c>
      <c r="S296" s="4">
        <v>8140200308</v>
      </c>
      <c r="T296" s="4" t="s">
        <v>316</v>
      </c>
      <c r="U296" s="4"/>
      <c r="V296" s="4">
        <v>9636784929</v>
      </c>
      <c r="W296" s="4" t="s">
        <v>793</v>
      </c>
      <c r="X296" s="4">
        <v>36000</v>
      </c>
      <c r="Y296" s="4" t="s">
        <v>101</v>
      </c>
      <c r="Z296" s="4" t="s">
        <v>101</v>
      </c>
      <c r="AA296" s="4" t="s">
        <v>109</v>
      </c>
      <c r="AB296" s="4">
        <v>14</v>
      </c>
      <c r="AC296" s="4" t="s">
        <v>110</v>
      </c>
      <c r="AD296" s="4">
        <v>1</v>
      </c>
    </row>
    <row r="297" spans="1:30" ht="30">
      <c r="A297" s="4">
        <v>9</v>
      </c>
      <c r="B297" s="4" t="s">
        <v>8</v>
      </c>
      <c r="C297" s="4">
        <v>4896</v>
      </c>
      <c r="D297" s="4"/>
      <c r="E297" s="4" t="s">
        <v>98</v>
      </c>
      <c r="F297" s="4"/>
      <c r="G297" s="4" t="s">
        <v>105</v>
      </c>
      <c r="H297" s="4" t="s">
        <v>103</v>
      </c>
      <c r="I297" s="4" t="s">
        <v>104</v>
      </c>
      <c r="J297" s="5">
        <v>42821</v>
      </c>
      <c r="K297" s="4"/>
      <c r="L297" s="4"/>
      <c r="M297" s="4"/>
      <c r="N297" s="4"/>
      <c r="O297" s="4" t="s">
        <v>9</v>
      </c>
      <c r="P297" s="4"/>
      <c r="Q297" s="4"/>
      <c r="R297" s="4" t="s">
        <v>100</v>
      </c>
      <c r="S297" s="4">
        <v>8140200308</v>
      </c>
      <c r="T297" s="4"/>
      <c r="U297" s="4"/>
      <c r="V297" s="4">
        <v>9636784929</v>
      </c>
      <c r="W297" s="4" t="s">
        <v>794</v>
      </c>
      <c r="X297" s="4"/>
      <c r="Y297" s="4" t="s">
        <v>101</v>
      </c>
      <c r="Z297" s="4" t="s">
        <v>102</v>
      </c>
      <c r="AA297" s="4"/>
      <c r="AB297" s="4">
        <v>15</v>
      </c>
      <c r="AC297" s="4"/>
      <c r="AD297" s="4">
        <v>1</v>
      </c>
    </row>
    <row r="298" spans="1:30" ht="30">
      <c r="A298" s="4">
        <v>9</v>
      </c>
      <c r="B298" s="4" t="s">
        <v>8</v>
      </c>
      <c r="C298" s="4">
        <v>3888</v>
      </c>
      <c r="D298" s="5">
        <v>42135</v>
      </c>
      <c r="E298" s="4" t="s">
        <v>98</v>
      </c>
      <c r="F298" s="4"/>
      <c r="G298" s="4" t="s">
        <v>105</v>
      </c>
      <c r="H298" s="4" t="s">
        <v>103</v>
      </c>
      <c r="I298" s="4" t="s">
        <v>104</v>
      </c>
      <c r="J298" s="5">
        <v>42822</v>
      </c>
      <c r="K298" s="4"/>
      <c r="L298" s="4"/>
      <c r="M298" s="4"/>
      <c r="N298" s="4"/>
      <c r="O298" s="4" t="s">
        <v>9</v>
      </c>
      <c r="P298" s="4" t="s">
        <v>111</v>
      </c>
      <c r="Q298" s="4"/>
      <c r="R298" s="4" t="s">
        <v>100</v>
      </c>
      <c r="S298" s="4">
        <v>8140200308</v>
      </c>
      <c r="T298" s="4" t="s">
        <v>351</v>
      </c>
      <c r="U298" s="4"/>
      <c r="V298" s="4">
        <v>9636784929</v>
      </c>
      <c r="W298" s="4" t="s">
        <v>795</v>
      </c>
      <c r="X298" s="4">
        <v>0</v>
      </c>
      <c r="Y298" s="4" t="s">
        <v>101</v>
      </c>
      <c r="Z298" s="4" t="s">
        <v>101</v>
      </c>
      <c r="AA298" s="4" t="s">
        <v>112</v>
      </c>
      <c r="AB298" s="4">
        <v>16</v>
      </c>
      <c r="AC298" s="4" t="s">
        <v>110</v>
      </c>
      <c r="AD298" s="4">
        <v>1</v>
      </c>
    </row>
    <row r="299" spans="1:30" ht="30">
      <c r="A299" s="4">
        <v>9</v>
      </c>
      <c r="B299" s="4" t="s">
        <v>8</v>
      </c>
      <c r="C299" s="4">
        <v>4263</v>
      </c>
      <c r="D299" s="5">
        <v>149</v>
      </c>
      <c r="E299" s="4" t="s">
        <v>98</v>
      </c>
      <c r="F299" s="4"/>
      <c r="G299" s="4" t="s">
        <v>105</v>
      </c>
      <c r="H299" s="4" t="s">
        <v>103</v>
      </c>
      <c r="I299" s="4" t="s">
        <v>104</v>
      </c>
      <c r="J299" s="5">
        <v>42823</v>
      </c>
      <c r="K299" s="4"/>
      <c r="L299" s="4"/>
      <c r="M299" s="4"/>
      <c r="N299" s="4"/>
      <c r="O299" s="4" t="s">
        <v>106</v>
      </c>
      <c r="P299" s="4" t="s">
        <v>16</v>
      </c>
      <c r="Q299" s="4"/>
      <c r="R299" s="4" t="s">
        <v>100</v>
      </c>
      <c r="S299" s="4">
        <v>8140200308</v>
      </c>
      <c r="T299" s="4"/>
      <c r="U299" s="4"/>
      <c r="V299" s="4">
        <v>9636784929</v>
      </c>
      <c r="W299" s="4" t="s">
        <v>796</v>
      </c>
      <c r="X299" s="4">
        <v>0</v>
      </c>
      <c r="Y299" s="4" t="s">
        <v>101</v>
      </c>
      <c r="Z299" s="4" t="s">
        <v>101</v>
      </c>
      <c r="AA299" s="4" t="s">
        <v>109</v>
      </c>
      <c r="AB299" s="4">
        <v>13</v>
      </c>
      <c r="AC299" s="4" t="s">
        <v>110</v>
      </c>
      <c r="AD299" s="4">
        <v>1</v>
      </c>
    </row>
    <row r="300" spans="1:30" ht="30">
      <c r="A300" s="4">
        <v>9</v>
      </c>
      <c r="B300" s="4" t="s">
        <v>8</v>
      </c>
      <c r="C300" s="4">
        <v>4936</v>
      </c>
      <c r="D300" s="5">
        <v>43274</v>
      </c>
      <c r="E300" s="4" t="s">
        <v>98</v>
      </c>
      <c r="F300" s="4"/>
      <c r="G300" s="4" t="s">
        <v>105</v>
      </c>
      <c r="H300" s="4" t="s">
        <v>103</v>
      </c>
      <c r="I300" s="4" t="s">
        <v>99</v>
      </c>
      <c r="J300" s="5">
        <v>42824</v>
      </c>
      <c r="K300" s="4"/>
      <c r="L300" s="4"/>
      <c r="M300" s="4"/>
      <c r="N300" s="4"/>
      <c r="O300" s="4" t="s">
        <v>108</v>
      </c>
      <c r="P300" s="4" t="s">
        <v>16</v>
      </c>
      <c r="Q300" s="4"/>
      <c r="R300" s="4" t="s">
        <v>100</v>
      </c>
      <c r="S300" s="4">
        <v>8140200308</v>
      </c>
      <c r="T300" s="4" t="s">
        <v>352</v>
      </c>
      <c r="U300" s="4" t="s">
        <v>353</v>
      </c>
      <c r="V300" s="4">
        <v>9636784929</v>
      </c>
      <c r="W300" s="4" t="s">
        <v>797</v>
      </c>
      <c r="X300" s="4">
        <v>50000</v>
      </c>
      <c r="Y300" s="4" t="s">
        <v>101</v>
      </c>
      <c r="Z300" s="4" t="s">
        <v>101</v>
      </c>
      <c r="AA300" s="4" t="s">
        <v>109</v>
      </c>
      <c r="AB300" s="4">
        <v>14</v>
      </c>
      <c r="AC300" s="4" t="s">
        <v>110</v>
      </c>
      <c r="AD300" s="4">
        <v>0</v>
      </c>
    </row>
    <row r="301" spans="1:30" ht="30">
      <c r="A301" s="4">
        <v>9</v>
      </c>
      <c r="B301" s="4" t="s">
        <v>8</v>
      </c>
      <c r="C301" s="4">
        <v>4958</v>
      </c>
      <c r="D301" s="5">
        <v>41401</v>
      </c>
      <c r="E301" s="4" t="s">
        <v>98</v>
      </c>
      <c r="F301" s="4"/>
      <c r="G301" s="4" t="s">
        <v>105</v>
      </c>
      <c r="H301" s="4" t="s">
        <v>103</v>
      </c>
      <c r="I301" s="4" t="s">
        <v>99</v>
      </c>
      <c r="J301" s="5">
        <v>42825</v>
      </c>
      <c r="K301" s="4"/>
      <c r="L301" s="4"/>
      <c r="M301" s="4"/>
      <c r="N301" s="4"/>
      <c r="O301" s="4" t="s">
        <v>9</v>
      </c>
      <c r="P301" s="4" t="s">
        <v>16</v>
      </c>
      <c r="Q301" s="4"/>
      <c r="R301" s="4" t="s">
        <v>100</v>
      </c>
      <c r="S301" s="4">
        <v>8140200308</v>
      </c>
      <c r="T301" s="4" t="s">
        <v>354</v>
      </c>
      <c r="U301" s="4" t="s">
        <v>355</v>
      </c>
      <c r="V301" s="4">
        <v>9636784929</v>
      </c>
      <c r="W301" s="4" t="s">
        <v>798</v>
      </c>
      <c r="X301" s="4">
        <v>65000</v>
      </c>
      <c r="Y301" s="4" t="s">
        <v>101</v>
      </c>
      <c r="Z301" s="4" t="s">
        <v>101</v>
      </c>
      <c r="AA301" s="4" t="s">
        <v>109</v>
      </c>
      <c r="AB301" s="4">
        <v>14</v>
      </c>
      <c r="AC301" s="4" t="s">
        <v>110</v>
      </c>
      <c r="AD301" s="4">
        <v>2.5</v>
      </c>
    </row>
    <row r="302" spans="1:30" ht="30">
      <c r="A302" s="4">
        <v>9</v>
      </c>
      <c r="B302" s="4" t="s">
        <v>8</v>
      </c>
      <c r="C302" s="4">
        <v>4801</v>
      </c>
      <c r="D302" s="5">
        <v>44056</v>
      </c>
      <c r="E302" s="4" t="s">
        <v>98</v>
      </c>
      <c r="F302" s="4"/>
      <c r="G302" s="4" t="s">
        <v>105</v>
      </c>
      <c r="H302" s="4" t="s">
        <v>103</v>
      </c>
      <c r="I302" s="4" t="s">
        <v>104</v>
      </c>
      <c r="J302" s="5">
        <v>42826</v>
      </c>
      <c r="K302" s="4"/>
      <c r="L302" s="4"/>
      <c r="M302" s="4"/>
      <c r="N302" s="4"/>
      <c r="O302" s="4" t="s">
        <v>108</v>
      </c>
      <c r="P302" s="4" t="s">
        <v>16</v>
      </c>
      <c r="Q302" s="4"/>
      <c r="R302" s="4" t="s">
        <v>100</v>
      </c>
      <c r="S302" s="4">
        <v>8140200308</v>
      </c>
      <c r="T302" s="4" t="s">
        <v>356</v>
      </c>
      <c r="U302" s="4"/>
      <c r="V302" s="4">
        <v>9636784929</v>
      </c>
      <c r="W302" s="4" t="s">
        <v>799</v>
      </c>
      <c r="X302" s="4">
        <v>80000</v>
      </c>
      <c r="Y302" s="4" t="s">
        <v>101</v>
      </c>
      <c r="Z302" s="4" t="s">
        <v>101</v>
      </c>
      <c r="AA302" s="4" t="s">
        <v>109</v>
      </c>
      <c r="AB302" s="4">
        <v>13</v>
      </c>
      <c r="AC302" s="4" t="s">
        <v>110</v>
      </c>
      <c r="AD302" s="4">
        <v>1</v>
      </c>
    </row>
    <row r="303" spans="1:30" ht="30">
      <c r="A303" s="4">
        <v>9</v>
      </c>
      <c r="B303" s="4" t="s">
        <v>8</v>
      </c>
      <c r="C303" s="4">
        <v>4946</v>
      </c>
      <c r="D303" s="5">
        <v>41398</v>
      </c>
      <c r="E303" s="4" t="s">
        <v>98</v>
      </c>
      <c r="F303" s="4"/>
      <c r="G303" s="4" t="s">
        <v>105</v>
      </c>
      <c r="H303" s="4" t="s">
        <v>103</v>
      </c>
      <c r="I303" s="4" t="s">
        <v>104</v>
      </c>
      <c r="J303" s="5">
        <v>42827</v>
      </c>
      <c r="K303" s="4"/>
      <c r="L303" s="4"/>
      <c r="M303" s="4"/>
      <c r="N303" s="4"/>
      <c r="O303" s="4" t="s">
        <v>9</v>
      </c>
      <c r="P303" s="4" t="s">
        <v>16</v>
      </c>
      <c r="Q303" s="4"/>
      <c r="R303" s="4" t="s">
        <v>100</v>
      </c>
      <c r="S303" s="4">
        <v>8140200308</v>
      </c>
      <c r="T303" s="4" t="s">
        <v>357</v>
      </c>
      <c r="U303" s="4" t="s">
        <v>358</v>
      </c>
      <c r="V303" s="4">
        <v>9636784929</v>
      </c>
      <c r="W303" s="4" t="s">
        <v>800</v>
      </c>
      <c r="X303" s="4">
        <v>60000</v>
      </c>
      <c r="Y303" s="4" t="s">
        <v>101</v>
      </c>
      <c r="Z303" s="4" t="s">
        <v>101</v>
      </c>
      <c r="AA303" s="4" t="s">
        <v>109</v>
      </c>
      <c r="AB303" s="4">
        <v>14</v>
      </c>
      <c r="AC303" s="4" t="s">
        <v>110</v>
      </c>
      <c r="AD303" s="4">
        <v>2.5</v>
      </c>
    </row>
    <row r="304" spans="1:30" ht="30">
      <c r="A304" s="4">
        <v>9</v>
      </c>
      <c r="B304" s="4" t="s">
        <v>8</v>
      </c>
      <c r="C304" s="4">
        <v>4057</v>
      </c>
      <c r="D304" s="5">
        <v>42200</v>
      </c>
      <c r="E304" s="4" t="s">
        <v>98</v>
      </c>
      <c r="F304" s="4"/>
      <c r="G304" s="4" t="s">
        <v>105</v>
      </c>
      <c r="H304" s="4" t="s">
        <v>103</v>
      </c>
      <c r="I304" s="4" t="s">
        <v>104</v>
      </c>
      <c r="J304" s="5">
        <v>42828</v>
      </c>
      <c r="K304" s="4"/>
      <c r="L304" s="4"/>
      <c r="M304" s="4"/>
      <c r="N304" s="4"/>
      <c r="O304" s="4" t="s">
        <v>108</v>
      </c>
      <c r="P304" s="4" t="s">
        <v>16</v>
      </c>
      <c r="Q304" s="4"/>
      <c r="R304" s="4" t="s">
        <v>100</v>
      </c>
      <c r="S304" s="4">
        <v>8140200308</v>
      </c>
      <c r="T304" s="4" t="s">
        <v>359</v>
      </c>
      <c r="U304" s="4"/>
      <c r="V304" s="4">
        <v>9636784929</v>
      </c>
      <c r="W304" s="4" t="s">
        <v>801</v>
      </c>
      <c r="X304" s="4">
        <v>0</v>
      </c>
      <c r="Y304" s="4" t="s">
        <v>101</v>
      </c>
      <c r="Z304" s="4" t="s">
        <v>101</v>
      </c>
      <c r="AA304" s="4" t="s">
        <v>109</v>
      </c>
      <c r="AB304" s="4">
        <v>14</v>
      </c>
      <c r="AC304" s="4" t="s">
        <v>110</v>
      </c>
      <c r="AD304" s="4">
        <v>1</v>
      </c>
    </row>
    <row r="305" spans="1:30" ht="30">
      <c r="A305" s="4">
        <v>9</v>
      </c>
      <c r="B305" s="4" t="s">
        <v>8</v>
      </c>
      <c r="C305" s="4">
        <v>4954</v>
      </c>
      <c r="D305" s="4"/>
      <c r="E305" s="4" t="s">
        <v>98</v>
      </c>
      <c r="F305" s="4"/>
      <c r="G305" s="4" t="s">
        <v>105</v>
      </c>
      <c r="H305" s="4" t="s">
        <v>103</v>
      </c>
      <c r="I305" s="4" t="s">
        <v>99</v>
      </c>
      <c r="J305" s="5">
        <v>42829</v>
      </c>
      <c r="K305" s="4"/>
      <c r="L305" s="4"/>
      <c r="M305" s="4"/>
      <c r="N305" s="4"/>
      <c r="O305" s="4" t="s">
        <v>9</v>
      </c>
      <c r="P305" s="4"/>
      <c r="Q305" s="4"/>
      <c r="R305" s="4" t="s">
        <v>100</v>
      </c>
      <c r="S305" s="4">
        <v>8140200308</v>
      </c>
      <c r="T305" s="4"/>
      <c r="U305" s="4"/>
      <c r="V305" s="4">
        <v>9636784929</v>
      </c>
      <c r="W305" s="4" t="s">
        <v>802</v>
      </c>
      <c r="X305" s="4"/>
      <c r="Y305" s="4" t="s">
        <v>101</v>
      </c>
      <c r="Z305" s="4" t="s">
        <v>102</v>
      </c>
      <c r="AA305" s="4"/>
      <c r="AB305" s="4">
        <v>13</v>
      </c>
      <c r="AC305" s="4"/>
      <c r="AD305" s="4">
        <v>1</v>
      </c>
    </row>
    <row r="306" spans="1:30" ht="30">
      <c r="A306" s="4">
        <v>9</v>
      </c>
      <c r="B306" s="4" t="s">
        <v>8</v>
      </c>
      <c r="C306" s="4">
        <v>4421</v>
      </c>
      <c r="D306" s="5">
        <v>42935</v>
      </c>
      <c r="E306" s="4" t="s">
        <v>98</v>
      </c>
      <c r="F306" s="4"/>
      <c r="G306" s="4" t="s">
        <v>105</v>
      </c>
      <c r="H306" s="4" t="s">
        <v>103</v>
      </c>
      <c r="I306" s="4" t="s">
        <v>104</v>
      </c>
      <c r="J306" s="5">
        <v>42830</v>
      </c>
      <c r="K306" s="4"/>
      <c r="L306" s="4"/>
      <c r="M306" s="4"/>
      <c r="N306" s="4"/>
      <c r="O306" s="4" t="s">
        <v>9</v>
      </c>
      <c r="P306" s="4" t="s">
        <v>16</v>
      </c>
      <c r="Q306" s="4"/>
      <c r="R306" s="4" t="s">
        <v>100</v>
      </c>
      <c r="S306" s="4">
        <v>8140200308</v>
      </c>
      <c r="T306" s="4"/>
      <c r="U306" s="4"/>
      <c r="V306" s="4">
        <v>9636784929</v>
      </c>
      <c r="W306" s="4" t="s">
        <v>803</v>
      </c>
      <c r="X306" s="4">
        <v>0</v>
      </c>
      <c r="Y306" s="4" t="s">
        <v>101</v>
      </c>
      <c r="Z306" s="4" t="s">
        <v>101</v>
      </c>
      <c r="AA306" s="4" t="s">
        <v>109</v>
      </c>
      <c r="AB306" s="4">
        <v>16</v>
      </c>
      <c r="AC306" s="4" t="s">
        <v>110</v>
      </c>
      <c r="AD306" s="4">
        <v>1</v>
      </c>
    </row>
    <row r="307" spans="1:30" ht="30">
      <c r="A307" s="4">
        <v>9</v>
      </c>
      <c r="B307" s="4" t="s">
        <v>8</v>
      </c>
      <c r="C307" s="4">
        <v>3892</v>
      </c>
      <c r="D307" s="5">
        <v>42135</v>
      </c>
      <c r="E307" s="4" t="s">
        <v>98</v>
      </c>
      <c r="F307" s="4"/>
      <c r="G307" s="4" t="s">
        <v>105</v>
      </c>
      <c r="H307" s="4" t="s">
        <v>103</v>
      </c>
      <c r="I307" s="4" t="s">
        <v>104</v>
      </c>
      <c r="J307" s="5">
        <v>42831</v>
      </c>
      <c r="K307" s="4"/>
      <c r="L307" s="4"/>
      <c r="M307" s="4"/>
      <c r="N307" s="4"/>
      <c r="O307" s="4" t="s">
        <v>108</v>
      </c>
      <c r="P307" s="4" t="s">
        <v>16</v>
      </c>
      <c r="Q307" s="4"/>
      <c r="R307" s="4" t="s">
        <v>100</v>
      </c>
      <c r="S307" s="4">
        <v>8140200308</v>
      </c>
      <c r="T307" s="4" t="s">
        <v>360</v>
      </c>
      <c r="U307" s="4"/>
      <c r="V307" s="4">
        <v>9636784929</v>
      </c>
      <c r="W307" s="4" t="s">
        <v>804</v>
      </c>
      <c r="X307" s="4">
        <v>0</v>
      </c>
      <c r="Y307" s="4" t="s">
        <v>101</v>
      </c>
      <c r="Z307" s="4" t="s">
        <v>101</v>
      </c>
      <c r="AA307" s="4" t="s">
        <v>109</v>
      </c>
      <c r="AB307" s="4">
        <v>16</v>
      </c>
      <c r="AC307" s="4" t="s">
        <v>110</v>
      </c>
      <c r="AD307" s="4">
        <v>1</v>
      </c>
    </row>
    <row r="308" spans="1:30" ht="30">
      <c r="A308" s="4">
        <v>9</v>
      </c>
      <c r="B308" s="4" t="s">
        <v>8</v>
      </c>
      <c r="C308" s="4">
        <v>3884</v>
      </c>
      <c r="D308" s="5">
        <v>42135</v>
      </c>
      <c r="E308" s="4" t="s">
        <v>98</v>
      </c>
      <c r="F308" s="4"/>
      <c r="G308" s="4" t="s">
        <v>105</v>
      </c>
      <c r="H308" s="4" t="s">
        <v>103</v>
      </c>
      <c r="I308" s="4" t="s">
        <v>104</v>
      </c>
      <c r="J308" s="5">
        <v>42832</v>
      </c>
      <c r="K308" s="4"/>
      <c r="L308" s="4"/>
      <c r="M308" s="4"/>
      <c r="N308" s="4"/>
      <c r="O308" s="4" t="s">
        <v>108</v>
      </c>
      <c r="P308" s="4" t="s">
        <v>16</v>
      </c>
      <c r="Q308" s="4"/>
      <c r="R308" s="4" t="s">
        <v>100</v>
      </c>
      <c r="S308" s="4">
        <v>8140200308</v>
      </c>
      <c r="T308" s="4" t="s">
        <v>361</v>
      </c>
      <c r="U308" s="4"/>
      <c r="V308" s="4">
        <v>9636784929</v>
      </c>
      <c r="W308" s="4" t="s">
        <v>805</v>
      </c>
      <c r="X308" s="4">
        <v>0</v>
      </c>
      <c r="Y308" s="4" t="s">
        <v>101</v>
      </c>
      <c r="Z308" s="4" t="s">
        <v>101</v>
      </c>
      <c r="AA308" s="4" t="s">
        <v>109</v>
      </c>
      <c r="AB308" s="4">
        <v>14</v>
      </c>
      <c r="AC308" s="4" t="s">
        <v>110</v>
      </c>
      <c r="AD308" s="4">
        <v>1</v>
      </c>
    </row>
    <row r="309" spans="1:30" ht="30">
      <c r="A309" s="4">
        <v>9</v>
      </c>
      <c r="B309" s="4" t="s">
        <v>8</v>
      </c>
      <c r="C309" s="4">
        <v>4962</v>
      </c>
      <c r="D309" s="4"/>
      <c r="E309" s="4" t="s">
        <v>98</v>
      </c>
      <c r="F309" s="4"/>
      <c r="G309" s="4" t="s">
        <v>105</v>
      </c>
      <c r="H309" s="4" t="s">
        <v>103</v>
      </c>
      <c r="I309" s="4" t="s">
        <v>104</v>
      </c>
      <c r="J309" s="5">
        <v>42833</v>
      </c>
      <c r="K309" s="4"/>
      <c r="L309" s="4"/>
      <c r="M309" s="4"/>
      <c r="N309" s="4"/>
      <c r="O309" s="4" t="s">
        <v>9</v>
      </c>
      <c r="P309" s="4"/>
      <c r="Q309" s="4"/>
      <c r="R309" s="4" t="s">
        <v>100</v>
      </c>
      <c r="S309" s="4">
        <v>8140200308</v>
      </c>
      <c r="T309" s="4"/>
      <c r="U309" s="4"/>
      <c r="V309" s="4">
        <v>9636784929</v>
      </c>
      <c r="W309" s="4" t="s">
        <v>806</v>
      </c>
      <c r="X309" s="4"/>
      <c r="Y309" s="4" t="s">
        <v>101</v>
      </c>
      <c r="Z309" s="4" t="s">
        <v>102</v>
      </c>
      <c r="AA309" s="4"/>
      <c r="AB309" s="4">
        <v>13</v>
      </c>
      <c r="AC309" s="4"/>
      <c r="AD309" s="4">
        <v>3</v>
      </c>
    </row>
    <row r="310" spans="1:30" ht="30">
      <c r="A310" s="4">
        <v>9</v>
      </c>
      <c r="B310" s="4" t="s">
        <v>8</v>
      </c>
      <c r="C310" s="4">
        <v>4169</v>
      </c>
      <c r="D310" s="5">
        <v>42555</v>
      </c>
      <c r="E310" s="4" t="s">
        <v>98</v>
      </c>
      <c r="F310" s="4"/>
      <c r="G310" s="4" t="s">
        <v>105</v>
      </c>
      <c r="H310" s="4" t="s">
        <v>103</v>
      </c>
      <c r="I310" s="4" t="s">
        <v>104</v>
      </c>
      <c r="J310" s="5">
        <v>42834</v>
      </c>
      <c r="K310" s="4"/>
      <c r="L310" s="4"/>
      <c r="M310" s="4"/>
      <c r="N310" s="4"/>
      <c r="O310" s="4" t="s">
        <v>108</v>
      </c>
      <c r="P310" s="4" t="s">
        <v>16</v>
      </c>
      <c r="Q310" s="4"/>
      <c r="R310" s="4" t="s">
        <v>100</v>
      </c>
      <c r="S310" s="4">
        <v>8140200308</v>
      </c>
      <c r="T310" s="4" t="s">
        <v>119</v>
      </c>
      <c r="U310" s="4"/>
      <c r="V310" s="4">
        <v>9636784929</v>
      </c>
      <c r="W310" s="4" t="s">
        <v>807</v>
      </c>
      <c r="X310" s="4">
        <v>0</v>
      </c>
      <c r="Y310" s="4" t="s">
        <v>101</v>
      </c>
      <c r="Z310" s="4" t="s">
        <v>101</v>
      </c>
      <c r="AA310" s="4" t="s">
        <v>109</v>
      </c>
      <c r="AB310" s="4">
        <v>13</v>
      </c>
      <c r="AC310" s="4" t="s">
        <v>110</v>
      </c>
      <c r="AD310" s="4">
        <v>1</v>
      </c>
    </row>
    <row r="311" spans="1:30" ht="30">
      <c r="A311" s="4">
        <v>9</v>
      </c>
      <c r="B311" s="4" t="s">
        <v>8</v>
      </c>
      <c r="C311" s="4">
        <v>4576</v>
      </c>
      <c r="D311" s="5">
        <v>43297</v>
      </c>
      <c r="E311" s="4" t="s">
        <v>98</v>
      </c>
      <c r="F311" s="4"/>
      <c r="G311" s="4" t="s">
        <v>105</v>
      </c>
      <c r="H311" s="4" t="s">
        <v>103</v>
      </c>
      <c r="I311" s="4" t="s">
        <v>99</v>
      </c>
      <c r="J311" s="5">
        <v>42835</v>
      </c>
      <c r="K311" s="4"/>
      <c r="L311" s="4"/>
      <c r="M311" s="4"/>
      <c r="N311" s="4"/>
      <c r="O311" s="4" t="s">
        <v>9</v>
      </c>
      <c r="P311" s="4" t="s">
        <v>16</v>
      </c>
      <c r="Q311" s="4"/>
      <c r="R311" s="4" t="s">
        <v>100</v>
      </c>
      <c r="S311" s="4">
        <v>8140200308</v>
      </c>
      <c r="T311" s="4" t="s">
        <v>362</v>
      </c>
      <c r="U311" s="4" t="s">
        <v>363</v>
      </c>
      <c r="V311" s="4">
        <v>9636784929</v>
      </c>
      <c r="W311" s="4" t="s">
        <v>808</v>
      </c>
      <c r="X311" s="4">
        <v>40000</v>
      </c>
      <c r="Y311" s="4" t="s">
        <v>101</v>
      </c>
      <c r="Z311" s="4" t="s">
        <v>101</v>
      </c>
      <c r="AA311" s="4" t="s">
        <v>109</v>
      </c>
      <c r="AB311" s="4">
        <v>12</v>
      </c>
      <c r="AC311" s="4" t="s">
        <v>110</v>
      </c>
      <c r="AD311" s="4">
        <v>3</v>
      </c>
    </row>
    <row r="312" spans="1:30" ht="30">
      <c r="A312" s="4">
        <v>9</v>
      </c>
      <c r="B312" s="4" t="s">
        <v>8</v>
      </c>
      <c r="C312" s="4">
        <v>4452</v>
      </c>
      <c r="D312" s="5">
        <v>43283</v>
      </c>
      <c r="E312" s="4" t="s">
        <v>98</v>
      </c>
      <c r="F312" s="4"/>
      <c r="G312" s="4" t="s">
        <v>105</v>
      </c>
      <c r="H312" s="4" t="s">
        <v>103</v>
      </c>
      <c r="I312" s="4" t="s">
        <v>99</v>
      </c>
      <c r="J312" s="5">
        <v>42836</v>
      </c>
      <c r="K312" s="4"/>
      <c r="L312" s="4"/>
      <c r="M312" s="4"/>
      <c r="N312" s="4"/>
      <c r="O312" s="4" t="s">
        <v>107</v>
      </c>
      <c r="P312" s="4" t="s">
        <v>16</v>
      </c>
      <c r="Q312" s="4"/>
      <c r="R312" s="4" t="s">
        <v>100</v>
      </c>
      <c r="S312" s="4">
        <v>8140200308</v>
      </c>
      <c r="T312" s="4" t="s">
        <v>364</v>
      </c>
      <c r="U312" s="4"/>
      <c r="V312" s="4">
        <v>9636784929</v>
      </c>
      <c r="W312" s="4" t="s">
        <v>809</v>
      </c>
      <c r="X312" s="4">
        <v>40000</v>
      </c>
      <c r="Y312" s="4" t="s">
        <v>101</v>
      </c>
      <c r="Z312" s="4" t="s">
        <v>101</v>
      </c>
      <c r="AA312" s="4" t="s">
        <v>109</v>
      </c>
      <c r="AB312" s="4">
        <v>15</v>
      </c>
      <c r="AC312" s="4" t="s">
        <v>110</v>
      </c>
      <c r="AD312" s="4">
        <v>5</v>
      </c>
    </row>
    <row r="313" spans="1:30" ht="30">
      <c r="A313" s="4">
        <v>9</v>
      </c>
      <c r="B313" s="4" t="s">
        <v>8</v>
      </c>
      <c r="C313" s="4">
        <v>4923</v>
      </c>
      <c r="D313" s="4"/>
      <c r="E313" s="4" t="s">
        <v>98</v>
      </c>
      <c r="F313" s="4"/>
      <c r="G313" s="4" t="s">
        <v>105</v>
      </c>
      <c r="H313" s="4" t="s">
        <v>103</v>
      </c>
      <c r="I313" s="4" t="s">
        <v>104</v>
      </c>
      <c r="J313" s="5">
        <v>42837</v>
      </c>
      <c r="K313" s="4"/>
      <c r="L313" s="4"/>
      <c r="M313" s="4"/>
      <c r="N313" s="4"/>
      <c r="O313" s="4" t="s">
        <v>9</v>
      </c>
      <c r="P313" s="4"/>
      <c r="Q313" s="4"/>
      <c r="R313" s="4" t="s">
        <v>100</v>
      </c>
      <c r="S313" s="4">
        <v>8140200308</v>
      </c>
      <c r="T313" s="4"/>
      <c r="U313" s="4"/>
      <c r="V313" s="4">
        <v>9636784929</v>
      </c>
      <c r="W313" s="4" t="s">
        <v>810</v>
      </c>
      <c r="X313" s="4"/>
      <c r="Y313" s="4" t="s">
        <v>101</v>
      </c>
      <c r="Z313" s="4" t="s">
        <v>102</v>
      </c>
      <c r="AA313" s="4"/>
      <c r="AB313" s="4">
        <v>12</v>
      </c>
      <c r="AC313" s="4"/>
      <c r="AD313" s="4">
        <v>3</v>
      </c>
    </row>
    <row r="314" spans="1:30" ht="30">
      <c r="A314" s="4">
        <v>9</v>
      </c>
      <c r="B314" s="4" t="s">
        <v>8</v>
      </c>
      <c r="C314" s="4">
        <v>4977</v>
      </c>
      <c r="D314" s="4"/>
      <c r="E314" s="4" t="s">
        <v>98</v>
      </c>
      <c r="F314" s="4"/>
      <c r="G314" s="4" t="s">
        <v>105</v>
      </c>
      <c r="H314" s="4" t="s">
        <v>103</v>
      </c>
      <c r="I314" s="4" t="s">
        <v>104</v>
      </c>
      <c r="J314" s="5">
        <v>42838</v>
      </c>
      <c r="K314" s="4"/>
      <c r="L314" s="4"/>
      <c r="M314" s="4"/>
      <c r="N314" s="4"/>
      <c r="O314" s="4" t="s">
        <v>9</v>
      </c>
      <c r="P314" s="4"/>
      <c r="Q314" s="4"/>
      <c r="R314" s="4" t="s">
        <v>100</v>
      </c>
      <c r="S314" s="4">
        <v>8140200308</v>
      </c>
      <c r="T314" s="4"/>
      <c r="U314" s="4"/>
      <c r="V314" s="4">
        <v>9636784929</v>
      </c>
      <c r="W314" s="4" t="s">
        <v>811</v>
      </c>
      <c r="X314" s="4"/>
      <c r="Y314" s="4" t="s">
        <v>101</v>
      </c>
      <c r="Z314" s="4" t="s">
        <v>102</v>
      </c>
      <c r="AA314" s="4"/>
      <c r="AB314" s="4">
        <v>14</v>
      </c>
      <c r="AC314" s="4"/>
      <c r="AD314" s="4">
        <v>1</v>
      </c>
    </row>
    <row r="315" spans="1:30" ht="30">
      <c r="A315" s="4">
        <v>9</v>
      </c>
      <c r="B315" s="4" t="s">
        <v>8</v>
      </c>
      <c r="C315" s="4">
        <v>4952</v>
      </c>
      <c r="D315" s="5">
        <v>40746</v>
      </c>
      <c r="E315" s="4" t="s">
        <v>98</v>
      </c>
      <c r="F315" s="4"/>
      <c r="G315" s="4" t="s">
        <v>105</v>
      </c>
      <c r="H315" s="4" t="s">
        <v>103</v>
      </c>
      <c r="I315" s="4" t="s">
        <v>99</v>
      </c>
      <c r="J315" s="5">
        <v>42839</v>
      </c>
      <c r="K315" s="4"/>
      <c r="L315" s="4"/>
      <c r="M315" s="4"/>
      <c r="N315" s="4"/>
      <c r="O315" s="4" t="s">
        <v>9</v>
      </c>
      <c r="P315" s="4" t="s">
        <v>111</v>
      </c>
      <c r="Q315" s="4"/>
      <c r="R315" s="4" t="s">
        <v>100</v>
      </c>
      <c r="S315" s="4">
        <v>8140200308</v>
      </c>
      <c r="T315" s="4" t="s">
        <v>365</v>
      </c>
      <c r="U315" s="4"/>
      <c r="V315" s="4">
        <v>9636784929</v>
      </c>
      <c r="W315" s="4" t="s">
        <v>812</v>
      </c>
      <c r="X315" s="4">
        <v>30000</v>
      </c>
      <c r="Y315" s="4" t="s">
        <v>101</v>
      </c>
      <c r="Z315" s="4" t="s">
        <v>101</v>
      </c>
      <c r="AA315" s="4" t="s">
        <v>112</v>
      </c>
      <c r="AB315" s="4">
        <v>15</v>
      </c>
      <c r="AC315" s="4" t="s">
        <v>110</v>
      </c>
      <c r="AD315" s="4">
        <v>0</v>
      </c>
    </row>
    <row r="316" spans="1:30" ht="30">
      <c r="A316" s="4">
        <v>9</v>
      </c>
      <c r="B316" s="4" t="s">
        <v>8</v>
      </c>
      <c r="C316" s="4">
        <v>3895</v>
      </c>
      <c r="D316" s="5">
        <v>42135</v>
      </c>
      <c r="E316" s="4" t="s">
        <v>98</v>
      </c>
      <c r="F316" s="4"/>
      <c r="G316" s="4" t="s">
        <v>105</v>
      </c>
      <c r="H316" s="4" t="s">
        <v>103</v>
      </c>
      <c r="I316" s="4" t="s">
        <v>104</v>
      </c>
      <c r="J316" s="5">
        <v>42840</v>
      </c>
      <c r="K316" s="4"/>
      <c r="L316" s="4"/>
      <c r="M316" s="4"/>
      <c r="N316" s="4"/>
      <c r="O316" s="4" t="s">
        <v>108</v>
      </c>
      <c r="P316" s="4" t="s">
        <v>16</v>
      </c>
      <c r="Q316" s="4"/>
      <c r="R316" s="4" t="s">
        <v>100</v>
      </c>
      <c r="S316" s="4">
        <v>8140200308</v>
      </c>
      <c r="T316" s="4" t="s">
        <v>366</v>
      </c>
      <c r="U316" s="4"/>
      <c r="V316" s="4">
        <v>9636784929</v>
      </c>
      <c r="W316" s="4" t="s">
        <v>813</v>
      </c>
      <c r="X316" s="4">
        <v>0</v>
      </c>
      <c r="Y316" s="4" t="s">
        <v>101</v>
      </c>
      <c r="Z316" s="4" t="s">
        <v>101</v>
      </c>
      <c r="AA316" s="4" t="s">
        <v>109</v>
      </c>
      <c r="AB316" s="4">
        <v>15</v>
      </c>
      <c r="AC316" s="4" t="s">
        <v>110</v>
      </c>
      <c r="AD316" s="4">
        <v>1</v>
      </c>
    </row>
    <row r="317" spans="1:30" ht="30">
      <c r="A317" s="4">
        <v>9</v>
      </c>
      <c r="B317" s="4" t="s">
        <v>8</v>
      </c>
      <c r="C317" s="4">
        <v>4485</v>
      </c>
      <c r="D317" s="5">
        <v>43285</v>
      </c>
      <c r="E317" s="4" t="s">
        <v>98</v>
      </c>
      <c r="F317" s="4"/>
      <c r="G317" s="4" t="s">
        <v>105</v>
      </c>
      <c r="H317" s="4" t="s">
        <v>103</v>
      </c>
      <c r="I317" s="4" t="s">
        <v>104</v>
      </c>
      <c r="J317" s="5">
        <v>42841</v>
      </c>
      <c r="K317" s="4"/>
      <c r="L317" s="4"/>
      <c r="M317" s="4"/>
      <c r="N317" s="4"/>
      <c r="O317" s="4" t="s">
        <v>107</v>
      </c>
      <c r="P317" s="4" t="s">
        <v>16</v>
      </c>
      <c r="Q317" s="4"/>
      <c r="R317" s="4" t="s">
        <v>100</v>
      </c>
      <c r="S317" s="4">
        <v>8140200308</v>
      </c>
      <c r="T317" s="4" t="s">
        <v>367</v>
      </c>
      <c r="U317" s="4" t="s">
        <v>368</v>
      </c>
      <c r="V317" s="4">
        <v>9636784929</v>
      </c>
      <c r="W317" s="4" t="s">
        <v>814</v>
      </c>
      <c r="X317" s="4">
        <v>36000</v>
      </c>
      <c r="Y317" s="4" t="s">
        <v>101</v>
      </c>
      <c r="Z317" s="4" t="s">
        <v>101</v>
      </c>
      <c r="AA317" s="4" t="s">
        <v>109</v>
      </c>
      <c r="AB317" s="4">
        <v>14</v>
      </c>
      <c r="AC317" s="4" t="s">
        <v>110</v>
      </c>
      <c r="AD317" s="4">
        <v>5</v>
      </c>
    </row>
    <row r="318" spans="1:30" ht="30">
      <c r="A318" s="4">
        <v>9</v>
      </c>
      <c r="B318" s="4" t="s">
        <v>8</v>
      </c>
      <c r="C318" s="4">
        <v>4953</v>
      </c>
      <c r="D318" s="4"/>
      <c r="E318" s="4" t="s">
        <v>98</v>
      </c>
      <c r="F318" s="4"/>
      <c r="G318" s="4" t="s">
        <v>105</v>
      </c>
      <c r="H318" s="4" t="s">
        <v>103</v>
      </c>
      <c r="I318" s="4" t="s">
        <v>99</v>
      </c>
      <c r="J318" s="5">
        <v>42842</v>
      </c>
      <c r="K318" s="4"/>
      <c r="L318" s="4"/>
      <c r="M318" s="4"/>
      <c r="N318" s="4"/>
      <c r="O318" s="4" t="s">
        <v>9</v>
      </c>
      <c r="P318" s="4"/>
      <c r="Q318" s="4"/>
      <c r="R318" s="4" t="s">
        <v>100</v>
      </c>
      <c r="S318" s="4">
        <v>8140200308</v>
      </c>
      <c r="T318" s="4"/>
      <c r="U318" s="4"/>
      <c r="V318" s="4">
        <v>9636784929</v>
      </c>
      <c r="W318" s="4" t="s">
        <v>815</v>
      </c>
      <c r="X318" s="4"/>
      <c r="Y318" s="4" t="s">
        <v>101</v>
      </c>
      <c r="Z318" s="4" t="s">
        <v>102</v>
      </c>
      <c r="AA318" s="4"/>
      <c r="AB318" s="4">
        <v>13</v>
      </c>
      <c r="AC318" s="4"/>
      <c r="AD318" s="4">
        <v>1</v>
      </c>
    </row>
    <row r="319" spans="1:30" ht="30">
      <c r="A319" s="4">
        <v>9</v>
      </c>
      <c r="B319" s="4" t="s">
        <v>8</v>
      </c>
      <c r="C319" s="4">
        <v>4709</v>
      </c>
      <c r="D319" s="5">
        <v>43656</v>
      </c>
      <c r="E319" s="4" t="s">
        <v>98</v>
      </c>
      <c r="F319" s="4"/>
      <c r="G319" s="4" t="s">
        <v>105</v>
      </c>
      <c r="H319" s="4" t="s">
        <v>103</v>
      </c>
      <c r="I319" s="4" t="s">
        <v>104</v>
      </c>
      <c r="J319" s="5">
        <v>42843</v>
      </c>
      <c r="K319" s="4"/>
      <c r="L319" s="4"/>
      <c r="M319" s="4"/>
      <c r="N319" s="4"/>
      <c r="O319" s="4" t="s">
        <v>106</v>
      </c>
      <c r="P319" s="4" t="s">
        <v>16</v>
      </c>
      <c r="Q319" s="4"/>
      <c r="R319" s="4" t="s">
        <v>100</v>
      </c>
      <c r="S319" s="4">
        <v>8140200308</v>
      </c>
      <c r="T319" s="4" t="s">
        <v>369</v>
      </c>
      <c r="U319" s="4" t="s">
        <v>370</v>
      </c>
      <c r="V319" s="4">
        <v>9636784929</v>
      </c>
      <c r="W319" s="4" t="s">
        <v>816</v>
      </c>
      <c r="X319" s="4">
        <v>40000</v>
      </c>
      <c r="Y319" s="4" t="s">
        <v>101</v>
      </c>
      <c r="Z319" s="4" t="s">
        <v>101</v>
      </c>
      <c r="AA319" s="4" t="s">
        <v>109</v>
      </c>
      <c r="AB319" s="4">
        <v>13</v>
      </c>
      <c r="AC319" s="4" t="s">
        <v>110</v>
      </c>
      <c r="AD319" s="4">
        <v>1</v>
      </c>
    </row>
    <row r="320" spans="1:30" ht="30">
      <c r="A320" s="4">
        <v>9</v>
      </c>
      <c r="B320" s="4" t="s">
        <v>8</v>
      </c>
      <c r="C320" s="4">
        <v>3887</v>
      </c>
      <c r="D320" s="5">
        <v>42135</v>
      </c>
      <c r="E320" s="4" t="s">
        <v>98</v>
      </c>
      <c r="F320" s="4"/>
      <c r="G320" s="4" t="s">
        <v>105</v>
      </c>
      <c r="H320" s="4" t="s">
        <v>103</v>
      </c>
      <c r="I320" s="4" t="s">
        <v>99</v>
      </c>
      <c r="J320" s="5">
        <v>42844</v>
      </c>
      <c r="K320" s="4"/>
      <c r="L320" s="4"/>
      <c r="M320" s="4"/>
      <c r="N320" s="4"/>
      <c r="O320" s="4" t="s">
        <v>107</v>
      </c>
      <c r="P320" s="4" t="s">
        <v>16</v>
      </c>
      <c r="Q320" s="4"/>
      <c r="R320" s="4" t="s">
        <v>100</v>
      </c>
      <c r="S320" s="4">
        <v>8140200308</v>
      </c>
      <c r="T320" s="4" t="s">
        <v>263</v>
      </c>
      <c r="U320" s="4"/>
      <c r="V320" s="4">
        <v>9636784929</v>
      </c>
      <c r="W320" s="4" t="s">
        <v>817</v>
      </c>
      <c r="X320" s="4">
        <v>0</v>
      </c>
      <c r="Y320" s="4" t="s">
        <v>101</v>
      </c>
      <c r="Z320" s="4" t="s">
        <v>101</v>
      </c>
      <c r="AA320" s="4" t="s">
        <v>109</v>
      </c>
      <c r="AB320" s="4">
        <v>14</v>
      </c>
      <c r="AC320" s="4" t="s">
        <v>110</v>
      </c>
      <c r="AD320" s="4">
        <v>1</v>
      </c>
    </row>
    <row r="321" spans="1:30" ht="30">
      <c r="A321" s="4">
        <v>9</v>
      </c>
      <c r="B321" s="4" t="s">
        <v>8</v>
      </c>
      <c r="C321" s="4">
        <v>4486</v>
      </c>
      <c r="D321" s="5">
        <v>43285</v>
      </c>
      <c r="E321" s="4" t="s">
        <v>98</v>
      </c>
      <c r="F321" s="4"/>
      <c r="G321" s="4" t="s">
        <v>105</v>
      </c>
      <c r="H321" s="4" t="s">
        <v>103</v>
      </c>
      <c r="I321" s="4" t="s">
        <v>99</v>
      </c>
      <c r="J321" s="5">
        <v>42845</v>
      </c>
      <c r="K321" s="4"/>
      <c r="L321" s="4"/>
      <c r="M321" s="4"/>
      <c r="N321" s="4"/>
      <c r="O321" s="4" t="s">
        <v>9</v>
      </c>
      <c r="P321" s="4" t="s">
        <v>16</v>
      </c>
      <c r="Q321" s="4"/>
      <c r="R321" s="4" t="s">
        <v>100</v>
      </c>
      <c r="S321" s="4">
        <v>8140200308</v>
      </c>
      <c r="T321" s="4" t="s">
        <v>371</v>
      </c>
      <c r="U321" s="4" t="s">
        <v>372</v>
      </c>
      <c r="V321" s="4">
        <v>9636784929</v>
      </c>
      <c r="W321" s="4" t="s">
        <v>818</v>
      </c>
      <c r="X321" s="4">
        <v>40000</v>
      </c>
      <c r="Y321" s="4" t="s">
        <v>101</v>
      </c>
      <c r="Z321" s="4" t="s">
        <v>101</v>
      </c>
      <c r="AA321" s="4" t="s">
        <v>109</v>
      </c>
      <c r="AB321" s="4">
        <v>17</v>
      </c>
      <c r="AC321" s="4" t="s">
        <v>110</v>
      </c>
      <c r="AD321" s="4">
        <v>3</v>
      </c>
    </row>
    <row r="322" spans="1:30" ht="30">
      <c r="A322" s="4">
        <v>9</v>
      </c>
      <c r="B322" s="4" t="s">
        <v>8</v>
      </c>
      <c r="C322" s="4">
        <v>4321</v>
      </c>
      <c r="D322" s="5">
        <v>42920</v>
      </c>
      <c r="E322" s="4" t="s">
        <v>98</v>
      </c>
      <c r="F322" s="4"/>
      <c r="G322" s="4" t="s">
        <v>105</v>
      </c>
      <c r="H322" s="4" t="s">
        <v>103</v>
      </c>
      <c r="I322" s="4" t="s">
        <v>99</v>
      </c>
      <c r="J322" s="5">
        <v>42846</v>
      </c>
      <c r="K322" s="4"/>
      <c r="L322" s="4"/>
      <c r="M322" s="4"/>
      <c r="N322" s="4"/>
      <c r="O322" s="4" t="s">
        <v>9</v>
      </c>
      <c r="P322" s="4" t="s">
        <v>16</v>
      </c>
      <c r="Q322" s="4"/>
      <c r="R322" s="4" t="s">
        <v>100</v>
      </c>
      <c r="S322" s="4">
        <v>8140200308</v>
      </c>
      <c r="T322" s="4" t="s">
        <v>373</v>
      </c>
      <c r="U322" s="4"/>
      <c r="V322" s="4">
        <v>9636784929</v>
      </c>
      <c r="W322" s="4" t="s">
        <v>819</v>
      </c>
      <c r="X322" s="4">
        <v>0</v>
      </c>
      <c r="Y322" s="4" t="s">
        <v>101</v>
      </c>
      <c r="Z322" s="4" t="s">
        <v>101</v>
      </c>
      <c r="AA322" s="4" t="s">
        <v>109</v>
      </c>
      <c r="AB322" s="4">
        <v>15</v>
      </c>
      <c r="AC322" s="4" t="s">
        <v>110</v>
      </c>
      <c r="AD322" s="4">
        <v>2</v>
      </c>
    </row>
    <row r="323" spans="1:30" ht="30">
      <c r="A323" s="4">
        <v>9</v>
      </c>
      <c r="B323" s="4" t="s">
        <v>8</v>
      </c>
      <c r="C323" s="4">
        <v>4783</v>
      </c>
      <c r="D323" s="5">
        <v>43704</v>
      </c>
      <c r="E323" s="4" t="s">
        <v>98</v>
      </c>
      <c r="F323" s="4"/>
      <c r="G323" s="4" t="s">
        <v>105</v>
      </c>
      <c r="H323" s="4" t="s">
        <v>103</v>
      </c>
      <c r="I323" s="4" t="s">
        <v>99</v>
      </c>
      <c r="J323" s="5">
        <v>42847</v>
      </c>
      <c r="K323" s="4"/>
      <c r="L323" s="4"/>
      <c r="M323" s="4"/>
      <c r="N323" s="4"/>
      <c r="O323" s="4" t="s">
        <v>9</v>
      </c>
      <c r="P323" s="4" t="s">
        <v>16</v>
      </c>
      <c r="Q323" s="4"/>
      <c r="R323" s="4" t="s">
        <v>100</v>
      </c>
      <c r="S323" s="4">
        <v>8140200308</v>
      </c>
      <c r="T323" s="4"/>
      <c r="U323" s="4"/>
      <c r="V323" s="4">
        <v>9636784929</v>
      </c>
      <c r="W323" s="4" t="s">
        <v>820</v>
      </c>
      <c r="X323" s="4">
        <v>60000</v>
      </c>
      <c r="Y323" s="4" t="s">
        <v>101</v>
      </c>
      <c r="Z323" s="4" t="s">
        <v>101</v>
      </c>
      <c r="AA323" s="4" t="s">
        <v>109</v>
      </c>
      <c r="AB323" s="4">
        <v>12</v>
      </c>
      <c r="AC323" s="4" t="s">
        <v>110</v>
      </c>
      <c r="AD323" s="4">
        <v>7</v>
      </c>
    </row>
    <row r="324" spans="1:30" ht="30">
      <c r="A324" s="4">
        <v>9</v>
      </c>
      <c r="B324" s="4" t="s">
        <v>8</v>
      </c>
      <c r="C324" s="4">
        <v>4713</v>
      </c>
      <c r="D324" s="5">
        <v>42236</v>
      </c>
      <c r="E324" s="4" t="s">
        <v>98</v>
      </c>
      <c r="F324" s="4"/>
      <c r="G324" s="4" t="s">
        <v>105</v>
      </c>
      <c r="H324" s="4" t="s">
        <v>103</v>
      </c>
      <c r="I324" s="4" t="s">
        <v>99</v>
      </c>
      <c r="J324" s="5">
        <v>42848</v>
      </c>
      <c r="K324" s="4"/>
      <c r="L324" s="4"/>
      <c r="M324" s="4"/>
      <c r="N324" s="4"/>
      <c r="O324" s="4" t="s">
        <v>9</v>
      </c>
      <c r="P324" s="4" t="s">
        <v>16</v>
      </c>
      <c r="Q324" s="4"/>
      <c r="R324" s="4" t="s">
        <v>100</v>
      </c>
      <c r="S324" s="4">
        <v>8140200308</v>
      </c>
      <c r="T324" s="4" t="s">
        <v>374</v>
      </c>
      <c r="U324" s="4" t="s">
        <v>375</v>
      </c>
      <c r="V324" s="4">
        <v>9636784929</v>
      </c>
      <c r="W324" s="4" t="s">
        <v>821</v>
      </c>
      <c r="X324" s="4">
        <v>40000</v>
      </c>
      <c r="Y324" s="4" t="s">
        <v>101</v>
      </c>
      <c r="Z324" s="4" t="s">
        <v>101</v>
      </c>
      <c r="AA324" s="4" t="s">
        <v>109</v>
      </c>
      <c r="AB324" s="4">
        <v>14</v>
      </c>
      <c r="AC324" s="4" t="s">
        <v>110</v>
      </c>
      <c r="AD324" s="4">
        <v>2</v>
      </c>
    </row>
    <row r="325" spans="1:30" ht="30">
      <c r="A325" s="4">
        <v>9</v>
      </c>
      <c r="B325" s="4" t="s">
        <v>8</v>
      </c>
      <c r="C325" s="4">
        <v>4484</v>
      </c>
      <c r="D325" s="5">
        <v>43285</v>
      </c>
      <c r="E325" s="4" t="s">
        <v>98</v>
      </c>
      <c r="F325" s="4"/>
      <c r="G325" s="4" t="s">
        <v>105</v>
      </c>
      <c r="H325" s="4" t="s">
        <v>103</v>
      </c>
      <c r="I325" s="4" t="s">
        <v>99</v>
      </c>
      <c r="J325" s="5">
        <v>42849</v>
      </c>
      <c r="K325" s="4"/>
      <c r="L325" s="4"/>
      <c r="M325" s="4"/>
      <c r="N325" s="4"/>
      <c r="O325" s="4" t="s">
        <v>9</v>
      </c>
      <c r="P325" s="4" t="s">
        <v>16</v>
      </c>
      <c r="Q325" s="4"/>
      <c r="R325" s="4" t="s">
        <v>100</v>
      </c>
      <c r="S325" s="4">
        <v>8140200308</v>
      </c>
      <c r="T325" s="4" t="s">
        <v>376</v>
      </c>
      <c r="U325" s="4"/>
      <c r="V325" s="4">
        <v>9636784929</v>
      </c>
      <c r="W325" s="4" t="s">
        <v>822</v>
      </c>
      <c r="X325" s="4">
        <v>72000</v>
      </c>
      <c r="Y325" s="4" t="s">
        <v>101</v>
      </c>
      <c r="Z325" s="4" t="s">
        <v>101</v>
      </c>
      <c r="AA325" s="4" t="s">
        <v>109</v>
      </c>
      <c r="AB325" s="4">
        <v>14</v>
      </c>
      <c r="AC325" s="4" t="s">
        <v>110</v>
      </c>
      <c r="AD325" s="4">
        <v>3</v>
      </c>
    </row>
    <row r="326" spans="1:30" ht="30">
      <c r="A326" s="4">
        <v>9</v>
      </c>
      <c r="B326" s="4" t="s">
        <v>8</v>
      </c>
      <c r="C326" s="4">
        <v>4895</v>
      </c>
      <c r="D326" s="4"/>
      <c r="E326" s="4" t="s">
        <v>98</v>
      </c>
      <c r="F326" s="4"/>
      <c r="G326" s="4" t="s">
        <v>105</v>
      </c>
      <c r="H326" s="4" t="s">
        <v>103</v>
      </c>
      <c r="I326" s="4" t="s">
        <v>104</v>
      </c>
      <c r="J326" s="5">
        <v>42850</v>
      </c>
      <c r="K326" s="4"/>
      <c r="L326" s="4"/>
      <c r="M326" s="4"/>
      <c r="N326" s="4"/>
      <c r="O326" s="4" t="s">
        <v>107</v>
      </c>
      <c r="P326" s="4"/>
      <c r="Q326" s="4"/>
      <c r="R326" s="4" t="s">
        <v>100</v>
      </c>
      <c r="S326" s="4">
        <v>8140200308</v>
      </c>
      <c r="T326" s="4"/>
      <c r="U326" s="4"/>
      <c r="V326" s="4">
        <v>9636784929</v>
      </c>
      <c r="W326" s="4" t="s">
        <v>823</v>
      </c>
      <c r="X326" s="4"/>
      <c r="Y326" s="4" t="s">
        <v>101</v>
      </c>
      <c r="Z326" s="4" t="s">
        <v>102</v>
      </c>
      <c r="AA326" s="4"/>
      <c r="AB326" s="4">
        <v>14</v>
      </c>
      <c r="AC326" s="4"/>
      <c r="AD326" s="4">
        <v>6</v>
      </c>
    </row>
    <row r="327" spans="1:30" ht="30">
      <c r="A327" s="4">
        <v>9</v>
      </c>
      <c r="B327" s="4" t="s">
        <v>8</v>
      </c>
      <c r="C327" s="4">
        <v>4272</v>
      </c>
      <c r="D327" s="5">
        <v>42914</v>
      </c>
      <c r="E327" s="4" t="s">
        <v>98</v>
      </c>
      <c r="F327" s="4"/>
      <c r="G327" s="4" t="s">
        <v>105</v>
      </c>
      <c r="H327" s="4" t="s">
        <v>103</v>
      </c>
      <c r="I327" s="4" t="s">
        <v>104</v>
      </c>
      <c r="J327" s="5">
        <v>42851</v>
      </c>
      <c r="K327" s="4"/>
      <c r="L327" s="4"/>
      <c r="M327" s="4"/>
      <c r="N327" s="4"/>
      <c r="O327" s="4" t="s">
        <v>107</v>
      </c>
      <c r="P327" s="4" t="s">
        <v>16</v>
      </c>
      <c r="Q327" s="4"/>
      <c r="R327" s="4" t="s">
        <v>100</v>
      </c>
      <c r="S327" s="4">
        <v>8140200308</v>
      </c>
      <c r="T327" s="4" t="s">
        <v>377</v>
      </c>
      <c r="U327" s="4"/>
      <c r="V327" s="4">
        <v>9636784929</v>
      </c>
      <c r="W327" s="4" t="s">
        <v>824</v>
      </c>
      <c r="X327" s="4">
        <v>0</v>
      </c>
      <c r="Y327" s="4" t="s">
        <v>101</v>
      </c>
      <c r="Z327" s="4" t="s">
        <v>101</v>
      </c>
      <c r="AA327" s="4" t="s">
        <v>109</v>
      </c>
      <c r="AB327" s="4">
        <v>15</v>
      </c>
      <c r="AC327" s="4" t="s">
        <v>110</v>
      </c>
      <c r="AD327" s="4">
        <v>1</v>
      </c>
    </row>
    <row r="328" spans="1:30" ht="30">
      <c r="A328" s="4">
        <v>9</v>
      </c>
      <c r="B328" s="4" t="s">
        <v>8</v>
      </c>
      <c r="C328" s="4">
        <v>4981</v>
      </c>
      <c r="D328" s="4"/>
      <c r="E328" s="4" t="s">
        <v>98</v>
      </c>
      <c r="F328" s="4"/>
      <c r="G328" s="4" t="s">
        <v>105</v>
      </c>
      <c r="H328" s="4" t="s">
        <v>103</v>
      </c>
      <c r="I328" s="4" t="s">
        <v>104</v>
      </c>
      <c r="J328" s="5">
        <v>42852</v>
      </c>
      <c r="K328" s="4"/>
      <c r="L328" s="4"/>
      <c r="M328" s="4"/>
      <c r="N328" s="4"/>
      <c r="O328" s="4" t="s">
        <v>9</v>
      </c>
      <c r="P328" s="4"/>
      <c r="Q328" s="4"/>
      <c r="R328" s="4" t="s">
        <v>100</v>
      </c>
      <c r="S328" s="4">
        <v>8140200308</v>
      </c>
      <c r="T328" s="4"/>
      <c r="U328" s="4"/>
      <c r="V328" s="4">
        <v>9636784929</v>
      </c>
      <c r="W328" s="4" t="s">
        <v>825</v>
      </c>
      <c r="X328" s="4"/>
      <c r="Y328" s="4" t="s">
        <v>101</v>
      </c>
      <c r="Z328" s="4" t="s">
        <v>102</v>
      </c>
      <c r="AA328" s="4"/>
      <c r="AB328" s="4">
        <v>14</v>
      </c>
      <c r="AC328" s="4"/>
      <c r="AD328" s="4">
        <v>7</v>
      </c>
    </row>
    <row r="329" spans="1:30" ht="30">
      <c r="A329" s="4">
        <v>9</v>
      </c>
      <c r="B329" s="4" t="s">
        <v>8</v>
      </c>
      <c r="C329" s="4">
        <v>3863</v>
      </c>
      <c r="D329" s="5">
        <v>42135</v>
      </c>
      <c r="E329" s="4" t="s">
        <v>98</v>
      </c>
      <c r="F329" s="4"/>
      <c r="G329" s="4" t="s">
        <v>105</v>
      </c>
      <c r="H329" s="4" t="s">
        <v>103</v>
      </c>
      <c r="I329" s="4" t="s">
        <v>104</v>
      </c>
      <c r="J329" s="5">
        <v>42853</v>
      </c>
      <c r="K329" s="4"/>
      <c r="L329" s="4"/>
      <c r="M329" s="4"/>
      <c r="N329" s="4"/>
      <c r="O329" s="4" t="s">
        <v>108</v>
      </c>
      <c r="P329" s="4" t="s">
        <v>16</v>
      </c>
      <c r="Q329" s="4"/>
      <c r="R329" s="4" t="s">
        <v>100</v>
      </c>
      <c r="S329" s="4">
        <v>8140200308</v>
      </c>
      <c r="T329" s="4" t="s">
        <v>378</v>
      </c>
      <c r="U329" s="4"/>
      <c r="V329" s="4">
        <v>9636784929</v>
      </c>
      <c r="W329" s="4" t="s">
        <v>826</v>
      </c>
      <c r="X329" s="4">
        <v>0</v>
      </c>
      <c r="Y329" s="4" t="s">
        <v>101</v>
      </c>
      <c r="Z329" s="4" t="s">
        <v>101</v>
      </c>
      <c r="AA329" s="4" t="s">
        <v>109</v>
      </c>
      <c r="AB329" s="4">
        <v>14</v>
      </c>
      <c r="AC329" s="4" t="s">
        <v>110</v>
      </c>
      <c r="AD329" s="4">
        <v>1</v>
      </c>
    </row>
    <row r="330" spans="1:30" ht="30">
      <c r="A330" s="4">
        <v>9</v>
      </c>
      <c r="B330" s="4" t="s">
        <v>8</v>
      </c>
      <c r="C330" s="4">
        <v>4651</v>
      </c>
      <c r="D330" s="5">
        <v>43651</v>
      </c>
      <c r="E330" s="4" t="s">
        <v>98</v>
      </c>
      <c r="F330" s="4"/>
      <c r="G330" s="4" t="s">
        <v>105</v>
      </c>
      <c r="H330" s="4" t="s">
        <v>103</v>
      </c>
      <c r="I330" s="4" t="s">
        <v>99</v>
      </c>
      <c r="J330" s="5">
        <v>42854</v>
      </c>
      <c r="K330" s="4"/>
      <c r="L330" s="4"/>
      <c r="M330" s="4"/>
      <c r="N330" s="4"/>
      <c r="O330" s="4" t="s">
        <v>9</v>
      </c>
      <c r="P330" s="4" t="s">
        <v>16</v>
      </c>
      <c r="Q330" s="4"/>
      <c r="R330" s="4" t="s">
        <v>100</v>
      </c>
      <c r="S330" s="4">
        <v>8140200308</v>
      </c>
      <c r="T330" s="4" t="s">
        <v>379</v>
      </c>
      <c r="U330" s="4" t="s">
        <v>380</v>
      </c>
      <c r="V330" s="4">
        <v>9636784929</v>
      </c>
      <c r="W330" s="4" t="s">
        <v>827</v>
      </c>
      <c r="X330" s="4">
        <v>100000</v>
      </c>
      <c r="Y330" s="4" t="s">
        <v>101</v>
      </c>
      <c r="Z330" s="4" t="s">
        <v>101</v>
      </c>
      <c r="AA330" s="4" t="s">
        <v>109</v>
      </c>
      <c r="AB330" s="4">
        <v>14</v>
      </c>
      <c r="AC330" s="4" t="s">
        <v>110</v>
      </c>
      <c r="AD330" s="4">
        <v>4</v>
      </c>
    </row>
    <row r="331" spans="1:30" ht="30">
      <c r="A331" s="4">
        <v>9</v>
      </c>
      <c r="B331" s="4" t="s">
        <v>8</v>
      </c>
      <c r="C331" s="4">
        <v>4563</v>
      </c>
      <c r="D331" s="5">
        <v>43295</v>
      </c>
      <c r="E331" s="4" t="s">
        <v>98</v>
      </c>
      <c r="F331" s="4"/>
      <c r="G331" s="4" t="s">
        <v>105</v>
      </c>
      <c r="H331" s="4" t="s">
        <v>103</v>
      </c>
      <c r="I331" s="4" t="s">
        <v>99</v>
      </c>
      <c r="J331" s="5">
        <v>42855</v>
      </c>
      <c r="K331" s="4"/>
      <c r="L331" s="4"/>
      <c r="M331" s="4"/>
      <c r="N331" s="4"/>
      <c r="O331" s="4" t="s">
        <v>9</v>
      </c>
      <c r="P331" s="4" t="s">
        <v>16</v>
      </c>
      <c r="Q331" s="4"/>
      <c r="R331" s="4" t="s">
        <v>100</v>
      </c>
      <c r="S331" s="4">
        <v>8140200308</v>
      </c>
      <c r="T331" s="4" t="s">
        <v>381</v>
      </c>
      <c r="U331" s="4"/>
      <c r="V331" s="4">
        <v>9636784929</v>
      </c>
      <c r="W331" s="4" t="s">
        <v>828</v>
      </c>
      <c r="X331" s="4">
        <v>45000</v>
      </c>
      <c r="Y331" s="4" t="s">
        <v>101</v>
      </c>
      <c r="Z331" s="4" t="s">
        <v>101</v>
      </c>
      <c r="AA331" s="4" t="s">
        <v>109</v>
      </c>
      <c r="AB331" s="4">
        <v>14</v>
      </c>
      <c r="AC331" s="4" t="s">
        <v>110</v>
      </c>
      <c r="AD331" s="4">
        <v>3</v>
      </c>
    </row>
    <row r="332" spans="1:30" ht="30">
      <c r="A332" s="4">
        <v>9</v>
      </c>
      <c r="B332" s="4" t="s">
        <v>8</v>
      </c>
      <c r="C332" s="4">
        <v>4937</v>
      </c>
      <c r="D332" s="5">
        <v>43228</v>
      </c>
      <c r="E332" s="4" t="s">
        <v>98</v>
      </c>
      <c r="F332" s="4"/>
      <c r="G332" s="4" t="s">
        <v>105</v>
      </c>
      <c r="H332" s="4" t="s">
        <v>103</v>
      </c>
      <c r="I332" s="4" t="s">
        <v>99</v>
      </c>
      <c r="J332" s="5">
        <v>42856</v>
      </c>
      <c r="K332" s="4"/>
      <c r="L332" s="4"/>
      <c r="M332" s="4"/>
      <c r="N332" s="4"/>
      <c r="O332" s="4" t="s">
        <v>108</v>
      </c>
      <c r="P332" s="4" t="s">
        <v>16</v>
      </c>
      <c r="Q332" s="4"/>
      <c r="R332" s="4" t="s">
        <v>100</v>
      </c>
      <c r="S332" s="4">
        <v>8140200308</v>
      </c>
      <c r="T332" s="4" t="s">
        <v>382</v>
      </c>
      <c r="U332" s="4" t="s">
        <v>383</v>
      </c>
      <c r="V332" s="4">
        <v>9636784929</v>
      </c>
      <c r="W332" s="4" t="s">
        <v>829</v>
      </c>
      <c r="X332" s="4">
        <v>45000</v>
      </c>
      <c r="Y332" s="4" t="s">
        <v>101</v>
      </c>
      <c r="Z332" s="4" t="s">
        <v>101</v>
      </c>
      <c r="AA332" s="4" t="s">
        <v>109</v>
      </c>
      <c r="AB332" s="4">
        <v>14</v>
      </c>
      <c r="AC332" s="4" t="s">
        <v>110</v>
      </c>
      <c r="AD332" s="4">
        <v>0</v>
      </c>
    </row>
    <row r="333" spans="1:30" ht="30">
      <c r="A333" s="4">
        <v>9</v>
      </c>
      <c r="B333" s="4" t="s">
        <v>8</v>
      </c>
      <c r="C333" s="4">
        <v>4966</v>
      </c>
      <c r="D333" s="5">
        <v>41405</v>
      </c>
      <c r="E333" s="4" t="s">
        <v>98</v>
      </c>
      <c r="F333" s="4"/>
      <c r="G333" s="4" t="s">
        <v>105</v>
      </c>
      <c r="H333" s="4" t="s">
        <v>103</v>
      </c>
      <c r="I333" s="4" t="s">
        <v>99</v>
      </c>
      <c r="J333" s="5">
        <v>42857</v>
      </c>
      <c r="K333" s="4"/>
      <c r="L333" s="4"/>
      <c r="M333" s="4"/>
      <c r="N333" s="4"/>
      <c r="O333" s="4" t="s">
        <v>9</v>
      </c>
      <c r="P333" s="4" t="s">
        <v>16</v>
      </c>
      <c r="Q333" s="4"/>
      <c r="R333" s="4" t="s">
        <v>100</v>
      </c>
      <c r="S333" s="4">
        <v>8140200308</v>
      </c>
      <c r="T333" s="4" t="s">
        <v>384</v>
      </c>
      <c r="U333" s="4" t="s">
        <v>385</v>
      </c>
      <c r="V333" s="4">
        <v>9636784929</v>
      </c>
      <c r="W333" s="4" t="s">
        <v>830</v>
      </c>
      <c r="X333" s="4">
        <v>65000</v>
      </c>
      <c r="Y333" s="4" t="s">
        <v>101</v>
      </c>
      <c r="Z333" s="4" t="s">
        <v>101</v>
      </c>
      <c r="AA333" s="4" t="s">
        <v>109</v>
      </c>
      <c r="AB333" s="4">
        <v>13</v>
      </c>
      <c r="AC333" s="4" t="s">
        <v>110</v>
      </c>
      <c r="AD333" s="4">
        <v>2</v>
      </c>
    </row>
    <row r="334" spans="1:30" ht="30">
      <c r="A334" s="4">
        <v>9</v>
      </c>
      <c r="B334" s="4" t="s">
        <v>8</v>
      </c>
      <c r="C334" s="4">
        <v>3859</v>
      </c>
      <c r="D334" s="5">
        <v>42135</v>
      </c>
      <c r="E334" s="4" t="s">
        <v>98</v>
      </c>
      <c r="F334" s="4"/>
      <c r="G334" s="4" t="s">
        <v>105</v>
      </c>
      <c r="H334" s="4" t="s">
        <v>103</v>
      </c>
      <c r="I334" s="4" t="s">
        <v>104</v>
      </c>
      <c r="J334" s="5">
        <v>42858</v>
      </c>
      <c r="K334" s="4"/>
      <c r="L334" s="4"/>
      <c r="M334" s="4"/>
      <c r="N334" s="4"/>
      <c r="O334" s="4" t="s">
        <v>108</v>
      </c>
      <c r="P334" s="4" t="s">
        <v>16</v>
      </c>
      <c r="Q334" s="4"/>
      <c r="R334" s="4" t="s">
        <v>100</v>
      </c>
      <c r="S334" s="4">
        <v>8140200308</v>
      </c>
      <c r="T334" s="4" t="s">
        <v>386</v>
      </c>
      <c r="U334" s="4"/>
      <c r="V334" s="4">
        <v>9636784929</v>
      </c>
      <c r="W334" s="4" t="s">
        <v>831</v>
      </c>
      <c r="X334" s="4">
        <v>0</v>
      </c>
      <c r="Y334" s="4" t="s">
        <v>101</v>
      </c>
      <c r="Z334" s="4" t="s">
        <v>101</v>
      </c>
      <c r="AA334" s="4" t="s">
        <v>109</v>
      </c>
      <c r="AB334" s="4">
        <v>15</v>
      </c>
      <c r="AC334" s="4" t="s">
        <v>110</v>
      </c>
      <c r="AD334" s="4">
        <v>1</v>
      </c>
    </row>
    <row r="335" spans="1:30" ht="30">
      <c r="A335" s="4">
        <v>9</v>
      </c>
      <c r="B335" s="4" t="s">
        <v>8</v>
      </c>
      <c r="C335" s="4">
        <v>3882</v>
      </c>
      <c r="D335" s="5">
        <v>42135</v>
      </c>
      <c r="E335" s="4" t="s">
        <v>98</v>
      </c>
      <c r="F335" s="4"/>
      <c r="G335" s="4" t="s">
        <v>105</v>
      </c>
      <c r="H335" s="4" t="s">
        <v>103</v>
      </c>
      <c r="I335" s="4" t="s">
        <v>99</v>
      </c>
      <c r="J335" s="5">
        <v>42859</v>
      </c>
      <c r="K335" s="4"/>
      <c r="L335" s="4"/>
      <c r="M335" s="4"/>
      <c r="N335" s="4"/>
      <c r="O335" s="4" t="s">
        <v>9</v>
      </c>
      <c r="P335" s="4" t="s">
        <v>111</v>
      </c>
      <c r="Q335" s="4"/>
      <c r="R335" s="4" t="s">
        <v>100</v>
      </c>
      <c r="S335" s="4">
        <v>8140200308</v>
      </c>
      <c r="T335" s="4" t="s">
        <v>387</v>
      </c>
      <c r="U335" s="4"/>
      <c r="V335" s="4">
        <v>9636784929</v>
      </c>
      <c r="W335" s="4" t="s">
        <v>832</v>
      </c>
      <c r="X335" s="4">
        <v>0</v>
      </c>
      <c r="Y335" s="4" t="s">
        <v>101</v>
      </c>
      <c r="Z335" s="4" t="s">
        <v>101</v>
      </c>
      <c r="AA335" s="4" t="s">
        <v>112</v>
      </c>
      <c r="AB335" s="4">
        <v>14</v>
      </c>
      <c r="AC335" s="4" t="s">
        <v>110</v>
      </c>
      <c r="AD335" s="4">
        <v>1</v>
      </c>
    </row>
    <row r="336" spans="1:30" ht="30">
      <c r="A336" s="4">
        <v>9</v>
      </c>
      <c r="B336" s="4" t="s">
        <v>8</v>
      </c>
      <c r="C336" s="4">
        <v>4934</v>
      </c>
      <c r="D336" s="5">
        <v>41458</v>
      </c>
      <c r="E336" s="4" t="s">
        <v>98</v>
      </c>
      <c r="F336" s="4"/>
      <c r="G336" s="4" t="s">
        <v>105</v>
      </c>
      <c r="H336" s="4" t="s">
        <v>103</v>
      </c>
      <c r="I336" s="4" t="s">
        <v>99</v>
      </c>
      <c r="J336" s="5">
        <v>42860</v>
      </c>
      <c r="K336" s="4"/>
      <c r="L336" s="4"/>
      <c r="M336" s="4"/>
      <c r="N336" s="4"/>
      <c r="O336" s="4" t="s">
        <v>9</v>
      </c>
      <c r="P336" s="4" t="s">
        <v>16</v>
      </c>
      <c r="Q336" s="4"/>
      <c r="R336" s="4" t="s">
        <v>100</v>
      </c>
      <c r="S336" s="4">
        <v>8140200308</v>
      </c>
      <c r="T336" s="4" t="s">
        <v>388</v>
      </c>
      <c r="U336" s="4" t="s">
        <v>389</v>
      </c>
      <c r="V336" s="4">
        <v>9636784929</v>
      </c>
      <c r="W336" s="4" t="s">
        <v>833</v>
      </c>
      <c r="X336" s="4">
        <v>60000</v>
      </c>
      <c r="Y336" s="4" t="s">
        <v>101</v>
      </c>
      <c r="Z336" s="4" t="s">
        <v>101</v>
      </c>
      <c r="AA336" s="4" t="s">
        <v>109</v>
      </c>
      <c r="AB336" s="4">
        <v>14</v>
      </c>
      <c r="AC336" s="4" t="s">
        <v>110</v>
      </c>
      <c r="AD336" s="4">
        <v>3</v>
      </c>
    </row>
    <row r="337" spans="1:30" ht="30">
      <c r="A337" s="4">
        <v>9</v>
      </c>
      <c r="B337" s="4" t="s">
        <v>8</v>
      </c>
      <c r="C337" s="4">
        <v>4980</v>
      </c>
      <c r="D337" s="4"/>
      <c r="E337" s="4" t="s">
        <v>98</v>
      </c>
      <c r="F337" s="4"/>
      <c r="G337" s="4" t="s">
        <v>105</v>
      </c>
      <c r="H337" s="4" t="s">
        <v>103</v>
      </c>
      <c r="I337" s="4" t="s">
        <v>104</v>
      </c>
      <c r="J337" s="5">
        <v>42861</v>
      </c>
      <c r="K337" s="4"/>
      <c r="L337" s="4"/>
      <c r="M337" s="4"/>
      <c r="N337" s="4"/>
      <c r="O337" s="4" t="s">
        <v>9</v>
      </c>
      <c r="P337" s="4"/>
      <c r="Q337" s="4"/>
      <c r="R337" s="4" t="s">
        <v>100</v>
      </c>
      <c r="S337" s="4">
        <v>8140200308</v>
      </c>
      <c r="T337" s="4"/>
      <c r="U337" s="4"/>
      <c r="V337" s="4">
        <v>9636784929</v>
      </c>
      <c r="W337" s="4" t="s">
        <v>834</v>
      </c>
      <c r="X337" s="4"/>
      <c r="Y337" s="4" t="s">
        <v>101</v>
      </c>
      <c r="Z337" s="4" t="s">
        <v>102</v>
      </c>
      <c r="AA337" s="4"/>
      <c r="AB337" s="4">
        <v>12</v>
      </c>
      <c r="AC337" s="4"/>
      <c r="AD337" s="4">
        <v>6</v>
      </c>
    </row>
    <row r="338" spans="1:30" ht="30">
      <c r="A338" s="4">
        <v>9</v>
      </c>
      <c r="B338" s="4" t="s">
        <v>8</v>
      </c>
      <c r="C338" s="4">
        <v>4562</v>
      </c>
      <c r="D338" s="5">
        <v>43295</v>
      </c>
      <c r="E338" s="4" t="s">
        <v>98</v>
      </c>
      <c r="F338" s="4"/>
      <c r="G338" s="4" t="s">
        <v>105</v>
      </c>
      <c r="H338" s="4" t="s">
        <v>103</v>
      </c>
      <c r="I338" s="4" t="s">
        <v>104</v>
      </c>
      <c r="J338" s="5">
        <v>42862</v>
      </c>
      <c r="K338" s="4"/>
      <c r="L338" s="4"/>
      <c r="M338" s="4"/>
      <c r="N338" s="4"/>
      <c r="O338" s="4" t="s">
        <v>108</v>
      </c>
      <c r="P338" s="4" t="s">
        <v>16</v>
      </c>
      <c r="Q338" s="4"/>
      <c r="R338" s="4" t="s">
        <v>100</v>
      </c>
      <c r="S338" s="4">
        <v>8140200308</v>
      </c>
      <c r="T338" s="4" t="s">
        <v>390</v>
      </c>
      <c r="U338" s="4" t="s">
        <v>391</v>
      </c>
      <c r="V338" s="4">
        <v>9636784929</v>
      </c>
      <c r="W338" s="4" t="s">
        <v>835</v>
      </c>
      <c r="X338" s="4">
        <v>40000</v>
      </c>
      <c r="Y338" s="4" t="s">
        <v>101</v>
      </c>
      <c r="Z338" s="4" t="s">
        <v>101</v>
      </c>
      <c r="AA338" s="4" t="s">
        <v>109</v>
      </c>
      <c r="AB338" s="4">
        <v>17</v>
      </c>
      <c r="AC338" s="4" t="s">
        <v>110</v>
      </c>
      <c r="AD338" s="4">
        <v>5</v>
      </c>
    </row>
    <row r="339" spans="1:30" ht="30">
      <c r="A339" s="4">
        <v>9</v>
      </c>
      <c r="B339" s="4" t="s">
        <v>8</v>
      </c>
      <c r="C339" s="4">
        <v>4449</v>
      </c>
      <c r="D339" s="5">
        <v>43283</v>
      </c>
      <c r="E339" s="4" t="s">
        <v>98</v>
      </c>
      <c r="F339" s="4"/>
      <c r="G339" s="4" t="s">
        <v>105</v>
      </c>
      <c r="H339" s="4" t="s">
        <v>103</v>
      </c>
      <c r="I339" s="4" t="s">
        <v>99</v>
      </c>
      <c r="J339" s="5">
        <v>42863</v>
      </c>
      <c r="K339" s="4"/>
      <c r="L339" s="4"/>
      <c r="M339" s="4"/>
      <c r="N339" s="4"/>
      <c r="O339" s="4" t="s">
        <v>107</v>
      </c>
      <c r="P339" s="4" t="s">
        <v>16</v>
      </c>
      <c r="Q339" s="4"/>
      <c r="R339" s="4" t="s">
        <v>100</v>
      </c>
      <c r="S339" s="4">
        <v>8140200308</v>
      </c>
      <c r="T339" s="4" t="s">
        <v>392</v>
      </c>
      <c r="U339" s="4"/>
      <c r="V339" s="4">
        <v>9636784929</v>
      </c>
      <c r="W339" s="4" t="s">
        <v>836</v>
      </c>
      <c r="X339" s="4">
        <v>45000</v>
      </c>
      <c r="Y339" s="4" t="s">
        <v>101</v>
      </c>
      <c r="Z339" s="4" t="s">
        <v>101</v>
      </c>
      <c r="AA339" s="4" t="s">
        <v>109</v>
      </c>
      <c r="AB339" s="4">
        <v>14</v>
      </c>
      <c r="AC339" s="4" t="s">
        <v>110</v>
      </c>
      <c r="AD339" s="4">
        <v>5</v>
      </c>
    </row>
    <row r="340" spans="1:30" ht="30">
      <c r="A340" s="4">
        <v>9</v>
      </c>
      <c r="B340" s="4" t="s">
        <v>8</v>
      </c>
      <c r="C340" s="4">
        <v>4973</v>
      </c>
      <c r="D340" s="5">
        <v>41860</v>
      </c>
      <c r="E340" s="4" t="s">
        <v>98</v>
      </c>
      <c r="F340" s="4"/>
      <c r="G340" s="4" t="s">
        <v>105</v>
      </c>
      <c r="H340" s="4" t="s">
        <v>103</v>
      </c>
      <c r="I340" s="4" t="s">
        <v>99</v>
      </c>
      <c r="J340" s="5">
        <v>42864</v>
      </c>
      <c r="K340" s="4"/>
      <c r="L340" s="4"/>
      <c r="M340" s="4"/>
      <c r="N340" s="4"/>
      <c r="O340" s="4" t="s">
        <v>9</v>
      </c>
      <c r="P340" s="4" t="s">
        <v>111</v>
      </c>
      <c r="Q340" s="4"/>
      <c r="R340" s="4" t="s">
        <v>100</v>
      </c>
      <c r="S340" s="4">
        <v>8140200308</v>
      </c>
      <c r="T340" s="4" t="s">
        <v>393</v>
      </c>
      <c r="U340" s="4"/>
      <c r="V340" s="4">
        <v>9636784929</v>
      </c>
      <c r="W340" s="4" t="s">
        <v>837</v>
      </c>
      <c r="X340" s="4">
        <v>47000</v>
      </c>
      <c r="Y340" s="4" t="s">
        <v>101</v>
      </c>
      <c r="Z340" s="4" t="s">
        <v>101</v>
      </c>
      <c r="AA340" s="4" t="s">
        <v>112</v>
      </c>
      <c r="AB340" s="4">
        <v>15</v>
      </c>
      <c r="AC340" s="4" t="s">
        <v>110</v>
      </c>
      <c r="AD340" s="4">
        <v>0</v>
      </c>
    </row>
    <row r="341" spans="1:30" ht="30">
      <c r="A341" s="4">
        <v>9</v>
      </c>
      <c r="B341" s="4" t="s">
        <v>8</v>
      </c>
      <c r="C341" s="4">
        <v>3867</v>
      </c>
      <c r="D341" s="5">
        <v>42135</v>
      </c>
      <c r="E341" s="4" t="s">
        <v>98</v>
      </c>
      <c r="F341" s="4"/>
      <c r="G341" s="4" t="s">
        <v>105</v>
      </c>
      <c r="H341" s="4" t="s">
        <v>103</v>
      </c>
      <c r="I341" s="4" t="s">
        <v>99</v>
      </c>
      <c r="J341" s="5">
        <v>42865</v>
      </c>
      <c r="K341" s="4"/>
      <c r="L341" s="4"/>
      <c r="M341" s="4"/>
      <c r="N341" s="4"/>
      <c r="O341" s="4" t="s">
        <v>9</v>
      </c>
      <c r="P341" s="4" t="s">
        <v>111</v>
      </c>
      <c r="Q341" s="4"/>
      <c r="R341" s="4" t="s">
        <v>100</v>
      </c>
      <c r="S341" s="4">
        <v>8140200308</v>
      </c>
      <c r="T341" s="4" t="s">
        <v>394</v>
      </c>
      <c r="U341" s="4"/>
      <c r="V341" s="4">
        <v>9636784929</v>
      </c>
      <c r="W341" s="4" t="s">
        <v>838</v>
      </c>
      <c r="X341" s="4">
        <v>72000</v>
      </c>
      <c r="Y341" s="4" t="s">
        <v>101</v>
      </c>
      <c r="Z341" s="4" t="s">
        <v>101</v>
      </c>
      <c r="AA341" s="4" t="s">
        <v>112</v>
      </c>
      <c r="AB341" s="4">
        <v>14</v>
      </c>
      <c r="AC341" s="4" t="s">
        <v>110</v>
      </c>
      <c r="AD341" s="4">
        <v>1</v>
      </c>
    </row>
    <row r="342" spans="1:30" ht="30">
      <c r="A342" s="4">
        <v>9</v>
      </c>
      <c r="B342" s="4" t="s">
        <v>8</v>
      </c>
      <c r="C342" s="4">
        <v>3880</v>
      </c>
      <c r="D342" s="5">
        <v>42135</v>
      </c>
      <c r="E342" s="4" t="s">
        <v>98</v>
      </c>
      <c r="F342" s="4"/>
      <c r="G342" s="4" t="s">
        <v>105</v>
      </c>
      <c r="H342" s="4" t="s">
        <v>103</v>
      </c>
      <c r="I342" s="4" t="s">
        <v>99</v>
      </c>
      <c r="J342" s="5">
        <v>42866</v>
      </c>
      <c r="K342" s="4"/>
      <c r="L342" s="4"/>
      <c r="M342" s="4"/>
      <c r="N342" s="4"/>
      <c r="O342" s="4" t="s">
        <v>9</v>
      </c>
      <c r="P342" s="4" t="s">
        <v>111</v>
      </c>
      <c r="Q342" s="4"/>
      <c r="R342" s="4" t="s">
        <v>100</v>
      </c>
      <c r="S342" s="4">
        <v>8140200308</v>
      </c>
      <c r="T342" s="4"/>
      <c r="U342" s="4"/>
      <c r="V342" s="4">
        <v>9636784929</v>
      </c>
      <c r="W342" s="4" t="s">
        <v>839</v>
      </c>
      <c r="X342" s="4">
        <v>0</v>
      </c>
      <c r="Y342" s="4" t="s">
        <v>101</v>
      </c>
      <c r="Z342" s="4" t="s">
        <v>101</v>
      </c>
      <c r="AA342" s="4" t="s">
        <v>112</v>
      </c>
      <c r="AB342" s="4">
        <v>14</v>
      </c>
      <c r="AC342" s="4" t="s">
        <v>110</v>
      </c>
      <c r="AD342" s="4">
        <v>1</v>
      </c>
    </row>
    <row r="343" spans="1:30" ht="30">
      <c r="A343" s="4">
        <v>9</v>
      </c>
      <c r="B343" s="4" t="s">
        <v>8</v>
      </c>
      <c r="C343" s="4">
        <v>4778</v>
      </c>
      <c r="D343" s="5">
        <v>43675</v>
      </c>
      <c r="E343" s="4" t="s">
        <v>98</v>
      </c>
      <c r="F343" s="4"/>
      <c r="G343" s="4" t="s">
        <v>105</v>
      </c>
      <c r="H343" s="4" t="s">
        <v>103</v>
      </c>
      <c r="I343" s="4" t="s">
        <v>104</v>
      </c>
      <c r="J343" s="5">
        <v>42867</v>
      </c>
      <c r="K343" s="4"/>
      <c r="L343" s="4"/>
      <c r="M343" s="4"/>
      <c r="N343" s="4"/>
      <c r="O343" s="4" t="s">
        <v>9</v>
      </c>
      <c r="P343" s="4" t="s">
        <v>111</v>
      </c>
      <c r="Q343" s="4"/>
      <c r="R343" s="4" t="s">
        <v>100</v>
      </c>
      <c r="S343" s="4">
        <v>8140200308</v>
      </c>
      <c r="T343" s="4" t="s">
        <v>395</v>
      </c>
      <c r="U343" s="4"/>
      <c r="V343" s="4">
        <v>9636784929</v>
      </c>
      <c r="W343" s="4" t="s">
        <v>840</v>
      </c>
      <c r="X343" s="4">
        <v>60000</v>
      </c>
      <c r="Y343" s="4" t="s">
        <v>101</v>
      </c>
      <c r="Z343" s="4" t="s">
        <v>101</v>
      </c>
      <c r="AA343" s="4" t="s">
        <v>112</v>
      </c>
      <c r="AB343" s="4">
        <v>15</v>
      </c>
      <c r="AC343" s="4" t="s">
        <v>110</v>
      </c>
      <c r="AD343" s="4">
        <v>0</v>
      </c>
    </row>
    <row r="344" spans="1:30" ht="30">
      <c r="A344" s="4">
        <v>9</v>
      </c>
      <c r="B344" s="4" t="s">
        <v>8</v>
      </c>
      <c r="C344" s="4">
        <v>4677</v>
      </c>
      <c r="D344" s="5">
        <v>43655</v>
      </c>
      <c r="E344" s="4" t="s">
        <v>98</v>
      </c>
      <c r="F344" s="4"/>
      <c r="G344" s="4" t="s">
        <v>105</v>
      </c>
      <c r="H344" s="4" t="s">
        <v>103</v>
      </c>
      <c r="I344" s="4" t="s">
        <v>99</v>
      </c>
      <c r="J344" s="5">
        <v>42868</v>
      </c>
      <c r="K344" s="4"/>
      <c r="L344" s="4"/>
      <c r="M344" s="4"/>
      <c r="N344" s="4"/>
      <c r="O344" s="4" t="s">
        <v>9</v>
      </c>
      <c r="P344" s="4" t="s">
        <v>111</v>
      </c>
      <c r="Q344" s="4"/>
      <c r="R344" s="4" t="s">
        <v>100</v>
      </c>
      <c r="S344" s="4">
        <v>8140200308</v>
      </c>
      <c r="T344" s="4" t="s">
        <v>396</v>
      </c>
      <c r="U344" s="4" t="s">
        <v>397</v>
      </c>
      <c r="V344" s="4">
        <v>9636784929</v>
      </c>
      <c r="W344" s="4" t="s">
        <v>841</v>
      </c>
      <c r="X344" s="4">
        <v>60000</v>
      </c>
      <c r="Y344" s="4" t="s">
        <v>101</v>
      </c>
      <c r="Z344" s="4" t="s">
        <v>101</v>
      </c>
      <c r="AA344" s="4" t="s">
        <v>112</v>
      </c>
      <c r="AB344" s="4">
        <v>13</v>
      </c>
      <c r="AC344" s="4" t="s">
        <v>110</v>
      </c>
      <c r="AD344" s="4">
        <v>1</v>
      </c>
    </row>
    <row r="345" spans="1:30" ht="30">
      <c r="A345" s="4">
        <v>9</v>
      </c>
      <c r="B345" s="4" t="s">
        <v>8</v>
      </c>
      <c r="C345" s="4">
        <v>4979</v>
      </c>
      <c r="D345" s="4"/>
      <c r="E345" s="4" t="s">
        <v>98</v>
      </c>
      <c r="F345" s="4"/>
      <c r="G345" s="4" t="s">
        <v>105</v>
      </c>
      <c r="H345" s="4" t="s">
        <v>103</v>
      </c>
      <c r="I345" s="4" t="s">
        <v>104</v>
      </c>
      <c r="J345" s="5">
        <v>42869</v>
      </c>
      <c r="K345" s="4"/>
      <c r="L345" s="4"/>
      <c r="M345" s="4"/>
      <c r="N345" s="4"/>
      <c r="O345" s="4" t="s">
        <v>107</v>
      </c>
      <c r="P345" s="4"/>
      <c r="Q345" s="4"/>
      <c r="R345" s="4" t="s">
        <v>100</v>
      </c>
      <c r="S345" s="4">
        <v>8140200308</v>
      </c>
      <c r="T345" s="4"/>
      <c r="U345" s="4"/>
      <c r="V345" s="4">
        <v>9636784929</v>
      </c>
      <c r="W345" s="4" t="s">
        <v>842</v>
      </c>
      <c r="X345" s="4"/>
      <c r="Y345" s="4" t="s">
        <v>101</v>
      </c>
      <c r="Z345" s="4" t="s">
        <v>102</v>
      </c>
      <c r="AA345" s="4"/>
      <c r="AB345" s="4">
        <v>14</v>
      </c>
      <c r="AC345" s="4"/>
      <c r="AD345" s="4">
        <v>6</v>
      </c>
    </row>
    <row r="346" spans="1:30" ht="30">
      <c r="A346" s="4">
        <v>9</v>
      </c>
      <c r="B346" s="4" t="s">
        <v>8</v>
      </c>
      <c r="C346" s="4">
        <v>4623</v>
      </c>
      <c r="D346" s="5">
        <v>43368</v>
      </c>
      <c r="E346" s="4" t="s">
        <v>98</v>
      </c>
      <c r="F346" s="4"/>
      <c r="G346" s="4" t="s">
        <v>105</v>
      </c>
      <c r="H346" s="4" t="s">
        <v>103</v>
      </c>
      <c r="I346" s="4" t="s">
        <v>99</v>
      </c>
      <c r="J346" s="5">
        <v>42870</v>
      </c>
      <c r="K346" s="4"/>
      <c r="L346" s="4"/>
      <c r="M346" s="4"/>
      <c r="N346" s="4"/>
      <c r="O346" s="4" t="s">
        <v>9</v>
      </c>
      <c r="P346" s="4" t="s">
        <v>111</v>
      </c>
      <c r="Q346" s="4"/>
      <c r="R346" s="4" t="s">
        <v>100</v>
      </c>
      <c r="S346" s="4">
        <v>8140200308</v>
      </c>
      <c r="T346" s="4" t="s">
        <v>398</v>
      </c>
      <c r="U346" s="4"/>
      <c r="V346" s="4">
        <v>9636784929</v>
      </c>
      <c r="W346" s="4" t="s">
        <v>843</v>
      </c>
      <c r="X346" s="4">
        <v>40000</v>
      </c>
      <c r="Y346" s="4" t="s">
        <v>101</v>
      </c>
      <c r="Z346" s="4" t="s">
        <v>101</v>
      </c>
      <c r="AA346" s="4" t="s">
        <v>112</v>
      </c>
      <c r="AB346" s="4">
        <v>16</v>
      </c>
      <c r="AC346" s="4" t="s">
        <v>110</v>
      </c>
      <c r="AD346" s="4">
        <v>0</v>
      </c>
    </row>
    <row r="347" spans="1:30" ht="30">
      <c r="A347" s="4">
        <v>9</v>
      </c>
      <c r="B347" s="4" t="s">
        <v>8</v>
      </c>
      <c r="C347" s="4">
        <v>4845</v>
      </c>
      <c r="D347" s="4"/>
      <c r="E347" s="4" t="s">
        <v>98</v>
      </c>
      <c r="F347" s="4"/>
      <c r="G347" s="4" t="s">
        <v>105</v>
      </c>
      <c r="H347" s="4" t="s">
        <v>103</v>
      </c>
      <c r="I347" s="4" t="s">
        <v>104</v>
      </c>
      <c r="J347" s="5">
        <v>42871</v>
      </c>
      <c r="K347" s="4"/>
      <c r="L347" s="4"/>
      <c r="M347" s="4"/>
      <c r="N347" s="4"/>
      <c r="O347" s="4" t="s">
        <v>107</v>
      </c>
      <c r="P347" s="4"/>
      <c r="Q347" s="4"/>
      <c r="R347" s="4" t="s">
        <v>100</v>
      </c>
      <c r="S347" s="4">
        <v>8140200308</v>
      </c>
      <c r="T347" s="4"/>
      <c r="U347" s="4"/>
      <c r="V347" s="4">
        <v>9636784929</v>
      </c>
      <c r="W347" s="4" t="s">
        <v>844</v>
      </c>
      <c r="X347" s="4"/>
      <c r="Y347" s="4" t="s">
        <v>101</v>
      </c>
      <c r="Z347" s="4" t="s">
        <v>102</v>
      </c>
      <c r="AA347" s="4"/>
      <c r="AB347" s="4">
        <v>14</v>
      </c>
      <c r="AC347" s="4"/>
      <c r="AD347" s="4">
        <v>1</v>
      </c>
    </row>
    <row r="348" spans="1:30" ht="30">
      <c r="A348" s="4">
        <v>9</v>
      </c>
      <c r="B348" s="4" t="s">
        <v>8</v>
      </c>
      <c r="C348" s="4">
        <v>4640</v>
      </c>
      <c r="D348" s="5">
        <v>43650</v>
      </c>
      <c r="E348" s="4" t="s">
        <v>98</v>
      </c>
      <c r="F348" s="4"/>
      <c r="G348" s="4" t="s">
        <v>105</v>
      </c>
      <c r="H348" s="4" t="s">
        <v>103</v>
      </c>
      <c r="I348" s="4" t="s">
        <v>104</v>
      </c>
      <c r="J348" s="5">
        <v>42872</v>
      </c>
      <c r="K348" s="4"/>
      <c r="L348" s="4"/>
      <c r="M348" s="4"/>
      <c r="N348" s="4"/>
      <c r="O348" s="4" t="s">
        <v>107</v>
      </c>
      <c r="P348" s="4" t="s">
        <v>16</v>
      </c>
      <c r="Q348" s="4"/>
      <c r="R348" s="4" t="s">
        <v>100</v>
      </c>
      <c r="S348" s="4">
        <v>8140200308</v>
      </c>
      <c r="T348" s="4" t="s">
        <v>399</v>
      </c>
      <c r="U348" s="4"/>
      <c r="V348" s="4">
        <v>9636784929</v>
      </c>
      <c r="W348" s="4" t="s">
        <v>845</v>
      </c>
      <c r="X348" s="4">
        <v>75000</v>
      </c>
      <c r="Y348" s="4" t="s">
        <v>101</v>
      </c>
      <c r="Z348" s="4" t="s">
        <v>101</v>
      </c>
      <c r="AA348" s="4" t="s">
        <v>109</v>
      </c>
      <c r="AB348" s="4">
        <v>14</v>
      </c>
      <c r="AC348" s="4" t="s">
        <v>110</v>
      </c>
      <c r="AD348" s="4">
        <v>1</v>
      </c>
    </row>
    <row r="349" spans="1:30" ht="30">
      <c r="A349" s="4">
        <v>9</v>
      </c>
      <c r="B349" s="4" t="s">
        <v>8</v>
      </c>
      <c r="C349" s="4">
        <v>4904</v>
      </c>
      <c r="D349" s="5">
        <v>43654</v>
      </c>
      <c r="E349" s="4" t="s">
        <v>98</v>
      </c>
      <c r="F349" s="4"/>
      <c r="G349" s="4" t="s">
        <v>105</v>
      </c>
      <c r="H349" s="4" t="s">
        <v>103</v>
      </c>
      <c r="I349" s="4" t="s">
        <v>104</v>
      </c>
      <c r="J349" s="5">
        <v>42873</v>
      </c>
      <c r="K349" s="4"/>
      <c r="L349" s="4"/>
      <c r="M349" s="4"/>
      <c r="N349" s="4"/>
      <c r="O349" s="4" t="s">
        <v>9</v>
      </c>
      <c r="P349" s="4"/>
      <c r="Q349" s="4"/>
      <c r="R349" s="4" t="s">
        <v>100</v>
      </c>
      <c r="S349" s="4">
        <v>8140200308</v>
      </c>
      <c r="T349" s="4" t="s">
        <v>400</v>
      </c>
      <c r="U349" s="4"/>
      <c r="V349" s="4">
        <v>9636784929</v>
      </c>
      <c r="W349" s="4" t="s">
        <v>846</v>
      </c>
      <c r="X349" s="4">
        <v>40000</v>
      </c>
      <c r="Y349" s="4" t="s">
        <v>101</v>
      </c>
      <c r="Z349" s="4" t="s">
        <v>101</v>
      </c>
      <c r="AA349" s="4"/>
      <c r="AB349" s="4">
        <v>13</v>
      </c>
      <c r="AC349" s="4" t="s">
        <v>110</v>
      </c>
      <c r="AD349" s="4">
        <v>1</v>
      </c>
    </row>
    <row r="350" spans="1:30" ht="30">
      <c r="A350" s="4">
        <v>9</v>
      </c>
      <c r="B350" s="4" t="s">
        <v>8</v>
      </c>
      <c r="C350" s="4">
        <v>4906</v>
      </c>
      <c r="D350" s="5">
        <v>44251</v>
      </c>
      <c r="E350" s="4" t="s">
        <v>98</v>
      </c>
      <c r="F350" s="4"/>
      <c r="G350" s="4" t="s">
        <v>105</v>
      </c>
      <c r="H350" s="4" t="s">
        <v>103</v>
      </c>
      <c r="I350" s="4" t="s">
        <v>104</v>
      </c>
      <c r="J350" s="5">
        <v>42874</v>
      </c>
      <c r="K350" s="4"/>
      <c r="L350" s="4"/>
      <c r="M350" s="4"/>
      <c r="N350" s="4"/>
      <c r="O350" s="4" t="s">
        <v>107</v>
      </c>
      <c r="P350" s="4" t="s">
        <v>16</v>
      </c>
      <c r="Q350" s="4"/>
      <c r="R350" s="4" t="s">
        <v>100</v>
      </c>
      <c r="S350" s="4">
        <v>8140200308</v>
      </c>
      <c r="T350" s="4"/>
      <c r="U350" s="4"/>
      <c r="V350" s="4">
        <v>9636784929</v>
      </c>
      <c r="W350" s="4" t="s">
        <v>847</v>
      </c>
      <c r="X350" s="4">
        <v>60000</v>
      </c>
      <c r="Y350" s="4" t="s">
        <v>101</v>
      </c>
      <c r="Z350" s="4" t="s">
        <v>101</v>
      </c>
      <c r="AA350" s="4" t="s">
        <v>109</v>
      </c>
      <c r="AB350" s="4">
        <v>13</v>
      </c>
      <c r="AC350" s="4" t="s">
        <v>110</v>
      </c>
      <c r="AD350" s="4">
        <v>5</v>
      </c>
    </row>
    <row r="351" spans="1:30" ht="30">
      <c r="A351" s="4">
        <v>9</v>
      </c>
      <c r="B351" s="4" t="s">
        <v>8</v>
      </c>
      <c r="C351" s="4">
        <v>4974</v>
      </c>
      <c r="D351" s="5">
        <v>42195</v>
      </c>
      <c r="E351" s="4" t="s">
        <v>98</v>
      </c>
      <c r="F351" s="4"/>
      <c r="G351" s="4" t="s">
        <v>105</v>
      </c>
      <c r="H351" s="4" t="s">
        <v>103</v>
      </c>
      <c r="I351" s="4" t="s">
        <v>99</v>
      </c>
      <c r="J351" s="5">
        <v>42875</v>
      </c>
      <c r="K351" s="4"/>
      <c r="L351" s="4"/>
      <c r="M351" s="4"/>
      <c r="N351" s="4"/>
      <c r="O351" s="4" t="s">
        <v>9</v>
      </c>
      <c r="P351" s="4" t="s">
        <v>111</v>
      </c>
      <c r="Q351" s="4"/>
      <c r="R351" s="4" t="s">
        <v>100</v>
      </c>
      <c r="S351" s="4">
        <v>8140200308</v>
      </c>
      <c r="T351" s="4" t="s">
        <v>401</v>
      </c>
      <c r="U351" s="4"/>
      <c r="V351" s="4">
        <v>9636784929</v>
      </c>
      <c r="W351" s="4" t="s">
        <v>848</v>
      </c>
      <c r="X351" s="4">
        <v>80000</v>
      </c>
      <c r="Y351" s="4" t="s">
        <v>101</v>
      </c>
      <c r="Z351" s="4" t="s">
        <v>101</v>
      </c>
      <c r="AA351" s="4" t="s">
        <v>112</v>
      </c>
      <c r="AB351" s="4">
        <v>15</v>
      </c>
      <c r="AC351" s="4" t="s">
        <v>110</v>
      </c>
      <c r="AD351" s="4">
        <v>0</v>
      </c>
    </row>
    <row r="352" spans="1:30" ht="30">
      <c r="A352" s="4">
        <v>9</v>
      </c>
      <c r="B352" s="4" t="s">
        <v>8</v>
      </c>
      <c r="C352" s="4">
        <v>4967</v>
      </c>
      <c r="D352" s="5">
        <v>42563</v>
      </c>
      <c r="E352" s="4" t="s">
        <v>98</v>
      </c>
      <c r="F352" s="4"/>
      <c r="G352" s="4" t="s">
        <v>105</v>
      </c>
      <c r="H352" s="4" t="s">
        <v>103</v>
      </c>
      <c r="I352" s="4" t="s">
        <v>99</v>
      </c>
      <c r="J352" s="5">
        <v>42876</v>
      </c>
      <c r="K352" s="4"/>
      <c r="L352" s="4"/>
      <c r="M352" s="4"/>
      <c r="N352" s="4"/>
      <c r="O352" s="4" t="s">
        <v>9</v>
      </c>
      <c r="P352" s="4" t="s">
        <v>111</v>
      </c>
      <c r="Q352" s="4"/>
      <c r="R352" s="4" t="s">
        <v>100</v>
      </c>
      <c r="S352" s="4">
        <v>8140200308</v>
      </c>
      <c r="T352" s="4" t="s">
        <v>402</v>
      </c>
      <c r="U352" s="4" t="s">
        <v>403</v>
      </c>
      <c r="V352" s="4">
        <v>9636784929</v>
      </c>
      <c r="W352" s="4" t="s">
        <v>849</v>
      </c>
      <c r="X352" s="4">
        <v>60000</v>
      </c>
      <c r="Y352" s="4" t="s">
        <v>101</v>
      </c>
      <c r="Z352" s="4" t="s">
        <v>101</v>
      </c>
      <c r="AA352" s="4" t="s">
        <v>112</v>
      </c>
      <c r="AB352" s="4">
        <v>13</v>
      </c>
      <c r="AC352" s="4" t="s">
        <v>110</v>
      </c>
      <c r="AD352" s="4">
        <v>0</v>
      </c>
    </row>
    <row r="353" spans="1:30" ht="30">
      <c r="A353" s="4">
        <v>9</v>
      </c>
      <c r="B353" s="4" t="s">
        <v>8</v>
      </c>
      <c r="C353" s="4">
        <v>3879</v>
      </c>
      <c r="D353" s="5">
        <v>42135</v>
      </c>
      <c r="E353" s="4" t="s">
        <v>98</v>
      </c>
      <c r="F353" s="4"/>
      <c r="G353" s="4" t="s">
        <v>105</v>
      </c>
      <c r="H353" s="4" t="s">
        <v>103</v>
      </c>
      <c r="I353" s="4" t="s">
        <v>104</v>
      </c>
      <c r="J353" s="5">
        <v>42877</v>
      </c>
      <c r="K353" s="4"/>
      <c r="L353" s="4"/>
      <c r="M353" s="4"/>
      <c r="N353" s="4"/>
      <c r="O353" s="4" t="s">
        <v>108</v>
      </c>
      <c r="P353" s="4" t="s">
        <v>16</v>
      </c>
      <c r="Q353" s="4"/>
      <c r="R353" s="4" t="s">
        <v>100</v>
      </c>
      <c r="S353" s="4">
        <v>8140200308</v>
      </c>
      <c r="T353" s="4"/>
      <c r="U353" s="4"/>
      <c r="V353" s="4">
        <v>9636784929</v>
      </c>
      <c r="W353" s="4" t="s">
        <v>850</v>
      </c>
      <c r="X353" s="4">
        <v>0</v>
      </c>
      <c r="Y353" s="4" t="s">
        <v>101</v>
      </c>
      <c r="Z353" s="4" t="s">
        <v>101</v>
      </c>
      <c r="AA353" s="4" t="s">
        <v>109</v>
      </c>
      <c r="AB353" s="4">
        <v>14</v>
      </c>
      <c r="AC353" s="4" t="s">
        <v>110</v>
      </c>
      <c r="AD353" s="4">
        <v>1</v>
      </c>
    </row>
    <row r="354" spans="1:30" ht="30">
      <c r="A354" s="4">
        <v>9</v>
      </c>
      <c r="B354" s="4" t="s">
        <v>8</v>
      </c>
      <c r="C354" s="4">
        <v>3868</v>
      </c>
      <c r="D354" s="5">
        <v>42135</v>
      </c>
      <c r="E354" s="4" t="s">
        <v>98</v>
      </c>
      <c r="F354" s="4"/>
      <c r="G354" s="4" t="s">
        <v>105</v>
      </c>
      <c r="H354" s="4" t="s">
        <v>103</v>
      </c>
      <c r="I354" s="4" t="s">
        <v>104</v>
      </c>
      <c r="J354" s="5">
        <v>42878</v>
      </c>
      <c r="K354" s="4"/>
      <c r="L354" s="4"/>
      <c r="M354" s="4"/>
      <c r="N354" s="4"/>
      <c r="O354" s="4" t="s">
        <v>9</v>
      </c>
      <c r="P354" s="4" t="s">
        <v>111</v>
      </c>
      <c r="Q354" s="4"/>
      <c r="R354" s="4" t="s">
        <v>100</v>
      </c>
      <c r="S354" s="4">
        <v>8140200308</v>
      </c>
      <c r="T354" s="4" t="s">
        <v>404</v>
      </c>
      <c r="U354" s="4"/>
      <c r="V354" s="4">
        <v>9636784929</v>
      </c>
      <c r="W354" s="4" t="s">
        <v>851</v>
      </c>
      <c r="X354" s="4">
        <v>0</v>
      </c>
      <c r="Y354" s="4" t="s">
        <v>101</v>
      </c>
      <c r="Z354" s="4" t="s">
        <v>101</v>
      </c>
      <c r="AA354" s="4" t="s">
        <v>112</v>
      </c>
      <c r="AB354" s="4">
        <v>14</v>
      </c>
      <c r="AC354" s="4" t="s">
        <v>110</v>
      </c>
      <c r="AD354" s="4">
        <v>1</v>
      </c>
    </row>
    <row r="355" spans="1:30" ht="30">
      <c r="A355" s="4">
        <v>9</v>
      </c>
      <c r="B355" s="4" t="s">
        <v>8</v>
      </c>
      <c r="C355" s="4">
        <v>3897</v>
      </c>
      <c r="D355" s="5">
        <v>42135</v>
      </c>
      <c r="E355" s="4" t="s">
        <v>98</v>
      </c>
      <c r="F355" s="4"/>
      <c r="G355" s="4" t="s">
        <v>105</v>
      </c>
      <c r="H355" s="4" t="s">
        <v>103</v>
      </c>
      <c r="I355" s="4" t="s">
        <v>104</v>
      </c>
      <c r="J355" s="5">
        <v>42879</v>
      </c>
      <c r="K355" s="4"/>
      <c r="L355" s="4"/>
      <c r="M355" s="4"/>
      <c r="N355" s="4"/>
      <c r="O355" s="4" t="s">
        <v>9</v>
      </c>
      <c r="P355" s="4" t="s">
        <v>111</v>
      </c>
      <c r="Q355" s="4"/>
      <c r="R355" s="4" t="s">
        <v>100</v>
      </c>
      <c r="S355" s="4">
        <v>8140200308</v>
      </c>
      <c r="T355" s="4" t="s">
        <v>405</v>
      </c>
      <c r="U355" s="4"/>
      <c r="V355" s="4">
        <v>9636784929</v>
      </c>
      <c r="W355" s="4" t="s">
        <v>852</v>
      </c>
      <c r="X355" s="4">
        <v>0</v>
      </c>
      <c r="Y355" s="4" t="s">
        <v>101</v>
      </c>
      <c r="Z355" s="4" t="s">
        <v>101</v>
      </c>
      <c r="AA355" s="4" t="s">
        <v>112</v>
      </c>
      <c r="AB355" s="4">
        <v>14</v>
      </c>
      <c r="AC355" s="4" t="s">
        <v>110</v>
      </c>
      <c r="AD355" s="4">
        <v>1</v>
      </c>
    </row>
    <row r="356" spans="1:30" ht="30">
      <c r="A356" s="4">
        <v>9</v>
      </c>
      <c r="B356" s="4" t="s">
        <v>8</v>
      </c>
      <c r="C356" s="4">
        <v>4523</v>
      </c>
      <c r="D356" s="5">
        <v>43288</v>
      </c>
      <c r="E356" s="4" t="s">
        <v>98</v>
      </c>
      <c r="F356" s="4"/>
      <c r="G356" s="4" t="s">
        <v>105</v>
      </c>
      <c r="H356" s="4" t="s">
        <v>103</v>
      </c>
      <c r="I356" s="4" t="s">
        <v>104</v>
      </c>
      <c r="J356" s="5">
        <v>42880</v>
      </c>
      <c r="K356" s="4"/>
      <c r="L356" s="4"/>
      <c r="M356" s="4"/>
      <c r="N356" s="4"/>
      <c r="O356" s="4" t="s">
        <v>9</v>
      </c>
      <c r="P356" s="4" t="s">
        <v>16</v>
      </c>
      <c r="Q356" s="4"/>
      <c r="R356" s="4" t="s">
        <v>100</v>
      </c>
      <c r="S356" s="4">
        <v>8140200308</v>
      </c>
      <c r="T356" s="4" t="s">
        <v>406</v>
      </c>
      <c r="U356" s="4"/>
      <c r="V356" s="4">
        <v>9636784929</v>
      </c>
      <c r="W356" s="4" t="s">
        <v>853</v>
      </c>
      <c r="X356" s="4">
        <v>45000</v>
      </c>
      <c r="Y356" s="4" t="s">
        <v>101</v>
      </c>
      <c r="Z356" s="4" t="s">
        <v>101</v>
      </c>
      <c r="AA356" s="4" t="s">
        <v>109</v>
      </c>
      <c r="AB356" s="4">
        <v>14</v>
      </c>
      <c r="AC356" s="4" t="s">
        <v>110</v>
      </c>
      <c r="AD356" s="4">
        <v>2</v>
      </c>
    </row>
    <row r="357" spans="1:30" ht="30">
      <c r="A357" s="4">
        <v>9</v>
      </c>
      <c r="B357" s="4" t="s">
        <v>8</v>
      </c>
      <c r="C357" s="4">
        <v>4568</v>
      </c>
      <c r="D357" s="5">
        <v>43295</v>
      </c>
      <c r="E357" s="4" t="s">
        <v>98</v>
      </c>
      <c r="F357" s="4"/>
      <c r="G357" s="4" t="s">
        <v>105</v>
      </c>
      <c r="H357" s="4" t="s">
        <v>103</v>
      </c>
      <c r="I357" s="4" t="s">
        <v>99</v>
      </c>
      <c r="J357" s="5">
        <v>42881</v>
      </c>
      <c r="K357" s="4"/>
      <c r="L357" s="4"/>
      <c r="M357" s="4"/>
      <c r="N357" s="4"/>
      <c r="O357" s="4" t="s">
        <v>9</v>
      </c>
      <c r="P357" s="4" t="s">
        <v>111</v>
      </c>
      <c r="Q357" s="4"/>
      <c r="R357" s="4" t="s">
        <v>100</v>
      </c>
      <c r="S357" s="4">
        <v>8140200308</v>
      </c>
      <c r="T357" s="4" t="s">
        <v>407</v>
      </c>
      <c r="U357" s="4" t="s">
        <v>408</v>
      </c>
      <c r="V357" s="4">
        <v>9636784929</v>
      </c>
      <c r="W357" s="4" t="s">
        <v>854</v>
      </c>
      <c r="X357" s="4">
        <v>72000</v>
      </c>
      <c r="Y357" s="4" t="s">
        <v>101</v>
      </c>
      <c r="Z357" s="4" t="s">
        <v>101</v>
      </c>
      <c r="AA357" s="4" t="s">
        <v>112</v>
      </c>
      <c r="AB357" s="4">
        <v>14</v>
      </c>
      <c r="AC357" s="4" t="s">
        <v>110</v>
      </c>
      <c r="AD357" s="4">
        <v>0</v>
      </c>
    </row>
    <row r="358" spans="1:30" ht="30">
      <c r="A358" s="4">
        <v>9</v>
      </c>
      <c r="B358" s="4" t="s">
        <v>8</v>
      </c>
      <c r="C358" s="4">
        <v>4965</v>
      </c>
      <c r="D358" s="5">
        <v>41470</v>
      </c>
      <c r="E358" s="4" t="s">
        <v>98</v>
      </c>
      <c r="F358" s="4"/>
      <c r="G358" s="4" t="s">
        <v>105</v>
      </c>
      <c r="H358" s="4" t="s">
        <v>103</v>
      </c>
      <c r="I358" s="4" t="s">
        <v>99</v>
      </c>
      <c r="J358" s="5">
        <v>42882</v>
      </c>
      <c r="K358" s="4"/>
      <c r="L358" s="4"/>
      <c r="M358" s="4"/>
      <c r="N358" s="4"/>
      <c r="O358" s="4" t="s">
        <v>108</v>
      </c>
      <c r="P358" s="4" t="s">
        <v>16</v>
      </c>
      <c r="Q358" s="4"/>
      <c r="R358" s="4" t="s">
        <v>100</v>
      </c>
      <c r="S358" s="4">
        <v>8140200308</v>
      </c>
      <c r="T358" s="4" t="s">
        <v>409</v>
      </c>
      <c r="U358" s="4" t="s">
        <v>410</v>
      </c>
      <c r="V358" s="4">
        <v>9636784929</v>
      </c>
      <c r="W358" s="4" t="s">
        <v>855</v>
      </c>
      <c r="X358" s="4">
        <v>30000</v>
      </c>
      <c r="Y358" s="4" t="s">
        <v>101</v>
      </c>
      <c r="Z358" s="4" t="s">
        <v>101</v>
      </c>
      <c r="AA358" s="4" t="s">
        <v>109</v>
      </c>
      <c r="AB358" s="4">
        <v>14</v>
      </c>
      <c r="AC358" s="4" t="s">
        <v>110</v>
      </c>
      <c r="AD358" s="4">
        <v>0</v>
      </c>
    </row>
    <row r="359" spans="1:30" ht="30">
      <c r="A359" s="4">
        <v>9</v>
      </c>
      <c r="B359" s="4" t="s">
        <v>8</v>
      </c>
      <c r="C359" s="4">
        <v>4461</v>
      </c>
      <c r="D359" s="5">
        <v>43284</v>
      </c>
      <c r="E359" s="4" t="s">
        <v>98</v>
      </c>
      <c r="F359" s="4"/>
      <c r="G359" s="4" t="s">
        <v>105</v>
      </c>
      <c r="H359" s="4" t="s">
        <v>103</v>
      </c>
      <c r="I359" s="4" t="s">
        <v>104</v>
      </c>
      <c r="J359" s="5">
        <v>42883</v>
      </c>
      <c r="K359" s="4"/>
      <c r="L359" s="4"/>
      <c r="M359" s="4"/>
      <c r="N359" s="4"/>
      <c r="O359" s="4" t="s">
        <v>9</v>
      </c>
      <c r="P359" s="4" t="s">
        <v>16</v>
      </c>
      <c r="Q359" s="4"/>
      <c r="R359" s="4" t="s">
        <v>100</v>
      </c>
      <c r="S359" s="4">
        <v>8140200308</v>
      </c>
      <c r="T359" s="4" t="s">
        <v>411</v>
      </c>
      <c r="U359" s="4" t="s">
        <v>412</v>
      </c>
      <c r="V359" s="4">
        <v>9636784929</v>
      </c>
      <c r="W359" s="4" t="s">
        <v>856</v>
      </c>
      <c r="X359" s="4">
        <v>45000</v>
      </c>
      <c r="Y359" s="4" t="s">
        <v>101</v>
      </c>
      <c r="Z359" s="4" t="s">
        <v>101</v>
      </c>
      <c r="AA359" s="4" t="s">
        <v>109</v>
      </c>
      <c r="AB359" s="4">
        <v>14</v>
      </c>
      <c r="AC359" s="4" t="s">
        <v>110</v>
      </c>
      <c r="AD359" s="4">
        <v>4</v>
      </c>
    </row>
    <row r="360" spans="1:30" ht="30">
      <c r="A360" s="4">
        <v>9</v>
      </c>
      <c r="B360" s="4" t="s">
        <v>8</v>
      </c>
      <c r="C360" s="4">
        <v>4928</v>
      </c>
      <c r="D360" s="5">
        <v>41456</v>
      </c>
      <c r="E360" s="4" t="s">
        <v>98</v>
      </c>
      <c r="F360" s="4"/>
      <c r="G360" s="4" t="s">
        <v>105</v>
      </c>
      <c r="H360" s="4" t="s">
        <v>103</v>
      </c>
      <c r="I360" s="4" t="s">
        <v>99</v>
      </c>
      <c r="J360" s="5">
        <v>42884</v>
      </c>
      <c r="K360" s="4"/>
      <c r="L360" s="4"/>
      <c r="M360" s="4"/>
      <c r="N360" s="4"/>
      <c r="O360" s="4" t="s">
        <v>9</v>
      </c>
      <c r="P360" s="4" t="s">
        <v>16</v>
      </c>
      <c r="Q360" s="4"/>
      <c r="R360" s="4" t="s">
        <v>100</v>
      </c>
      <c r="S360" s="4">
        <v>8140200308</v>
      </c>
      <c r="T360" s="4" t="s">
        <v>413</v>
      </c>
      <c r="U360" s="4" t="s">
        <v>414</v>
      </c>
      <c r="V360" s="4">
        <v>9636784929</v>
      </c>
      <c r="W360" s="4" t="s">
        <v>857</v>
      </c>
      <c r="X360" s="4">
        <v>65000</v>
      </c>
      <c r="Y360" s="4" t="s">
        <v>101</v>
      </c>
      <c r="Z360" s="4" t="s">
        <v>101</v>
      </c>
      <c r="AA360" s="4" t="s">
        <v>109</v>
      </c>
      <c r="AB360" s="4">
        <v>13</v>
      </c>
      <c r="AC360" s="4" t="s">
        <v>110</v>
      </c>
      <c r="AD360" s="4">
        <v>3</v>
      </c>
    </row>
    <row r="361" spans="1:30" ht="30">
      <c r="A361" s="4">
        <v>9</v>
      </c>
      <c r="B361" s="4" t="s">
        <v>8</v>
      </c>
      <c r="C361" s="4">
        <v>3875</v>
      </c>
      <c r="D361" s="5">
        <v>42135</v>
      </c>
      <c r="E361" s="4" t="s">
        <v>98</v>
      </c>
      <c r="F361" s="4"/>
      <c r="G361" s="4" t="s">
        <v>105</v>
      </c>
      <c r="H361" s="4" t="s">
        <v>103</v>
      </c>
      <c r="I361" s="4" t="s">
        <v>104</v>
      </c>
      <c r="J361" s="5">
        <v>42885</v>
      </c>
      <c r="K361" s="4"/>
      <c r="L361" s="4"/>
      <c r="M361" s="4"/>
      <c r="N361" s="4"/>
      <c r="O361" s="4" t="s">
        <v>9</v>
      </c>
      <c r="P361" s="4" t="s">
        <v>111</v>
      </c>
      <c r="Q361" s="4"/>
      <c r="R361" s="4" t="s">
        <v>100</v>
      </c>
      <c r="S361" s="4">
        <v>8140200308</v>
      </c>
      <c r="T361" s="4" t="s">
        <v>415</v>
      </c>
      <c r="U361" s="4"/>
      <c r="V361" s="4">
        <v>9636784929</v>
      </c>
      <c r="W361" s="4" t="s">
        <v>858</v>
      </c>
      <c r="X361" s="4">
        <v>0</v>
      </c>
      <c r="Y361" s="4" t="s">
        <v>101</v>
      </c>
      <c r="Z361" s="4" t="s">
        <v>101</v>
      </c>
      <c r="AA361" s="4" t="s">
        <v>112</v>
      </c>
      <c r="AB361" s="4">
        <v>14</v>
      </c>
      <c r="AC361" s="4" t="s">
        <v>110</v>
      </c>
      <c r="AD361" s="4">
        <v>1</v>
      </c>
    </row>
    <row r="362" spans="1:30" ht="30">
      <c r="A362" s="4">
        <v>9</v>
      </c>
      <c r="B362" s="4" t="s">
        <v>8</v>
      </c>
      <c r="C362" s="4">
        <v>4972</v>
      </c>
      <c r="D362" s="5">
        <v>41400</v>
      </c>
      <c r="E362" s="4" t="s">
        <v>98</v>
      </c>
      <c r="F362" s="4"/>
      <c r="G362" s="4" t="s">
        <v>105</v>
      </c>
      <c r="H362" s="4" t="s">
        <v>103</v>
      </c>
      <c r="I362" s="4" t="s">
        <v>99</v>
      </c>
      <c r="J362" s="5">
        <v>42886</v>
      </c>
      <c r="K362" s="4"/>
      <c r="L362" s="4"/>
      <c r="M362" s="4"/>
      <c r="N362" s="4"/>
      <c r="O362" s="4" t="s">
        <v>9</v>
      </c>
      <c r="P362" s="4" t="s">
        <v>16</v>
      </c>
      <c r="Q362" s="4"/>
      <c r="R362" s="4" t="s">
        <v>100</v>
      </c>
      <c r="S362" s="4">
        <v>8140200308</v>
      </c>
      <c r="T362" s="4" t="s">
        <v>416</v>
      </c>
      <c r="U362" s="4"/>
      <c r="V362" s="4">
        <v>9636784929</v>
      </c>
      <c r="W362" s="4" t="s">
        <v>859</v>
      </c>
      <c r="X362" s="4">
        <v>65000</v>
      </c>
      <c r="Y362" s="4" t="s">
        <v>101</v>
      </c>
      <c r="Z362" s="4" t="s">
        <v>101</v>
      </c>
      <c r="AA362" s="4" t="s">
        <v>109</v>
      </c>
      <c r="AB362" s="4">
        <v>14</v>
      </c>
      <c r="AC362" s="4" t="s">
        <v>110</v>
      </c>
      <c r="AD362" s="4">
        <v>2.5</v>
      </c>
    </row>
    <row r="363" spans="1:30" ht="30">
      <c r="A363" s="4">
        <v>9</v>
      </c>
      <c r="B363" s="4" t="s">
        <v>8</v>
      </c>
      <c r="C363" s="4">
        <v>4482</v>
      </c>
      <c r="D363" s="5">
        <v>43285</v>
      </c>
      <c r="E363" s="4" t="s">
        <v>98</v>
      </c>
      <c r="F363" s="4"/>
      <c r="G363" s="4" t="s">
        <v>105</v>
      </c>
      <c r="H363" s="4" t="s">
        <v>103</v>
      </c>
      <c r="I363" s="4" t="s">
        <v>99</v>
      </c>
      <c r="J363" s="5">
        <v>42887</v>
      </c>
      <c r="K363" s="4"/>
      <c r="L363" s="4"/>
      <c r="M363" s="4"/>
      <c r="N363" s="4"/>
      <c r="O363" s="4" t="s">
        <v>108</v>
      </c>
      <c r="P363" s="4" t="s">
        <v>16</v>
      </c>
      <c r="Q363" s="4"/>
      <c r="R363" s="4" t="s">
        <v>100</v>
      </c>
      <c r="S363" s="4">
        <v>8140200308</v>
      </c>
      <c r="T363" s="4" t="s">
        <v>417</v>
      </c>
      <c r="U363" s="4" t="s">
        <v>418</v>
      </c>
      <c r="V363" s="4">
        <v>9636784929</v>
      </c>
      <c r="W363" s="4" t="s">
        <v>860</v>
      </c>
      <c r="X363" s="4">
        <v>36000</v>
      </c>
      <c r="Y363" s="4" t="s">
        <v>101</v>
      </c>
      <c r="Z363" s="4" t="s">
        <v>101</v>
      </c>
      <c r="AA363" s="4" t="s">
        <v>109</v>
      </c>
      <c r="AB363" s="4">
        <v>15</v>
      </c>
      <c r="AC363" s="4" t="s">
        <v>110</v>
      </c>
      <c r="AD363" s="4">
        <v>3</v>
      </c>
    </row>
    <row r="364" spans="1:30" ht="30">
      <c r="A364" s="4">
        <v>9</v>
      </c>
      <c r="B364" s="4" t="s">
        <v>8</v>
      </c>
      <c r="C364" s="4">
        <v>4460</v>
      </c>
      <c r="D364" s="5">
        <v>43284</v>
      </c>
      <c r="E364" s="4" t="s">
        <v>98</v>
      </c>
      <c r="F364" s="4"/>
      <c r="G364" s="4" t="s">
        <v>105</v>
      </c>
      <c r="H364" s="4" t="s">
        <v>103</v>
      </c>
      <c r="I364" s="4" t="s">
        <v>99</v>
      </c>
      <c r="J364" s="5">
        <v>42888</v>
      </c>
      <c r="K364" s="4"/>
      <c r="L364" s="4"/>
      <c r="M364" s="4"/>
      <c r="N364" s="4"/>
      <c r="O364" s="4" t="s">
        <v>9</v>
      </c>
      <c r="P364" s="4" t="s">
        <v>16</v>
      </c>
      <c r="Q364" s="4"/>
      <c r="R364" s="4" t="s">
        <v>100</v>
      </c>
      <c r="S364" s="4">
        <v>8140200308</v>
      </c>
      <c r="T364" s="4" t="s">
        <v>419</v>
      </c>
      <c r="U364" s="4" t="s">
        <v>420</v>
      </c>
      <c r="V364" s="4">
        <v>9636784929</v>
      </c>
      <c r="W364" s="4" t="s">
        <v>861</v>
      </c>
      <c r="X364" s="4">
        <v>50000</v>
      </c>
      <c r="Y364" s="4" t="s">
        <v>101</v>
      </c>
      <c r="Z364" s="4" t="s">
        <v>101</v>
      </c>
      <c r="AA364" s="4" t="s">
        <v>109</v>
      </c>
      <c r="AB364" s="4">
        <v>14</v>
      </c>
      <c r="AC364" s="4" t="s">
        <v>110</v>
      </c>
      <c r="AD364" s="4">
        <v>3</v>
      </c>
    </row>
    <row r="365" spans="1:30" ht="30">
      <c r="A365" s="4">
        <v>9</v>
      </c>
      <c r="B365" s="4" t="s">
        <v>8</v>
      </c>
      <c r="C365" s="4">
        <v>4781</v>
      </c>
      <c r="D365" s="5">
        <v>43279</v>
      </c>
      <c r="E365" s="4" t="s">
        <v>98</v>
      </c>
      <c r="F365" s="4"/>
      <c r="G365" s="4" t="s">
        <v>105</v>
      </c>
      <c r="H365" s="4" t="s">
        <v>103</v>
      </c>
      <c r="I365" s="4" t="s">
        <v>99</v>
      </c>
      <c r="J365" s="5">
        <v>42889</v>
      </c>
      <c r="K365" s="4"/>
      <c r="L365" s="4"/>
      <c r="M365" s="4"/>
      <c r="N365" s="4"/>
      <c r="O365" s="4" t="s">
        <v>107</v>
      </c>
      <c r="P365" s="4" t="s">
        <v>16</v>
      </c>
      <c r="Q365" s="4"/>
      <c r="R365" s="4" t="s">
        <v>100</v>
      </c>
      <c r="S365" s="4">
        <v>8140200308</v>
      </c>
      <c r="T365" s="4" t="s">
        <v>421</v>
      </c>
      <c r="U365" s="4"/>
      <c r="V365" s="4">
        <v>9636784929</v>
      </c>
      <c r="W365" s="4" t="s">
        <v>862</v>
      </c>
      <c r="X365" s="4">
        <v>0</v>
      </c>
      <c r="Y365" s="4" t="s">
        <v>101</v>
      </c>
      <c r="Z365" s="4" t="s">
        <v>101</v>
      </c>
      <c r="AA365" s="4" t="s">
        <v>109</v>
      </c>
      <c r="AB365" s="4">
        <v>14</v>
      </c>
      <c r="AC365" s="4" t="s">
        <v>110</v>
      </c>
      <c r="AD365" s="4">
        <v>5</v>
      </c>
    </row>
    <row r="366" spans="1:30" ht="30">
      <c r="A366" s="4">
        <v>9</v>
      </c>
      <c r="B366" s="4" t="s">
        <v>8</v>
      </c>
      <c r="C366" s="4">
        <v>4968</v>
      </c>
      <c r="D366" s="5">
        <v>43294</v>
      </c>
      <c r="E366" s="4" t="s">
        <v>98</v>
      </c>
      <c r="F366" s="4"/>
      <c r="G366" s="4" t="s">
        <v>105</v>
      </c>
      <c r="H366" s="4" t="s">
        <v>103</v>
      </c>
      <c r="I366" s="4" t="s">
        <v>99</v>
      </c>
      <c r="J366" s="5">
        <v>42890</v>
      </c>
      <c r="K366" s="4"/>
      <c r="L366" s="4"/>
      <c r="M366" s="4"/>
      <c r="N366" s="4"/>
      <c r="O366" s="4" t="s">
        <v>108</v>
      </c>
      <c r="P366" s="4" t="s">
        <v>16</v>
      </c>
      <c r="Q366" s="4"/>
      <c r="R366" s="4" t="s">
        <v>100</v>
      </c>
      <c r="S366" s="4">
        <v>8140200308</v>
      </c>
      <c r="T366" s="4" t="s">
        <v>422</v>
      </c>
      <c r="U366" s="4" t="s">
        <v>334</v>
      </c>
      <c r="V366" s="4">
        <v>9636784929</v>
      </c>
      <c r="W366" s="4" t="s">
        <v>863</v>
      </c>
      <c r="X366" s="4">
        <v>30000</v>
      </c>
      <c r="Y366" s="4" t="s">
        <v>101</v>
      </c>
      <c r="Z366" s="4" t="s">
        <v>101</v>
      </c>
      <c r="AA366" s="4" t="s">
        <v>109</v>
      </c>
      <c r="AB366" s="4">
        <v>14</v>
      </c>
      <c r="AC366" s="4" t="s">
        <v>110</v>
      </c>
      <c r="AD366" s="4">
        <v>1</v>
      </c>
    </row>
    <row r="367" spans="1:30" ht="30">
      <c r="A367" s="4">
        <v>9</v>
      </c>
      <c r="B367" s="4" t="s">
        <v>8</v>
      </c>
      <c r="C367" s="4">
        <v>4571</v>
      </c>
      <c r="D367" s="5">
        <v>43295</v>
      </c>
      <c r="E367" s="4" t="s">
        <v>98</v>
      </c>
      <c r="F367" s="4"/>
      <c r="G367" s="4" t="s">
        <v>105</v>
      </c>
      <c r="H367" s="4" t="s">
        <v>103</v>
      </c>
      <c r="I367" s="4" t="s">
        <v>99</v>
      </c>
      <c r="J367" s="5">
        <v>42891</v>
      </c>
      <c r="K367" s="4"/>
      <c r="L367" s="4"/>
      <c r="M367" s="4"/>
      <c r="N367" s="4"/>
      <c r="O367" s="4" t="s">
        <v>106</v>
      </c>
      <c r="P367" s="4" t="s">
        <v>16</v>
      </c>
      <c r="Q367" s="4"/>
      <c r="R367" s="4" t="s">
        <v>100</v>
      </c>
      <c r="S367" s="4">
        <v>8140200308</v>
      </c>
      <c r="T367" s="4"/>
      <c r="U367" s="4" t="s">
        <v>423</v>
      </c>
      <c r="V367" s="4">
        <v>9636784929</v>
      </c>
      <c r="W367" s="4" t="s">
        <v>864</v>
      </c>
      <c r="X367" s="4">
        <v>36000</v>
      </c>
      <c r="Y367" s="4" t="s">
        <v>101</v>
      </c>
      <c r="Z367" s="4" t="s">
        <v>101</v>
      </c>
      <c r="AA367" s="4" t="s">
        <v>109</v>
      </c>
      <c r="AB367" s="4">
        <v>13</v>
      </c>
      <c r="AC367" s="4" t="s">
        <v>110</v>
      </c>
      <c r="AD367" s="4">
        <v>1</v>
      </c>
    </row>
    <row r="368" spans="1:30" ht="30">
      <c r="A368" s="4">
        <v>9</v>
      </c>
      <c r="B368" s="4" t="s">
        <v>8</v>
      </c>
      <c r="C368" s="4">
        <v>4978</v>
      </c>
      <c r="D368" s="4"/>
      <c r="E368" s="4" t="s">
        <v>98</v>
      </c>
      <c r="F368" s="4"/>
      <c r="G368" s="4" t="s">
        <v>105</v>
      </c>
      <c r="H368" s="4" t="s">
        <v>103</v>
      </c>
      <c r="I368" s="4" t="s">
        <v>104</v>
      </c>
      <c r="J368" s="5">
        <v>42892</v>
      </c>
      <c r="K368" s="4"/>
      <c r="L368" s="4"/>
      <c r="M368" s="4"/>
      <c r="N368" s="4"/>
      <c r="O368" s="4" t="s">
        <v>9</v>
      </c>
      <c r="P368" s="4"/>
      <c r="Q368" s="4"/>
      <c r="R368" s="4" t="s">
        <v>100</v>
      </c>
      <c r="S368" s="4">
        <v>8140200308</v>
      </c>
      <c r="T368" s="4"/>
      <c r="U368" s="4"/>
      <c r="V368" s="4">
        <v>9636784929</v>
      </c>
      <c r="W368" s="4" t="s">
        <v>865</v>
      </c>
      <c r="X368" s="4"/>
      <c r="Y368" s="4" t="s">
        <v>101</v>
      </c>
      <c r="Z368" s="4" t="s">
        <v>102</v>
      </c>
      <c r="AA368" s="4"/>
      <c r="AB368" s="4">
        <v>15</v>
      </c>
      <c r="AC368" s="4"/>
      <c r="AD368" s="4">
        <v>1</v>
      </c>
    </row>
    <row r="369" spans="1:30" ht="30">
      <c r="A369" s="4">
        <v>9</v>
      </c>
      <c r="B369" s="4" t="s">
        <v>8</v>
      </c>
      <c r="C369" s="4">
        <v>3855</v>
      </c>
      <c r="D369" s="5">
        <v>42135</v>
      </c>
      <c r="E369" s="4" t="s">
        <v>98</v>
      </c>
      <c r="F369" s="4"/>
      <c r="G369" s="4" t="s">
        <v>105</v>
      </c>
      <c r="H369" s="4" t="s">
        <v>103</v>
      </c>
      <c r="I369" s="4" t="s">
        <v>104</v>
      </c>
      <c r="J369" s="5">
        <v>42893</v>
      </c>
      <c r="K369" s="4"/>
      <c r="L369" s="4"/>
      <c r="M369" s="4"/>
      <c r="N369" s="4"/>
      <c r="O369" s="4" t="s">
        <v>108</v>
      </c>
      <c r="P369" s="4" t="s">
        <v>16</v>
      </c>
      <c r="Q369" s="4"/>
      <c r="R369" s="4" t="s">
        <v>100</v>
      </c>
      <c r="S369" s="4">
        <v>8140200308</v>
      </c>
      <c r="T369" s="4" t="s">
        <v>424</v>
      </c>
      <c r="U369" s="4"/>
      <c r="V369" s="4">
        <v>9636784929</v>
      </c>
      <c r="W369" s="4" t="s">
        <v>866</v>
      </c>
      <c r="X369" s="4">
        <v>0</v>
      </c>
      <c r="Y369" s="4" t="s">
        <v>101</v>
      </c>
      <c r="Z369" s="4" t="s">
        <v>101</v>
      </c>
      <c r="AA369" s="4" t="s">
        <v>109</v>
      </c>
      <c r="AB369" s="4">
        <v>14</v>
      </c>
      <c r="AC369" s="4" t="s">
        <v>110</v>
      </c>
      <c r="AD369" s="4">
        <v>1</v>
      </c>
    </row>
    <row r="370" spans="1:30" ht="30">
      <c r="A370" s="4">
        <v>9</v>
      </c>
      <c r="B370" s="4" t="s">
        <v>8</v>
      </c>
      <c r="C370" s="4">
        <v>3860</v>
      </c>
      <c r="D370" s="5">
        <v>42135</v>
      </c>
      <c r="E370" s="4" t="s">
        <v>98</v>
      </c>
      <c r="F370" s="4"/>
      <c r="G370" s="4" t="s">
        <v>105</v>
      </c>
      <c r="H370" s="4" t="s">
        <v>103</v>
      </c>
      <c r="I370" s="4" t="s">
        <v>104</v>
      </c>
      <c r="J370" s="5">
        <v>42894</v>
      </c>
      <c r="K370" s="4"/>
      <c r="L370" s="4"/>
      <c r="M370" s="4"/>
      <c r="N370" s="4"/>
      <c r="O370" s="4" t="s">
        <v>108</v>
      </c>
      <c r="P370" s="4" t="s">
        <v>16</v>
      </c>
      <c r="Q370" s="4"/>
      <c r="R370" s="4" t="s">
        <v>100</v>
      </c>
      <c r="S370" s="4">
        <v>8140200308</v>
      </c>
      <c r="T370" s="4" t="s">
        <v>425</v>
      </c>
      <c r="U370" s="4"/>
      <c r="V370" s="4">
        <v>9636784929</v>
      </c>
      <c r="W370" s="4" t="s">
        <v>867</v>
      </c>
      <c r="X370" s="4">
        <v>0</v>
      </c>
      <c r="Y370" s="4" t="s">
        <v>101</v>
      </c>
      <c r="Z370" s="4" t="s">
        <v>101</v>
      </c>
      <c r="AA370" s="4" t="s">
        <v>109</v>
      </c>
      <c r="AB370" s="4">
        <v>13</v>
      </c>
      <c r="AC370" s="4" t="s">
        <v>110</v>
      </c>
      <c r="AD370" s="4">
        <v>1</v>
      </c>
    </row>
    <row r="371" spans="1:30" ht="30">
      <c r="A371" s="4">
        <v>9</v>
      </c>
      <c r="B371" s="4" t="s">
        <v>8</v>
      </c>
      <c r="C371" s="4">
        <v>4455</v>
      </c>
      <c r="D371" s="5">
        <v>43283</v>
      </c>
      <c r="E371" s="4" t="s">
        <v>98</v>
      </c>
      <c r="F371" s="4"/>
      <c r="G371" s="4" t="s">
        <v>105</v>
      </c>
      <c r="H371" s="4" t="s">
        <v>103</v>
      </c>
      <c r="I371" s="4" t="s">
        <v>104</v>
      </c>
      <c r="J371" s="5">
        <v>42895</v>
      </c>
      <c r="K371" s="4"/>
      <c r="L371" s="4"/>
      <c r="M371" s="4"/>
      <c r="N371" s="4"/>
      <c r="O371" s="4" t="s">
        <v>108</v>
      </c>
      <c r="P371" s="4" t="s">
        <v>16</v>
      </c>
      <c r="Q371" s="4"/>
      <c r="R371" s="4" t="s">
        <v>100</v>
      </c>
      <c r="S371" s="4">
        <v>8140200308</v>
      </c>
      <c r="T371" s="4" t="s">
        <v>426</v>
      </c>
      <c r="U371" s="4"/>
      <c r="V371" s="4">
        <v>9636784929</v>
      </c>
      <c r="W371" s="4" t="s">
        <v>868</v>
      </c>
      <c r="X371" s="4">
        <v>36000</v>
      </c>
      <c r="Y371" s="4" t="s">
        <v>101</v>
      </c>
      <c r="Z371" s="4" t="s">
        <v>101</v>
      </c>
      <c r="AA371" s="4" t="s">
        <v>109</v>
      </c>
      <c r="AB371" s="4">
        <v>12</v>
      </c>
      <c r="AC371" s="4" t="s">
        <v>110</v>
      </c>
      <c r="AD371" s="4">
        <v>6</v>
      </c>
    </row>
    <row r="372" spans="1:30" ht="30">
      <c r="A372" s="4">
        <v>9</v>
      </c>
      <c r="B372" s="4" t="s">
        <v>8</v>
      </c>
      <c r="C372" s="4">
        <v>4969</v>
      </c>
      <c r="D372" s="5">
        <v>43651</v>
      </c>
      <c r="E372" s="4" t="s">
        <v>98</v>
      </c>
      <c r="F372" s="4"/>
      <c r="G372" s="4" t="s">
        <v>105</v>
      </c>
      <c r="H372" s="4" t="s">
        <v>103</v>
      </c>
      <c r="I372" s="4" t="s">
        <v>104</v>
      </c>
      <c r="J372" s="5">
        <v>42896</v>
      </c>
      <c r="K372" s="4"/>
      <c r="L372" s="4"/>
      <c r="M372" s="4"/>
      <c r="N372" s="4"/>
      <c r="O372" s="4" t="s">
        <v>108</v>
      </c>
      <c r="P372" s="4" t="s">
        <v>16</v>
      </c>
      <c r="Q372" s="4"/>
      <c r="R372" s="4" t="s">
        <v>100</v>
      </c>
      <c r="S372" s="4">
        <v>8140200308</v>
      </c>
      <c r="T372" s="4" t="s">
        <v>427</v>
      </c>
      <c r="U372" s="4"/>
      <c r="V372" s="4">
        <v>9636784929</v>
      </c>
      <c r="W372" s="4" t="s">
        <v>869</v>
      </c>
      <c r="X372" s="4">
        <v>50000</v>
      </c>
      <c r="Y372" s="4" t="s">
        <v>101</v>
      </c>
      <c r="Z372" s="4" t="s">
        <v>101</v>
      </c>
      <c r="AA372" s="4" t="s">
        <v>109</v>
      </c>
      <c r="AB372" s="4">
        <v>16</v>
      </c>
      <c r="AC372" s="4" t="s">
        <v>110</v>
      </c>
      <c r="AD372" s="4">
        <v>1</v>
      </c>
    </row>
    <row r="373" spans="1:30" ht="30">
      <c r="A373" s="4">
        <v>9</v>
      </c>
      <c r="B373" s="4" t="s">
        <v>8</v>
      </c>
      <c r="C373" s="4">
        <v>4774</v>
      </c>
      <c r="D373" s="5">
        <v>43672</v>
      </c>
      <c r="E373" s="4" t="s">
        <v>98</v>
      </c>
      <c r="F373" s="4"/>
      <c r="G373" s="4" t="s">
        <v>105</v>
      </c>
      <c r="H373" s="4" t="s">
        <v>103</v>
      </c>
      <c r="I373" s="4" t="s">
        <v>104</v>
      </c>
      <c r="J373" s="5">
        <v>42897</v>
      </c>
      <c r="K373" s="4"/>
      <c r="L373" s="4"/>
      <c r="M373" s="4"/>
      <c r="N373" s="4"/>
      <c r="O373" s="4" t="s">
        <v>108</v>
      </c>
      <c r="P373" s="4" t="s">
        <v>16</v>
      </c>
      <c r="Q373" s="4"/>
      <c r="R373" s="4" t="s">
        <v>100</v>
      </c>
      <c r="S373" s="4">
        <v>8140200308</v>
      </c>
      <c r="T373" s="4" t="s">
        <v>428</v>
      </c>
      <c r="U373" s="4"/>
      <c r="V373" s="4">
        <v>9636784929</v>
      </c>
      <c r="W373" s="4" t="s">
        <v>870</v>
      </c>
      <c r="X373" s="4">
        <v>60000</v>
      </c>
      <c r="Y373" s="4" t="s">
        <v>101</v>
      </c>
      <c r="Z373" s="4" t="s">
        <v>101</v>
      </c>
      <c r="AA373" s="4" t="s">
        <v>109</v>
      </c>
      <c r="AB373" s="4">
        <v>13</v>
      </c>
      <c r="AC373" s="4" t="s">
        <v>110</v>
      </c>
      <c r="AD373" s="4">
        <v>1</v>
      </c>
    </row>
    <row r="374" spans="1:30" ht="30">
      <c r="A374" s="4">
        <v>9</v>
      </c>
      <c r="B374" s="4" t="s">
        <v>8</v>
      </c>
      <c r="C374" s="4">
        <v>4604</v>
      </c>
      <c r="D374" s="5">
        <v>43311</v>
      </c>
      <c r="E374" s="4" t="s">
        <v>98</v>
      </c>
      <c r="F374" s="4"/>
      <c r="G374" s="4" t="s">
        <v>105</v>
      </c>
      <c r="H374" s="4" t="s">
        <v>103</v>
      </c>
      <c r="I374" s="4" t="s">
        <v>104</v>
      </c>
      <c r="J374" s="5">
        <v>42898</v>
      </c>
      <c r="K374" s="4"/>
      <c r="L374" s="4"/>
      <c r="M374" s="4"/>
      <c r="N374" s="4"/>
      <c r="O374" s="4" t="s">
        <v>9</v>
      </c>
      <c r="P374" s="4" t="s">
        <v>16</v>
      </c>
      <c r="Q374" s="4"/>
      <c r="R374" s="4" t="s">
        <v>100</v>
      </c>
      <c r="S374" s="4">
        <v>8140200308</v>
      </c>
      <c r="T374" s="4" t="s">
        <v>429</v>
      </c>
      <c r="U374" s="4"/>
      <c r="V374" s="4">
        <v>9636784929</v>
      </c>
      <c r="W374" s="4" t="s">
        <v>871</v>
      </c>
      <c r="X374" s="4">
        <v>38000</v>
      </c>
      <c r="Y374" s="4" t="s">
        <v>101</v>
      </c>
      <c r="Z374" s="4" t="s">
        <v>101</v>
      </c>
      <c r="AA374" s="4" t="s">
        <v>109</v>
      </c>
      <c r="AB374" s="4">
        <v>13</v>
      </c>
      <c r="AC374" s="4" t="s">
        <v>110</v>
      </c>
      <c r="AD374" s="4">
        <v>2</v>
      </c>
    </row>
    <row r="375" spans="1:30" ht="30">
      <c r="A375" s="4">
        <v>9</v>
      </c>
      <c r="B375" s="4" t="s">
        <v>8</v>
      </c>
      <c r="C375" s="4">
        <v>4970</v>
      </c>
      <c r="D375" s="5">
        <v>43283</v>
      </c>
      <c r="E375" s="4" t="s">
        <v>98</v>
      </c>
      <c r="F375" s="4"/>
      <c r="G375" s="4" t="s">
        <v>105</v>
      </c>
      <c r="H375" s="4" t="s">
        <v>103</v>
      </c>
      <c r="I375" s="4" t="s">
        <v>99</v>
      </c>
      <c r="J375" s="5">
        <v>42899</v>
      </c>
      <c r="K375" s="4"/>
      <c r="L375" s="4"/>
      <c r="M375" s="4"/>
      <c r="N375" s="4"/>
      <c r="O375" s="4" t="s">
        <v>108</v>
      </c>
      <c r="P375" s="4" t="s">
        <v>16</v>
      </c>
      <c r="Q375" s="4"/>
      <c r="R375" s="4" t="s">
        <v>100</v>
      </c>
      <c r="S375" s="4">
        <v>8140200308</v>
      </c>
      <c r="T375" s="4" t="s">
        <v>430</v>
      </c>
      <c r="U375" s="4"/>
      <c r="V375" s="4">
        <v>9636784929</v>
      </c>
      <c r="W375" s="4" t="s">
        <v>872</v>
      </c>
      <c r="X375" s="4">
        <v>52000</v>
      </c>
      <c r="Y375" s="4" t="s">
        <v>101</v>
      </c>
      <c r="Z375" s="4" t="s">
        <v>101</v>
      </c>
      <c r="AA375" s="4" t="s">
        <v>109</v>
      </c>
      <c r="AB375" s="4">
        <v>14</v>
      </c>
      <c r="AC375" s="4" t="s">
        <v>110</v>
      </c>
      <c r="AD375" s="4">
        <v>1</v>
      </c>
    </row>
    <row r="376" spans="1:30" ht="30">
      <c r="A376" s="4">
        <v>9</v>
      </c>
      <c r="B376" s="4" t="s">
        <v>8</v>
      </c>
      <c r="C376" s="4">
        <v>4971</v>
      </c>
      <c r="D376" s="5">
        <v>41402</v>
      </c>
      <c r="E376" s="4" t="s">
        <v>98</v>
      </c>
      <c r="F376" s="4"/>
      <c r="G376" s="4" t="s">
        <v>105</v>
      </c>
      <c r="H376" s="4" t="s">
        <v>103</v>
      </c>
      <c r="I376" s="4" t="s">
        <v>104</v>
      </c>
      <c r="J376" s="5">
        <v>42900</v>
      </c>
      <c r="K376" s="4"/>
      <c r="L376" s="4"/>
      <c r="M376" s="4"/>
      <c r="N376" s="4"/>
      <c r="O376" s="4" t="s">
        <v>9</v>
      </c>
      <c r="P376" s="4" t="s">
        <v>16</v>
      </c>
      <c r="Q376" s="4"/>
      <c r="R376" s="4" t="s">
        <v>100</v>
      </c>
      <c r="S376" s="4">
        <v>8140200308</v>
      </c>
      <c r="T376" s="4" t="s">
        <v>431</v>
      </c>
      <c r="U376" s="4" t="s">
        <v>432</v>
      </c>
      <c r="V376" s="4">
        <v>9636784929</v>
      </c>
      <c r="W376" s="4" t="s">
        <v>873</v>
      </c>
      <c r="X376" s="4">
        <v>65000</v>
      </c>
      <c r="Y376" s="4" t="s">
        <v>101</v>
      </c>
      <c r="Z376" s="4" t="s">
        <v>101</v>
      </c>
      <c r="AA376" s="4" t="s">
        <v>109</v>
      </c>
      <c r="AB376" s="4">
        <v>14</v>
      </c>
      <c r="AC376" s="4" t="s">
        <v>110</v>
      </c>
      <c r="AD376" s="4">
        <v>2.5</v>
      </c>
    </row>
    <row r="377" spans="1:30" ht="30">
      <c r="A377" s="4">
        <v>9</v>
      </c>
      <c r="B377" s="4" t="s">
        <v>8</v>
      </c>
      <c r="C377" s="4">
        <v>4693</v>
      </c>
      <c r="D377" s="5">
        <v>43656</v>
      </c>
      <c r="E377" s="4" t="s">
        <v>98</v>
      </c>
      <c r="F377" s="4"/>
      <c r="G377" s="4" t="s">
        <v>105</v>
      </c>
      <c r="H377" s="4" t="s">
        <v>103</v>
      </c>
      <c r="I377" s="4" t="s">
        <v>104</v>
      </c>
      <c r="J377" s="5">
        <v>42901</v>
      </c>
      <c r="K377" s="4"/>
      <c r="L377" s="4"/>
      <c r="M377" s="4"/>
      <c r="N377" s="4"/>
      <c r="O377" s="4" t="s">
        <v>9</v>
      </c>
      <c r="P377" s="4" t="s">
        <v>16</v>
      </c>
      <c r="Q377" s="4"/>
      <c r="R377" s="4" t="s">
        <v>100</v>
      </c>
      <c r="S377" s="4">
        <v>8140200308</v>
      </c>
      <c r="T377" s="4" t="s">
        <v>433</v>
      </c>
      <c r="U377" s="4" t="s">
        <v>434</v>
      </c>
      <c r="V377" s="4">
        <v>9636784929</v>
      </c>
      <c r="W377" s="4" t="s">
        <v>874</v>
      </c>
      <c r="X377" s="4">
        <v>60000</v>
      </c>
      <c r="Y377" s="4" t="s">
        <v>101</v>
      </c>
      <c r="Z377" s="4" t="s">
        <v>101</v>
      </c>
      <c r="AA377" s="4" t="s">
        <v>109</v>
      </c>
      <c r="AB377" s="4">
        <v>14</v>
      </c>
      <c r="AC377" s="4" t="s">
        <v>110</v>
      </c>
      <c r="AD377" s="4">
        <v>2</v>
      </c>
    </row>
    <row r="378" spans="1:30" ht="30">
      <c r="A378" s="4">
        <v>9</v>
      </c>
      <c r="B378" s="4" t="s">
        <v>8</v>
      </c>
      <c r="C378" s="4">
        <v>4598</v>
      </c>
      <c r="D378" s="5">
        <v>43306</v>
      </c>
      <c r="E378" s="4" t="s">
        <v>98</v>
      </c>
      <c r="F378" s="4"/>
      <c r="G378" s="4" t="s">
        <v>105</v>
      </c>
      <c r="H378" s="4" t="s">
        <v>103</v>
      </c>
      <c r="I378" s="4" t="s">
        <v>99</v>
      </c>
      <c r="J378" s="5">
        <v>42902</v>
      </c>
      <c r="K378" s="4"/>
      <c r="L378" s="4"/>
      <c r="M378" s="4"/>
      <c r="N378" s="4"/>
      <c r="O378" s="4" t="s">
        <v>9</v>
      </c>
      <c r="P378" s="4" t="s">
        <v>111</v>
      </c>
      <c r="Q378" s="4"/>
      <c r="R378" s="4" t="s">
        <v>100</v>
      </c>
      <c r="S378" s="4">
        <v>8140200308</v>
      </c>
      <c r="T378" s="4" t="s">
        <v>435</v>
      </c>
      <c r="U378" s="4"/>
      <c r="V378" s="4">
        <v>9636784929</v>
      </c>
      <c r="W378" s="4" t="s">
        <v>875</v>
      </c>
      <c r="X378" s="4">
        <v>40000</v>
      </c>
      <c r="Y378" s="4" t="s">
        <v>101</v>
      </c>
      <c r="Z378" s="4" t="s">
        <v>101</v>
      </c>
      <c r="AA378" s="4" t="s">
        <v>112</v>
      </c>
      <c r="AB378" s="4">
        <v>13</v>
      </c>
      <c r="AC378" s="4" t="s">
        <v>110</v>
      </c>
      <c r="AD378" s="4">
        <v>0</v>
      </c>
    </row>
    <row r="379" spans="1:30" ht="30">
      <c r="A379" s="4">
        <v>9</v>
      </c>
      <c r="B379" s="4" t="s">
        <v>8</v>
      </c>
      <c r="C379" s="4">
        <v>4922</v>
      </c>
      <c r="D379" s="4"/>
      <c r="E379" s="4" t="s">
        <v>98</v>
      </c>
      <c r="F379" s="4"/>
      <c r="G379" s="4" t="s">
        <v>105</v>
      </c>
      <c r="H379" s="4" t="s">
        <v>103</v>
      </c>
      <c r="I379" s="4" t="s">
        <v>99</v>
      </c>
      <c r="J379" s="5">
        <v>42903</v>
      </c>
      <c r="K379" s="4"/>
      <c r="L379" s="4"/>
      <c r="M379" s="4"/>
      <c r="N379" s="4"/>
      <c r="O379" s="4" t="s">
        <v>9</v>
      </c>
      <c r="P379" s="4"/>
      <c r="Q379" s="4"/>
      <c r="R379" s="4" t="s">
        <v>100</v>
      </c>
      <c r="S379" s="4">
        <v>8140200308</v>
      </c>
      <c r="T379" s="4"/>
      <c r="U379" s="4"/>
      <c r="V379" s="4">
        <v>9636784929</v>
      </c>
      <c r="W379" s="4" t="s">
        <v>876</v>
      </c>
      <c r="X379" s="4"/>
      <c r="Y379" s="4" t="s">
        <v>101</v>
      </c>
      <c r="Z379" s="4" t="s">
        <v>102</v>
      </c>
      <c r="AA379" s="4"/>
      <c r="AB379" s="4">
        <v>13</v>
      </c>
      <c r="AC379" s="4"/>
      <c r="AD379" s="4">
        <v>3</v>
      </c>
    </row>
    <row r="380" spans="1:30" ht="30">
      <c r="A380" s="4">
        <v>9</v>
      </c>
      <c r="B380" s="4" t="s">
        <v>8</v>
      </c>
      <c r="C380" s="4">
        <v>3894</v>
      </c>
      <c r="D380" s="5">
        <v>42135</v>
      </c>
      <c r="E380" s="4" t="s">
        <v>98</v>
      </c>
      <c r="F380" s="4"/>
      <c r="G380" s="4" t="s">
        <v>105</v>
      </c>
      <c r="H380" s="4" t="s">
        <v>103</v>
      </c>
      <c r="I380" s="4" t="s">
        <v>104</v>
      </c>
      <c r="J380" s="5">
        <v>42904</v>
      </c>
      <c r="K380" s="4"/>
      <c r="L380" s="4"/>
      <c r="M380" s="4"/>
      <c r="N380" s="4"/>
      <c r="O380" s="4" t="s">
        <v>108</v>
      </c>
      <c r="P380" s="4" t="s">
        <v>16</v>
      </c>
      <c r="Q380" s="4"/>
      <c r="R380" s="4" t="s">
        <v>100</v>
      </c>
      <c r="S380" s="4">
        <v>8140200308</v>
      </c>
      <c r="T380" s="4" t="s">
        <v>335</v>
      </c>
      <c r="U380" s="4"/>
      <c r="V380" s="4">
        <v>9636784929</v>
      </c>
      <c r="W380" s="4" t="s">
        <v>877</v>
      </c>
      <c r="X380" s="4">
        <v>0</v>
      </c>
      <c r="Y380" s="4" t="s">
        <v>101</v>
      </c>
      <c r="Z380" s="4" t="s">
        <v>101</v>
      </c>
      <c r="AA380" s="4" t="s">
        <v>109</v>
      </c>
      <c r="AB380" s="4">
        <v>15</v>
      </c>
      <c r="AC380" s="4" t="s">
        <v>110</v>
      </c>
      <c r="AD380" s="4">
        <v>1</v>
      </c>
    </row>
    <row r="381" spans="1:30" ht="30">
      <c r="A381" s="4">
        <v>9</v>
      </c>
      <c r="B381" s="4" t="s">
        <v>8</v>
      </c>
      <c r="C381" s="4">
        <v>4188</v>
      </c>
      <c r="D381" s="5">
        <v>42562</v>
      </c>
      <c r="E381" s="4" t="s">
        <v>98</v>
      </c>
      <c r="F381" s="4"/>
      <c r="G381" s="4" t="s">
        <v>105</v>
      </c>
      <c r="H381" s="4" t="s">
        <v>103</v>
      </c>
      <c r="I381" s="4" t="s">
        <v>99</v>
      </c>
      <c r="J381" s="5">
        <v>42905</v>
      </c>
      <c r="K381" s="4"/>
      <c r="L381" s="4"/>
      <c r="M381" s="4"/>
      <c r="N381" s="4"/>
      <c r="O381" s="4" t="s">
        <v>9</v>
      </c>
      <c r="P381" s="4" t="s">
        <v>16</v>
      </c>
      <c r="Q381" s="4"/>
      <c r="R381" s="4" t="s">
        <v>100</v>
      </c>
      <c r="S381" s="4">
        <v>8140200308</v>
      </c>
      <c r="T381" s="4"/>
      <c r="U381" s="4"/>
      <c r="V381" s="4">
        <v>9636784929</v>
      </c>
      <c r="W381" s="4" t="s">
        <v>878</v>
      </c>
      <c r="X381" s="4">
        <v>0</v>
      </c>
      <c r="Y381" s="4" t="s">
        <v>101</v>
      </c>
      <c r="Z381" s="4" t="s">
        <v>101</v>
      </c>
      <c r="AA381" s="4" t="s">
        <v>109</v>
      </c>
      <c r="AB381" s="4">
        <v>15</v>
      </c>
      <c r="AC381" s="4" t="s">
        <v>110</v>
      </c>
      <c r="AD381" s="4">
        <v>2</v>
      </c>
    </row>
    <row r="382" spans="1:30" ht="30">
      <c r="A382" s="4">
        <v>9</v>
      </c>
      <c r="B382" s="4" t="s">
        <v>8</v>
      </c>
      <c r="C382" s="4">
        <v>3893</v>
      </c>
      <c r="D382" s="5">
        <v>42135</v>
      </c>
      <c r="E382" s="4" t="s">
        <v>98</v>
      </c>
      <c r="F382" s="4"/>
      <c r="G382" s="4" t="s">
        <v>105</v>
      </c>
      <c r="H382" s="4" t="s">
        <v>103</v>
      </c>
      <c r="I382" s="4" t="s">
        <v>104</v>
      </c>
      <c r="J382" s="5">
        <v>42906</v>
      </c>
      <c r="K382" s="4"/>
      <c r="L382" s="4"/>
      <c r="M382" s="4"/>
      <c r="N382" s="4"/>
      <c r="O382" s="4" t="s">
        <v>108</v>
      </c>
      <c r="P382" s="4" t="s">
        <v>16</v>
      </c>
      <c r="Q382" s="4"/>
      <c r="R382" s="4" t="s">
        <v>100</v>
      </c>
      <c r="S382" s="4">
        <v>8140200308</v>
      </c>
      <c r="T382" s="4" t="s">
        <v>436</v>
      </c>
      <c r="U382" s="4"/>
      <c r="V382" s="4">
        <v>9636784929</v>
      </c>
      <c r="W382" s="4" t="s">
        <v>879</v>
      </c>
      <c r="X382" s="4">
        <v>0</v>
      </c>
      <c r="Y382" s="4" t="s">
        <v>101</v>
      </c>
      <c r="Z382" s="4" t="s">
        <v>101</v>
      </c>
      <c r="AA382" s="4" t="s">
        <v>109</v>
      </c>
      <c r="AB382" s="4">
        <v>15</v>
      </c>
      <c r="AC382" s="4" t="s">
        <v>110</v>
      </c>
      <c r="AD382" s="4">
        <v>0</v>
      </c>
    </row>
    <row r="383" spans="1:30" ht="30">
      <c r="A383" s="4">
        <v>9</v>
      </c>
      <c r="B383" s="4" t="s">
        <v>8</v>
      </c>
      <c r="C383" s="4">
        <v>4608</v>
      </c>
      <c r="D383" s="5">
        <v>43312</v>
      </c>
      <c r="E383" s="4" t="s">
        <v>98</v>
      </c>
      <c r="F383" s="4"/>
      <c r="G383" s="4" t="s">
        <v>105</v>
      </c>
      <c r="H383" s="4" t="s">
        <v>103</v>
      </c>
      <c r="I383" s="4" t="s">
        <v>104</v>
      </c>
      <c r="J383" s="5">
        <v>42907</v>
      </c>
      <c r="K383" s="4"/>
      <c r="L383" s="4"/>
      <c r="M383" s="4"/>
      <c r="N383" s="4"/>
      <c r="O383" s="4" t="s">
        <v>107</v>
      </c>
      <c r="P383" s="4" t="s">
        <v>16</v>
      </c>
      <c r="Q383" s="4"/>
      <c r="R383" s="4" t="s">
        <v>100</v>
      </c>
      <c r="S383" s="4">
        <v>8140200308</v>
      </c>
      <c r="T383" s="4" t="s">
        <v>437</v>
      </c>
      <c r="U383" s="4" t="s">
        <v>438</v>
      </c>
      <c r="V383" s="4">
        <v>9636784929</v>
      </c>
      <c r="W383" s="4" t="s">
        <v>880</v>
      </c>
      <c r="X383" s="4">
        <v>45000</v>
      </c>
      <c r="Y383" s="4" t="s">
        <v>101</v>
      </c>
      <c r="Z383" s="4" t="s">
        <v>101</v>
      </c>
      <c r="AA383" s="4" t="s">
        <v>109</v>
      </c>
      <c r="AB383" s="4">
        <v>16</v>
      </c>
      <c r="AC383" s="4" t="s">
        <v>110</v>
      </c>
      <c r="AD383" s="4">
        <v>5</v>
      </c>
    </row>
    <row r="384" spans="1:30" ht="30">
      <c r="A384" s="4">
        <v>9</v>
      </c>
      <c r="B384" s="4" t="s">
        <v>8</v>
      </c>
      <c r="C384" s="4">
        <v>4963</v>
      </c>
      <c r="D384" s="4"/>
      <c r="E384" s="4" t="s">
        <v>98</v>
      </c>
      <c r="F384" s="4"/>
      <c r="G384" s="4" t="s">
        <v>105</v>
      </c>
      <c r="H384" s="4" t="s">
        <v>103</v>
      </c>
      <c r="I384" s="4" t="s">
        <v>104</v>
      </c>
      <c r="J384" s="5">
        <v>42908</v>
      </c>
      <c r="K384" s="4"/>
      <c r="L384" s="4"/>
      <c r="M384" s="4"/>
      <c r="N384" s="4"/>
      <c r="O384" s="4" t="s">
        <v>9</v>
      </c>
      <c r="P384" s="4"/>
      <c r="Q384" s="4"/>
      <c r="R384" s="4" t="s">
        <v>100</v>
      </c>
      <c r="S384" s="4">
        <v>8140200308</v>
      </c>
      <c r="T384" s="4"/>
      <c r="U384" s="4"/>
      <c r="V384" s="4">
        <v>9636784929</v>
      </c>
      <c r="W384" s="4" t="s">
        <v>881</v>
      </c>
      <c r="X384" s="4"/>
      <c r="Y384" s="4" t="s">
        <v>101</v>
      </c>
      <c r="Z384" s="4" t="s">
        <v>102</v>
      </c>
      <c r="AA384" s="4"/>
      <c r="AB384" s="4">
        <v>13</v>
      </c>
      <c r="AC384" s="4"/>
      <c r="AD384" s="4">
        <v>1</v>
      </c>
    </row>
    <row r="385" spans="1:30" ht="30">
      <c r="A385" s="4">
        <v>9</v>
      </c>
      <c r="B385" s="4" t="s">
        <v>8</v>
      </c>
      <c r="C385" s="4">
        <v>4935</v>
      </c>
      <c r="D385" s="4"/>
      <c r="E385" s="4" t="s">
        <v>98</v>
      </c>
      <c r="F385" s="4"/>
      <c r="G385" s="4" t="s">
        <v>105</v>
      </c>
      <c r="H385" s="4" t="s">
        <v>103</v>
      </c>
      <c r="I385" s="4" t="s">
        <v>104</v>
      </c>
      <c r="J385" s="5">
        <v>42909</v>
      </c>
      <c r="K385" s="4"/>
      <c r="L385" s="4"/>
      <c r="M385" s="4"/>
      <c r="N385" s="4"/>
      <c r="O385" s="4" t="s">
        <v>9</v>
      </c>
      <c r="P385" s="4"/>
      <c r="Q385" s="4"/>
      <c r="R385" s="4" t="s">
        <v>100</v>
      </c>
      <c r="S385" s="4">
        <v>8140200308</v>
      </c>
      <c r="T385" s="4"/>
      <c r="U385" s="4"/>
      <c r="V385" s="4">
        <v>9636784929</v>
      </c>
      <c r="W385" s="4" t="s">
        <v>882</v>
      </c>
      <c r="X385" s="4"/>
      <c r="Y385" s="4" t="s">
        <v>101</v>
      </c>
      <c r="Z385" s="4" t="s">
        <v>102</v>
      </c>
      <c r="AA385" s="4"/>
      <c r="AB385" s="4">
        <v>14</v>
      </c>
      <c r="AC385" s="4"/>
      <c r="AD385" s="4">
        <v>1</v>
      </c>
    </row>
    <row r="386" spans="1:30" ht="30">
      <c r="A386" s="4">
        <v>10</v>
      </c>
      <c r="B386" s="4" t="s">
        <v>8</v>
      </c>
      <c r="C386" s="4">
        <v>4347</v>
      </c>
      <c r="D386" s="5">
        <v>42922</v>
      </c>
      <c r="E386" s="4" t="s">
        <v>98</v>
      </c>
      <c r="F386" s="4"/>
      <c r="G386" s="4" t="s">
        <v>105</v>
      </c>
      <c r="H386" s="4" t="s">
        <v>103</v>
      </c>
      <c r="I386" s="4" t="s">
        <v>99</v>
      </c>
      <c r="J386" s="5">
        <v>42910</v>
      </c>
      <c r="K386" s="4"/>
      <c r="L386" s="4"/>
      <c r="M386" s="4"/>
      <c r="N386" s="4"/>
      <c r="O386" s="4" t="s">
        <v>9</v>
      </c>
      <c r="P386" s="4" t="s">
        <v>16</v>
      </c>
      <c r="Q386" s="4"/>
      <c r="R386" s="4" t="s">
        <v>100</v>
      </c>
      <c r="S386" s="4">
        <v>8140200308</v>
      </c>
      <c r="T386" s="4" t="s">
        <v>439</v>
      </c>
      <c r="U386" s="4"/>
      <c r="V386" s="4">
        <v>9636784929</v>
      </c>
      <c r="W386" s="4" t="s">
        <v>883</v>
      </c>
      <c r="X386" s="4">
        <v>0</v>
      </c>
      <c r="Y386" s="4" t="s">
        <v>101</v>
      </c>
      <c r="Z386" s="4" t="s">
        <v>101</v>
      </c>
      <c r="AA386" s="4" t="s">
        <v>109</v>
      </c>
      <c r="AB386" s="4">
        <v>16</v>
      </c>
      <c r="AC386" s="4" t="s">
        <v>110</v>
      </c>
      <c r="AD386" s="4">
        <v>3</v>
      </c>
    </row>
    <row r="387" spans="1:30" ht="30">
      <c r="A387" s="4">
        <v>10</v>
      </c>
      <c r="B387" s="4" t="s">
        <v>8</v>
      </c>
      <c r="C387" s="4">
        <v>3843</v>
      </c>
      <c r="D387" s="5">
        <v>42135</v>
      </c>
      <c r="E387" s="4" t="s">
        <v>98</v>
      </c>
      <c r="F387" s="4"/>
      <c r="G387" s="4" t="s">
        <v>105</v>
      </c>
      <c r="H387" s="4" t="s">
        <v>103</v>
      </c>
      <c r="I387" s="4" t="s">
        <v>104</v>
      </c>
      <c r="J387" s="5">
        <v>42911</v>
      </c>
      <c r="K387" s="4"/>
      <c r="L387" s="4"/>
      <c r="M387" s="4"/>
      <c r="N387" s="4"/>
      <c r="O387" s="4" t="s">
        <v>9</v>
      </c>
      <c r="P387" s="4" t="s">
        <v>111</v>
      </c>
      <c r="Q387" s="4"/>
      <c r="R387" s="4" t="s">
        <v>100</v>
      </c>
      <c r="S387" s="4">
        <v>8140200308</v>
      </c>
      <c r="T387" s="4" t="s">
        <v>440</v>
      </c>
      <c r="U387" s="4"/>
      <c r="V387" s="4">
        <v>9636784929</v>
      </c>
      <c r="W387" s="4" t="s">
        <v>884</v>
      </c>
      <c r="X387" s="4">
        <v>0</v>
      </c>
      <c r="Y387" s="4" t="s">
        <v>101</v>
      </c>
      <c r="Z387" s="4" t="s">
        <v>101</v>
      </c>
      <c r="AA387" s="4" t="s">
        <v>112</v>
      </c>
      <c r="AB387" s="4">
        <v>16</v>
      </c>
      <c r="AC387" s="4" t="s">
        <v>110</v>
      </c>
      <c r="AD387" s="4">
        <v>1</v>
      </c>
    </row>
    <row r="388" spans="1:30" ht="30">
      <c r="A388" s="4">
        <v>10</v>
      </c>
      <c r="B388" s="4" t="s">
        <v>8</v>
      </c>
      <c r="C388" s="4">
        <v>3834</v>
      </c>
      <c r="D388" s="5">
        <v>42135</v>
      </c>
      <c r="E388" s="4" t="s">
        <v>98</v>
      </c>
      <c r="F388" s="4"/>
      <c r="G388" s="4" t="s">
        <v>105</v>
      </c>
      <c r="H388" s="4" t="s">
        <v>103</v>
      </c>
      <c r="I388" s="4" t="s">
        <v>104</v>
      </c>
      <c r="J388" s="5">
        <v>42912</v>
      </c>
      <c r="K388" s="4"/>
      <c r="L388" s="4"/>
      <c r="M388" s="4"/>
      <c r="N388" s="4"/>
      <c r="O388" s="4" t="s">
        <v>108</v>
      </c>
      <c r="P388" s="4" t="s">
        <v>16</v>
      </c>
      <c r="Q388" s="4"/>
      <c r="R388" s="4" t="s">
        <v>100</v>
      </c>
      <c r="S388" s="4">
        <v>8140200308</v>
      </c>
      <c r="T388" s="4" t="s">
        <v>441</v>
      </c>
      <c r="U388" s="4"/>
      <c r="V388" s="4">
        <v>9636784929</v>
      </c>
      <c r="W388" s="4" t="s">
        <v>885</v>
      </c>
      <c r="X388" s="4">
        <v>0</v>
      </c>
      <c r="Y388" s="4" t="s">
        <v>101</v>
      </c>
      <c r="Z388" s="4" t="s">
        <v>101</v>
      </c>
      <c r="AA388" s="4" t="s">
        <v>109</v>
      </c>
      <c r="AB388" s="4">
        <v>15</v>
      </c>
      <c r="AC388" s="4" t="s">
        <v>110</v>
      </c>
      <c r="AD388" s="4">
        <v>1</v>
      </c>
    </row>
    <row r="389" spans="1:30" ht="30">
      <c r="A389" s="4">
        <v>10</v>
      </c>
      <c r="B389" s="4" t="s">
        <v>8</v>
      </c>
      <c r="C389" s="4">
        <v>4599</v>
      </c>
      <c r="D389" s="5">
        <v>43306</v>
      </c>
      <c r="E389" s="4" t="s">
        <v>98</v>
      </c>
      <c r="F389" s="4"/>
      <c r="G389" s="4" t="s">
        <v>105</v>
      </c>
      <c r="H389" s="4" t="s">
        <v>103</v>
      </c>
      <c r="I389" s="4" t="s">
        <v>104</v>
      </c>
      <c r="J389" s="5">
        <v>42913</v>
      </c>
      <c r="K389" s="4"/>
      <c r="L389" s="4"/>
      <c r="M389" s="4"/>
      <c r="N389" s="4"/>
      <c r="O389" s="4" t="s">
        <v>9</v>
      </c>
      <c r="P389" s="4" t="s">
        <v>16</v>
      </c>
      <c r="Q389" s="4"/>
      <c r="R389" s="4" t="s">
        <v>100</v>
      </c>
      <c r="S389" s="4">
        <v>8140200308</v>
      </c>
      <c r="T389" s="4" t="s">
        <v>442</v>
      </c>
      <c r="U389" s="4"/>
      <c r="V389" s="4">
        <v>9636784929</v>
      </c>
      <c r="W389" s="4" t="s">
        <v>886</v>
      </c>
      <c r="X389" s="4">
        <v>50000</v>
      </c>
      <c r="Y389" s="4" t="s">
        <v>101</v>
      </c>
      <c r="Z389" s="4" t="s">
        <v>101</v>
      </c>
      <c r="AA389" s="4" t="s">
        <v>109</v>
      </c>
      <c r="AB389" s="4">
        <v>15</v>
      </c>
      <c r="AC389" s="4" t="s">
        <v>110</v>
      </c>
      <c r="AD389" s="4">
        <v>0</v>
      </c>
    </row>
    <row r="390" spans="1:30" ht="30">
      <c r="A390" s="4">
        <v>10</v>
      </c>
      <c r="B390" s="4" t="s">
        <v>8</v>
      </c>
      <c r="C390" s="4">
        <v>4773</v>
      </c>
      <c r="D390" s="5">
        <v>43671</v>
      </c>
      <c r="E390" s="4" t="s">
        <v>98</v>
      </c>
      <c r="F390" s="4"/>
      <c r="G390" s="4" t="s">
        <v>105</v>
      </c>
      <c r="H390" s="4" t="s">
        <v>103</v>
      </c>
      <c r="I390" s="4" t="s">
        <v>99</v>
      </c>
      <c r="J390" s="5">
        <v>42914</v>
      </c>
      <c r="K390" s="4"/>
      <c r="L390" s="4"/>
      <c r="M390" s="4"/>
      <c r="N390" s="4"/>
      <c r="O390" s="4" t="s">
        <v>9</v>
      </c>
      <c r="P390" s="4" t="s">
        <v>16</v>
      </c>
      <c r="Q390" s="4"/>
      <c r="R390" s="4" t="s">
        <v>100</v>
      </c>
      <c r="S390" s="4">
        <v>8140200308</v>
      </c>
      <c r="T390" s="4" t="s">
        <v>443</v>
      </c>
      <c r="U390" s="4"/>
      <c r="V390" s="4">
        <v>9636784929</v>
      </c>
      <c r="W390" s="4" t="s">
        <v>887</v>
      </c>
      <c r="X390" s="4">
        <v>60000</v>
      </c>
      <c r="Y390" s="4" t="s">
        <v>101</v>
      </c>
      <c r="Z390" s="4" t="s">
        <v>101</v>
      </c>
      <c r="AA390" s="4" t="s">
        <v>109</v>
      </c>
      <c r="AB390" s="4">
        <v>15</v>
      </c>
      <c r="AC390" s="4" t="s">
        <v>110</v>
      </c>
      <c r="AD390" s="4">
        <v>3</v>
      </c>
    </row>
    <row r="391" spans="1:30" ht="30">
      <c r="A391" s="4">
        <v>10</v>
      </c>
      <c r="B391" s="4" t="s">
        <v>8</v>
      </c>
      <c r="C391" s="4">
        <v>3819</v>
      </c>
      <c r="D391" s="5">
        <v>42135</v>
      </c>
      <c r="E391" s="4" t="s">
        <v>98</v>
      </c>
      <c r="F391" s="4"/>
      <c r="G391" s="4" t="s">
        <v>105</v>
      </c>
      <c r="H391" s="4" t="s">
        <v>103</v>
      </c>
      <c r="I391" s="4" t="s">
        <v>104</v>
      </c>
      <c r="J391" s="5">
        <v>42915</v>
      </c>
      <c r="K391" s="4"/>
      <c r="L391" s="4"/>
      <c r="M391" s="4"/>
      <c r="N391" s="4"/>
      <c r="O391" s="4" t="s">
        <v>9</v>
      </c>
      <c r="P391" s="4" t="s">
        <v>111</v>
      </c>
      <c r="Q391" s="4"/>
      <c r="R391" s="4" t="s">
        <v>100</v>
      </c>
      <c r="S391" s="4">
        <v>8140200308</v>
      </c>
      <c r="T391" s="4" t="s">
        <v>444</v>
      </c>
      <c r="U391" s="4"/>
      <c r="V391" s="4">
        <v>9636784929</v>
      </c>
      <c r="W391" s="4" t="s">
        <v>888</v>
      </c>
      <c r="X391" s="4">
        <v>0</v>
      </c>
      <c r="Y391" s="4" t="s">
        <v>101</v>
      </c>
      <c r="Z391" s="4" t="s">
        <v>101</v>
      </c>
      <c r="AA391" s="4" t="s">
        <v>112</v>
      </c>
      <c r="AB391" s="4">
        <v>15</v>
      </c>
      <c r="AC391" s="4" t="s">
        <v>110</v>
      </c>
      <c r="AD391" s="4">
        <v>0</v>
      </c>
    </row>
    <row r="392" spans="1:30" ht="30">
      <c r="A392" s="4">
        <v>10</v>
      </c>
      <c r="B392" s="4" t="s">
        <v>8</v>
      </c>
      <c r="C392" s="4">
        <v>3832</v>
      </c>
      <c r="D392" s="5">
        <v>42135</v>
      </c>
      <c r="E392" s="4" t="s">
        <v>98</v>
      </c>
      <c r="F392" s="4"/>
      <c r="G392" s="4" t="s">
        <v>105</v>
      </c>
      <c r="H392" s="4" t="s">
        <v>103</v>
      </c>
      <c r="I392" s="4" t="s">
        <v>104</v>
      </c>
      <c r="J392" s="5">
        <v>42916</v>
      </c>
      <c r="K392" s="4"/>
      <c r="L392" s="4"/>
      <c r="M392" s="4"/>
      <c r="N392" s="4"/>
      <c r="O392" s="4" t="s">
        <v>108</v>
      </c>
      <c r="P392" s="4" t="s">
        <v>16</v>
      </c>
      <c r="Q392" s="4"/>
      <c r="R392" s="4" t="s">
        <v>100</v>
      </c>
      <c r="S392" s="4">
        <v>8140200308</v>
      </c>
      <c r="T392" s="4" t="s">
        <v>445</v>
      </c>
      <c r="U392" s="4" t="s">
        <v>446</v>
      </c>
      <c r="V392" s="4">
        <v>9636784929</v>
      </c>
      <c r="W392" s="4" t="s">
        <v>889</v>
      </c>
      <c r="X392" s="4">
        <v>60000</v>
      </c>
      <c r="Y392" s="4" t="s">
        <v>101</v>
      </c>
      <c r="Z392" s="4" t="s">
        <v>101</v>
      </c>
      <c r="AA392" s="4" t="s">
        <v>109</v>
      </c>
      <c r="AB392" s="4">
        <v>16</v>
      </c>
      <c r="AC392" s="4" t="s">
        <v>110</v>
      </c>
      <c r="AD392" s="4">
        <v>1</v>
      </c>
    </row>
    <row r="393" spans="1:30" ht="30">
      <c r="A393" s="4">
        <v>10</v>
      </c>
      <c r="B393" s="4" t="s">
        <v>8</v>
      </c>
      <c r="C393" s="4">
        <v>4637</v>
      </c>
      <c r="D393" s="5">
        <v>43649</v>
      </c>
      <c r="E393" s="4" t="s">
        <v>98</v>
      </c>
      <c r="F393" s="4"/>
      <c r="G393" s="4" t="s">
        <v>105</v>
      </c>
      <c r="H393" s="4" t="s">
        <v>103</v>
      </c>
      <c r="I393" s="4" t="s">
        <v>104</v>
      </c>
      <c r="J393" s="5">
        <v>42917</v>
      </c>
      <c r="K393" s="4"/>
      <c r="L393" s="4"/>
      <c r="M393" s="4"/>
      <c r="N393" s="4"/>
      <c r="O393" s="4" t="s">
        <v>107</v>
      </c>
      <c r="P393" s="4" t="s">
        <v>16</v>
      </c>
      <c r="Q393" s="4"/>
      <c r="R393" s="4" t="s">
        <v>100</v>
      </c>
      <c r="S393" s="4">
        <v>8140200308</v>
      </c>
      <c r="T393" s="4" t="s">
        <v>447</v>
      </c>
      <c r="U393" s="4" t="s">
        <v>448</v>
      </c>
      <c r="V393" s="4">
        <v>9636784929</v>
      </c>
      <c r="W393" s="4" t="s">
        <v>890</v>
      </c>
      <c r="X393" s="4">
        <v>60000</v>
      </c>
      <c r="Y393" s="4" t="s">
        <v>101</v>
      </c>
      <c r="Z393" s="4" t="s">
        <v>101</v>
      </c>
      <c r="AA393" s="4" t="s">
        <v>109</v>
      </c>
      <c r="AB393" s="4">
        <v>17</v>
      </c>
      <c r="AC393" s="4" t="s">
        <v>110</v>
      </c>
      <c r="AD393" s="4">
        <v>2</v>
      </c>
    </row>
    <row r="394" spans="1:30" ht="30">
      <c r="A394" s="4">
        <v>10</v>
      </c>
      <c r="B394" s="4" t="s">
        <v>8</v>
      </c>
      <c r="C394" s="4">
        <v>4126</v>
      </c>
      <c r="D394" s="5">
        <v>42551</v>
      </c>
      <c r="E394" s="4" t="s">
        <v>98</v>
      </c>
      <c r="F394" s="4"/>
      <c r="G394" s="4" t="s">
        <v>105</v>
      </c>
      <c r="H394" s="4" t="s">
        <v>103</v>
      </c>
      <c r="I394" s="4" t="s">
        <v>104</v>
      </c>
      <c r="J394" s="5">
        <v>42918</v>
      </c>
      <c r="K394" s="4"/>
      <c r="L394" s="4"/>
      <c r="M394" s="4"/>
      <c r="N394" s="4"/>
      <c r="O394" s="4" t="s">
        <v>9</v>
      </c>
      <c r="P394" s="4" t="s">
        <v>111</v>
      </c>
      <c r="Q394" s="4"/>
      <c r="R394" s="4" t="s">
        <v>100</v>
      </c>
      <c r="S394" s="4">
        <v>8140200308</v>
      </c>
      <c r="T394" s="4" t="s">
        <v>449</v>
      </c>
      <c r="U394" s="4"/>
      <c r="V394" s="4">
        <v>9636784929</v>
      </c>
      <c r="W394" s="4" t="s">
        <v>891</v>
      </c>
      <c r="X394" s="4">
        <v>0</v>
      </c>
      <c r="Y394" s="4" t="s">
        <v>101</v>
      </c>
      <c r="Z394" s="4" t="s">
        <v>101</v>
      </c>
      <c r="AA394" s="4" t="s">
        <v>112</v>
      </c>
      <c r="AB394" s="4">
        <v>16</v>
      </c>
      <c r="AC394" s="4" t="s">
        <v>110</v>
      </c>
      <c r="AD394" s="4">
        <v>2</v>
      </c>
    </row>
    <row r="395" spans="1:30" ht="30">
      <c r="A395" s="4">
        <v>10</v>
      </c>
      <c r="B395" s="4" t="s">
        <v>8</v>
      </c>
      <c r="C395" s="4">
        <v>4882</v>
      </c>
      <c r="D395" s="5">
        <v>41844</v>
      </c>
      <c r="E395" s="4" t="s">
        <v>98</v>
      </c>
      <c r="F395" s="4"/>
      <c r="G395" s="4" t="s">
        <v>105</v>
      </c>
      <c r="H395" s="4" t="s">
        <v>103</v>
      </c>
      <c r="I395" s="4" t="s">
        <v>99</v>
      </c>
      <c r="J395" s="5">
        <v>42919</v>
      </c>
      <c r="K395" s="4"/>
      <c r="L395" s="4"/>
      <c r="M395" s="4"/>
      <c r="N395" s="4"/>
      <c r="O395" s="4" t="s">
        <v>108</v>
      </c>
      <c r="P395" s="4" t="s">
        <v>16</v>
      </c>
      <c r="Q395" s="4"/>
      <c r="R395" s="4" t="s">
        <v>100</v>
      </c>
      <c r="S395" s="4">
        <v>8140200308</v>
      </c>
      <c r="T395" s="4" t="s">
        <v>450</v>
      </c>
      <c r="U395" s="4"/>
      <c r="V395" s="4">
        <v>9636784929</v>
      </c>
      <c r="W395" s="4" t="s">
        <v>892</v>
      </c>
      <c r="X395" s="4">
        <v>50000</v>
      </c>
      <c r="Y395" s="4" t="s">
        <v>101</v>
      </c>
      <c r="Z395" s="4" t="s">
        <v>101</v>
      </c>
      <c r="AA395" s="4" t="s">
        <v>109</v>
      </c>
      <c r="AB395" s="4">
        <v>16</v>
      </c>
      <c r="AC395" s="4" t="s">
        <v>110</v>
      </c>
      <c r="AD395" s="4">
        <v>0</v>
      </c>
    </row>
    <row r="396" spans="1:30" ht="30">
      <c r="A396" s="4">
        <v>10</v>
      </c>
      <c r="B396" s="4" t="s">
        <v>8</v>
      </c>
      <c r="C396" s="4">
        <v>4273</v>
      </c>
      <c r="D396" s="5">
        <v>42915</v>
      </c>
      <c r="E396" s="4" t="s">
        <v>98</v>
      </c>
      <c r="F396" s="4"/>
      <c r="G396" s="4" t="s">
        <v>105</v>
      </c>
      <c r="H396" s="4" t="s">
        <v>103</v>
      </c>
      <c r="I396" s="4" t="s">
        <v>99</v>
      </c>
      <c r="J396" s="5">
        <v>42920</v>
      </c>
      <c r="K396" s="4"/>
      <c r="L396" s="4"/>
      <c r="M396" s="4"/>
      <c r="N396" s="4"/>
      <c r="O396" s="4" t="s">
        <v>9</v>
      </c>
      <c r="P396" s="4" t="s">
        <v>16</v>
      </c>
      <c r="Q396" s="4"/>
      <c r="R396" s="4" t="s">
        <v>100</v>
      </c>
      <c r="S396" s="4">
        <v>8140200308</v>
      </c>
      <c r="T396" s="4" t="s">
        <v>451</v>
      </c>
      <c r="U396" s="4"/>
      <c r="V396" s="4">
        <v>9636784929</v>
      </c>
      <c r="W396" s="4" t="s">
        <v>893</v>
      </c>
      <c r="X396" s="4">
        <v>0</v>
      </c>
      <c r="Y396" s="4" t="s">
        <v>101</v>
      </c>
      <c r="Z396" s="4" t="s">
        <v>101</v>
      </c>
      <c r="AA396" s="4" t="s">
        <v>109</v>
      </c>
      <c r="AB396" s="4">
        <v>15</v>
      </c>
      <c r="AC396" s="4" t="s">
        <v>110</v>
      </c>
      <c r="AD396" s="4">
        <v>5</v>
      </c>
    </row>
    <row r="397" spans="1:30" ht="30">
      <c r="A397" s="4">
        <v>10</v>
      </c>
      <c r="B397" s="4" t="s">
        <v>8</v>
      </c>
      <c r="C397" s="4">
        <v>3833</v>
      </c>
      <c r="D397" s="5">
        <v>42135</v>
      </c>
      <c r="E397" s="4" t="s">
        <v>98</v>
      </c>
      <c r="F397" s="4"/>
      <c r="G397" s="4" t="s">
        <v>105</v>
      </c>
      <c r="H397" s="4" t="s">
        <v>103</v>
      </c>
      <c r="I397" s="4" t="s">
        <v>99</v>
      </c>
      <c r="J397" s="5">
        <v>42921</v>
      </c>
      <c r="K397" s="4"/>
      <c r="L397" s="4"/>
      <c r="M397" s="4"/>
      <c r="N397" s="4"/>
      <c r="O397" s="4" t="s">
        <v>108</v>
      </c>
      <c r="P397" s="4" t="s">
        <v>16</v>
      </c>
      <c r="Q397" s="4"/>
      <c r="R397" s="4" t="s">
        <v>100</v>
      </c>
      <c r="S397" s="4">
        <v>8140200308</v>
      </c>
      <c r="T397" s="4" t="s">
        <v>452</v>
      </c>
      <c r="U397" s="4" t="s">
        <v>446</v>
      </c>
      <c r="V397" s="4">
        <v>9636784929</v>
      </c>
      <c r="W397" s="4" t="s">
        <v>894</v>
      </c>
      <c r="X397" s="4">
        <v>120000</v>
      </c>
      <c r="Y397" s="4" t="s">
        <v>101</v>
      </c>
      <c r="Z397" s="4" t="s">
        <v>101</v>
      </c>
      <c r="AA397" s="4" t="s">
        <v>109</v>
      </c>
      <c r="AB397" s="4">
        <v>15</v>
      </c>
      <c r="AC397" s="4" t="s">
        <v>110</v>
      </c>
      <c r="AD397" s="4">
        <v>1</v>
      </c>
    </row>
    <row r="398" spans="1:30" ht="30">
      <c r="A398" s="4">
        <v>10</v>
      </c>
      <c r="B398" s="4" t="s">
        <v>8</v>
      </c>
      <c r="C398" s="4">
        <v>4488</v>
      </c>
      <c r="D398" s="5">
        <v>42913</v>
      </c>
      <c r="E398" s="4" t="s">
        <v>98</v>
      </c>
      <c r="F398" s="4"/>
      <c r="G398" s="4" t="s">
        <v>105</v>
      </c>
      <c r="H398" s="4" t="s">
        <v>103</v>
      </c>
      <c r="I398" s="4" t="s">
        <v>104</v>
      </c>
      <c r="J398" s="5">
        <v>42922</v>
      </c>
      <c r="K398" s="4"/>
      <c r="L398" s="4"/>
      <c r="M398" s="4"/>
      <c r="N398" s="4"/>
      <c r="O398" s="4" t="s">
        <v>108</v>
      </c>
      <c r="P398" s="4" t="s">
        <v>16</v>
      </c>
      <c r="Q398" s="4"/>
      <c r="R398" s="4" t="s">
        <v>100</v>
      </c>
      <c r="S398" s="4">
        <v>8140200308</v>
      </c>
      <c r="T398" s="4" t="s">
        <v>453</v>
      </c>
      <c r="U398" s="4" t="s">
        <v>310</v>
      </c>
      <c r="V398" s="4">
        <v>9636784929</v>
      </c>
      <c r="W398" s="4" t="s">
        <v>895</v>
      </c>
      <c r="X398" s="4">
        <v>50000</v>
      </c>
      <c r="Y398" s="4" t="s">
        <v>101</v>
      </c>
      <c r="Z398" s="4" t="s">
        <v>101</v>
      </c>
      <c r="AA398" s="4" t="s">
        <v>109</v>
      </c>
      <c r="AB398" s="4">
        <v>15</v>
      </c>
      <c r="AC398" s="4" t="s">
        <v>110</v>
      </c>
      <c r="AD398" s="4">
        <v>5</v>
      </c>
    </row>
    <row r="399" spans="1:30" ht="30">
      <c r="A399" s="4">
        <v>10</v>
      </c>
      <c r="B399" s="4" t="s">
        <v>8</v>
      </c>
      <c r="C399" s="4">
        <v>4851</v>
      </c>
      <c r="D399" s="4"/>
      <c r="E399" s="4" t="s">
        <v>98</v>
      </c>
      <c r="F399" s="4"/>
      <c r="G399" s="4" t="s">
        <v>105</v>
      </c>
      <c r="H399" s="4" t="s">
        <v>103</v>
      </c>
      <c r="I399" s="4" t="s">
        <v>104</v>
      </c>
      <c r="J399" s="5">
        <v>42923</v>
      </c>
      <c r="K399" s="4"/>
      <c r="L399" s="4"/>
      <c r="M399" s="4"/>
      <c r="N399" s="4"/>
      <c r="O399" s="4" t="s">
        <v>9</v>
      </c>
      <c r="P399" s="4"/>
      <c r="Q399" s="4"/>
      <c r="R399" s="4" t="s">
        <v>100</v>
      </c>
      <c r="S399" s="4">
        <v>8140200308</v>
      </c>
      <c r="T399" s="4"/>
      <c r="U399" s="4"/>
      <c r="V399" s="4">
        <v>9636784929</v>
      </c>
      <c r="W399" s="4" t="s">
        <v>896</v>
      </c>
      <c r="X399" s="4"/>
      <c r="Y399" s="4" t="s">
        <v>101</v>
      </c>
      <c r="Z399" s="4" t="s">
        <v>102</v>
      </c>
      <c r="AA399" s="4"/>
      <c r="AB399" s="4">
        <v>17</v>
      </c>
      <c r="AC399" s="4"/>
      <c r="AD399" s="4">
        <v>3</v>
      </c>
    </row>
    <row r="400" spans="1:30" ht="30">
      <c r="A400" s="4">
        <v>10</v>
      </c>
      <c r="B400" s="4" t="s">
        <v>8</v>
      </c>
      <c r="C400" s="4">
        <v>4107</v>
      </c>
      <c r="D400" s="5">
        <v>42546</v>
      </c>
      <c r="E400" s="4" t="s">
        <v>98</v>
      </c>
      <c r="F400" s="4"/>
      <c r="G400" s="4" t="s">
        <v>105</v>
      </c>
      <c r="H400" s="4" t="s">
        <v>103</v>
      </c>
      <c r="I400" s="4" t="s">
        <v>104</v>
      </c>
      <c r="J400" s="5">
        <v>42924</v>
      </c>
      <c r="K400" s="4"/>
      <c r="L400" s="4"/>
      <c r="M400" s="4"/>
      <c r="N400" s="4"/>
      <c r="O400" s="4" t="s">
        <v>108</v>
      </c>
      <c r="P400" s="4" t="s">
        <v>16</v>
      </c>
      <c r="Q400" s="4"/>
      <c r="R400" s="4" t="s">
        <v>100</v>
      </c>
      <c r="S400" s="4">
        <v>8140200308</v>
      </c>
      <c r="T400" s="4" t="s">
        <v>454</v>
      </c>
      <c r="U400" s="4"/>
      <c r="V400" s="4">
        <v>9636784929</v>
      </c>
      <c r="W400" s="4" t="s">
        <v>897</v>
      </c>
      <c r="X400" s="4">
        <v>0</v>
      </c>
      <c r="Y400" s="4" t="s">
        <v>101</v>
      </c>
      <c r="Z400" s="4" t="s">
        <v>101</v>
      </c>
      <c r="AA400" s="4" t="s">
        <v>109</v>
      </c>
      <c r="AB400" s="4">
        <v>15</v>
      </c>
      <c r="AC400" s="4" t="s">
        <v>110</v>
      </c>
      <c r="AD400" s="4">
        <v>1</v>
      </c>
    </row>
    <row r="401" spans="1:30" ht="30">
      <c r="A401" s="4">
        <v>10</v>
      </c>
      <c r="B401" s="4" t="s">
        <v>8</v>
      </c>
      <c r="C401" s="4">
        <v>4262</v>
      </c>
      <c r="D401" s="5">
        <v>148</v>
      </c>
      <c r="E401" s="4" t="s">
        <v>98</v>
      </c>
      <c r="F401" s="4"/>
      <c r="G401" s="4" t="s">
        <v>105</v>
      </c>
      <c r="H401" s="4" t="s">
        <v>103</v>
      </c>
      <c r="I401" s="4" t="s">
        <v>104</v>
      </c>
      <c r="J401" s="5">
        <v>42925</v>
      </c>
      <c r="K401" s="4"/>
      <c r="L401" s="4"/>
      <c r="M401" s="4"/>
      <c r="N401" s="4"/>
      <c r="O401" s="4" t="s">
        <v>9</v>
      </c>
      <c r="P401" s="4" t="s">
        <v>16</v>
      </c>
      <c r="Q401" s="4"/>
      <c r="R401" s="4" t="s">
        <v>100</v>
      </c>
      <c r="S401" s="4">
        <v>8140200308</v>
      </c>
      <c r="T401" s="4" t="s">
        <v>455</v>
      </c>
      <c r="U401" s="4"/>
      <c r="V401" s="4">
        <v>9636784929</v>
      </c>
      <c r="W401" s="4" t="s">
        <v>898</v>
      </c>
      <c r="X401" s="4">
        <v>0</v>
      </c>
      <c r="Y401" s="4" t="s">
        <v>101</v>
      </c>
      <c r="Z401" s="4" t="s">
        <v>101</v>
      </c>
      <c r="AA401" s="4" t="s">
        <v>109</v>
      </c>
      <c r="AB401" s="4">
        <v>16</v>
      </c>
      <c r="AC401" s="4" t="s">
        <v>110</v>
      </c>
      <c r="AD401" s="4">
        <v>3</v>
      </c>
    </row>
    <row r="402" spans="1:30" ht="30">
      <c r="A402" s="4">
        <v>10</v>
      </c>
      <c r="B402" s="4" t="s">
        <v>8</v>
      </c>
      <c r="C402" s="4">
        <v>4291</v>
      </c>
      <c r="D402" s="5">
        <v>42916</v>
      </c>
      <c r="E402" s="4" t="s">
        <v>98</v>
      </c>
      <c r="F402" s="4"/>
      <c r="G402" s="4" t="s">
        <v>105</v>
      </c>
      <c r="H402" s="4" t="s">
        <v>103</v>
      </c>
      <c r="I402" s="4" t="s">
        <v>99</v>
      </c>
      <c r="J402" s="5">
        <v>42926</v>
      </c>
      <c r="K402" s="4"/>
      <c r="L402" s="4"/>
      <c r="M402" s="4"/>
      <c r="N402" s="4"/>
      <c r="O402" s="4" t="s">
        <v>9</v>
      </c>
      <c r="P402" s="4" t="s">
        <v>16</v>
      </c>
      <c r="Q402" s="4"/>
      <c r="R402" s="4" t="s">
        <v>100</v>
      </c>
      <c r="S402" s="4">
        <v>8140200308</v>
      </c>
      <c r="T402" s="4" t="s">
        <v>456</v>
      </c>
      <c r="U402" s="4"/>
      <c r="V402" s="4">
        <v>9636784929</v>
      </c>
      <c r="W402" s="4" t="s">
        <v>899</v>
      </c>
      <c r="X402" s="4">
        <v>0</v>
      </c>
      <c r="Y402" s="4" t="s">
        <v>101</v>
      </c>
      <c r="Z402" s="4" t="s">
        <v>101</v>
      </c>
      <c r="AA402" s="4" t="s">
        <v>109</v>
      </c>
      <c r="AB402" s="4">
        <v>15</v>
      </c>
      <c r="AC402" s="4" t="s">
        <v>110</v>
      </c>
      <c r="AD402" s="4">
        <v>3</v>
      </c>
    </row>
    <row r="403" spans="1:30" ht="30">
      <c r="A403" s="4">
        <v>10</v>
      </c>
      <c r="B403" s="4" t="s">
        <v>8</v>
      </c>
      <c r="C403" s="4">
        <v>4768</v>
      </c>
      <c r="D403" s="5">
        <v>43670</v>
      </c>
      <c r="E403" s="4" t="s">
        <v>98</v>
      </c>
      <c r="F403" s="4"/>
      <c r="G403" s="4" t="s">
        <v>105</v>
      </c>
      <c r="H403" s="4" t="s">
        <v>103</v>
      </c>
      <c r="I403" s="4" t="s">
        <v>104</v>
      </c>
      <c r="J403" s="5">
        <v>42927</v>
      </c>
      <c r="K403" s="4"/>
      <c r="L403" s="4"/>
      <c r="M403" s="4"/>
      <c r="N403" s="4"/>
      <c r="O403" s="4" t="s">
        <v>9</v>
      </c>
      <c r="P403" s="4" t="s">
        <v>16</v>
      </c>
      <c r="Q403" s="4"/>
      <c r="R403" s="4" t="s">
        <v>100</v>
      </c>
      <c r="S403" s="4">
        <v>8140200308</v>
      </c>
      <c r="T403" s="4" t="s">
        <v>457</v>
      </c>
      <c r="U403" s="4" t="s">
        <v>458</v>
      </c>
      <c r="V403" s="4">
        <v>9636784929</v>
      </c>
      <c r="W403" s="4" t="s">
        <v>900</v>
      </c>
      <c r="X403" s="4">
        <v>100000</v>
      </c>
      <c r="Y403" s="4" t="s">
        <v>101</v>
      </c>
      <c r="Z403" s="4" t="s">
        <v>101</v>
      </c>
      <c r="AA403" s="4" t="s">
        <v>109</v>
      </c>
      <c r="AB403" s="4">
        <v>13</v>
      </c>
      <c r="AC403" s="4" t="s">
        <v>110</v>
      </c>
      <c r="AD403" s="4">
        <v>3</v>
      </c>
    </row>
    <row r="404" spans="1:30" ht="30">
      <c r="A404" s="4">
        <v>10</v>
      </c>
      <c r="B404" s="4" t="s">
        <v>8</v>
      </c>
      <c r="C404" s="4">
        <v>4891</v>
      </c>
      <c r="D404" s="4"/>
      <c r="E404" s="4" t="s">
        <v>98</v>
      </c>
      <c r="F404" s="4"/>
      <c r="G404" s="4" t="s">
        <v>105</v>
      </c>
      <c r="H404" s="4" t="s">
        <v>103</v>
      </c>
      <c r="I404" s="4" t="s">
        <v>99</v>
      </c>
      <c r="J404" s="5">
        <v>42928</v>
      </c>
      <c r="K404" s="4"/>
      <c r="L404" s="4"/>
      <c r="M404" s="4"/>
      <c r="N404" s="4"/>
      <c r="O404" s="4" t="s">
        <v>9</v>
      </c>
      <c r="P404" s="4"/>
      <c r="Q404" s="4"/>
      <c r="R404" s="4" t="s">
        <v>100</v>
      </c>
      <c r="S404" s="4">
        <v>8140200308</v>
      </c>
      <c r="T404" s="4"/>
      <c r="U404" s="4"/>
      <c r="V404" s="4">
        <v>9636784929</v>
      </c>
      <c r="W404" s="4" t="s">
        <v>901</v>
      </c>
      <c r="X404" s="4"/>
      <c r="Y404" s="4" t="s">
        <v>101</v>
      </c>
      <c r="Z404" s="4" t="s">
        <v>102</v>
      </c>
      <c r="AA404" s="4"/>
      <c r="AB404" s="4">
        <v>12</v>
      </c>
      <c r="AC404" s="4"/>
      <c r="AD404" s="4">
        <v>1</v>
      </c>
    </row>
    <row r="405" spans="1:30" ht="30">
      <c r="A405" s="4">
        <v>10</v>
      </c>
      <c r="B405" s="4" t="s">
        <v>8</v>
      </c>
      <c r="C405" s="4">
        <v>4908</v>
      </c>
      <c r="D405" s="5">
        <v>44092</v>
      </c>
      <c r="E405" s="4" t="s">
        <v>98</v>
      </c>
      <c r="F405" s="4"/>
      <c r="G405" s="4" t="s">
        <v>105</v>
      </c>
      <c r="H405" s="4" t="s">
        <v>103</v>
      </c>
      <c r="I405" s="4" t="s">
        <v>104</v>
      </c>
      <c r="J405" s="5">
        <v>42929</v>
      </c>
      <c r="K405" s="4"/>
      <c r="L405" s="4"/>
      <c r="M405" s="4"/>
      <c r="N405" s="4"/>
      <c r="O405" s="4" t="s">
        <v>9</v>
      </c>
      <c r="P405" s="4"/>
      <c r="Q405" s="4"/>
      <c r="R405" s="4" t="s">
        <v>100</v>
      </c>
      <c r="S405" s="4">
        <v>8140200308</v>
      </c>
      <c r="T405" s="4" t="s">
        <v>459</v>
      </c>
      <c r="U405" s="4"/>
      <c r="V405" s="4">
        <v>9636784929</v>
      </c>
      <c r="W405" s="4" t="s">
        <v>902</v>
      </c>
      <c r="X405" s="4"/>
      <c r="Y405" s="4" t="s">
        <v>101</v>
      </c>
      <c r="Z405" s="4" t="s">
        <v>101</v>
      </c>
      <c r="AA405" s="4"/>
      <c r="AB405" s="4">
        <v>13</v>
      </c>
      <c r="AC405" s="4" t="s">
        <v>110</v>
      </c>
      <c r="AD405" s="4">
        <v>1</v>
      </c>
    </row>
    <row r="406" spans="1:30" ht="30">
      <c r="A406" s="4">
        <v>10</v>
      </c>
      <c r="B406" s="4" t="s">
        <v>8</v>
      </c>
      <c r="C406" s="4">
        <v>4772</v>
      </c>
      <c r="D406" s="5">
        <v>43671</v>
      </c>
      <c r="E406" s="4" t="s">
        <v>98</v>
      </c>
      <c r="F406" s="4"/>
      <c r="G406" s="4" t="s">
        <v>105</v>
      </c>
      <c r="H406" s="4" t="s">
        <v>103</v>
      </c>
      <c r="I406" s="4" t="s">
        <v>99</v>
      </c>
      <c r="J406" s="5">
        <v>42930</v>
      </c>
      <c r="K406" s="4"/>
      <c r="L406" s="4"/>
      <c r="M406" s="4"/>
      <c r="N406" s="4"/>
      <c r="O406" s="4" t="s">
        <v>9</v>
      </c>
      <c r="P406" s="4" t="s">
        <v>16</v>
      </c>
      <c r="Q406" s="4"/>
      <c r="R406" s="4" t="s">
        <v>100</v>
      </c>
      <c r="S406" s="4">
        <v>8140200308</v>
      </c>
      <c r="T406" s="4" t="s">
        <v>460</v>
      </c>
      <c r="U406" s="4" t="s">
        <v>211</v>
      </c>
      <c r="V406" s="4">
        <v>9636784929</v>
      </c>
      <c r="W406" s="4" t="s">
        <v>903</v>
      </c>
      <c r="X406" s="4">
        <v>50000</v>
      </c>
      <c r="Y406" s="4" t="s">
        <v>101</v>
      </c>
      <c r="Z406" s="4" t="s">
        <v>101</v>
      </c>
      <c r="AA406" s="4" t="s">
        <v>109</v>
      </c>
      <c r="AB406" s="4">
        <v>16</v>
      </c>
      <c r="AC406" s="4" t="s">
        <v>110</v>
      </c>
      <c r="AD406" s="4">
        <v>3</v>
      </c>
    </row>
    <row r="407" spans="1:30" ht="30">
      <c r="A407" s="4">
        <v>10</v>
      </c>
      <c r="B407" s="4" t="s">
        <v>8</v>
      </c>
      <c r="C407" s="4">
        <v>3854</v>
      </c>
      <c r="D407" s="5">
        <v>42135</v>
      </c>
      <c r="E407" s="4" t="s">
        <v>98</v>
      </c>
      <c r="F407" s="4"/>
      <c r="G407" s="4" t="s">
        <v>105</v>
      </c>
      <c r="H407" s="4" t="s">
        <v>103</v>
      </c>
      <c r="I407" s="4" t="s">
        <v>99</v>
      </c>
      <c r="J407" s="5">
        <v>42931</v>
      </c>
      <c r="K407" s="4"/>
      <c r="L407" s="4"/>
      <c r="M407" s="4"/>
      <c r="N407" s="4"/>
      <c r="O407" s="4" t="s">
        <v>9</v>
      </c>
      <c r="P407" s="4" t="s">
        <v>111</v>
      </c>
      <c r="Q407" s="4"/>
      <c r="R407" s="4" t="s">
        <v>100</v>
      </c>
      <c r="S407" s="4">
        <v>8140200308</v>
      </c>
      <c r="T407" s="4" t="s">
        <v>461</v>
      </c>
      <c r="U407" s="4"/>
      <c r="V407" s="4">
        <v>9636784929</v>
      </c>
      <c r="W407" s="4" t="s">
        <v>904</v>
      </c>
      <c r="X407" s="4">
        <v>100000</v>
      </c>
      <c r="Y407" s="4" t="s">
        <v>101</v>
      </c>
      <c r="Z407" s="4" t="s">
        <v>101</v>
      </c>
      <c r="AA407" s="4" t="s">
        <v>112</v>
      </c>
      <c r="AB407" s="4">
        <v>15</v>
      </c>
      <c r="AC407" s="4" t="s">
        <v>110</v>
      </c>
      <c r="AD407" s="4">
        <v>1</v>
      </c>
    </row>
    <row r="408" spans="1:30" ht="30">
      <c r="A408" s="4">
        <v>10</v>
      </c>
      <c r="B408" s="4" t="s">
        <v>8</v>
      </c>
      <c r="C408" s="4">
        <v>3839</v>
      </c>
      <c r="D408" s="5">
        <v>42135</v>
      </c>
      <c r="E408" s="4" t="s">
        <v>98</v>
      </c>
      <c r="F408" s="4"/>
      <c r="G408" s="4" t="s">
        <v>105</v>
      </c>
      <c r="H408" s="4" t="s">
        <v>103</v>
      </c>
      <c r="I408" s="4" t="s">
        <v>99</v>
      </c>
      <c r="J408" s="5">
        <v>42932</v>
      </c>
      <c r="K408" s="4"/>
      <c r="L408" s="4"/>
      <c r="M408" s="4"/>
      <c r="N408" s="4"/>
      <c r="O408" s="4" t="s">
        <v>108</v>
      </c>
      <c r="P408" s="4" t="s">
        <v>16</v>
      </c>
      <c r="Q408" s="4"/>
      <c r="R408" s="4" t="s">
        <v>100</v>
      </c>
      <c r="S408" s="4">
        <v>8140200308</v>
      </c>
      <c r="T408" s="4" t="s">
        <v>462</v>
      </c>
      <c r="U408" s="4"/>
      <c r="V408" s="4">
        <v>9636784929</v>
      </c>
      <c r="W408" s="4" t="s">
        <v>905</v>
      </c>
      <c r="X408" s="4">
        <v>0</v>
      </c>
      <c r="Y408" s="4" t="s">
        <v>101</v>
      </c>
      <c r="Z408" s="4" t="s">
        <v>101</v>
      </c>
      <c r="AA408" s="4" t="s">
        <v>109</v>
      </c>
      <c r="AB408" s="4">
        <v>16</v>
      </c>
      <c r="AC408" s="4" t="s">
        <v>110</v>
      </c>
      <c r="AD408" s="4">
        <v>1</v>
      </c>
    </row>
    <row r="409" spans="1:30" ht="30">
      <c r="A409" s="4">
        <v>10</v>
      </c>
      <c r="B409" s="4" t="s">
        <v>8</v>
      </c>
      <c r="C409" s="4">
        <v>3841</v>
      </c>
      <c r="D409" s="5">
        <v>42135</v>
      </c>
      <c r="E409" s="4" t="s">
        <v>98</v>
      </c>
      <c r="F409" s="4"/>
      <c r="G409" s="4" t="s">
        <v>105</v>
      </c>
      <c r="H409" s="4" t="s">
        <v>103</v>
      </c>
      <c r="I409" s="4" t="s">
        <v>99</v>
      </c>
      <c r="J409" s="5">
        <v>42933</v>
      </c>
      <c r="K409" s="4"/>
      <c r="L409" s="4"/>
      <c r="M409" s="4"/>
      <c r="N409" s="4"/>
      <c r="O409" s="4" t="s">
        <v>108</v>
      </c>
      <c r="P409" s="4" t="s">
        <v>16</v>
      </c>
      <c r="Q409" s="4"/>
      <c r="R409" s="4" t="s">
        <v>100</v>
      </c>
      <c r="S409" s="4">
        <v>8140200308</v>
      </c>
      <c r="T409" s="4" t="s">
        <v>463</v>
      </c>
      <c r="U409" s="4"/>
      <c r="V409" s="4">
        <v>9636784929</v>
      </c>
      <c r="W409" s="4" t="s">
        <v>906</v>
      </c>
      <c r="X409" s="4">
        <v>0</v>
      </c>
      <c r="Y409" s="4" t="s">
        <v>101</v>
      </c>
      <c r="Z409" s="4" t="s">
        <v>101</v>
      </c>
      <c r="AA409" s="4" t="s">
        <v>109</v>
      </c>
      <c r="AB409" s="4">
        <v>15</v>
      </c>
      <c r="AC409" s="4" t="s">
        <v>110</v>
      </c>
      <c r="AD409" s="4">
        <v>0</v>
      </c>
    </row>
    <row r="410" spans="1:30" ht="30">
      <c r="A410" s="4">
        <v>10</v>
      </c>
      <c r="B410" s="4" t="s">
        <v>8</v>
      </c>
      <c r="C410" s="4">
        <v>4638</v>
      </c>
      <c r="D410" s="5">
        <v>43649</v>
      </c>
      <c r="E410" s="4" t="s">
        <v>98</v>
      </c>
      <c r="F410" s="4"/>
      <c r="G410" s="4" t="s">
        <v>105</v>
      </c>
      <c r="H410" s="4" t="s">
        <v>103</v>
      </c>
      <c r="I410" s="4" t="s">
        <v>99</v>
      </c>
      <c r="J410" s="5">
        <v>42934</v>
      </c>
      <c r="K410" s="4"/>
      <c r="L410" s="4"/>
      <c r="M410" s="4"/>
      <c r="N410" s="4"/>
      <c r="O410" s="4" t="s">
        <v>9</v>
      </c>
      <c r="P410" s="4" t="s">
        <v>16</v>
      </c>
      <c r="Q410" s="4"/>
      <c r="R410" s="4" t="s">
        <v>100</v>
      </c>
      <c r="S410" s="4">
        <v>8140200308</v>
      </c>
      <c r="T410" s="4" t="s">
        <v>464</v>
      </c>
      <c r="U410" s="4"/>
      <c r="V410" s="4">
        <v>9636784929</v>
      </c>
      <c r="W410" s="4" t="s">
        <v>907</v>
      </c>
      <c r="X410" s="4">
        <v>105000</v>
      </c>
      <c r="Y410" s="4" t="s">
        <v>101</v>
      </c>
      <c r="Z410" s="4" t="s">
        <v>101</v>
      </c>
      <c r="AA410" s="4" t="s">
        <v>109</v>
      </c>
      <c r="AB410" s="4">
        <v>16</v>
      </c>
      <c r="AC410" s="4" t="s">
        <v>110</v>
      </c>
      <c r="AD410" s="4">
        <v>3</v>
      </c>
    </row>
    <row r="411" spans="1:30" ht="30">
      <c r="A411" s="4">
        <v>10</v>
      </c>
      <c r="B411" s="4" t="s">
        <v>8</v>
      </c>
      <c r="C411" s="4">
        <v>4817</v>
      </c>
      <c r="D411" s="5">
        <v>42188</v>
      </c>
      <c r="E411" s="4" t="s">
        <v>98</v>
      </c>
      <c r="F411" s="4"/>
      <c r="G411" s="4" t="s">
        <v>105</v>
      </c>
      <c r="H411" s="4" t="s">
        <v>103</v>
      </c>
      <c r="I411" s="4" t="s">
        <v>99</v>
      </c>
      <c r="J411" s="5">
        <v>42935</v>
      </c>
      <c r="K411" s="4"/>
      <c r="L411" s="4"/>
      <c r="M411" s="4"/>
      <c r="N411" s="4"/>
      <c r="O411" s="4" t="s">
        <v>108</v>
      </c>
      <c r="P411" s="4" t="s">
        <v>16</v>
      </c>
      <c r="Q411" s="4"/>
      <c r="R411" s="4" t="s">
        <v>100</v>
      </c>
      <c r="S411" s="4">
        <v>8140200308</v>
      </c>
      <c r="T411" s="4" t="s">
        <v>465</v>
      </c>
      <c r="U411" s="4" t="s">
        <v>466</v>
      </c>
      <c r="V411" s="4">
        <v>9636784929</v>
      </c>
      <c r="W411" s="4" t="s">
        <v>908</v>
      </c>
      <c r="X411" s="4">
        <v>60000</v>
      </c>
      <c r="Y411" s="4" t="s">
        <v>101</v>
      </c>
      <c r="Z411" s="4" t="s">
        <v>101</v>
      </c>
      <c r="AA411" s="4" t="s">
        <v>109</v>
      </c>
      <c r="AB411" s="4">
        <v>16</v>
      </c>
      <c r="AC411" s="4" t="s">
        <v>110</v>
      </c>
      <c r="AD411" s="4">
        <v>3</v>
      </c>
    </row>
    <row r="412" spans="1:30" ht="30">
      <c r="A412" s="4">
        <v>10</v>
      </c>
      <c r="B412" s="4" t="s">
        <v>8</v>
      </c>
      <c r="C412" s="4">
        <v>4726</v>
      </c>
      <c r="D412" s="5">
        <v>43659</v>
      </c>
      <c r="E412" s="4" t="s">
        <v>98</v>
      </c>
      <c r="F412" s="4"/>
      <c r="G412" s="4" t="s">
        <v>105</v>
      </c>
      <c r="H412" s="4" t="s">
        <v>103</v>
      </c>
      <c r="I412" s="4" t="s">
        <v>99</v>
      </c>
      <c r="J412" s="5">
        <v>42936</v>
      </c>
      <c r="K412" s="4"/>
      <c r="L412" s="4"/>
      <c r="M412" s="4"/>
      <c r="N412" s="4"/>
      <c r="O412" s="4" t="s">
        <v>9</v>
      </c>
      <c r="P412" s="4" t="s">
        <v>16</v>
      </c>
      <c r="Q412" s="4"/>
      <c r="R412" s="4" t="s">
        <v>100</v>
      </c>
      <c r="S412" s="4">
        <v>8140200308</v>
      </c>
      <c r="T412" s="4" t="s">
        <v>467</v>
      </c>
      <c r="U412" s="4"/>
      <c r="V412" s="4">
        <v>9636784929</v>
      </c>
      <c r="W412" s="4" t="s">
        <v>909</v>
      </c>
      <c r="X412" s="4">
        <v>50000</v>
      </c>
      <c r="Y412" s="4" t="s">
        <v>101</v>
      </c>
      <c r="Z412" s="4" t="s">
        <v>101</v>
      </c>
      <c r="AA412" s="4" t="s">
        <v>109</v>
      </c>
      <c r="AB412" s="4">
        <v>16</v>
      </c>
      <c r="AC412" s="4" t="s">
        <v>110</v>
      </c>
      <c r="AD412" s="4">
        <v>3</v>
      </c>
    </row>
    <row r="413" spans="1:30" ht="30">
      <c r="A413" s="4">
        <v>10</v>
      </c>
      <c r="B413" s="4" t="s">
        <v>8</v>
      </c>
      <c r="C413" s="4">
        <v>4284</v>
      </c>
      <c r="D413" s="5">
        <v>42914</v>
      </c>
      <c r="E413" s="4" t="s">
        <v>98</v>
      </c>
      <c r="F413" s="4"/>
      <c r="G413" s="4" t="s">
        <v>105</v>
      </c>
      <c r="H413" s="4" t="s">
        <v>103</v>
      </c>
      <c r="I413" s="4" t="s">
        <v>104</v>
      </c>
      <c r="J413" s="5">
        <v>42937</v>
      </c>
      <c r="K413" s="4"/>
      <c r="L413" s="4"/>
      <c r="M413" s="4"/>
      <c r="N413" s="4"/>
      <c r="O413" s="4" t="s">
        <v>9</v>
      </c>
      <c r="P413" s="4" t="s">
        <v>16</v>
      </c>
      <c r="Q413" s="4"/>
      <c r="R413" s="4" t="s">
        <v>100</v>
      </c>
      <c r="S413" s="4">
        <v>8140200308</v>
      </c>
      <c r="T413" s="4" t="s">
        <v>468</v>
      </c>
      <c r="U413" s="4"/>
      <c r="V413" s="4">
        <v>9636784929</v>
      </c>
      <c r="W413" s="4" t="s">
        <v>910</v>
      </c>
      <c r="X413" s="4">
        <v>0</v>
      </c>
      <c r="Y413" s="4" t="s">
        <v>101</v>
      </c>
      <c r="Z413" s="4" t="s">
        <v>101</v>
      </c>
      <c r="AA413" s="4" t="s">
        <v>109</v>
      </c>
      <c r="AB413" s="4">
        <v>16</v>
      </c>
      <c r="AC413" s="4" t="s">
        <v>110</v>
      </c>
      <c r="AD413" s="4">
        <v>3</v>
      </c>
    </row>
    <row r="414" spans="1:30" ht="30">
      <c r="A414" s="4">
        <v>10</v>
      </c>
      <c r="B414" s="4" t="s">
        <v>8</v>
      </c>
      <c r="C414" s="4">
        <v>4841</v>
      </c>
      <c r="D414" s="5">
        <v>40731</v>
      </c>
      <c r="E414" s="4" t="s">
        <v>98</v>
      </c>
      <c r="F414" s="4"/>
      <c r="G414" s="4" t="s">
        <v>105</v>
      </c>
      <c r="H414" s="4" t="s">
        <v>103</v>
      </c>
      <c r="I414" s="4" t="s">
        <v>104</v>
      </c>
      <c r="J414" s="5">
        <v>42938</v>
      </c>
      <c r="K414" s="4"/>
      <c r="L414" s="4"/>
      <c r="M414" s="4"/>
      <c r="N414" s="4"/>
      <c r="O414" s="4" t="s">
        <v>9</v>
      </c>
      <c r="P414" s="4" t="s">
        <v>16</v>
      </c>
      <c r="Q414" s="4"/>
      <c r="R414" s="4" t="s">
        <v>100</v>
      </c>
      <c r="S414" s="4">
        <v>8140200308</v>
      </c>
      <c r="T414" s="4" t="s">
        <v>469</v>
      </c>
      <c r="U414" s="4" t="s">
        <v>470</v>
      </c>
      <c r="V414" s="4">
        <v>9636784929</v>
      </c>
      <c r="W414" s="4" t="s">
        <v>911</v>
      </c>
      <c r="X414" s="4">
        <v>50000</v>
      </c>
      <c r="Y414" s="4" t="s">
        <v>101</v>
      </c>
      <c r="Z414" s="4" t="s">
        <v>101</v>
      </c>
      <c r="AA414" s="4" t="s">
        <v>109</v>
      </c>
      <c r="AB414" s="4">
        <v>15</v>
      </c>
      <c r="AC414" s="4" t="s">
        <v>110</v>
      </c>
      <c r="AD414" s="4">
        <v>0</v>
      </c>
    </row>
    <row r="415" spans="1:30" ht="30">
      <c r="A415" s="4">
        <v>10</v>
      </c>
      <c r="B415" s="4" t="s">
        <v>8</v>
      </c>
      <c r="C415" s="4">
        <v>4877</v>
      </c>
      <c r="D415" s="5">
        <v>43311</v>
      </c>
      <c r="E415" s="4" t="s">
        <v>98</v>
      </c>
      <c r="F415" s="4"/>
      <c r="G415" s="4" t="s">
        <v>105</v>
      </c>
      <c r="H415" s="4" t="s">
        <v>103</v>
      </c>
      <c r="I415" s="4" t="s">
        <v>104</v>
      </c>
      <c r="J415" s="5">
        <v>42939</v>
      </c>
      <c r="K415" s="4"/>
      <c r="L415" s="4"/>
      <c r="M415" s="4"/>
      <c r="N415" s="4"/>
      <c r="O415" s="4" t="s">
        <v>9</v>
      </c>
      <c r="P415" s="4" t="s">
        <v>16</v>
      </c>
      <c r="Q415" s="4"/>
      <c r="R415" s="4" t="s">
        <v>100</v>
      </c>
      <c r="S415" s="4">
        <v>8140200308</v>
      </c>
      <c r="T415" s="4" t="s">
        <v>471</v>
      </c>
      <c r="U415" s="4" t="s">
        <v>472</v>
      </c>
      <c r="V415" s="4">
        <v>9636784929</v>
      </c>
      <c r="W415" s="4" t="s">
        <v>912</v>
      </c>
      <c r="X415" s="4">
        <v>65000</v>
      </c>
      <c r="Y415" s="4" t="s">
        <v>101</v>
      </c>
      <c r="Z415" s="4" t="s">
        <v>101</v>
      </c>
      <c r="AA415" s="4" t="s">
        <v>109</v>
      </c>
      <c r="AB415" s="4">
        <v>15</v>
      </c>
      <c r="AC415" s="4" t="s">
        <v>110</v>
      </c>
      <c r="AD415" s="4">
        <v>3</v>
      </c>
    </row>
    <row r="416" spans="1:30" ht="30">
      <c r="A416" s="4">
        <v>10</v>
      </c>
      <c r="B416" s="4" t="s">
        <v>8</v>
      </c>
      <c r="C416" s="4">
        <v>4827</v>
      </c>
      <c r="D416" s="5">
        <v>43813</v>
      </c>
      <c r="E416" s="4" t="s">
        <v>98</v>
      </c>
      <c r="F416" s="4"/>
      <c r="G416" s="4" t="s">
        <v>105</v>
      </c>
      <c r="H416" s="4" t="s">
        <v>103</v>
      </c>
      <c r="I416" s="4" t="s">
        <v>104</v>
      </c>
      <c r="J416" s="5">
        <v>42940</v>
      </c>
      <c r="K416" s="4"/>
      <c r="L416" s="4"/>
      <c r="M416" s="4"/>
      <c r="N416" s="4"/>
      <c r="O416" s="4" t="s">
        <v>9</v>
      </c>
      <c r="P416" s="4" t="s">
        <v>16</v>
      </c>
      <c r="Q416" s="4"/>
      <c r="R416" s="4" t="s">
        <v>100</v>
      </c>
      <c r="S416" s="4">
        <v>8140200308</v>
      </c>
      <c r="T416" s="4" t="s">
        <v>473</v>
      </c>
      <c r="U416" s="4" t="s">
        <v>474</v>
      </c>
      <c r="V416" s="4">
        <v>9636784929</v>
      </c>
      <c r="W416" s="4" t="s">
        <v>913</v>
      </c>
      <c r="X416" s="4">
        <v>60000</v>
      </c>
      <c r="Y416" s="4" t="s">
        <v>101</v>
      </c>
      <c r="Z416" s="4" t="s">
        <v>101</v>
      </c>
      <c r="AA416" s="4" t="s">
        <v>109</v>
      </c>
      <c r="AB416" s="4">
        <v>15</v>
      </c>
      <c r="AC416" s="4" t="s">
        <v>110</v>
      </c>
      <c r="AD416" s="4">
        <v>2</v>
      </c>
    </row>
    <row r="417" spans="1:30" ht="30">
      <c r="A417" s="4">
        <v>10</v>
      </c>
      <c r="B417" s="4" t="s">
        <v>8</v>
      </c>
      <c r="C417" s="4">
        <v>4816</v>
      </c>
      <c r="D417" s="5">
        <v>41458</v>
      </c>
      <c r="E417" s="4" t="s">
        <v>98</v>
      </c>
      <c r="F417" s="4"/>
      <c r="G417" s="4" t="s">
        <v>105</v>
      </c>
      <c r="H417" s="4" t="s">
        <v>103</v>
      </c>
      <c r="I417" s="4" t="s">
        <v>104</v>
      </c>
      <c r="J417" s="5">
        <v>42941</v>
      </c>
      <c r="K417" s="4"/>
      <c r="L417" s="4"/>
      <c r="M417" s="4"/>
      <c r="N417" s="4"/>
      <c r="O417" s="4" t="s">
        <v>9</v>
      </c>
      <c r="P417" s="4" t="s">
        <v>16</v>
      </c>
      <c r="Q417" s="4"/>
      <c r="R417" s="4" t="s">
        <v>100</v>
      </c>
      <c r="S417" s="4">
        <v>8140200308</v>
      </c>
      <c r="T417" s="4" t="s">
        <v>475</v>
      </c>
      <c r="U417" s="4" t="s">
        <v>476</v>
      </c>
      <c r="V417" s="4">
        <v>9636784929</v>
      </c>
      <c r="W417" s="4" t="s">
        <v>914</v>
      </c>
      <c r="X417" s="4">
        <v>60000</v>
      </c>
      <c r="Y417" s="4" t="s">
        <v>101</v>
      </c>
      <c r="Z417" s="4" t="s">
        <v>101</v>
      </c>
      <c r="AA417" s="4" t="s">
        <v>109</v>
      </c>
      <c r="AB417" s="4">
        <v>15</v>
      </c>
      <c r="AC417" s="4" t="s">
        <v>110</v>
      </c>
      <c r="AD417" s="4">
        <v>2.5</v>
      </c>
    </row>
    <row r="418" spans="1:30" ht="30">
      <c r="A418" s="4">
        <v>10</v>
      </c>
      <c r="B418" s="4" t="s">
        <v>8</v>
      </c>
      <c r="C418" s="4">
        <v>3821</v>
      </c>
      <c r="D418" s="5">
        <v>42135</v>
      </c>
      <c r="E418" s="4" t="s">
        <v>98</v>
      </c>
      <c r="F418" s="4"/>
      <c r="G418" s="4" t="s">
        <v>105</v>
      </c>
      <c r="H418" s="4" t="s">
        <v>103</v>
      </c>
      <c r="I418" s="4" t="s">
        <v>104</v>
      </c>
      <c r="J418" s="5">
        <v>42942</v>
      </c>
      <c r="K418" s="4"/>
      <c r="L418" s="4"/>
      <c r="M418" s="4"/>
      <c r="N418" s="4"/>
      <c r="O418" s="4" t="s">
        <v>9</v>
      </c>
      <c r="P418" s="4" t="s">
        <v>111</v>
      </c>
      <c r="Q418" s="4"/>
      <c r="R418" s="4" t="s">
        <v>100</v>
      </c>
      <c r="S418" s="4">
        <v>8140200308</v>
      </c>
      <c r="T418" s="4" t="s">
        <v>477</v>
      </c>
      <c r="U418" s="4"/>
      <c r="V418" s="4">
        <v>9636784929</v>
      </c>
      <c r="W418" s="4" t="s">
        <v>915</v>
      </c>
      <c r="X418" s="4">
        <v>0</v>
      </c>
      <c r="Y418" s="4" t="s">
        <v>101</v>
      </c>
      <c r="Z418" s="4" t="s">
        <v>101</v>
      </c>
      <c r="AA418" s="4" t="s">
        <v>112</v>
      </c>
      <c r="AB418" s="4">
        <v>15</v>
      </c>
      <c r="AC418" s="4" t="s">
        <v>110</v>
      </c>
      <c r="AD418" s="4">
        <v>1</v>
      </c>
    </row>
    <row r="419" spans="1:30" ht="30">
      <c r="A419" s="4">
        <v>10</v>
      </c>
      <c r="B419" s="4" t="s">
        <v>8</v>
      </c>
      <c r="C419" s="4">
        <v>4901</v>
      </c>
      <c r="D419" s="5">
        <v>44076</v>
      </c>
      <c r="E419" s="4" t="s">
        <v>98</v>
      </c>
      <c r="F419" s="4"/>
      <c r="G419" s="4" t="s">
        <v>105</v>
      </c>
      <c r="H419" s="4" t="s">
        <v>103</v>
      </c>
      <c r="I419" s="4" t="s">
        <v>99</v>
      </c>
      <c r="J419" s="5">
        <v>42943</v>
      </c>
      <c r="K419" s="4"/>
      <c r="L419" s="4"/>
      <c r="M419" s="4"/>
      <c r="N419" s="4"/>
      <c r="O419" s="4" t="s">
        <v>108</v>
      </c>
      <c r="P419" s="4"/>
      <c r="Q419" s="4"/>
      <c r="R419" s="4" t="s">
        <v>100</v>
      </c>
      <c r="S419" s="4">
        <v>8140200308</v>
      </c>
      <c r="T419" s="4" t="s">
        <v>478</v>
      </c>
      <c r="U419" s="4"/>
      <c r="V419" s="4">
        <v>9636784929</v>
      </c>
      <c r="W419" s="4" t="s">
        <v>916</v>
      </c>
      <c r="X419" s="4">
        <v>0</v>
      </c>
      <c r="Y419" s="4" t="s">
        <v>101</v>
      </c>
      <c r="Z419" s="4" t="s">
        <v>101</v>
      </c>
      <c r="AA419" s="4"/>
      <c r="AB419" s="4">
        <v>17</v>
      </c>
      <c r="AC419" s="4" t="s">
        <v>110</v>
      </c>
      <c r="AD419" s="4">
        <v>0</v>
      </c>
    </row>
    <row r="420" spans="1:30" ht="30">
      <c r="A420" s="4">
        <v>10</v>
      </c>
      <c r="B420" s="4" t="s">
        <v>8</v>
      </c>
      <c r="C420" s="4">
        <v>4812</v>
      </c>
      <c r="D420" s="5">
        <v>41855</v>
      </c>
      <c r="E420" s="4" t="s">
        <v>98</v>
      </c>
      <c r="F420" s="4"/>
      <c r="G420" s="4" t="s">
        <v>105</v>
      </c>
      <c r="H420" s="4" t="s">
        <v>103</v>
      </c>
      <c r="I420" s="4" t="s">
        <v>104</v>
      </c>
      <c r="J420" s="5">
        <v>42944</v>
      </c>
      <c r="K420" s="4"/>
      <c r="L420" s="4"/>
      <c r="M420" s="4"/>
      <c r="N420" s="4"/>
      <c r="O420" s="4" t="s">
        <v>9</v>
      </c>
      <c r="P420" s="4" t="s">
        <v>16</v>
      </c>
      <c r="Q420" s="4"/>
      <c r="R420" s="4" t="s">
        <v>100</v>
      </c>
      <c r="S420" s="4">
        <v>8140200308</v>
      </c>
      <c r="T420" s="4" t="s">
        <v>479</v>
      </c>
      <c r="U420" s="4"/>
      <c r="V420" s="4">
        <v>9636784929</v>
      </c>
      <c r="W420" s="4" t="s">
        <v>917</v>
      </c>
      <c r="X420" s="4">
        <v>60000</v>
      </c>
      <c r="Y420" s="4" t="s">
        <v>101</v>
      </c>
      <c r="Z420" s="4" t="s">
        <v>101</v>
      </c>
      <c r="AA420" s="4" t="s">
        <v>109</v>
      </c>
      <c r="AB420" s="4">
        <v>17</v>
      </c>
      <c r="AC420" s="4" t="s">
        <v>110</v>
      </c>
      <c r="AD420" s="4">
        <v>2.5</v>
      </c>
    </row>
    <row r="421" spans="1:30" ht="30">
      <c r="A421" s="4">
        <v>10</v>
      </c>
      <c r="B421" s="4" t="s">
        <v>8</v>
      </c>
      <c r="C421" s="4">
        <v>4271</v>
      </c>
      <c r="D421" s="5">
        <v>148</v>
      </c>
      <c r="E421" s="4" t="s">
        <v>98</v>
      </c>
      <c r="F421" s="4"/>
      <c r="G421" s="4" t="s">
        <v>105</v>
      </c>
      <c r="H421" s="4" t="s">
        <v>103</v>
      </c>
      <c r="I421" s="4" t="s">
        <v>99</v>
      </c>
      <c r="J421" s="5">
        <v>42945</v>
      </c>
      <c r="K421" s="4"/>
      <c r="L421" s="4"/>
      <c r="M421" s="4"/>
      <c r="N421" s="4"/>
      <c r="O421" s="4" t="s">
        <v>9</v>
      </c>
      <c r="P421" s="4" t="s">
        <v>16</v>
      </c>
      <c r="Q421" s="4"/>
      <c r="R421" s="4" t="s">
        <v>100</v>
      </c>
      <c r="S421" s="4">
        <v>8140200308</v>
      </c>
      <c r="T421" s="4" t="s">
        <v>298</v>
      </c>
      <c r="U421" s="4"/>
      <c r="V421" s="4">
        <v>9636784929</v>
      </c>
      <c r="W421" s="4" t="s">
        <v>918</v>
      </c>
      <c r="X421" s="4">
        <v>0</v>
      </c>
      <c r="Y421" s="4" t="s">
        <v>101</v>
      </c>
      <c r="Z421" s="4" t="s">
        <v>101</v>
      </c>
      <c r="AA421" s="4" t="s">
        <v>109</v>
      </c>
      <c r="AB421" s="4">
        <v>15</v>
      </c>
      <c r="AC421" s="4" t="s">
        <v>110</v>
      </c>
      <c r="AD421" s="4">
        <v>3</v>
      </c>
    </row>
    <row r="422" spans="1:30" ht="30">
      <c r="A422" s="4">
        <v>10</v>
      </c>
      <c r="B422" s="4" t="s">
        <v>8</v>
      </c>
      <c r="C422" s="4">
        <v>4880</v>
      </c>
      <c r="D422" s="5">
        <v>43279</v>
      </c>
      <c r="E422" s="4" t="s">
        <v>98</v>
      </c>
      <c r="F422" s="4"/>
      <c r="G422" s="4" t="s">
        <v>105</v>
      </c>
      <c r="H422" s="4" t="s">
        <v>103</v>
      </c>
      <c r="I422" s="4" t="s">
        <v>99</v>
      </c>
      <c r="J422" s="5">
        <v>42946</v>
      </c>
      <c r="K422" s="4"/>
      <c r="L422" s="4"/>
      <c r="M422" s="4"/>
      <c r="N422" s="4"/>
      <c r="O422" s="4" t="s">
        <v>9</v>
      </c>
      <c r="P422" s="4" t="s">
        <v>16</v>
      </c>
      <c r="Q422" s="4"/>
      <c r="R422" s="4" t="s">
        <v>100</v>
      </c>
      <c r="S422" s="4">
        <v>8140200308</v>
      </c>
      <c r="T422" s="4" t="s">
        <v>480</v>
      </c>
      <c r="U422" s="4"/>
      <c r="V422" s="4">
        <v>9636784929</v>
      </c>
      <c r="W422" s="4" t="s">
        <v>919</v>
      </c>
      <c r="X422" s="4">
        <v>80000</v>
      </c>
      <c r="Y422" s="4" t="s">
        <v>101</v>
      </c>
      <c r="Z422" s="4" t="s">
        <v>101</v>
      </c>
      <c r="AA422" s="4" t="s">
        <v>109</v>
      </c>
      <c r="AB422" s="4">
        <v>16</v>
      </c>
      <c r="AC422" s="4" t="s">
        <v>110</v>
      </c>
      <c r="AD422" s="4">
        <v>6</v>
      </c>
    </row>
    <row r="423" spans="1:30" ht="30">
      <c r="A423" s="4">
        <v>10</v>
      </c>
      <c r="B423" s="4" t="s">
        <v>8</v>
      </c>
      <c r="C423" s="4">
        <v>4463</v>
      </c>
      <c r="D423" s="5">
        <v>43284</v>
      </c>
      <c r="E423" s="4" t="s">
        <v>98</v>
      </c>
      <c r="F423" s="4"/>
      <c r="G423" s="4" t="s">
        <v>105</v>
      </c>
      <c r="H423" s="4" t="s">
        <v>103</v>
      </c>
      <c r="I423" s="4" t="s">
        <v>99</v>
      </c>
      <c r="J423" s="5">
        <v>42947</v>
      </c>
      <c r="K423" s="4"/>
      <c r="L423" s="4"/>
      <c r="M423" s="4"/>
      <c r="N423" s="4"/>
      <c r="O423" s="4" t="s">
        <v>9</v>
      </c>
      <c r="P423" s="4" t="s">
        <v>16</v>
      </c>
      <c r="Q423" s="4"/>
      <c r="R423" s="4" t="s">
        <v>100</v>
      </c>
      <c r="S423" s="4">
        <v>8140200308</v>
      </c>
      <c r="T423" s="4" t="s">
        <v>481</v>
      </c>
      <c r="U423" s="4"/>
      <c r="V423" s="4">
        <v>9636784929</v>
      </c>
      <c r="W423" s="4" t="s">
        <v>920</v>
      </c>
      <c r="X423" s="4">
        <v>50000</v>
      </c>
      <c r="Y423" s="4" t="s">
        <v>101</v>
      </c>
      <c r="Z423" s="4" t="s">
        <v>101</v>
      </c>
      <c r="AA423" s="4" t="s">
        <v>109</v>
      </c>
      <c r="AB423" s="4">
        <v>16</v>
      </c>
      <c r="AC423" s="4" t="s">
        <v>110</v>
      </c>
      <c r="AD423" s="4">
        <v>3</v>
      </c>
    </row>
    <row r="424" spans="1:30" ht="30">
      <c r="A424" s="4">
        <v>10</v>
      </c>
      <c r="B424" s="4" t="s">
        <v>8</v>
      </c>
      <c r="C424" s="4">
        <v>3823</v>
      </c>
      <c r="D424" s="5">
        <v>42135</v>
      </c>
      <c r="E424" s="4" t="s">
        <v>98</v>
      </c>
      <c r="F424" s="4"/>
      <c r="G424" s="4" t="s">
        <v>105</v>
      </c>
      <c r="H424" s="4" t="s">
        <v>103</v>
      </c>
      <c r="I424" s="4" t="s">
        <v>104</v>
      </c>
      <c r="J424" s="5">
        <v>42948</v>
      </c>
      <c r="K424" s="4"/>
      <c r="L424" s="4"/>
      <c r="M424" s="4"/>
      <c r="N424" s="4"/>
      <c r="O424" s="4" t="s">
        <v>9</v>
      </c>
      <c r="P424" s="4" t="s">
        <v>16</v>
      </c>
      <c r="Q424" s="4"/>
      <c r="R424" s="4" t="s">
        <v>100</v>
      </c>
      <c r="S424" s="4">
        <v>8140200308</v>
      </c>
      <c r="T424" s="4" t="s">
        <v>482</v>
      </c>
      <c r="U424" s="4"/>
      <c r="V424" s="4">
        <v>9636784929</v>
      </c>
      <c r="W424" s="4" t="s">
        <v>921</v>
      </c>
      <c r="X424" s="4">
        <v>0</v>
      </c>
      <c r="Y424" s="4" t="s">
        <v>101</v>
      </c>
      <c r="Z424" s="4" t="s">
        <v>101</v>
      </c>
      <c r="AA424" s="4" t="s">
        <v>109</v>
      </c>
      <c r="AB424" s="4">
        <v>15</v>
      </c>
      <c r="AC424" s="4" t="s">
        <v>110</v>
      </c>
      <c r="AD424" s="4">
        <v>5</v>
      </c>
    </row>
    <row r="425" spans="1:30" ht="30">
      <c r="A425" s="4">
        <v>10</v>
      </c>
      <c r="B425" s="4" t="s">
        <v>8</v>
      </c>
      <c r="C425" s="4">
        <v>4899</v>
      </c>
      <c r="D425" s="4"/>
      <c r="E425" s="4" t="s">
        <v>98</v>
      </c>
      <c r="F425" s="4"/>
      <c r="G425" s="4" t="s">
        <v>105</v>
      </c>
      <c r="H425" s="4" t="s">
        <v>103</v>
      </c>
      <c r="I425" s="4" t="s">
        <v>104</v>
      </c>
      <c r="J425" s="5">
        <v>42949</v>
      </c>
      <c r="K425" s="4"/>
      <c r="L425" s="4"/>
      <c r="M425" s="4"/>
      <c r="N425" s="4"/>
      <c r="O425" s="4" t="s">
        <v>9</v>
      </c>
      <c r="P425" s="4"/>
      <c r="Q425" s="4"/>
      <c r="R425" s="4" t="s">
        <v>100</v>
      </c>
      <c r="S425" s="4">
        <v>8140200308</v>
      </c>
      <c r="T425" s="4"/>
      <c r="U425" s="4"/>
      <c r="V425" s="4">
        <v>9636784929</v>
      </c>
      <c r="W425" s="4" t="s">
        <v>922</v>
      </c>
      <c r="X425" s="4"/>
      <c r="Y425" s="4" t="s">
        <v>101</v>
      </c>
      <c r="Z425" s="4" t="s">
        <v>102</v>
      </c>
      <c r="AA425" s="4"/>
      <c r="AB425" s="4">
        <v>14</v>
      </c>
      <c r="AC425" s="4"/>
      <c r="AD425" s="4">
        <v>6</v>
      </c>
    </row>
    <row r="426" spans="1:30" ht="30">
      <c r="A426" s="4">
        <v>10</v>
      </c>
      <c r="B426" s="4" t="s">
        <v>8</v>
      </c>
      <c r="C426" s="4">
        <v>4798</v>
      </c>
      <c r="D426" s="4"/>
      <c r="E426" s="4" t="s">
        <v>98</v>
      </c>
      <c r="F426" s="4"/>
      <c r="G426" s="4" t="s">
        <v>105</v>
      </c>
      <c r="H426" s="4" t="s">
        <v>103</v>
      </c>
      <c r="I426" s="4" t="s">
        <v>104</v>
      </c>
      <c r="J426" s="5">
        <v>42950</v>
      </c>
      <c r="K426" s="4"/>
      <c r="L426" s="4"/>
      <c r="M426" s="4"/>
      <c r="N426" s="4"/>
      <c r="O426" s="4" t="s">
        <v>9</v>
      </c>
      <c r="P426" s="4"/>
      <c r="Q426" s="4"/>
      <c r="R426" s="4" t="s">
        <v>100</v>
      </c>
      <c r="S426" s="4">
        <v>8140200308</v>
      </c>
      <c r="T426" s="4"/>
      <c r="U426" s="4"/>
      <c r="V426" s="4">
        <v>9636784929</v>
      </c>
      <c r="W426" s="4" t="s">
        <v>923</v>
      </c>
      <c r="X426" s="4"/>
      <c r="Y426" s="4" t="s">
        <v>101</v>
      </c>
      <c r="Z426" s="4" t="s">
        <v>102</v>
      </c>
      <c r="AA426" s="4"/>
      <c r="AB426" s="4">
        <v>14</v>
      </c>
      <c r="AC426" s="4"/>
      <c r="AD426" s="4">
        <v>1</v>
      </c>
    </row>
    <row r="427" spans="1:30" ht="30">
      <c r="A427" s="4">
        <v>10</v>
      </c>
      <c r="B427" s="4" t="s">
        <v>8</v>
      </c>
      <c r="C427" s="4">
        <v>4375</v>
      </c>
      <c r="D427" s="5">
        <v>42927</v>
      </c>
      <c r="E427" s="4" t="s">
        <v>98</v>
      </c>
      <c r="F427" s="4"/>
      <c r="G427" s="4" t="s">
        <v>105</v>
      </c>
      <c r="H427" s="4" t="s">
        <v>103</v>
      </c>
      <c r="I427" s="4" t="s">
        <v>104</v>
      </c>
      <c r="J427" s="5">
        <v>42951</v>
      </c>
      <c r="K427" s="4"/>
      <c r="L427" s="4"/>
      <c r="M427" s="4"/>
      <c r="N427" s="4"/>
      <c r="O427" s="4" t="s">
        <v>107</v>
      </c>
      <c r="P427" s="4" t="s">
        <v>16</v>
      </c>
      <c r="Q427" s="4"/>
      <c r="R427" s="4" t="s">
        <v>100</v>
      </c>
      <c r="S427" s="4">
        <v>8140200308</v>
      </c>
      <c r="T427" s="4" t="s">
        <v>483</v>
      </c>
      <c r="U427" s="4"/>
      <c r="V427" s="4">
        <v>9636784929</v>
      </c>
      <c r="W427" s="4" t="s">
        <v>924</v>
      </c>
      <c r="X427" s="4">
        <v>0</v>
      </c>
      <c r="Y427" s="4" t="s">
        <v>101</v>
      </c>
      <c r="Z427" s="4" t="s">
        <v>101</v>
      </c>
      <c r="AA427" s="4" t="s">
        <v>109</v>
      </c>
      <c r="AB427" s="4">
        <v>16</v>
      </c>
      <c r="AC427" s="4" t="s">
        <v>110</v>
      </c>
      <c r="AD427" s="4">
        <v>1</v>
      </c>
    </row>
    <row r="428" spans="1:30" ht="30">
      <c r="A428" s="4">
        <v>10</v>
      </c>
      <c r="B428" s="4" t="s">
        <v>8</v>
      </c>
      <c r="C428" s="4">
        <v>4294</v>
      </c>
      <c r="D428" s="5">
        <v>42916</v>
      </c>
      <c r="E428" s="4" t="s">
        <v>98</v>
      </c>
      <c r="F428" s="4"/>
      <c r="G428" s="4" t="s">
        <v>105</v>
      </c>
      <c r="H428" s="4" t="s">
        <v>103</v>
      </c>
      <c r="I428" s="4" t="s">
        <v>99</v>
      </c>
      <c r="J428" s="5">
        <v>42952</v>
      </c>
      <c r="K428" s="4"/>
      <c r="L428" s="4"/>
      <c r="M428" s="4"/>
      <c r="N428" s="4"/>
      <c r="O428" s="4" t="s">
        <v>9</v>
      </c>
      <c r="P428" s="4" t="s">
        <v>16</v>
      </c>
      <c r="Q428" s="4"/>
      <c r="R428" s="4" t="s">
        <v>100</v>
      </c>
      <c r="S428" s="4">
        <v>8140200308</v>
      </c>
      <c r="T428" s="4" t="s">
        <v>484</v>
      </c>
      <c r="U428" s="4"/>
      <c r="V428" s="4">
        <v>9636784929</v>
      </c>
      <c r="W428" s="4" t="s">
        <v>925</v>
      </c>
      <c r="X428" s="4">
        <v>72000</v>
      </c>
      <c r="Y428" s="4" t="s">
        <v>101</v>
      </c>
      <c r="Z428" s="4" t="s">
        <v>101</v>
      </c>
      <c r="AA428" s="4" t="s">
        <v>109</v>
      </c>
      <c r="AB428" s="4">
        <v>16</v>
      </c>
      <c r="AC428" s="4" t="s">
        <v>110</v>
      </c>
      <c r="AD428" s="4">
        <v>5</v>
      </c>
    </row>
    <row r="429" spans="1:30" ht="30">
      <c r="A429" s="4">
        <v>10</v>
      </c>
      <c r="B429" s="4" t="s">
        <v>8</v>
      </c>
      <c r="C429" s="4">
        <v>4444</v>
      </c>
      <c r="D429" s="5">
        <v>43283</v>
      </c>
      <c r="E429" s="4" t="s">
        <v>98</v>
      </c>
      <c r="F429" s="4"/>
      <c r="G429" s="4" t="s">
        <v>105</v>
      </c>
      <c r="H429" s="4" t="s">
        <v>103</v>
      </c>
      <c r="I429" s="4" t="s">
        <v>104</v>
      </c>
      <c r="J429" s="5">
        <v>42953</v>
      </c>
      <c r="K429" s="4"/>
      <c r="L429" s="4"/>
      <c r="M429" s="4"/>
      <c r="N429" s="4"/>
      <c r="O429" s="4" t="s">
        <v>9</v>
      </c>
      <c r="P429" s="4" t="s">
        <v>16</v>
      </c>
      <c r="Q429" s="4"/>
      <c r="R429" s="4" t="s">
        <v>100</v>
      </c>
      <c r="S429" s="4">
        <v>8140200308</v>
      </c>
      <c r="T429" s="4" t="s">
        <v>485</v>
      </c>
      <c r="U429" s="4"/>
      <c r="V429" s="4">
        <v>9636784929</v>
      </c>
      <c r="W429" s="4" t="s">
        <v>926</v>
      </c>
      <c r="X429" s="4">
        <v>60000</v>
      </c>
      <c r="Y429" s="4" t="s">
        <v>101</v>
      </c>
      <c r="Z429" s="4" t="s">
        <v>101</v>
      </c>
      <c r="AA429" s="4" t="s">
        <v>109</v>
      </c>
      <c r="AB429" s="4">
        <v>15</v>
      </c>
      <c r="AC429" s="4" t="s">
        <v>110</v>
      </c>
      <c r="AD429" s="4">
        <v>5</v>
      </c>
    </row>
    <row r="430" spans="1:30" ht="30">
      <c r="A430" s="4">
        <v>10</v>
      </c>
      <c r="B430" s="4" t="s">
        <v>8</v>
      </c>
      <c r="C430" s="4">
        <v>4315</v>
      </c>
      <c r="D430" s="5">
        <v>42920</v>
      </c>
      <c r="E430" s="4" t="s">
        <v>98</v>
      </c>
      <c r="F430" s="4"/>
      <c r="G430" s="4" t="s">
        <v>105</v>
      </c>
      <c r="H430" s="4" t="s">
        <v>103</v>
      </c>
      <c r="I430" s="4" t="s">
        <v>104</v>
      </c>
      <c r="J430" s="5">
        <v>42954</v>
      </c>
      <c r="K430" s="4"/>
      <c r="L430" s="4"/>
      <c r="M430" s="4"/>
      <c r="N430" s="4"/>
      <c r="O430" s="4" t="s">
        <v>9</v>
      </c>
      <c r="P430" s="4" t="s">
        <v>16</v>
      </c>
      <c r="Q430" s="4"/>
      <c r="R430" s="4" t="s">
        <v>100</v>
      </c>
      <c r="S430" s="4">
        <v>8140200308</v>
      </c>
      <c r="T430" s="4" t="s">
        <v>177</v>
      </c>
      <c r="U430" s="4"/>
      <c r="V430" s="4">
        <v>9636784929</v>
      </c>
      <c r="W430" s="4" t="s">
        <v>927</v>
      </c>
      <c r="X430" s="4">
        <v>0</v>
      </c>
      <c r="Y430" s="4" t="s">
        <v>101</v>
      </c>
      <c r="Z430" s="4" t="s">
        <v>101</v>
      </c>
      <c r="AA430" s="4" t="s">
        <v>109</v>
      </c>
      <c r="AB430" s="4">
        <v>16</v>
      </c>
      <c r="AC430" s="4" t="s">
        <v>110</v>
      </c>
      <c r="AD430" s="4">
        <v>3</v>
      </c>
    </row>
    <row r="431" spans="1:30" ht="30">
      <c r="A431" s="4">
        <v>10</v>
      </c>
      <c r="B431" s="4" t="s">
        <v>8</v>
      </c>
      <c r="C431" s="4">
        <v>4830</v>
      </c>
      <c r="D431" s="5">
        <v>44072</v>
      </c>
      <c r="E431" s="4" t="s">
        <v>98</v>
      </c>
      <c r="F431" s="4"/>
      <c r="G431" s="4" t="s">
        <v>105</v>
      </c>
      <c r="H431" s="4" t="s">
        <v>103</v>
      </c>
      <c r="I431" s="4" t="s">
        <v>99</v>
      </c>
      <c r="J431" s="5">
        <v>42955</v>
      </c>
      <c r="K431" s="4"/>
      <c r="L431" s="4"/>
      <c r="M431" s="4"/>
      <c r="N431" s="4"/>
      <c r="O431" s="4" t="s">
        <v>107</v>
      </c>
      <c r="P431" s="4"/>
      <c r="Q431" s="4"/>
      <c r="R431" s="4" t="s">
        <v>100</v>
      </c>
      <c r="S431" s="4">
        <v>8140200308</v>
      </c>
      <c r="T431" s="4" t="s">
        <v>486</v>
      </c>
      <c r="U431" s="4"/>
      <c r="V431" s="4">
        <v>9636784929</v>
      </c>
      <c r="W431" s="4" t="s">
        <v>928</v>
      </c>
      <c r="X431" s="4">
        <v>0</v>
      </c>
      <c r="Y431" s="4" t="s">
        <v>101</v>
      </c>
      <c r="Z431" s="4" t="s">
        <v>101</v>
      </c>
      <c r="AA431" s="4"/>
      <c r="AB431" s="4">
        <v>15</v>
      </c>
      <c r="AC431" s="4" t="s">
        <v>110</v>
      </c>
      <c r="AD431" s="4">
        <v>5</v>
      </c>
    </row>
    <row r="432" spans="1:30" ht="30">
      <c r="A432" s="4">
        <v>10</v>
      </c>
      <c r="B432" s="4" t="s">
        <v>8</v>
      </c>
      <c r="C432" s="4">
        <v>4098</v>
      </c>
      <c r="D432" s="5">
        <v>42499</v>
      </c>
      <c r="E432" s="4" t="s">
        <v>98</v>
      </c>
      <c r="F432" s="4"/>
      <c r="G432" s="4" t="s">
        <v>105</v>
      </c>
      <c r="H432" s="4" t="s">
        <v>103</v>
      </c>
      <c r="I432" s="4" t="s">
        <v>104</v>
      </c>
      <c r="J432" s="5">
        <v>42956</v>
      </c>
      <c r="K432" s="4"/>
      <c r="L432" s="4"/>
      <c r="M432" s="4"/>
      <c r="N432" s="4"/>
      <c r="O432" s="4" t="s">
        <v>9</v>
      </c>
      <c r="P432" s="4" t="s">
        <v>16</v>
      </c>
      <c r="Q432" s="4"/>
      <c r="R432" s="4" t="s">
        <v>100</v>
      </c>
      <c r="S432" s="4">
        <v>8140200308</v>
      </c>
      <c r="T432" s="4" t="s">
        <v>487</v>
      </c>
      <c r="U432" s="4"/>
      <c r="V432" s="4">
        <v>9636784929</v>
      </c>
      <c r="W432" s="4" t="s">
        <v>929</v>
      </c>
      <c r="X432" s="4">
        <v>0</v>
      </c>
      <c r="Y432" s="4" t="s">
        <v>101</v>
      </c>
      <c r="Z432" s="4" t="s">
        <v>101</v>
      </c>
      <c r="AA432" s="4" t="s">
        <v>109</v>
      </c>
      <c r="AB432" s="4">
        <v>15</v>
      </c>
      <c r="AC432" s="4" t="s">
        <v>110</v>
      </c>
      <c r="AD432" s="4">
        <v>1</v>
      </c>
    </row>
    <row r="433" spans="1:30" ht="30">
      <c r="A433" s="4">
        <v>10</v>
      </c>
      <c r="B433" s="4" t="s">
        <v>488</v>
      </c>
      <c r="C433" s="4">
        <v>3822</v>
      </c>
      <c r="D433" s="5">
        <v>42135</v>
      </c>
      <c r="E433" s="4" t="s">
        <v>98</v>
      </c>
      <c r="F433" s="4"/>
      <c r="G433" s="4" t="s">
        <v>105</v>
      </c>
      <c r="H433" s="4" t="s">
        <v>103</v>
      </c>
      <c r="I433" s="4" t="s">
        <v>104</v>
      </c>
      <c r="J433" s="5">
        <v>42957</v>
      </c>
      <c r="K433" s="4"/>
      <c r="L433" s="4"/>
      <c r="M433" s="4"/>
      <c r="N433" s="4"/>
      <c r="O433" s="4" t="s">
        <v>9</v>
      </c>
      <c r="P433" s="4" t="s">
        <v>111</v>
      </c>
      <c r="Q433" s="4"/>
      <c r="R433" s="4" t="s">
        <v>100</v>
      </c>
      <c r="S433" s="4">
        <v>8140200308</v>
      </c>
      <c r="T433" s="4" t="s">
        <v>489</v>
      </c>
      <c r="U433" s="4"/>
      <c r="V433" s="4">
        <v>9636784929</v>
      </c>
      <c r="W433" s="4" t="s">
        <v>930</v>
      </c>
      <c r="X433" s="4">
        <v>0</v>
      </c>
      <c r="Y433" s="4" t="s">
        <v>101</v>
      </c>
      <c r="Z433" s="4" t="s">
        <v>101</v>
      </c>
      <c r="AA433" s="4" t="s">
        <v>112</v>
      </c>
      <c r="AB433" s="4">
        <v>15</v>
      </c>
      <c r="AC433" s="4" t="s">
        <v>110</v>
      </c>
      <c r="AD433" s="4">
        <v>0</v>
      </c>
    </row>
    <row r="434" spans="1:30" ht="30">
      <c r="A434" s="4">
        <v>10</v>
      </c>
      <c r="B434" s="4" t="s">
        <v>488</v>
      </c>
      <c r="C434" s="4">
        <v>4266</v>
      </c>
      <c r="D434" s="5">
        <v>148</v>
      </c>
      <c r="E434" s="4" t="s">
        <v>98</v>
      </c>
      <c r="F434" s="4"/>
      <c r="G434" s="4" t="s">
        <v>105</v>
      </c>
      <c r="H434" s="4" t="s">
        <v>103</v>
      </c>
      <c r="I434" s="4" t="s">
        <v>104</v>
      </c>
      <c r="J434" s="5">
        <v>42958</v>
      </c>
      <c r="K434" s="4"/>
      <c r="L434" s="4"/>
      <c r="M434" s="4"/>
      <c r="N434" s="4"/>
      <c r="O434" s="4" t="s">
        <v>106</v>
      </c>
      <c r="P434" s="4" t="s">
        <v>16</v>
      </c>
      <c r="Q434" s="4"/>
      <c r="R434" s="4" t="s">
        <v>100</v>
      </c>
      <c r="S434" s="4">
        <v>8140200308</v>
      </c>
      <c r="T434" s="4" t="s">
        <v>490</v>
      </c>
      <c r="U434" s="4"/>
      <c r="V434" s="4">
        <v>9636784929</v>
      </c>
      <c r="W434" s="4" t="s">
        <v>931</v>
      </c>
      <c r="X434" s="4">
        <v>0</v>
      </c>
      <c r="Y434" s="4" t="s">
        <v>101</v>
      </c>
      <c r="Z434" s="4" t="s">
        <v>101</v>
      </c>
      <c r="AA434" s="4" t="s">
        <v>109</v>
      </c>
      <c r="AB434" s="4">
        <v>14</v>
      </c>
      <c r="AC434" s="4" t="s">
        <v>110</v>
      </c>
      <c r="AD434" s="4">
        <v>1</v>
      </c>
    </row>
    <row r="435" spans="1:30" ht="30">
      <c r="A435" s="4">
        <v>10</v>
      </c>
      <c r="B435" s="4" t="s">
        <v>488</v>
      </c>
      <c r="C435" s="4">
        <v>4847</v>
      </c>
      <c r="D435" s="4"/>
      <c r="E435" s="4" t="s">
        <v>98</v>
      </c>
      <c r="F435" s="4"/>
      <c r="G435" s="4" t="s">
        <v>105</v>
      </c>
      <c r="H435" s="4" t="s">
        <v>103</v>
      </c>
      <c r="I435" s="4" t="s">
        <v>99</v>
      </c>
      <c r="J435" s="5">
        <v>42959</v>
      </c>
      <c r="K435" s="4"/>
      <c r="L435" s="4"/>
      <c r="M435" s="4"/>
      <c r="N435" s="4"/>
      <c r="O435" s="4" t="s">
        <v>9</v>
      </c>
      <c r="P435" s="4"/>
      <c r="Q435" s="4"/>
      <c r="R435" s="4" t="s">
        <v>100</v>
      </c>
      <c r="S435" s="4">
        <v>8140200308</v>
      </c>
      <c r="T435" s="4"/>
      <c r="U435" s="4"/>
      <c r="V435" s="4">
        <v>9636784929</v>
      </c>
      <c r="W435" s="4" t="s">
        <v>932</v>
      </c>
      <c r="X435" s="4"/>
      <c r="Y435" s="4" t="s">
        <v>101</v>
      </c>
      <c r="Z435" s="4" t="s">
        <v>102</v>
      </c>
      <c r="AA435" s="4"/>
      <c r="AB435" s="4">
        <v>15</v>
      </c>
      <c r="AC435" s="4"/>
      <c r="AD435" s="4">
        <v>3</v>
      </c>
    </row>
    <row r="436" spans="1:30" ht="30">
      <c r="A436" s="4">
        <v>10</v>
      </c>
      <c r="B436" s="4" t="s">
        <v>488</v>
      </c>
      <c r="C436" s="4">
        <v>4295</v>
      </c>
      <c r="D436" s="5">
        <v>42916</v>
      </c>
      <c r="E436" s="4" t="s">
        <v>98</v>
      </c>
      <c r="F436" s="4"/>
      <c r="G436" s="4" t="s">
        <v>105</v>
      </c>
      <c r="H436" s="4" t="s">
        <v>103</v>
      </c>
      <c r="I436" s="4" t="s">
        <v>104</v>
      </c>
      <c r="J436" s="5">
        <v>42960</v>
      </c>
      <c r="K436" s="4"/>
      <c r="L436" s="4"/>
      <c r="M436" s="4"/>
      <c r="N436" s="4"/>
      <c r="O436" s="4" t="s">
        <v>9</v>
      </c>
      <c r="P436" s="4" t="s">
        <v>16</v>
      </c>
      <c r="Q436" s="4"/>
      <c r="R436" s="4" t="s">
        <v>100</v>
      </c>
      <c r="S436" s="4">
        <v>8140200308</v>
      </c>
      <c r="T436" s="4" t="s">
        <v>187</v>
      </c>
      <c r="U436" s="4"/>
      <c r="V436" s="4">
        <v>9636784929</v>
      </c>
      <c r="W436" s="4" t="s">
        <v>933</v>
      </c>
      <c r="X436" s="4">
        <v>0</v>
      </c>
      <c r="Y436" s="4" t="s">
        <v>101</v>
      </c>
      <c r="Z436" s="4" t="s">
        <v>101</v>
      </c>
      <c r="AA436" s="4" t="s">
        <v>109</v>
      </c>
      <c r="AB436" s="4">
        <v>14</v>
      </c>
      <c r="AC436" s="4" t="s">
        <v>110</v>
      </c>
      <c r="AD436" s="4">
        <v>1</v>
      </c>
    </row>
    <row r="437" spans="1:30" ht="30">
      <c r="A437" s="4">
        <v>10</v>
      </c>
      <c r="B437" s="4" t="s">
        <v>488</v>
      </c>
      <c r="C437" s="4">
        <v>3844</v>
      </c>
      <c r="D437" s="5">
        <v>42135</v>
      </c>
      <c r="E437" s="4" t="s">
        <v>98</v>
      </c>
      <c r="F437" s="4"/>
      <c r="G437" s="4" t="s">
        <v>105</v>
      </c>
      <c r="H437" s="4" t="s">
        <v>103</v>
      </c>
      <c r="I437" s="4" t="s">
        <v>99</v>
      </c>
      <c r="J437" s="5">
        <v>42961</v>
      </c>
      <c r="K437" s="4"/>
      <c r="L437" s="4"/>
      <c r="M437" s="4"/>
      <c r="N437" s="4"/>
      <c r="O437" s="4" t="s">
        <v>9</v>
      </c>
      <c r="P437" s="4" t="s">
        <v>111</v>
      </c>
      <c r="Q437" s="4"/>
      <c r="R437" s="4" t="s">
        <v>100</v>
      </c>
      <c r="S437" s="4">
        <v>8140200308</v>
      </c>
      <c r="T437" s="4" t="s">
        <v>491</v>
      </c>
      <c r="U437" s="4"/>
      <c r="V437" s="4">
        <v>9636784929</v>
      </c>
      <c r="W437" s="4" t="s">
        <v>934</v>
      </c>
      <c r="X437" s="4">
        <v>36000</v>
      </c>
      <c r="Y437" s="4" t="s">
        <v>101</v>
      </c>
      <c r="Z437" s="4" t="s">
        <v>101</v>
      </c>
      <c r="AA437" s="4" t="s">
        <v>112</v>
      </c>
      <c r="AB437" s="4">
        <v>16</v>
      </c>
      <c r="AC437" s="4" t="s">
        <v>110</v>
      </c>
      <c r="AD437" s="4">
        <v>1</v>
      </c>
    </row>
    <row r="438" spans="1:30" ht="30">
      <c r="A438" s="4">
        <v>10</v>
      </c>
      <c r="B438" s="4" t="s">
        <v>488</v>
      </c>
      <c r="C438" s="4">
        <v>4836</v>
      </c>
      <c r="D438" s="5">
        <v>41958</v>
      </c>
      <c r="E438" s="4" t="s">
        <v>98</v>
      </c>
      <c r="F438" s="4"/>
      <c r="G438" s="4" t="s">
        <v>105</v>
      </c>
      <c r="H438" s="4" t="s">
        <v>103</v>
      </c>
      <c r="I438" s="4" t="s">
        <v>104</v>
      </c>
      <c r="J438" s="5">
        <v>42962</v>
      </c>
      <c r="K438" s="4"/>
      <c r="L438" s="4"/>
      <c r="M438" s="4"/>
      <c r="N438" s="4"/>
      <c r="O438" s="4" t="s">
        <v>108</v>
      </c>
      <c r="P438" s="4" t="s">
        <v>16</v>
      </c>
      <c r="Q438" s="4"/>
      <c r="R438" s="4" t="s">
        <v>100</v>
      </c>
      <c r="S438" s="4">
        <v>8140200308</v>
      </c>
      <c r="T438" s="4" t="s">
        <v>492</v>
      </c>
      <c r="U438" s="4" t="s">
        <v>493</v>
      </c>
      <c r="V438" s="4">
        <v>9636784929</v>
      </c>
      <c r="W438" s="4" t="s">
        <v>935</v>
      </c>
      <c r="X438" s="4">
        <v>40000</v>
      </c>
      <c r="Y438" s="4" t="s">
        <v>101</v>
      </c>
      <c r="Z438" s="4" t="s">
        <v>101</v>
      </c>
      <c r="AA438" s="4" t="s">
        <v>109</v>
      </c>
      <c r="AB438" s="4">
        <v>15</v>
      </c>
      <c r="AC438" s="4" t="s">
        <v>110</v>
      </c>
      <c r="AD438" s="4">
        <v>0</v>
      </c>
    </row>
    <row r="439" spans="1:30" ht="30">
      <c r="A439" s="4">
        <v>10</v>
      </c>
      <c r="B439" s="4" t="s">
        <v>488</v>
      </c>
      <c r="C439" s="4">
        <v>4853</v>
      </c>
      <c r="D439" s="5">
        <v>40848</v>
      </c>
      <c r="E439" s="4" t="s">
        <v>98</v>
      </c>
      <c r="F439" s="4"/>
      <c r="G439" s="4" t="s">
        <v>105</v>
      </c>
      <c r="H439" s="4" t="s">
        <v>103</v>
      </c>
      <c r="I439" s="4" t="s">
        <v>99</v>
      </c>
      <c r="J439" s="5">
        <v>42963</v>
      </c>
      <c r="K439" s="4"/>
      <c r="L439" s="4"/>
      <c r="M439" s="4"/>
      <c r="N439" s="4"/>
      <c r="O439" s="4" t="s">
        <v>9</v>
      </c>
      <c r="P439" s="4" t="s">
        <v>16</v>
      </c>
      <c r="Q439" s="4"/>
      <c r="R439" s="4" t="s">
        <v>100</v>
      </c>
      <c r="S439" s="4">
        <v>8140200308</v>
      </c>
      <c r="T439" s="4" t="s">
        <v>494</v>
      </c>
      <c r="U439" s="4" t="s">
        <v>495</v>
      </c>
      <c r="V439" s="4">
        <v>9636784929</v>
      </c>
      <c r="W439" s="4" t="s">
        <v>936</v>
      </c>
      <c r="X439" s="4">
        <v>60000</v>
      </c>
      <c r="Y439" s="4" t="s">
        <v>101</v>
      </c>
      <c r="Z439" s="4" t="s">
        <v>101</v>
      </c>
      <c r="AA439" s="4" t="s">
        <v>109</v>
      </c>
      <c r="AB439" s="4">
        <v>16</v>
      </c>
      <c r="AC439" s="4" t="s">
        <v>110</v>
      </c>
      <c r="AD439" s="4">
        <v>0</v>
      </c>
    </row>
    <row r="440" spans="1:30" ht="30">
      <c r="A440" s="4">
        <v>10</v>
      </c>
      <c r="B440" s="4" t="s">
        <v>488</v>
      </c>
      <c r="C440" s="4">
        <v>4821</v>
      </c>
      <c r="D440" s="5">
        <v>41032</v>
      </c>
      <c r="E440" s="4" t="s">
        <v>98</v>
      </c>
      <c r="F440" s="4"/>
      <c r="G440" s="4" t="s">
        <v>105</v>
      </c>
      <c r="H440" s="4" t="s">
        <v>103</v>
      </c>
      <c r="I440" s="4" t="s">
        <v>104</v>
      </c>
      <c r="J440" s="5">
        <v>42964</v>
      </c>
      <c r="K440" s="4"/>
      <c r="L440" s="4"/>
      <c r="M440" s="4"/>
      <c r="N440" s="4"/>
      <c r="O440" s="4" t="s">
        <v>9</v>
      </c>
      <c r="P440" s="4" t="s">
        <v>111</v>
      </c>
      <c r="Q440" s="4"/>
      <c r="R440" s="4" t="s">
        <v>100</v>
      </c>
      <c r="S440" s="4">
        <v>8140200308</v>
      </c>
      <c r="T440" s="4" t="s">
        <v>496</v>
      </c>
      <c r="U440" s="4" t="s">
        <v>497</v>
      </c>
      <c r="V440" s="4">
        <v>9636784929</v>
      </c>
      <c r="W440" s="4" t="s">
        <v>937</v>
      </c>
      <c r="X440" s="4">
        <v>60000</v>
      </c>
      <c r="Y440" s="4" t="s">
        <v>101</v>
      </c>
      <c r="Z440" s="4" t="s">
        <v>101</v>
      </c>
      <c r="AA440" s="4" t="s">
        <v>112</v>
      </c>
      <c r="AB440" s="4">
        <v>14</v>
      </c>
      <c r="AC440" s="4" t="s">
        <v>110</v>
      </c>
      <c r="AD440" s="4">
        <v>0</v>
      </c>
    </row>
    <row r="441" spans="1:30" ht="30">
      <c r="A441" s="4">
        <v>10</v>
      </c>
      <c r="B441" s="4" t="s">
        <v>488</v>
      </c>
      <c r="C441" s="4">
        <v>4636</v>
      </c>
      <c r="D441" s="5">
        <v>43649</v>
      </c>
      <c r="E441" s="4" t="s">
        <v>98</v>
      </c>
      <c r="F441" s="4"/>
      <c r="G441" s="4" t="s">
        <v>105</v>
      </c>
      <c r="H441" s="4" t="s">
        <v>103</v>
      </c>
      <c r="I441" s="4" t="s">
        <v>104</v>
      </c>
      <c r="J441" s="5">
        <v>42965</v>
      </c>
      <c r="K441" s="4"/>
      <c r="L441" s="4"/>
      <c r="M441" s="4"/>
      <c r="N441" s="4"/>
      <c r="O441" s="4" t="s">
        <v>9</v>
      </c>
      <c r="P441" s="4" t="s">
        <v>16</v>
      </c>
      <c r="Q441" s="4"/>
      <c r="R441" s="4" t="s">
        <v>100</v>
      </c>
      <c r="S441" s="4">
        <v>8140200308</v>
      </c>
      <c r="T441" s="4" t="s">
        <v>498</v>
      </c>
      <c r="U441" s="4"/>
      <c r="V441" s="4">
        <v>9636784929</v>
      </c>
      <c r="W441" s="4" t="s">
        <v>938</v>
      </c>
      <c r="X441" s="4">
        <v>60000</v>
      </c>
      <c r="Y441" s="4" t="s">
        <v>101</v>
      </c>
      <c r="Z441" s="4" t="s">
        <v>101</v>
      </c>
      <c r="AA441" s="4" t="s">
        <v>109</v>
      </c>
      <c r="AB441" s="4">
        <v>16</v>
      </c>
      <c r="AC441" s="4" t="s">
        <v>110</v>
      </c>
      <c r="AD441" s="4">
        <v>3</v>
      </c>
    </row>
    <row r="442" spans="1:30" ht="30">
      <c r="A442" s="4">
        <v>10</v>
      </c>
      <c r="B442" s="4" t="s">
        <v>488</v>
      </c>
      <c r="C442" s="4">
        <v>4831</v>
      </c>
      <c r="D442" s="5">
        <v>44074</v>
      </c>
      <c r="E442" s="4" t="s">
        <v>98</v>
      </c>
      <c r="F442" s="4"/>
      <c r="G442" s="4" t="s">
        <v>105</v>
      </c>
      <c r="H442" s="4" t="s">
        <v>103</v>
      </c>
      <c r="I442" s="4" t="s">
        <v>99</v>
      </c>
      <c r="J442" s="5">
        <v>42966</v>
      </c>
      <c r="K442" s="4"/>
      <c r="L442" s="4"/>
      <c r="M442" s="4"/>
      <c r="N442" s="4"/>
      <c r="O442" s="4" t="s">
        <v>108</v>
      </c>
      <c r="P442" s="4" t="s">
        <v>16</v>
      </c>
      <c r="Q442" s="4"/>
      <c r="R442" s="4" t="s">
        <v>100</v>
      </c>
      <c r="S442" s="4">
        <v>8140200308</v>
      </c>
      <c r="T442" s="4" t="s">
        <v>499</v>
      </c>
      <c r="U442" s="4" t="s">
        <v>500</v>
      </c>
      <c r="V442" s="4">
        <v>9636784929</v>
      </c>
      <c r="W442" s="4" t="s">
        <v>939</v>
      </c>
      <c r="X442" s="4">
        <v>60000</v>
      </c>
      <c r="Y442" s="4" t="s">
        <v>101</v>
      </c>
      <c r="Z442" s="4" t="s">
        <v>101</v>
      </c>
      <c r="AA442" s="4" t="s">
        <v>109</v>
      </c>
      <c r="AB442" s="4">
        <v>15</v>
      </c>
      <c r="AC442" s="4" t="s">
        <v>110</v>
      </c>
      <c r="AD442" s="4">
        <v>0</v>
      </c>
    </row>
    <row r="443" spans="1:30" ht="30">
      <c r="A443" s="4">
        <v>10</v>
      </c>
      <c r="B443" s="4" t="s">
        <v>488</v>
      </c>
      <c r="C443" s="4">
        <v>4454</v>
      </c>
      <c r="D443" s="5">
        <v>43283</v>
      </c>
      <c r="E443" s="4" t="s">
        <v>98</v>
      </c>
      <c r="F443" s="4"/>
      <c r="G443" s="4" t="s">
        <v>105</v>
      </c>
      <c r="H443" s="4" t="s">
        <v>103</v>
      </c>
      <c r="I443" s="4" t="s">
        <v>104</v>
      </c>
      <c r="J443" s="5">
        <v>42967</v>
      </c>
      <c r="K443" s="4"/>
      <c r="L443" s="4"/>
      <c r="M443" s="4"/>
      <c r="N443" s="4"/>
      <c r="O443" s="4" t="s">
        <v>9</v>
      </c>
      <c r="P443" s="4" t="s">
        <v>16</v>
      </c>
      <c r="Q443" s="4"/>
      <c r="R443" s="4" t="s">
        <v>100</v>
      </c>
      <c r="S443" s="4">
        <v>8140200308</v>
      </c>
      <c r="T443" s="4" t="s">
        <v>501</v>
      </c>
      <c r="U443" s="4"/>
      <c r="V443" s="4">
        <v>9636784929</v>
      </c>
      <c r="W443" s="4" t="s">
        <v>940</v>
      </c>
      <c r="X443" s="4">
        <v>50000</v>
      </c>
      <c r="Y443" s="4" t="s">
        <v>101</v>
      </c>
      <c r="Z443" s="4" t="s">
        <v>101</v>
      </c>
      <c r="AA443" s="4" t="s">
        <v>109</v>
      </c>
      <c r="AB443" s="4">
        <v>14</v>
      </c>
      <c r="AC443" s="4" t="s">
        <v>110</v>
      </c>
      <c r="AD443" s="4">
        <v>2</v>
      </c>
    </row>
    <row r="444" spans="1:30" ht="30">
      <c r="A444" s="4">
        <v>10</v>
      </c>
      <c r="B444" s="4" t="s">
        <v>488</v>
      </c>
      <c r="C444" s="4">
        <v>4546</v>
      </c>
      <c r="D444" s="5">
        <v>43291</v>
      </c>
      <c r="E444" s="4" t="s">
        <v>98</v>
      </c>
      <c r="F444" s="4"/>
      <c r="G444" s="4" t="s">
        <v>105</v>
      </c>
      <c r="H444" s="4" t="s">
        <v>103</v>
      </c>
      <c r="I444" s="4" t="s">
        <v>104</v>
      </c>
      <c r="J444" s="5">
        <v>42968</v>
      </c>
      <c r="K444" s="4"/>
      <c r="L444" s="4"/>
      <c r="M444" s="4"/>
      <c r="N444" s="4"/>
      <c r="O444" s="4" t="s">
        <v>107</v>
      </c>
      <c r="P444" s="4" t="s">
        <v>16</v>
      </c>
      <c r="Q444" s="4"/>
      <c r="R444" s="4" t="s">
        <v>100</v>
      </c>
      <c r="S444" s="4">
        <v>8140200308</v>
      </c>
      <c r="T444" s="4" t="s">
        <v>502</v>
      </c>
      <c r="U444" s="4"/>
      <c r="V444" s="4">
        <v>9636784929</v>
      </c>
      <c r="W444" s="4" t="s">
        <v>941</v>
      </c>
      <c r="X444" s="4">
        <v>50000</v>
      </c>
      <c r="Y444" s="4" t="s">
        <v>101</v>
      </c>
      <c r="Z444" s="4" t="s">
        <v>101</v>
      </c>
      <c r="AA444" s="4" t="s">
        <v>109</v>
      </c>
      <c r="AB444" s="4">
        <v>14</v>
      </c>
      <c r="AC444" s="4" t="s">
        <v>110</v>
      </c>
      <c r="AD444" s="4">
        <v>1</v>
      </c>
    </row>
    <row r="445" spans="1:30" ht="30">
      <c r="A445" s="4">
        <v>10</v>
      </c>
      <c r="B445" s="4" t="s">
        <v>488</v>
      </c>
      <c r="C445" s="4">
        <v>4828</v>
      </c>
      <c r="D445" s="4"/>
      <c r="E445" s="4" t="s">
        <v>98</v>
      </c>
      <c r="F445" s="4"/>
      <c r="G445" s="4" t="s">
        <v>105</v>
      </c>
      <c r="H445" s="4" t="s">
        <v>103</v>
      </c>
      <c r="I445" s="4" t="s">
        <v>104</v>
      </c>
      <c r="J445" s="5">
        <v>42969</v>
      </c>
      <c r="K445" s="4"/>
      <c r="L445" s="4"/>
      <c r="M445" s="4"/>
      <c r="N445" s="4"/>
      <c r="O445" s="4" t="s">
        <v>107</v>
      </c>
      <c r="P445" s="4"/>
      <c r="Q445" s="4"/>
      <c r="R445" s="4" t="s">
        <v>100</v>
      </c>
      <c r="S445" s="4">
        <v>8140200308</v>
      </c>
      <c r="T445" s="4"/>
      <c r="U445" s="4"/>
      <c r="V445" s="4">
        <v>9636784929</v>
      </c>
      <c r="W445" s="4" t="s">
        <v>942</v>
      </c>
      <c r="X445" s="4"/>
      <c r="Y445" s="4" t="s">
        <v>101</v>
      </c>
      <c r="Z445" s="4" t="s">
        <v>102</v>
      </c>
      <c r="AA445" s="4"/>
      <c r="AB445" s="4">
        <v>13</v>
      </c>
      <c r="AC445" s="4"/>
      <c r="AD445" s="4">
        <v>1</v>
      </c>
    </row>
    <row r="446" spans="1:30" ht="30">
      <c r="A446" s="4">
        <v>10</v>
      </c>
      <c r="B446" s="4" t="s">
        <v>488</v>
      </c>
      <c r="C446" s="4">
        <v>4544</v>
      </c>
      <c r="D446" s="5">
        <v>43291</v>
      </c>
      <c r="E446" s="4" t="s">
        <v>98</v>
      </c>
      <c r="F446" s="4"/>
      <c r="G446" s="4" t="s">
        <v>105</v>
      </c>
      <c r="H446" s="4" t="s">
        <v>103</v>
      </c>
      <c r="I446" s="4" t="s">
        <v>99</v>
      </c>
      <c r="J446" s="5">
        <v>42970</v>
      </c>
      <c r="K446" s="4"/>
      <c r="L446" s="4"/>
      <c r="M446" s="4"/>
      <c r="N446" s="4"/>
      <c r="O446" s="4" t="s">
        <v>9</v>
      </c>
      <c r="P446" s="4" t="s">
        <v>16</v>
      </c>
      <c r="Q446" s="4"/>
      <c r="R446" s="4" t="s">
        <v>100</v>
      </c>
      <c r="S446" s="4">
        <v>8140200308</v>
      </c>
      <c r="T446" s="4" t="s">
        <v>503</v>
      </c>
      <c r="U446" s="4"/>
      <c r="V446" s="4">
        <v>9636784929</v>
      </c>
      <c r="W446" s="4" t="s">
        <v>943</v>
      </c>
      <c r="X446" s="4">
        <v>60000</v>
      </c>
      <c r="Y446" s="4" t="s">
        <v>101</v>
      </c>
      <c r="Z446" s="4" t="s">
        <v>101</v>
      </c>
      <c r="AA446" s="4" t="s">
        <v>109</v>
      </c>
      <c r="AB446" s="4">
        <v>14</v>
      </c>
      <c r="AC446" s="4" t="s">
        <v>110</v>
      </c>
      <c r="AD446" s="4">
        <v>1</v>
      </c>
    </row>
    <row r="447" spans="1:30" ht="30">
      <c r="A447" s="4">
        <v>10</v>
      </c>
      <c r="B447" s="4" t="s">
        <v>488</v>
      </c>
      <c r="C447" s="4">
        <v>3820</v>
      </c>
      <c r="D447" s="5">
        <v>42135</v>
      </c>
      <c r="E447" s="4" t="s">
        <v>98</v>
      </c>
      <c r="F447" s="4"/>
      <c r="G447" s="4" t="s">
        <v>105</v>
      </c>
      <c r="H447" s="4" t="s">
        <v>103</v>
      </c>
      <c r="I447" s="4" t="s">
        <v>104</v>
      </c>
      <c r="J447" s="5">
        <v>42971</v>
      </c>
      <c r="K447" s="4"/>
      <c r="L447" s="4"/>
      <c r="M447" s="4"/>
      <c r="N447" s="4"/>
      <c r="O447" s="4" t="s">
        <v>9</v>
      </c>
      <c r="P447" s="4" t="s">
        <v>111</v>
      </c>
      <c r="Q447" s="4"/>
      <c r="R447" s="4" t="s">
        <v>100</v>
      </c>
      <c r="S447" s="4">
        <v>8140200308</v>
      </c>
      <c r="T447" s="4" t="s">
        <v>504</v>
      </c>
      <c r="U447" s="4"/>
      <c r="V447" s="4">
        <v>9636784929</v>
      </c>
      <c r="W447" s="4" t="s">
        <v>944</v>
      </c>
      <c r="X447" s="4">
        <v>0</v>
      </c>
      <c r="Y447" s="4" t="s">
        <v>101</v>
      </c>
      <c r="Z447" s="4" t="s">
        <v>101</v>
      </c>
      <c r="AA447" s="4" t="s">
        <v>112</v>
      </c>
      <c r="AB447" s="4">
        <v>15</v>
      </c>
      <c r="AC447" s="4" t="s">
        <v>110</v>
      </c>
      <c r="AD447" s="4">
        <v>1</v>
      </c>
    </row>
    <row r="448" spans="1:30" ht="30">
      <c r="A448" s="4">
        <v>10</v>
      </c>
      <c r="B448" s="4" t="s">
        <v>488</v>
      </c>
      <c r="C448" s="4">
        <v>4823</v>
      </c>
      <c r="D448" s="4"/>
      <c r="E448" s="4" t="s">
        <v>98</v>
      </c>
      <c r="F448" s="4"/>
      <c r="G448" s="4" t="s">
        <v>105</v>
      </c>
      <c r="H448" s="4" t="s">
        <v>103</v>
      </c>
      <c r="I448" s="4" t="s">
        <v>99</v>
      </c>
      <c r="J448" s="5">
        <v>42972</v>
      </c>
      <c r="K448" s="4"/>
      <c r="L448" s="4"/>
      <c r="M448" s="4"/>
      <c r="N448" s="4"/>
      <c r="O448" s="4" t="s">
        <v>9</v>
      </c>
      <c r="P448" s="4"/>
      <c r="Q448" s="4"/>
      <c r="R448" s="4" t="s">
        <v>100</v>
      </c>
      <c r="S448" s="4">
        <v>8140200308</v>
      </c>
      <c r="T448" s="4"/>
      <c r="U448" s="4"/>
      <c r="V448" s="4">
        <v>9636784929</v>
      </c>
      <c r="W448" s="4" t="s">
        <v>945</v>
      </c>
      <c r="X448" s="4"/>
      <c r="Y448" s="4" t="s">
        <v>101</v>
      </c>
      <c r="Z448" s="4" t="s">
        <v>102</v>
      </c>
      <c r="AA448" s="4"/>
      <c r="AB448" s="4">
        <v>15</v>
      </c>
      <c r="AC448" s="4"/>
      <c r="AD448" s="4">
        <v>2</v>
      </c>
    </row>
    <row r="449" spans="1:30" ht="30">
      <c r="A449" s="4">
        <v>10</v>
      </c>
      <c r="B449" s="4" t="s">
        <v>488</v>
      </c>
      <c r="C449" s="4">
        <v>4824</v>
      </c>
      <c r="D449" s="4"/>
      <c r="E449" s="4" t="s">
        <v>98</v>
      </c>
      <c r="F449" s="4"/>
      <c r="G449" s="4" t="s">
        <v>105</v>
      </c>
      <c r="H449" s="4" t="s">
        <v>103</v>
      </c>
      <c r="I449" s="4" t="s">
        <v>99</v>
      </c>
      <c r="J449" s="5">
        <v>42973</v>
      </c>
      <c r="K449" s="4"/>
      <c r="L449" s="4"/>
      <c r="M449" s="4"/>
      <c r="N449" s="4"/>
      <c r="O449" s="4" t="s">
        <v>9</v>
      </c>
      <c r="P449" s="4"/>
      <c r="Q449" s="4"/>
      <c r="R449" s="4" t="s">
        <v>100</v>
      </c>
      <c r="S449" s="4">
        <v>8140200308</v>
      </c>
      <c r="T449" s="4"/>
      <c r="U449" s="4"/>
      <c r="V449" s="4">
        <v>9636784929</v>
      </c>
      <c r="W449" s="4" t="s">
        <v>946</v>
      </c>
      <c r="X449" s="4"/>
      <c r="Y449" s="4" t="s">
        <v>101</v>
      </c>
      <c r="Z449" s="4" t="s">
        <v>102</v>
      </c>
      <c r="AA449" s="4"/>
      <c r="AB449" s="4">
        <v>17</v>
      </c>
      <c r="AC449" s="4"/>
      <c r="AD449" s="4">
        <v>2</v>
      </c>
    </row>
    <row r="450" spans="1:30" ht="30">
      <c r="A450" s="4">
        <v>10</v>
      </c>
      <c r="B450" s="4" t="s">
        <v>488</v>
      </c>
      <c r="C450" s="4">
        <v>4145</v>
      </c>
      <c r="D450" s="5">
        <v>42553</v>
      </c>
      <c r="E450" s="4" t="s">
        <v>98</v>
      </c>
      <c r="F450" s="4"/>
      <c r="G450" s="4" t="s">
        <v>105</v>
      </c>
      <c r="H450" s="4" t="s">
        <v>103</v>
      </c>
      <c r="I450" s="4" t="s">
        <v>104</v>
      </c>
      <c r="J450" s="5">
        <v>42974</v>
      </c>
      <c r="K450" s="4"/>
      <c r="L450" s="4"/>
      <c r="M450" s="4"/>
      <c r="N450" s="4"/>
      <c r="O450" s="4" t="s">
        <v>108</v>
      </c>
      <c r="P450" s="4" t="s">
        <v>16</v>
      </c>
      <c r="Q450" s="4"/>
      <c r="R450" s="4" t="s">
        <v>100</v>
      </c>
      <c r="S450" s="4">
        <v>8140200308</v>
      </c>
      <c r="T450" s="4" t="s">
        <v>505</v>
      </c>
      <c r="U450" s="4"/>
      <c r="V450" s="4">
        <v>9636784929</v>
      </c>
      <c r="W450" s="4" t="s">
        <v>947</v>
      </c>
      <c r="X450" s="4">
        <v>0</v>
      </c>
      <c r="Y450" s="4" t="s">
        <v>101</v>
      </c>
      <c r="Z450" s="4" t="s">
        <v>101</v>
      </c>
      <c r="AA450" s="4" t="s">
        <v>109</v>
      </c>
      <c r="AB450" s="4">
        <v>17</v>
      </c>
      <c r="AC450" s="4" t="s">
        <v>110</v>
      </c>
      <c r="AD450" s="4">
        <v>3</v>
      </c>
    </row>
    <row r="451" spans="1:30" ht="30">
      <c r="A451" s="4">
        <v>10</v>
      </c>
      <c r="B451" s="4" t="s">
        <v>488</v>
      </c>
      <c r="C451" s="4">
        <v>3846</v>
      </c>
      <c r="D451" s="5">
        <v>42135</v>
      </c>
      <c r="E451" s="4" t="s">
        <v>98</v>
      </c>
      <c r="F451" s="4"/>
      <c r="G451" s="4" t="s">
        <v>105</v>
      </c>
      <c r="H451" s="4" t="s">
        <v>103</v>
      </c>
      <c r="I451" s="4" t="s">
        <v>99</v>
      </c>
      <c r="J451" s="5">
        <v>42975</v>
      </c>
      <c r="K451" s="4"/>
      <c r="L451" s="4"/>
      <c r="M451" s="4"/>
      <c r="N451" s="4"/>
      <c r="O451" s="4" t="s">
        <v>9</v>
      </c>
      <c r="P451" s="4" t="s">
        <v>111</v>
      </c>
      <c r="Q451" s="4"/>
      <c r="R451" s="4" t="s">
        <v>100</v>
      </c>
      <c r="S451" s="4">
        <v>8140200308</v>
      </c>
      <c r="T451" s="4" t="s">
        <v>506</v>
      </c>
      <c r="U451" s="4"/>
      <c r="V451" s="4">
        <v>9636784929</v>
      </c>
      <c r="W451" s="4" t="s">
        <v>948</v>
      </c>
      <c r="X451" s="4">
        <v>0</v>
      </c>
      <c r="Y451" s="4" t="s">
        <v>101</v>
      </c>
      <c r="Z451" s="4" t="s">
        <v>101</v>
      </c>
      <c r="AA451" s="4" t="s">
        <v>112</v>
      </c>
      <c r="AB451" s="4">
        <v>15</v>
      </c>
      <c r="AC451" s="4" t="s">
        <v>110</v>
      </c>
      <c r="AD451" s="4">
        <v>1</v>
      </c>
    </row>
    <row r="452" spans="1:30" ht="30">
      <c r="A452" s="4">
        <v>10</v>
      </c>
      <c r="B452" s="4" t="s">
        <v>488</v>
      </c>
      <c r="C452" s="4">
        <v>4222</v>
      </c>
      <c r="D452" s="5">
        <v>42566</v>
      </c>
      <c r="E452" s="4" t="s">
        <v>98</v>
      </c>
      <c r="F452" s="4"/>
      <c r="G452" s="4" t="s">
        <v>105</v>
      </c>
      <c r="H452" s="4" t="s">
        <v>103</v>
      </c>
      <c r="I452" s="4" t="s">
        <v>104</v>
      </c>
      <c r="J452" s="5">
        <v>42976</v>
      </c>
      <c r="K452" s="4"/>
      <c r="L452" s="4"/>
      <c r="M452" s="4"/>
      <c r="N452" s="4"/>
      <c r="O452" s="4" t="s">
        <v>9</v>
      </c>
      <c r="P452" s="4" t="s">
        <v>111</v>
      </c>
      <c r="Q452" s="4"/>
      <c r="R452" s="4" t="s">
        <v>100</v>
      </c>
      <c r="S452" s="4">
        <v>8140200308</v>
      </c>
      <c r="T452" s="4" t="s">
        <v>507</v>
      </c>
      <c r="U452" s="4"/>
      <c r="V452" s="4">
        <v>9636784929</v>
      </c>
      <c r="W452" s="4" t="s">
        <v>949</v>
      </c>
      <c r="X452" s="4">
        <v>0</v>
      </c>
      <c r="Y452" s="4" t="s">
        <v>101</v>
      </c>
      <c r="Z452" s="4" t="s">
        <v>101</v>
      </c>
      <c r="AA452" s="4" t="s">
        <v>112</v>
      </c>
      <c r="AB452" s="4">
        <v>16</v>
      </c>
      <c r="AC452" s="4" t="s">
        <v>110</v>
      </c>
      <c r="AD452" s="4">
        <v>0</v>
      </c>
    </row>
    <row r="453" spans="1:30" ht="30">
      <c r="A453" s="4">
        <v>10</v>
      </c>
      <c r="B453" s="4" t="s">
        <v>488</v>
      </c>
      <c r="C453" s="4">
        <v>4879</v>
      </c>
      <c r="D453" s="4"/>
      <c r="E453" s="4" t="s">
        <v>98</v>
      </c>
      <c r="F453" s="4"/>
      <c r="G453" s="4" t="s">
        <v>105</v>
      </c>
      <c r="H453" s="4" t="s">
        <v>103</v>
      </c>
      <c r="I453" s="4" t="s">
        <v>99</v>
      </c>
      <c r="J453" s="5">
        <v>42977</v>
      </c>
      <c r="K453" s="4"/>
      <c r="L453" s="4"/>
      <c r="M453" s="4"/>
      <c r="N453" s="4"/>
      <c r="O453" s="4" t="s">
        <v>9</v>
      </c>
      <c r="P453" s="4"/>
      <c r="Q453" s="4"/>
      <c r="R453" s="4" t="s">
        <v>100</v>
      </c>
      <c r="S453" s="4">
        <v>8140200308</v>
      </c>
      <c r="T453" s="4"/>
      <c r="U453" s="4"/>
      <c r="V453" s="4">
        <v>9636784929</v>
      </c>
      <c r="W453" s="4" t="s">
        <v>950</v>
      </c>
      <c r="X453" s="4"/>
      <c r="Y453" s="4" t="s">
        <v>101</v>
      </c>
      <c r="Z453" s="4" t="s">
        <v>102</v>
      </c>
      <c r="AA453" s="4"/>
      <c r="AB453" s="4">
        <v>16</v>
      </c>
      <c r="AC453" s="4"/>
      <c r="AD453" s="4">
        <v>0</v>
      </c>
    </row>
    <row r="454" spans="1:30" ht="30">
      <c r="A454" s="4">
        <v>10</v>
      </c>
      <c r="B454" s="4" t="s">
        <v>488</v>
      </c>
      <c r="C454" s="4">
        <v>4842</v>
      </c>
      <c r="D454" s="4"/>
      <c r="E454" s="4" t="s">
        <v>98</v>
      </c>
      <c r="F454" s="4"/>
      <c r="G454" s="4" t="s">
        <v>105</v>
      </c>
      <c r="H454" s="4" t="s">
        <v>103</v>
      </c>
      <c r="I454" s="4" t="s">
        <v>104</v>
      </c>
      <c r="J454" s="5">
        <v>42978</v>
      </c>
      <c r="K454" s="4"/>
      <c r="L454" s="4"/>
      <c r="M454" s="4"/>
      <c r="N454" s="4"/>
      <c r="O454" s="4" t="s">
        <v>9</v>
      </c>
      <c r="P454" s="4"/>
      <c r="Q454" s="4"/>
      <c r="R454" s="4" t="s">
        <v>100</v>
      </c>
      <c r="S454" s="4">
        <v>8140200308</v>
      </c>
      <c r="T454" s="4"/>
      <c r="U454" s="4"/>
      <c r="V454" s="4">
        <v>9636784929</v>
      </c>
      <c r="W454" s="4" t="s">
        <v>951</v>
      </c>
      <c r="X454" s="4"/>
      <c r="Y454" s="4" t="s">
        <v>101</v>
      </c>
      <c r="Z454" s="4" t="s">
        <v>102</v>
      </c>
      <c r="AA454" s="4"/>
      <c r="AB454" s="4">
        <v>14</v>
      </c>
      <c r="AC454" s="4"/>
      <c r="AD454" s="4">
        <v>1</v>
      </c>
    </row>
    <row r="455" spans="1:30" ht="30">
      <c r="A455" s="4">
        <v>10</v>
      </c>
      <c r="B455" s="4" t="s">
        <v>488</v>
      </c>
      <c r="C455" s="4">
        <v>4387</v>
      </c>
      <c r="D455" s="5">
        <v>42930</v>
      </c>
      <c r="E455" s="4" t="s">
        <v>98</v>
      </c>
      <c r="F455" s="4"/>
      <c r="G455" s="4" t="s">
        <v>105</v>
      </c>
      <c r="H455" s="4" t="s">
        <v>103</v>
      </c>
      <c r="I455" s="4" t="s">
        <v>99</v>
      </c>
      <c r="J455" s="5">
        <v>42979</v>
      </c>
      <c r="K455" s="4"/>
      <c r="L455" s="4"/>
      <c r="M455" s="4"/>
      <c r="N455" s="4"/>
      <c r="O455" s="4" t="s">
        <v>107</v>
      </c>
      <c r="P455" s="4" t="s">
        <v>16</v>
      </c>
      <c r="Q455" s="4"/>
      <c r="R455" s="4" t="s">
        <v>100</v>
      </c>
      <c r="S455" s="4">
        <v>8140200308</v>
      </c>
      <c r="T455" s="4" t="s">
        <v>508</v>
      </c>
      <c r="U455" s="4"/>
      <c r="V455" s="4">
        <v>9636784929</v>
      </c>
      <c r="W455" s="4" t="s">
        <v>952</v>
      </c>
      <c r="X455" s="4">
        <v>0</v>
      </c>
      <c r="Y455" s="4" t="s">
        <v>101</v>
      </c>
      <c r="Z455" s="4" t="s">
        <v>101</v>
      </c>
      <c r="AA455" s="4" t="s">
        <v>109</v>
      </c>
      <c r="AB455" s="4">
        <v>15</v>
      </c>
      <c r="AC455" s="4" t="s">
        <v>110</v>
      </c>
      <c r="AD455" s="4">
        <v>5</v>
      </c>
    </row>
    <row r="456" spans="1:30" ht="30">
      <c r="A456" s="4">
        <v>10</v>
      </c>
      <c r="B456" s="4" t="s">
        <v>488</v>
      </c>
      <c r="C456" s="4">
        <v>4848</v>
      </c>
      <c r="D456" s="4"/>
      <c r="E456" s="4" t="s">
        <v>98</v>
      </c>
      <c r="F456" s="4"/>
      <c r="G456" s="4" t="s">
        <v>105</v>
      </c>
      <c r="H456" s="4" t="s">
        <v>103</v>
      </c>
      <c r="I456" s="4" t="s">
        <v>104</v>
      </c>
      <c r="J456" s="5">
        <v>42980</v>
      </c>
      <c r="K456" s="4"/>
      <c r="L456" s="4"/>
      <c r="M456" s="4"/>
      <c r="N456" s="4"/>
      <c r="O456" s="4" t="s">
        <v>9</v>
      </c>
      <c r="P456" s="4"/>
      <c r="Q456" s="4"/>
      <c r="R456" s="4" t="s">
        <v>100</v>
      </c>
      <c r="S456" s="4">
        <v>8140200308</v>
      </c>
      <c r="T456" s="4"/>
      <c r="U456" s="4"/>
      <c r="V456" s="4">
        <v>9636784929</v>
      </c>
      <c r="W456" s="4" t="s">
        <v>953</v>
      </c>
      <c r="X456" s="4"/>
      <c r="Y456" s="4" t="s">
        <v>101</v>
      </c>
      <c r="Z456" s="4" t="s">
        <v>102</v>
      </c>
      <c r="AA456" s="4"/>
      <c r="AB456" s="4">
        <v>16</v>
      </c>
      <c r="AC456" s="4"/>
      <c r="AD456" s="4">
        <v>2</v>
      </c>
    </row>
    <row r="457" spans="1:30" ht="30">
      <c r="A457" s="4">
        <v>10</v>
      </c>
      <c r="B457" s="4" t="s">
        <v>488</v>
      </c>
      <c r="C457" s="4">
        <v>4900</v>
      </c>
      <c r="D457" s="4"/>
      <c r="E457" s="4" t="s">
        <v>98</v>
      </c>
      <c r="F457" s="4"/>
      <c r="G457" s="4" t="s">
        <v>105</v>
      </c>
      <c r="H457" s="4" t="s">
        <v>103</v>
      </c>
      <c r="I457" s="4" t="s">
        <v>104</v>
      </c>
      <c r="J457" s="5">
        <v>42981</v>
      </c>
      <c r="K457" s="4"/>
      <c r="L457" s="4"/>
      <c r="M457" s="4"/>
      <c r="N457" s="4"/>
      <c r="O457" s="4" t="s">
        <v>106</v>
      </c>
      <c r="P457" s="4"/>
      <c r="Q457" s="4"/>
      <c r="R457" s="4" t="s">
        <v>100</v>
      </c>
      <c r="S457" s="4">
        <v>8140200308</v>
      </c>
      <c r="T457" s="4"/>
      <c r="U457" s="4"/>
      <c r="V457" s="4">
        <v>9636784929</v>
      </c>
      <c r="W457" s="4" t="s">
        <v>954</v>
      </c>
      <c r="X457" s="4"/>
      <c r="Y457" s="4" t="s">
        <v>101</v>
      </c>
      <c r="Z457" s="4" t="s">
        <v>102</v>
      </c>
      <c r="AA457" s="4"/>
      <c r="AB457" s="4">
        <v>12</v>
      </c>
      <c r="AC457" s="4"/>
      <c r="AD457" s="4">
        <v>5</v>
      </c>
    </row>
    <row r="458" spans="1:30" ht="30">
      <c r="A458" s="4">
        <v>10</v>
      </c>
      <c r="B458" s="4" t="s">
        <v>488</v>
      </c>
      <c r="C458" s="4">
        <v>4813</v>
      </c>
      <c r="D458" s="5">
        <v>41402</v>
      </c>
      <c r="E458" s="4" t="s">
        <v>98</v>
      </c>
      <c r="F458" s="4"/>
      <c r="G458" s="4" t="s">
        <v>105</v>
      </c>
      <c r="H458" s="4" t="s">
        <v>103</v>
      </c>
      <c r="I458" s="4" t="s">
        <v>104</v>
      </c>
      <c r="J458" s="5">
        <v>42982</v>
      </c>
      <c r="K458" s="4"/>
      <c r="L458" s="4"/>
      <c r="M458" s="4"/>
      <c r="N458" s="4"/>
      <c r="O458" s="4" t="s">
        <v>9</v>
      </c>
      <c r="P458" s="4" t="s">
        <v>16</v>
      </c>
      <c r="Q458" s="4"/>
      <c r="R458" s="4" t="s">
        <v>100</v>
      </c>
      <c r="S458" s="4">
        <v>8140200308</v>
      </c>
      <c r="T458" s="4" t="s">
        <v>509</v>
      </c>
      <c r="U458" s="4" t="s">
        <v>432</v>
      </c>
      <c r="V458" s="4">
        <v>9636784929</v>
      </c>
      <c r="W458" s="4" t="s">
        <v>955</v>
      </c>
      <c r="X458" s="4">
        <v>65000</v>
      </c>
      <c r="Y458" s="4" t="s">
        <v>101</v>
      </c>
      <c r="Z458" s="4" t="s">
        <v>101</v>
      </c>
      <c r="AA458" s="4" t="s">
        <v>109</v>
      </c>
      <c r="AB458" s="4">
        <v>17</v>
      </c>
      <c r="AC458" s="4" t="s">
        <v>110</v>
      </c>
      <c r="AD458" s="4">
        <v>2.5</v>
      </c>
    </row>
    <row r="459" spans="1:30" ht="30">
      <c r="A459" s="4">
        <v>10</v>
      </c>
      <c r="B459" s="4" t="s">
        <v>488</v>
      </c>
      <c r="C459" s="4">
        <v>4889</v>
      </c>
      <c r="D459" s="5">
        <v>42563</v>
      </c>
      <c r="E459" s="4" t="s">
        <v>98</v>
      </c>
      <c r="F459" s="4"/>
      <c r="G459" s="4" t="s">
        <v>105</v>
      </c>
      <c r="H459" s="4" t="s">
        <v>103</v>
      </c>
      <c r="I459" s="4" t="s">
        <v>104</v>
      </c>
      <c r="J459" s="5">
        <v>42983</v>
      </c>
      <c r="K459" s="4"/>
      <c r="L459" s="4"/>
      <c r="M459" s="4"/>
      <c r="N459" s="4"/>
      <c r="O459" s="4" t="s">
        <v>9</v>
      </c>
      <c r="P459" s="4" t="s">
        <v>111</v>
      </c>
      <c r="Q459" s="4"/>
      <c r="R459" s="4" t="s">
        <v>100</v>
      </c>
      <c r="S459" s="4">
        <v>8140200308</v>
      </c>
      <c r="T459" s="4" t="s">
        <v>510</v>
      </c>
      <c r="U459" s="4" t="s">
        <v>403</v>
      </c>
      <c r="V459" s="4">
        <v>9636784929</v>
      </c>
      <c r="W459" s="4" t="s">
        <v>956</v>
      </c>
      <c r="X459" s="4">
        <v>120000</v>
      </c>
      <c r="Y459" s="4" t="s">
        <v>101</v>
      </c>
      <c r="Z459" s="4" t="s">
        <v>101</v>
      </c>
      <c r="AA459" s="4" t="s">
        <v>112</v>
      </c>
      <c r="AB459" s="4">
        <v>14</v>
      </c>
      <c r="AC459" s="4" t="s">
        <v>110</v>
      </c>
      <c r="AD459" s="4">
        <v>0</v>
      </c>
    </row>
    <row r="460" spans="1:30" ht="30">
      <c r="A460" s="4">
        <v>10</v>
      </c>
      <c r="B460" s="4" t="s">
        <v>488</v>
      </c>
      <c r="C460" s="4">
        <v>4639</v>
      </c>
      <c r="D460" s="5">
        <v>43649</v>
      </c>
      <c r="E460" s="4" t="s">
        <v>98</v>
      </c>
      <c r="F460" s="4"/>
      <c r="G460" s="4" t="s">
        <v>105</v>
      </c>
      <c r="H460" s="4" t="s">
        <v>103</v>
      </c>
      <c r="I460" s="4" t="s">
        <v>104</v>
      </c>
      <c r="J460" s="5">
        <v>42984</v>
      </c>
      <c r="K460" s="4"/>
      <c r="L460" s="4"/>
      <c r="M460" s="4"/>
      <c r="N460" s="4"/>
      <c r="O460" s="4" t="s">
        <v>9</v>
      </c>
      <c r="P460" s="4" t="s">
        <v>16</v>
      </c>
      <c r="Q460" s="4"/>
      <c r="R460" s="4" t="s">
        <v>100</v>
      </c>
      <c r="S460" s="4">
        <v>8140200308</v>
      </c>
      <c r="T460" s="4" t="s">
        <v>511</v>
      </c>
      <c r="U460" s="4"/>
      <c r="V460" s="4">
        <v>9636784929</v>
      </c>
      <c r="W460" s="4" t="s">
        <v>957</v>
      </c>
      <c r="X460" s="4">
        <v>60000</v>
      </c>
      <c r="Y460" s="4" t="s">
        <v>101</v>
      </c>
      <c r="Z460" s="4" t="s">
        <v>101</v>
      </c>
      <c r="AA460" s="4" t="s">
        <v>109</v>
      </c>
      <c r="AB460" s="4">
        <v>15</v>
      </c>
      <c r="AC460" s="4" t="s">
        <v>110</v>
      </c>
      <c r="AD460" s="4">
        <v>0</v>
      </c>
    </row>
    <row r="461" spans="1:30" ht="30">
      <c r="A461" s="4">
        <v>10</v>
      </c>
      <c r="B461" s="4" t="s">
        <v>488</v>
      </c>
      <c r="C461" s="4">
        <v>4643</v>
      </c>
      <c r="D461" s="5">
        <v>43650</v>
      </c>
      <c r="E461" s="4" t="s">
        <v>98</v>
      </c>
      <c r="F461" s="4"/>
      <c r="G461" s="4" t="s">
        <v>105</v>
      </c>
      <c r="H461" s="4" t="s">
        <v>103</v>
      </c>
      <c r="I461" s="4" t="s">
        <v>104</v>
      </c>
      <c r="J461" s="5">
        <v>42985</v>
      </c>
      <c r="K461" s="4"/>
      <c r="L461" s="4"/>
      <c r="M461" s="4"/>
      <c r="N461" s="4"/>
      <c r="O461" s="4" t="s">
        <v>107</v>
      </c>
      <c r="P461" s="4" t="s">
        <v>16</v>
      </c>
      <c r="Q461" s="4"/>
      <c r="R461" s="4" t="s">
        <v>100</v>
      </c>
      <c r="S461" s="4">
        <v>8140200308</v>
      </c>
      <c r="T461" s="4" t="s">
        <v>512</v>
      </c>
      <c r="U461" s="4"/>
      <c r="V461" s="4">
        <v>9636784929</v>
      </c>
      <c r="W461" s="4" t="s">
        <v>958</v>
      </c>
      <c r="X461" s="4">
        <v>60000</v>
      </c>
      <c r="Y461" s="4" t="s">
        <v>101</v>
      </c>
      <c r="Z461" s="4" t="s">
        <v>101</v>
      </c>
      <c r="AA461" s="4" t="s">
        <v>109</v>
      </c>
      <c r="AB461" s="4">
        <v>13</v>
      </c>
      <c r="AC461" s="4" t="s">
        <v>110</v>
      </c>
      <c r="AD461" s="4">
        <v>0</v>
      </c>
    </row>
    <row r="462" spans="1:30" ht="30">
      <c r="A462" s="4">
        <v>10</v>
      </c>
      <c r="B462" s="4" t="s">
        <v>488</v>
      </c>
      <c r="C462" s="4">
        <v>3817</v>
      </c>
      <c r="D462" s="5">
        <v>42135</v>
      </c>
      <c r="E462" s="4" t="s">
        <v>98</v>
      </c>
      <c r="F462" s="4"/>
      <c r="G462" s="4" t="s">
        <v>105</v>
      </c>
      <c r="H462" s="4" t="s">
        <v>103</v>
      </c>
      <c r="I462" s="4" t="s">
        <v>99</v>
      </c>
      <c r="J462" s="5">
        <v>42986</v>
      </c>
      <c r="K462" s="4"/>
      <c r="L462" s="4"/>
      <c r="M462" s="4"/>
      <c r="N462" s="4"/>
      <c r="O462" s="4" t="s">
        <v>9</v>
      </c>
      <c r="P462" s="4" t="s">
        <v>111</v>
      </c>
      <c r="Q462" s="4"/>
      <c r="R462" s="4" t="s">
        <v>100</v>
      </c>
      <c r="S462" s="4">
        <v>8140200308</v>
      </c>
      <c r="T462" s="4" t="s">
        <v>513</v>
      </c>
      <c r="U462" s="4"/>
      <c r="V462" s="4">
        <v>9636784929</v>
      </c>
      <c r="W462" s="4" t="s">
        <v>959</v>
      </c>
      <c r="X462" s="4">
        <v>0</v>
      </c>
      <c r="Y462" s="4" t="s">
        <v>101</v>
      </c>
      <c r="Z462" s="4" t="s">
        <v>101</v>
      </c>
      <c r="AA462" s="4" t="s">
        <v>112</v>
      </c>
      <c r="AB462" s="4">
        <v>15</v>
      </c>
      <c r="AC462" s="4" t="s">
        <v>110</v>
      </c>
      <c r="AD462" s="4">
        <v>1</v>
      </c>
    </row>
    <row r="463" spans="1:30" ht="30">
      <c r="A463" s="4">
        <v>10</v>
      </c>
      <c r="B463" s="4" t="s">
        <v>488</v>
      </c>
      <c r="C463" s="4">
        <v>3848</v>
      </c>
      <c r="D463" s="5">
        <v>42135</v>
      </c>
      <c r="E463" s="4" t="s">
        <v>98</v>
      </c>
      <c r="F463" s="4"/>
      <c r="G463" s="4" t="s">
        <v>105</v>
      </c>
      <c r="H463" s="4" t="s">
        <v>103</v>
      </c>
      <c r="I463" s="4" t="s">
        <v>99</v>
      </c>
      <c r="J463" s="5">
        <v>42987</v>
      </c>
      <c r="K463" s="4"/>
      <c r="L463" s="4"/>
      <c r="M463" s="4"/>
      <c r="N463" s="4"/>
      <c r="O463" s="4" t="s">
        <v>9</v>
      </c>
      <c r="P463" s="4" t="s">
        <v>111</v>
      </c>
      <c r="Q463" s="4"/>
      <c r="R463" s="4" t="s">
        <v>100</v>
      </c>
      <c r="S463" s="4">
        <v>8140200308</v>
      </c>
      <c r="T463" s="4" t="s">
        <v>514</v>
      </c>
      <c r="U463" s="4" t="s">
        <v>515</v>
      </c>
      <c r="V463" s="4">
        <v>9636784929</v>
      </c>
      <c r="W463" s="4" t="s">
        <v>960</v>
      </c>
      <c r="X463" s="4">
        <v>36000</v>
      </c>
      <c r="Y463" s="4" t="s">
        <v>101</v>
      </c>
      <c r="Z463" s="4" t="s">
        <v>101</v>
      </c>
      <c r="AA463" s="4" t="s">
        <v>112</v>
      </c>
      <c r="AB463" s="4">
        <v>16</v>
      </c>
      <c r="AC463" s="4" t="s">
        <v>110</v>
      </c>
      <c r="AD463" s="4">
        <v>1</v>
      </c>
    </row>
    <row r="464" spans="1:30" ht="30">
      <c r="A464" s="4">
        <v>10</v>
      </c>
      <c r="B464" s="4" t="s">
        <v>488</v>
      </c>
      <c r="C464" s="4">
        <v>4808</v>
      </c>
      <c r="D464" s="4"/>
      <c r="E464" s="4" t="s">
        <v>98</v>
      </c>
      <c r="F464" s="4"/>
      <c r="G464" s="4" t="s">
        <v>105</v>
      </c>
      <c r="H464" s="4" t="s">
        <v>103</v>
      </c>
      <c r="I464" s="4" t="s">
        <v>104</v>
      </c>
      <c r="J464" s="5">
        <v>42988</v>
      </c>
      <c r="K464" s="4"/>
      <c r="L464" s="4"/>
      <c r="M464" s="4"/>
      <c r="N464" s="4"/>
      <c r="O464" s="4" t="s">
        <v>107</v>
      </c>
      <c r="P464" s="4"/>
      <c r="Q464" s="4"/>
      <c r="R464" s="4" t="s">
        <v>100</v>
      </c>
      <c r="S464" s="4">
        <v>8140200308</v>
      </c>
      <c r="T464" s="4"/>
      <c r="U464" s="4"/>
      <c r="V464" s="4">
        <v>9636784929</v>
      </c>
      <c r="W464" s="4" t="s">
        <v>961</v>
      </c>
      <c r="X464" s="4"/>
      <c r="Y464" s="4" t="s">
        <v>101</v>
      </c>
      <c r="Z464" s="4" t="s">
        <v>102</v>
      </c>
      <c r="AA464" s="4"/>
      <c r="AB464" s="4">
        <v>14</v>
      </c>
      <c r="AC464" s="4"/>
      <c r="AD464" s="4">
        <v>1</v>
      </c>
    </row>
    <row r="465" spans="1:30" ht="30">
      <c r="A465" s="4">
        <v>10</v>
      </c>
      <c r="B465" s="4" t="s">
        <v>488</v>
      </c>
      <c r="C465" s="4">
        <v>4800</v>
      </c>
      <c r="D465" s="5">
        <v>44056</v>
      </c>
      <c r="E465" s="4" t="s">
        <v>98</v>
      </c>
      <c r="F465" s="4"/>
      <c r="G465" s="4" t="s">
        <v>105</v>
      </c>
      <c r="H465" s="4" t="s">
        <v>103</v>
      </c>
      <c r="I465" s="4" t="s">
        <v>99</v>
      </c>
      <c r="J465" s="5">
        <v>42989</v>
      </c>
      <c r="K465" s="4"/>
      <c r="L465" s="4"/>
      <c r="M465" s="4"/>
      <c r="N465" s="4"/>
      <c r="O465" s="4" t="s">
        <v>108</v>
      </c>
      <c r="P465" s="4" t="s">
        <v>16</v>
      </c>
      <c r="Q465" s="4"/>
      <c r="R465" s="4" t="s">
        <v>100</v>
      </c>
      <c r="S465" s="4">
        <v>8140200308</v>
      </c>
      <c r="T465" s="4" t="s">
        <v>516</v>
      </c>
      <c r="U465" s="4"/>
      <c r="V465" s="4">
        <v>9636784929</v>
      </c>
      <c r="W465" s="4" t="s">
        <v>962</v>
      </c>
      <c r="X465" s="4">
        <v>80000</v>
      </c>
      <c r="Y465" s="4" t="s">
        <v>101</v>
      </c>
      <c r="Z465" s="4" t="s">
        <v>101</v>
      </c>
      <c r="AA465" s="4" t="s">
        <v>109</v>
      </c>
      <c r="AB465" s="4">
        <v>15</v>
      </c>
      <c r="AC465" s="4" t="s">
        <v>110</v>
      </c>
      <c r="AD465" s="4">
        <v>1</v>
      </c>
    </row>
    <row r="466" spans="1:30" ht="30">
      <c r="A466" s="4">
        <v>10</v>
      </c>
      <c r="B466" s="4" t="s">
        <v>488</v>
      </c>
      <c r="C466" s="4">
        <v>4835</v>
      </c>
      <c r="D466" s="5">
        <v>40364</v>
      </c>
      <c r="E466" s="4" t="s">
        <v>98</v>
      </c>
      <c r="F466" s="4"/>
      <c r="G466" s="4" t="s">
        <v>105</v>
      </c>
      <c r="H466" s="4" t="s">
        <v>103</v>
      </c>
      <c r="I466" s="4" t="s">
        <v>99</v>
      </c>
      <c r="J466" s="5">
        <v>42990</v>
      </c>
      <c r="K466" s="4"/>
      <c r="L466" s="4"/>
      <c r="M466" s="4"/>
      <c r="N466" s="4"/>
      <c r="O466" s="4" t="s">
        <v>108</v>
      </c>
      <c r="P466" s="4" t="s">
        <v>16</v>
      </c>
      <c r="Q466" s="4"/>
      <c r="R466" s="4" t="s">
        <v>100</v>
      </c>
      <c r="S466" s="4">
        <v>8140200308</v>
      </c>
      <c r="T466" s="4" t="s">
        <v>517</v>
      </c>
      <c r="U466" s="4" t="s">
        <v>518</v>
      </c>
      <c r="V466" s="4">
        <v>9636784929</v>
      </c>
      <c r="W466" s="4" t="s">
        <v>963</v>
      </c>
      <c r="X466" s="4">
        <v>36000</v>
      </c>
      <c r="Y466" s="4" t="s">
        <v>101</v>
      </c>
      <c r="Z466" s="4" t="s">
        <v>101</v>
      </c>
      <c r="AA466" s="4" t="s">
        <v>109</v>
      </c>
      <c r="AB466" s="4">
        <v>15</v>
      </c>
      <c r="AC466" s="4" t="s">
        <v>110</v>
      </c>
      <c r="AD466" s="4">
        <v>0</v>
      </c>
    </row>
    <row r="467" spans="1:30" ht="30">
      <c r="A467" s="4">
        <v>10</v>
      </c>
      <c r="B467" s="4" t="s">
        <v>488</v>
      </c>
      <c r="C467" s="4">
        <v>4825</v>
      </c>
      <c r="D467" s="5">
        <v>43650</v>
      </c>
      <c r="E467" s="4" t="s">
        <v>98</v>
      </c>
      <c r="F467" s="4"/>
      <c r="G467" s="4" t="s">
        <v>105</v>
      </c>
      <c r="H467" s="4" t="s">
        <v>103</v>
      </c>
      <c r="I467" s="4" t="s">
        <v>99</v>
      </c>
      <c r="J467" s="5">
        <v>42991</v>
      </c>
      <c r="K467" s="4"/>
      <c r="L467" s="4"/>
      <c r="M467" s="4"/>
      <c r="N467" s="4"/>
      <c r="O467" s="4" t="s">
        <v>9</v>
      </c>
      <c r="P467" s="4" t="s">
        <v>16</v>
      </c>
      <c r="Q467" s="4"/>
      <c r="R467" s="4" t="s">
        <v>100</v>
      </c>
      <c r="S467" s="4">
        <v>8140200308</v>
      </c>
      <c r="T467" s="4" t="s">
        <v>519</v>
      </c>
      <c r="U467" s="4" t="s">
        <v>520</v>
      </c>
      <c r="V467" s="4">
        <v>9636784929</v>
      </c>
      <c r="W467" s="4" t="s">
        <v>964</v>
      </c>
      <c r="X467" s="4">
        <v>170000</v>
      </c>
      <c r="Y467" s="4" t="s">
        <v>101</v>
      </c>
      <c r="Z467" s="4" t="s">
        <v>101</v>
      </c>
      <c r="AA467" s="4" t="s">
        <v>109</v>
      </c>
      <c r="AB467" s="4">
        <v>15</v>
      </c>
      <c r="AC467" s="4" t="s">
        <v>110</v>
      </c>
      <c r="AD467" s="4">
        <v>3</v>
      </c>
    </row>
    <row r="468" spans="1:30" ht="30">
      <c r="A468" s="4">
        <v>10</v>
      </c>
      <c r="B468" s="4" t="s">
        <v>488</v>
      </c>
      <c r="C468" s="4">
        <v>4317</v>
      </c>
      <c r="D468" s="5">
        <v>42920</v>
      </c>
      <c r="E468" s="4" t="s">
        <v>98</v>
      </c>
      <c r="F468" s="4"/>
      <c r="G468" s="4" t="s">
        <v>105</v>
      </c>
      <c r="H468" s="4" t="s">
        <v>103</v>
      </c>
      <c r="I468" s="4" t="s">
        <v>99</v>
      </c>
      <c r="J468" s="5">
        <v>42992</v>
      </c>
      <c r="K468" s="4"/>
      <c r="L468" s="4"/>
      <c r="M468" s="4"/>
      <c r="N468" s="4"/>
      <c r="O468" s="4" t="s">
        <v>9</v>
      </c>
      <c r="P468" s="4" t="s">
        <v>16</v>
      </c>
      <c r="Q468" s="4"/>
      <c r="R468" s="4" t="s">
        <v>100</v>
      </c>
      <c r="S468" s="4">
        <v>8140200308</v>
      </c>
      <c r="T468" s="4" t="s">
        <v>521</v>
      </c>
      <c r="U468" s="4"/>
      <c r="V468" s="4">
        <v>9636784929</v>
      </c>
      <c r="W468" s="4" t="s">
        <v>965</v>
      </c>
      <c r="X468" s="4">
        <v>0</v>
      </c>
      <c r="Y468" s="4" t="s">
        <v>101</v>
      </c>
      <c r="Z468" s="4" t="s">
        <v>101</v>
      </c>
      <c r="AA468" s="4" t="s">
        <v>109</v>
      </c>
      <c r="AB468" s="4">
        <v>13</v>
      </c>
      <c r="AC468" s="4" t="s">
        <v>110</v>
      </c>
      <c r="AD468" s="4">
        <v>1</v>
      </c>
    </row>
    <row r="469" spans="1:30" ht="30">
      <c r="A469" s="4">
        <v>10</v>
      </c>
      <c r="B469" s="4" t="s">
        <v>488</v>
      </c>
      <c r="C469" s="4">
        <v>3837</v>
      </c>
      <c r="D469" s="5">
        <v>42135</v>
      </c>
      <c r="E469" s="4" t="s">
        <v>98</v>
      </c>
      <c r="F469" s="4"/>
      <c r="G469" s="4" t="s">
        <v>105</v>
      </c>
      <c r="H469" s="4" t="s">
        <v>103</v>
      </c>
      <c r="I469" s="4" t="s">
        <v>99</v>
      </c>
      <c r="J469" s="5">
        <v>42993</v>
      </c>
      <c r="K469" s="4"/>
      <c r="L469" s="4"/>
      <c r="M469" s="4"/>
      <c r="N469" s="4"/>
      <c r="O469" s="4" t="s">
        <v>9</v>
      </c>
      <c r="P469" s="4" t="s">
        <v>111</v>
      </c>
      <c r="Q469" s="4"/>
      <c r="R469" s="4" t="s">
        <v>100</v>
      </c>
      <c r="S469" s="4">
        <v>8140200308</v>
      </c>
      <c r="T469" s="4" t="s">
        <v>522</v>
      </c>
      <c r="U469" s="4"/>
      <c r="V469" s="4">
        <v>9636784929</v>
      </c>
      <c r="W469" s="4" t="s">
        <v>966</v>
      </c>
      <c r="X469" s="4">
        <v>0</v>
      </c>
      <c r="Y469" s="4" t="s">
        <v>101</v>
      </c>
      <c r="Z469" s="4" t="s">
        <v>101</v>
      </c>
      <c r="AA469" s="4" t="s">
        <v>112</v>
      </c>
      <c r="AB469" s="4">
        <v>15</v>
      </c>
      <c r="AC469" s="4" t="s">
        <v>110</v>
      </c>
      <c r="AD469" s="4">
        <v>1</v>
      </c>
    </row>
    <row r="470" spans="1:30" ht="30">
      <c r="A470" s="4">
        <v>10</v>
      </c>
      <c r="B470" s="4" t="s">
        <v>488</v>
      </c>
      <c r="C470" s="4">
        <v>4854</v>
      </c>
      <c r="D470" s="4"/>
      <c r="E470" s="4" t="s">
        <v>98</v>
      </c>
      <c r="F470" s="4"/>
      <c r="G470" s="4" t="s">
        <v>105</v>
      </c>
      <c r="H470" s="4" t="s">
        <v>103</v>
      </c>
      <c r="I470" s="4" t="s">
        <v>104</v>
      </c>
      <c r="J470" s="5">
        <v>42994</v>
      </c>
      <c r="K470" s="4"/>
      <c r="L470" s="4"/>
      <c r="M470" s="4"/>
      <c r="N470" s="4"/>
      <c r="O470" s="4" t="s">
        <v>9</v>
      </c>
      <c r="P470" s="4"/>
      <c r="Q470" s="4"/>
      <c r="R470" s="4" t="s">
        <v>100</v>
      </c>
      <c r="S470" s="4">
        <v>8140200308</v>
      </c>
      <c r="T470" s="4"/>
      <c r="U470" s="4"/>
      <c r="V470" s="4">
        <v>9636784929</v>
      </c>
      <c r="W470" s="4" t="s">
        <v>967</v>
      </c>
      <c r="X470" s="4"/>
      <c r="Y470" s="4" t="s">
        <v>101</v>
      </c>
      <c r="Z470" s="4" t="s">
        <v>102</v>
      </c>
      <c r="AA470" s="4"/>
      <c r="AB470" s="4">
        <v>16</v>
      </c>
      <c r="AC470" s="4"/>
      <c r="AD470" s="4">
        <v>1</v>
      </c>
    </row>
    <row r="471" spans="1:30" ht="30">
      <c r="A471" s="4">
        <v>10</v>
      </c>
      <c r="B471" s="4" t="s">
        <v>488</v>
      </c>
      <c r="C471" s="4">
        <v>4832</v>
      </c>
      <c r="D471" s="5">
        <v>44074</v>
      </c>
      <c r="E471" s="4" t="s">
        <v>98</v>
      </c>
      <c r="F471" s="4"/>
      <c r="G471" s="4" t="s">
        <v>105</v>
      </c>
      <c r="H471" s="4" t="s">
        <v>103</v>
      </c>
      <c r="I471" s="4" t="s">
        <v>104</v>
      </c>
      <c r="J471" s="5">
        <v>42995</v>
      </c>
      <c r="K471" s="4"/>
      <c r="L471" s="4"/>
      <c r="M471" s="4"/>
      <c r="N471" s="4"/>
      <c r="O471" s="4" t="s">
        <v>9</v>
      </c>
      <c r="P471" s="4"/>
      <c r="Q471" s="4"/>
      <c r="R471" s="4" t="s">
        <v>100</v>
      </c>
      <c r="S471" s="4">
        <v>8140200308</v>
      </c>
      <c r="T471" s="4"/>
      <c r="U471" s="4"/>
      <c r="V471" s="4">
        <v>9636784929</v>
      </c>
      <c r="W471" s="4" t="s">
        <v>968</v>
      </c>
      <c r="X471" s="4"/>
      <c r="Y471" s="4" t="s">
        <v>101</v>
      </c>
      <c r="Z471" s="4" t="s">
        <v>101</v>
      </c>
      <c r="AA471" s="4"/>
      <c r="AB471" s="4">
        <v>14</v>
      </c>
      <c r="AC471" s="4" t="s">
        <v>110</v>
      </c>
      <c r="AD471" s="4">
        <v>1</v>
      </c>
    </row>
    <row r="472" spans="1:30" ht="30">
      <c r="A472" s="4">
        <v>10</v>
      </c>
      <c r="B472" s="4" t="s">
        <v>488</v>
      </c>
      <c r="C472" s="4">
        <v>4840</v>
      </c>
      <c r="D472" s="4"/>
      <c r="E472" s="4" t="s">
        <v>98</v>
      </c>
      <c r="F472" s="4"/>
      <c r="G472" s="4" t="s">
        <v>105</v>
      </c>
      <c r="H472" s="4" t="s">
        <v>103</v>
      </c>
      <c r="I472" s="4" t="s">
        <v>99</v>
      </c>
      <c r="J472" s="5">
        <v>42996</v>
      </c>
      <c r="K472" s="4"/>
      <c r="L472" s="4"/>
      <c r="M472" s="4"/>
      <c r="N472" s="4"/>
      <c r="O472" s="4" t="s">
        <v>107</v>
      </c>
      <c r="P472" s="4"/>
      <c r="Q472" s="4"/>
      <c r="R472" s="4" t="s">
        <v>100</v>
      </c>
      <c r="S472" s="4">
        <v>8140200308</v>
      </c>
      <c r="T472" s="4"/>
      <c r="U472" s="4"/>
      <c r="V472" s="4">
        <v>9636784929</v>
      </c>
      <c r="W472" s="4" t="s">
        <v>969</v>
      </c>
      <c r="X472" s="4"/>
      <c r="Y472" s="4" t="s">
        <v>101</v>
      </c>
      <c r="Z472" s="4" t="s">
        <v>102</v>
      </c>
      <c r="AA472" s="4"/>
      <c r="AB472" s="4">
        <v>16</v>
      </c>
      <c r="AC472" s="4"/>
      <c r="AD472" s="4">
        <v>5</v>
      </c>
    </row>
    <row r="473" spans="1:30" ht="30">
      <c r="A473" s="4">
        <v>10</v>
      </c>
      <c r="B473" s="4" t="s">
        <v>488</v>
      </c>
      <c r="C473" s="4">
        <v>4761</v>
      </c>
      <c r="D473" s="5">
        <v>43668</v>
      </c>
      <c r="E473" s="4" t="s">
        <v>98</v>
      </c>
      <c r="F473" s="4"/>
      <c r="G473" s="4" t="s">
        <v>105</v>
      </c>
      <c r="H473" s="4" t="s">
        <v>103</v>
      </c>
      <c r="I473" s="4" t="s">
        <v>104</v>
      </c>
      <c r="J473" s="5">
        <v>42997</v>
      </c>
      <c r="K473" s="4"/>
      <c r="L473" s="4"/>
      <c r="M473" s="4"/>
      <c r="N473" s="4"/>
      <c r="O473" s="4" t="s">
        <v>107</v>
      </c>
      <c r="P473" s="4" t="s">
        <v>16</v>
      </c>
      <c r="Q473" s="4"/>
      <c r="R473" s="4" t="s">
        <v>100</v>
      </c>
      <c r="S473" s="4">
        <v>8140200308</v>
      </c>
      <c r="T473" s="4" t="s">
        <v>523</v>
      </c>
      <c r="U473" s="4" t="s">
        <v>524</v>
      </c>
      <c r="V473" s="4">
        <v>9636784929</v>
      </c>
      <c r="W473" s="4" t="s">
        <v>970</v>
      </c>
      <c r="X473" s="4">
        <v>40000</v>
      </c>
      <c r="Y473" s="4" t="s">
        <v>101</v>
      </c>
      <c r="Z473" s="4" t="s">
        <v>101</v>
      </c>
      <c r="AA473" s="4" t="s">
        <v>109</v>
      </c>
      <c r="AB473" s="4">
        <v>16</v>
      </c>
      <c r="AC473" s="4" t="s">
        <v>110</v>
      </c>
      <c r="AD473" s="4">
        <v>1</v>
      </c>
    </row>
    <row r="474" spans="1:30" ht="30">
      <c r="A474" s="4">
        <v>10</v>
      </c>
      <c r="B474" s="4" t="s">
        <v>488</v>
      </c>
      <c r="C474" s="4">
        <v>4846</v>
      </c>
      <c r="D474" s="5">
        <v>43287</v>
      </c>
      <c r="E474" s="4" t="s">
        <v>98</v>
      </c>
      <c r="F474" s="4"/>
      <c r="G474" s="4" t="s">
        <v>105</v>
      </c>
      <c r="H474" s="4" t="s">
        <v>103</v>
      </c>
      <c r="I474" s="4" t="s">
        <v>99</v>
      </c>
      <c r="J474" s="5">
        <v>42998</v>
      </c>
      <c r="K474" s="4"/>
      <c r="L474" s="4"/>
      <c r="M474" s="4"/>
      <c r="N474" s="4"/>
      <c r="O474" s="4" t="s">
        <v>9</v>
      </c>
      <c r="P474" s="4" t="s">
        <v>16</v>
      </c>
      <c r="Q474" s="4"/>
      <c r="R474" s="4" t="s">
        <v>100</v>
      </c>
      <c r="S474" s="4">
        <v>8140200308</v>
      </c>
      <c r="T474" s="4" t="s">
        <v>525</v>
      </c>
      <c r="U474" s="4" t="s">
        <v>526</v>
      </c>
      <c r="V474" s="4">
        <v>9636784929</v>
      </c>
      <c r="W474" s="4" t="s">
        <v>971</v>
      </c>
      <c r="X474" s="4">
        <v>120000</v>
      </c>
      <c r="Y474" s="4" t="s">
        <v>101</v>
      </c>
      <c r="Z474" s="4" t="s">
        <v>101</v>
      </c>
      <c r="AA474" s="4" t="s">
        <v>109</v>
      </c>
      <c r="AB474" s="4">
        <v>16</v>
      </c>
      <c r="AC474" s="4" t="s">
        <v>110</v>
      </c>
      <c r="AD474" s="4">
        <v>0</v>
      </c>
    </row>
    <row r="475" spans="1:30" ht="30">
      <c r="A475" s="4">
        <v>10</v>
      </c>
      <c r="B475" s="4" t="s">
        <v>488</v>
      </c>
      <c r="C475" s="4">
        <v>4820</v>
      </c>
      <c r="D475" s="4"/>
      <c r="E475" s="4" t="s">
        <v>98</v>
      </c>
      <c r="F475" s="4"/>
      <c r="G475" s="4" t="s">
        <v>105</v>
      </c>
      <c r="H475" s="4" t="s">
        <v>103</v>
      </c>
      <c r="I475" s="4" t="s">
        <v>99</v>
      </c>
      <c r="J475" s="5">
        <v>42999</v>
      </c>
      <c r="K475" s="4"/>
      <c r="L475" s="4"/>
      <c r="M475" s="4"/>
      <c r="N475" s="4"/>
      <c r="O475" s="4" t="s">
        <v>9</v>
      </c>
      <c r="P475" s="4"/>
      <c r="Q475" s="4"/>
      <c r="R475" s="4" t="s">
        <v>100</v>
      </c>
      <c r="S475" s="4">
        <v>8140200308</v>
      </c>
      <c r="T475" s="4"/>
      <c r="U475" s="4"/>
      <c r="V475" s="4">
        <v>9636784929</v>
      </c>
      <c r="W475" s="4" t="s">
        <v>972</v>
      </c>
      <c r="X475" s="4"/>
      <c r="Y475" s="4" t="s">
        <v>101</v>
      </c>
      <c r="Z475" s="4" t="s">
        <v>102</v>
      </c>
      <c r="AA475" s="4"/>
      <c r="AB475" s="4">
        <v>16</v>
      </c>
      <c r="AC475" s="4"/>
      <c r="AD475" s="4">
        <v>3</v>
      </c>
    </row>
    <row r="476" spans="1:30" ht="30">
      <c r="A476" s="4">
        <v>10</v>
      </c>
      <c r="B476" s="4" t="s">
        <v>488</v>
      </c>
      <c r="C476" s="4">
        <v>4785</v>
      </c>
      <c r="D476" s="5">
        <v>43752</v>
      </c>
      <c r="E476" s="4" t="s">
        <v>98</v>
      </c>
      <c r="F476" s="4"/>
      <c r="G476" s="4" t="s">
        <v>105</v>
      </c>
      <c r="H476" s="4" t="s">
        <v>103</v>
      </c>
      <c r="I476" s="4" t="s">
        <v>99</v>
      </c>
      <c r="J476" s="5">
        <v>43000</v>
      </c>
      <c r="K476" s="4"/>
      <c r="L476" s="4"/>
      <c r="M476" s="4"/>
      <c r="N476" s="4"/>
      <c r="O476" s="4" t="s">
        <v>107</v>
      </c>
      <c r="P476" s="4" t="s">
        <v>16</v>
      </c>
      <c r="Q476" s="4"/>
      <c r="R476" s="4" t="s">
        <v>100</v>
      </c>
      <c r="S476" s="4">
        <v>8140200308</v>
      </c>
      <c r="T476" s="4" t="s">
        <v>527</v>
      </c>
      <c r="U476" s="4" t="s">
        <v>528</v>
      </c>
      <c r="V476" s="4">
        <v>9636784929</v>
      </c>
      <c r="W476" s="4" t="s">
        <v>973</v>
      </c>
      <c r="X476" s="4">
        <v>120000</v>
      </c>
      <c r="Y476" s="4" t="s">
        <v>101</v>
      </c>
      <c r="Z476" s="4" t="s">
        <v>101</v>
      </c>
      <c r="AA476" s="4" t="s">
        <v>109</v>
      </c>
      <c r="AB476" s="4">
        <v>15</v>
      </c>
      <c r="AC476" s="4" t="s">
        <v>110</v>
      </c>
      <c r="AD476" s="4">
        <v>1</v>
      </c>
    </row>
    <row r="477" spans="1:30" ht="30">
      <c r="A477" s="4">
        <v>10</v>
      </c>
      <c r="B477" s="4" t="s">
        <v>488</v>
      </c>
      <c r="C477" s="4">
        <v>4939</v>
      </c>
      <c r="D477" s="5">
        <v>41032</v>
      </c>
      <c r="E477" s="4" t="s">
        <v>98</v>
      </c>
      <c r="F477" s="4"/>
      <c r="G477" s="4" t="s">
        <v>105</v>
      </c>
      <c r="H477" s="4" t="s">
        <v>103</v>
      </c>
      <c r="I477" s="4" t="s">
        <v>99</v>
      </c>
      <c r="J477" s="5">
        <v>43001</v>
      </c>
      <c r="K477" s="4"/>
      <c r="L477" s="4"/>
      <c r="M477" s="4"/>
      <c r="N477" s="4"/>
      <c r="O477" s="4" t="s">
        <v>9</v>
      </c>
      <c r="P477" s="4" t="s">
        <v>111</v>
      </c>
      <c r="Q477" s="4"/>
      <c r="R477" s="4" t="s">
        <v>100</v>
      </c>
      <c r="S477" s="4">
        <v>8140200308</v>
      </c>
      <c r="T477" s="4" t="s">
        <v>529</v>
      </c>
      <c r="U477" s="4" t="s">
        <v>530</v>
      </c>
      <c r="V477" s="4">
        <v>9636784929</v>
      </c>
      <c r="W477" s="4" t="s">
        <v>974</v>
      </c>
      <c r="X477" s="4">
        <v>50000</v>
      </c>
      <c r="Y477" s="4" t="s">
        <v>101</v>
      </c>
      <c r="Z477" s="4" t="s">
        <v>101</v>
      </c>
      <c r="AA477" s="4" t="s">
        <v>112</v>
      </c>
      <c r="AB477" s="4">
        <v>15</v>
      </c>
      <c r="AC477" s="4" t="s">
        <v>110</v>
      </c>
      <c r="AD477" s="4">
        <v>0</v>
      </c>
    </row>
    <row r="478" spans="1:30" ht="30">
      <c r="A478" s="4">
        <v>10</v>
      </c>
      <c r="B478" s="4" t="s">
        <v>488</v>
      </c>
      <c r="C478" s="4">
        <v>4721</v>
      </c>
      <c r="D478" s="5">
        <v>43658</v>
      </c>
      <c r="E478" s="4" t="s">
        <v>98</v>
      </c>
      <c r="F478" s="4"/>
      <c r="G478" s="4" t="s">
        <v>105</v>
      </c>
      <c r="H478" s="4" t="s">
        <v>103</v>
      </c>
      <c r="I478" s="4" t="s">
        <v>99</v>
      </c>
      <c r="J478" s="5">
        <v>43002</v>
      </c>
      <c r="K478" s="4"/>
      <c r="L478" s="4"/>
      <c r="M478" s="4"/>
      <c r="N478" s="4"/>
      <c r="O478" s="4" t="s">
        <v>9</v>
      </c>
      <c r="P478" s="4" t="s">
        <v>111</v>
      </c>
      <c r="Q478" s="4"/>
      <c r="R478" s="4" t="s">
        <v>100</v>
      </c>
      <c r="S478" s="4">
        <v>8140200308</v>
      </c>
      <c r="T478" s="4" t="s">
        <v>531</v>
      </c>
      <c r="U478" s="4"/>
      <c r="V478" s="4">
        <v>9636784929</v>
      </c>
      <c r="W478" s="4" t="s">
        <v>975</v>
      </c>
      <c r="X478" s="4">
        <v>0</v>
      </c>
      <c r="Y478" s="4" t="s">
        <v>101</v>
      </c>
      <c r="Z478" s="4" t="s">
        <v>101</v>
      </c>
      <c r="AA478" s="4" t="s">
        <v>112</v>
      </c>
      <c r="AB478" s="4">
        <v>16</v>
      </c>
      <c r="AC478" s="4" t="s">
        <v>110</v>
      </c>
      <c r="AD478" s="4">
        <v>1</v>
      </c>
    </row>
    <row r="479" spans="1:30" ht="30">
      <c r="A479" s="4">
        <v>10</v>
      </c>
      <c r="B479" s="4" t="s">
        <v>488</v>
      </c>
      <c r="C479" s="4">
        <v>3825</v>
      </c>
      <c r="D479" s="5">
        <v>42135</v>
      </c>
      <c r="E479" s="4" t="s">
        <v>98</v>
      </c>
      <c r="F479" s="4"/>
      <c r="G479" s="4" t="s">
        <v>105</v>
      </c>
      <c r="H479" s="4" t="s">
        <v>103</v>
      </c>
      <c r="I479" s="4" t="s">
        <v>99</v>
      </c>
      <c r="J479" s="5">
        <v>43003</v>
      </c>
      <c r="K479" s="4"/>
      <c r="L479" s="4"/>
      <c r="M479" s="4"/>
      <c r="N479" s="4"/>
      <c r="O479" s="4" t="s">
        <v>9</v>
      </c>
      <c r="P479" s="4" t="s">
        <v>111</v>
      </c>
      <c r="Q479" s="4"/>
      <c r="R479" s="4" t="s">
        <v>100</v>
      </c>
      <c r="S479" s="4">
        <v>8140200308</v>
      </c>
      <c r="T479" s="4" t="s">
        <v>532</v>
      </c>
      <c r="U479" s="4"/>
      <c r="V479" s="4">
        <v>9636784929</v>
      </c>
      <c r="W479" s="4" t="s">
        <v>976</v>
      </c>
      <c r="X479" s="4">
        <v>100000</v>
      </c>
      <c r="Y479" s="4" t="s">
        <v>101</v>
      </c>
      <c r="Z479" s="4" t="s">
        <v>101</v>
      </c>
      <c r="AA479" s="4" t="s">
        <v>112</v>
      </c>
      <c r="AB479" s="4">
        <v>16</v>
      </c>
      <c r="AC479" s="4" t="s">
        <v>110</v>
      </c>
      <c r="AD479" s="4">
        <v>0</v>
      </c>
    </row>
    <row r="480" spans="1:30" ht="30">
      <c r="A480" s="4">
        <v>10</v>
      </c>
      <c r="B480" s="4" t="s">
        <v>488</v>
      </c>
      <c r="C480" s="4">
        <v>3835</v>
      </c>
      <c r="D480" s="5">
        <v>42135</v>
      </c>
      <c r="E480" s="4" t="s">
        <v>98</v>
      </c>
      <c r="F480" s="4"/>
      <c r="G480" s="4" t="s">
        <v>105</v>
      </c>
      <c r="H480" s="4" t="s">
        <v>103</v>
      </c>
      <c r="I480" s="4" t="s">
        <v>99</v>
      </c>
      <c r="J480" s="5">
        <v>43004</v>
      </c>
      <c r="K480" s="4"/>
      <c r="L480" s="4"/>
      <c r="M480" s="4"/>
      <c r="N480" s="4"/>
      <c r="O480" s="4" t="s">
        <v>9</v>
      </c>
      <c r="P480" s="4" t="s">
        <v>111</v>
      </c>
      <c r="Q480" s="4"/>
      <c r="R480" s="4" t="s">
        <v>100</v>
      </c>
      <c r="S480" s="4">
        <v>8140200308</v>
      </c>
      <c r="T480" s="4" t="s">
        <v>533</v>
      </c>
      <c r="U480" s="4"/>
      <c r="V480" s="4">
        <v>9636784929</v>
      </c>
      <c r="W480" s="4" t="s">
        <v>977</v>
      </c>
      <c r="X480" s="4">
        <v>0</v>
      </c>
      <c r="Y480" s="4" t="s">
        <v>101</v>
      </c>
      <c r="Z480" s="4" t="s">
        <v>101</v>
      </c>
      <c r="AA480" s="4" t="s">
        <v>112</v>
      </c>
      <c r="AB480" s="4">
        <v>15</v>
      </c>
      <c r="AC480" s="4" t="s">
        <v>110</v>
      </c>
      <c r="AD480" s="4">
        <v>1</v>
      </c>
    </row>
    <row r="481" spans="1:30" ht="30">
      <c r="A481" s="4">
        <v>10</v>
      </c>
      <c r="B481" s="4" t="s">
        <v>488</v>
      </c>
      <c r="C481" s="4">
        <v>4426</v>
      </c>
      <c r="D481" s="5">
        <v>42938</v>
      </c>
      <c r="E481" s="4" t="s">
        <v>98</v>
      </c>
      <c r="F481" s="4"/>
      <c r="G481" s="4" t="s">
        <v>105</v>
      </c>
      <c r="H481" s="4" t="s">
        <v>103</v>
      </c>
      <c r="I481" s="4" t="s">
        <v>99</v>
      </c>
      <c r="J481" s="5">
        <v>43005</v>
      </c>
      <c r="K481" s="4"/>
      <c r="L481" s="4"/>
      <c r="M481" s="4"/>
      <c r="N481" s="4"/>
      <c r="O481" s="4" t="s">
        <v>9</v>
      </c>
      <c r="P481" s="4" t="s">
        <v>16</v>
      </c>
      <c r="Q481" s="4"/>
      <c r="R481" s="4" t="s">
        <v>100</v>
      </c>
      <c r="S481" s="4">
        <v>8140200308</v>
      </c>
      <c r="T481" s="4" t="s">
        <v>534</v>
      </c>
      <c r="U481" s="4"/>
      <c r="V481" s="4">
        <v>9636784929</v>
      </c>
      <c r="W481" s="4" t="s">
        <v>978</v>
      </c>
      <c r="X481" s="4">
        <v>0</v>
      </c>
      <c r="Y481" s="4" t="s">
        <v>101</v>
      </c>
      <c r="Z481" s="4" t="s">
        <v>101</v>
      </c>
      <c r="AA481" s="4" t="s">
        <v>109</v>
      </c>
      <c r="AB481" s="4">
        <v>15</v>
      </c>
      <c r="AC481" s="4" t="s">
        <v>110</v>
      </c>
      <c r="AD481" s="4">
        <v>5</v>
      </c>
    </row>
    <row r="482" spans="1:30" ht="30">
      <c r="A482" s="4">
        <v>10</v>
      </c>
      <c r="B482" s="4" t="s">
        <v>488</v>
      </c>
      <c r="C482" s="4">
        <v>4837</v>
      </c>
      <c r="D482" s="5">
        <v>43301</v>
      </c>
      <c r="E482" s="4" t="s">
        <v>98</v>
      </c>
      <c r="F482" s="4"/>
      <c r="G482" s="4" t="s">
        <v>105</v>
      </c>
      <c r="H482" s="4" t="s">
        <v>103</v>
      </c>
      <c r="I482" s="4" t="s">
        <v>99</v>
      </c>
      <c r="J482" s="5">
        <v>43006</v>
      </c>
      <c r="K482" s="4"/>
      <c r="L482" s="4"/>
      <c r="M482" s="4"/>
      <c r="N482" s="4"/>
      <c r="O482" s="4" t="s">
        <v>9</v>
      </c>
      <c r="P482" s="4" t="s">
        <v>16</v>
      </c>
      <c r="Q482" s="4"/>
      <c r="R482" s="4" t="s">
        <v>100</v>
      </c>
      <c r="S482" s="4">
        <v>8140200308</v>
      </c>
      <c r="T482" s="4" t="s">
        <v>535</v>
      </c>
      <c r="U482" s="4" t="s">
        <v>536</v>
      </c>
      <c r="V482" s="4">
        <v>9636784929</v>
      </c>
      <c r="W482" s="4" t="s">
        <v>979</v>
      </c>
      <c r="X482" s="4">
        <v>36000</v>
      </c>
      <c r="Y482" s="4" t="s">
        <v>101</v>
      </c>
      <c r="Z482" s="4" t="s">
        <v>101</v>
      </c>
      <c r="AA482" s="4" t="s">
        <v>109</v>
      </c>
      <c r="AB482" s="4">
        <v>13</v>
      </c>
      <c r="AC482" s="4" t="s">
        <v>110</v>
      </c>
      <c r="AD482" s="4">
        <v>0</v>
      </c>
    </row>
    <row r="483" spans="1:30" ht="30">
      <c r="A483" s="4">
        <v>10</v>
      </c>
      <c r="B483" s="4" t="s">
        <v>488</v>
      </c>
      <c r="C483" s="4">
        <v>4822</v>
      </c>
      <c r="D483" s="5">
        <v>40735</v>
      </c>
      <c r="E483" s="4" t="s">
        <v>98</v>
      </c>
      <c r="F483" s="4"/>
      <c r="G483" s="4" t="s">
        <v>105</v>
      </c>
      <c r="H483" s="4" t="s">
        <v>103</v>
      </c>
      <c r="I483" s="4" t="s">
        <v>99</v>
      </c>
      <c r="J483" s="5">
        <v>43007</v>
      </c>
      <c r="K483" s="4"/>
      <c r="L483" s="4"/>
      <c r="M483" s="4"/>
      <c r="N483" s="4"/>
      <c r="O483" s="4" t="s">
        <v>108</v>
      </c>
      <c r="P483" s="4" t="s">
        <v>16</v>
      </c>
      <c r="Q483" s="4"/>
      <c r="R483" s="4" t="s">
        <v>100</v>
      </c>
      <c r="S483" s="4">
        <v>8140200308</v>
      </c>
      <c r="T483" s="4" t="s">
        <v>537</v>
      </c>
      <c r="U483" s="4" t="s">
        <v>538</v>
      </c>
      <c r="V483" s="4">
        <v>9636784929</v>
      </c>
      <c r="W483" s="4" t="s">
        <v>980</v>
      </c>
      <c r="X483" s="4">
        <v>60000</v>
      </c>
      <c r="Y483" s="4" t="s">
        <v>101</v>
      </c>
      <c r="Z483" s="4" t="s">
        <v>101</v>
      </c>
      <c r="AA483" s="4" t="s">
        <v>109</v>
      </c>
      <c r="AB483" s="4">
        <v>16</v>
      </c>
      <c r="AC483" s="4" t="s">
        <v>110</v>
      </c>
      <c r="AD483" s="4">
        <v>0</v>
      </c>
    </row>
    <row r="484" spans="1:30" ht="30">
      <c r="A484" s="4">
        <v>10</v>
      </c>
      <c r="B484" s="4" t="s">
        <v>488</v>
      </c>
      <c r="C484" s="4">
        <v>4833</v>
      </c>
      <c r="D484" s="5">
        <v>44074</v>
      </c>
      <c r="E484" s="4" t="s">
        <v>98</v>
      </c>
      <c r="F484" s="4"/>
      <c r="G484" s="4" t="s">
        <v>105</v>
      </c>
      <c r="H484" s="4" t="s">
        <v>103</v>
      </c>
      <c r="I484" s="4" t="s">
        <v>99</v>
      </c>
      <c r="J484" s="5">
        <v>43008</v>
      </c>
      <c r="K484" s="4"/>
      <c r="L484" s="4"/>
      <c r="M484" s="4"/>
      <c r="N484" s="4"/>
      <c r="O484" s="4" t="s">
        <v>9</v>
      </c>
      <c r="P484" s="4" t="s">
        <v>16</v>
      </c>
      <c r="Q484" s="4"/>
      <c r="R484" s="4" t="s">
        <v>100</v>
      </c>
      <c r="S484" s="4">
        <v>8140200308</v>
      </c>
      <c r="T484" s="4" t="s">
        <v>539</v>
      </c>
      <c r="U484" s="4"/>
      <c r="V484" s="4">
        <v>9636784929</v>
      </c>
      <c r="W484" s="4" t="s">
        <v>981</v>
      </c>
      <c r="X484" s="4">
        <v>60000</v>
      </c>
      <c r="Y484" s="4" t="s">
        <v>101</v>
      </c>
      <c r="Z484" s="4" t="s">
        <v>101</v>
      </c>
      <c r="AA484" s="4" t="s">
        <v>109</v>
      </c>
      <c r="AB484" s="4">
        <v>15</v>
      </c>
      <c r="AC484" s="4" t="s">
        <v>110</v>
      </c>
      <c r="AD484" s="4">
        <v>2</v>
      </c>
    </row>
    <row r="485" spans="1:30" ht="30">
      <c r="A485" s="4">
        <v>10</v>
      </c>
      <c r="B485" s="4" t="s">
        <v>488</v>
      </c>
      <c r="C485" s="4">
        <v>4893</v>
      </c>
      <c r="D485" s="4"/>
      <c r="E485" s="4" t="s">
        <v>98</v>
      </c>
      <c r="F485" s="4"/>
      <c r="G485" s="4" t="s">
        <v>105</v>
      </c>
      <c r="H485" s="4" t="s">
        <v>103</v>
      </c>
      <c r="I485" s="4" t="s">
        <v>99</v>
      </c>
      <c r="J485" s="5">
        <v>43009</v>
      </c>
      <c r="K485" s="4"/>
      <c r="L485" s="4"/>
      <c r="M485" s="4"/>
      <c r="N485" s="4"/>
      <c r="O485" s="4" t="s">
        <v>9</v>
      </c>
      <c r="P485" s="4"/>
      <c r="Q485" s="4"/>
      <c r="R485" s="4" t="s">
        <v>100</v>
      </c>
      <c r="S485" s="4">
        <v>8140200308</v>
      </c>
      <c r="T485" s="4"/>
      <c r="U485" s="4"/>
      <c r="V485" s="4">
        <v>9636784929</v>
      </c>
      <c r="W485" s="4" t="s">
        <v>982</v>
      </c>
      <c r="X485" s="4"/>
      <c r="Y485" s="4" t="s">
        <v>101</v>
      </c>
      <c r="Z485" s="4" t="s">
        <v>102</v>
      </c>
      <c r="AA485" s="4"/>
      <c r="AB485" s="4">
        <v>16</v>
      </c>
      <c r="AC485" s="4"/>
      <c r="AD485" s="4">
        <v>2</v>
      </c>
    </row>
    <row r="486" spans="1:30" ht="30">
      <c r="A486" s="4">
        <v>10</v>
      </c>
      <c r="B486" s="4" t="s">
        <v>488</v>
      </c>
      <c r="C486" s="4">
        <v>4814</v>
      </c>
      <c r="D486" s="5">
        <v>40733</v>
      </c>
      <c r="E486" s="4" t="s">
        <v>98</v>
      </c>
      <c r="F486" s="4"/>
      <c r="G486" s="4" t="s">
        <v>105</v>
      </c>
      <c r="H486" s="4" t="s">
        <v>103</v>
      </c>
      <c r="I486" s="4" t="s">
        <v>99</v>
      </c>
      <c r="J486" s="5">
        <v>43010</v>
      </c>
      <c r="K486" s="4"/>
      <c r="L486" s="4"/>
      <c r="M486" s="4"/>
      <c r="N486" s="4"/>
      <c r="O486" s="4" t="s">
        <v>108</v>
      </c>
      <c r="P486" s="4"/>
      <c r="Q486" s="4"/>
      <c r="R486" s="4" t="s">
        <v>100</v>
      </c>
      <c r="S486" s="4">
        <v>8140200308</v>
      </c>
      <c r="T486" s="4" t="s">
        <v>540</v>
      </c>
      <c r="U486" s="4"/>
      <c r="V486" s="4">
        <v>9636784929</v>
      </c>
      <c r="W486" s="4" t="s">
        <v>983</v>
      </c>
      <c r="X486" s="4">
        <v>0</v>
      </c>
      <c r="Y486" s="4" t="s">
        <v>101</v>
      </c>
      <c r="Z486" s="4" t="s">
        <v>101</v>
      </c>
      <c r="AA486" s="4"/>
      <c r="AB486" s="4">
        <v>15</v>
      </c>
      <c r="AC486" s="4" t="s">
        <v>110</v>
      </c>
      <c r="AD486" s="4">
        <v>0</v>
      </c>
    </row>
    <row r="487" spans="1:30" ht="30">
      <c r="A487" s="4">
        <v>10</v>
      </c>
      <c r="B487" s="4" t="s">
        <v>488</v>
      </c>
      <c r="C487" s="4">
        <v>4883</v>
      </c>
      <c r="D487" s="5">
        <v>40730</v>
      </c>
      <c r="E487" s="4" t="s">
        <v>98</v>
      </c>
      <c r="F487" s="4"/>
      <c r="G487" s="4" t="s">
        <v>105</v>
      </c>
      <c r="H487" s="4" t="s">
        <v>103</v>
      </c>
      <c r="I487" s="4" t="s">
        <v>99</v>
      </c>
      <c r="J487" s="5">
        <v>43011</v>
      </c>
      <c r="K487" s="4"/>
      <c r="L487" s="4"/>
      <c r="M487" s="4"/>
      <c r="N487" s="4"/>
      <c r="O487" s="4" t="s">
        <v>9</v>
      </c>
      <c r="P487" s="4" t="s">
        <v>16</v>
      </c>
      <c r="Q487" s="4"/>
      <c r="R487" s="4" t="s">
        <v>100</v>
      </c>
      <c r="S487" s="4">
        <v>8140200308</v>
      </c>
      <c r="T487" s="4" t="s">
        <v>541</v>
      </c>
      <c r="U487" s="4" t="s">
        <v>542</v>
      </c>
      <c r="V487" s="4">
        <v>9636784929</v>
      </c>
      <c r="W487" s="4" t="s">
        <v>984</v>
      </c>
      <c r="X487" s="4">
        <v>50000</v>
      </c>
      <c r="Y487" s="4" t="s">
        <v>101</v>
      </c>
      <c r="Z487" s="4" t="s">
        <v>101</v>
      </c>
      <c r="AA487" s="4" t="s">
        <v>109</v>
      </c>
      <c r="AB487" s="4">
        <v>14</v>
      </c>
      <c r="AC487" s="4" t="s">
        <v>110</v>
      </c>
      <c r="AD487" s="4">
        <v>0</v>
      </c>
    </row>
    <row r="488" spans="1:30" ht="30">
      <c r="A488" s="4">
        <v>10</v>
      </c>
      <c r="B488" s="4" t="s">
        <v>488</v>
      </c>
      <c r="C488" s="4">
        <v>4569</v>
      </c>
      <c r="D488" s="5">
        <v>43295</v>
      </c>
      <c r="E488" s="4" t="s">
        <v>98</v>
      </c>
      <c r="F488" s="4"/>
      <c r="G488" s="4" t="s">
        <v>105</v>
      </c>
      <c r="H488" s="4" t="s">
        <v>103</v>
      </c>
      <c r="I488" s="4" t="s">
        <v>99</v>
      </c>
      <c r="J488" s="5">
        <v>43012</v>
      </c>
      <c r="K488" s="4"/>
      <c r="L488" s="4"/>
      <c r="M488" s="4"/>
      <c r="N488" s="4"/>
      <c r="O488" s="4" t="s">
        <v>106</v>
      </c>
      <c r="P488" s="4" t="s">
        <v>16</v>
      </c>
      <c r="Q488" s="4"/>
      <c r="R488" s="4" t="s">
        <v>100</v>
      </c>
      <c r="S488" s="4">
        <v>8140200308</v>
      </c>
      <c r="T488" s="4" t="s">
        <v>543</v>
      </c>
      <c r="U488" s="4"/>
      <c r="V488" s="4">
        <v>9636784929</v>
      </c>
      <c r="W488" s="4" t="s">
        <v>985</v>
      </c>
      <c r="X488" s="4">
        <v>50000</v>
      </c>
      <c r="Y488" s="4" t="s">
        <v>101</v>
      </c>
      <c r="Z488" s="4" t="s">
        <v>101</v>
      </c>
      <c r="AA488" s="4" t="s">
        <v>109</v>
      </c>
      <c r="AB488" s="4">
        <v>15</v>
      </c>
      <c r="AC488" s="4" t="s">
        <v>110</v>
      </c>
      <c r="AD488" s="4">
        <v>1</v>
      </c>
    </row>
    <row r="489" spans="1:30" ht="30">
      <c r="A489" s="4">
        <v>10</v>
      </c>
      <c r="B489" s="4" t="s">
        <v>488</v>
      </c>
      <c r="C489" s="4">
        <v>4890</v>
      </c>
      <c r="D489" s="4"/>
      <c r="E489" s="4" t="s">
        <v>98</v>
      </c>
      <c r="F489" s="4"/>
      <c r="G489" s="4" t="s">
        <v>105</v>
      </c>
      <c r="H489" s="4" t="s">
        <v>103</v>
      </c>
      <c r="I489" s="4" t="s">
        <v>104</v>
      </c>
      <c r="J489" s="5">
        <v>43013</v>
      </c>
      <c r="K489" s="4"/>
      <c r="L489" s="4"/>
      <c r="M489" s="4"/>
      <c r="N489" s="4"/>
      <c r="O489" s="4" t="s">
        <v>9</v>
      </c>
      <c r="P489" s="4"/>
      <c r="Q489" s="4"/>
      <c r="R489" s="4" t="s">
        <v>100</v>
      </c>
      <c r="S489" s="4">
        <v>8140200308</v>
      </c>
      <c r="T489" s="4"/>
      <c r="U489" s="4"/>
      <c r="V489" s="4">
        <v>9636784929</v>
      </c>
      <c r="W489" s="4" t="s">
        <v>986</v>
      </c>
      <c r="X489" s="4"/>
      <c r="Y489" s="4" t="s">
        <v>101</v>
      </c>
      <c r="Z489" s="4" t="s">
        <v>102</v>
      </c>
      <c r="AA489" s="4"/>
      <c r="AB489" s="4">
        <v>14</v>
      </c>
      <c r="AC489" s="4"/>
      <c r="AD489" s="4">
        <v>1</v>
      </c>
    </row>
    <row r="490" spans="1:30" ht="30">
      <c r="A490" s="4">
        <v>10</v>
      </c>
      <c r="B490" s="4" t="s">
        <v>488</v>
      </c>
      <c r="C490" s="4">
        <v>4811</v>
      </c>
      <c r="D490" s="5">
        <v>42551</v>
      </c>
      <c r="E490" s="4" t="s">
        <v>98</v>
      </c>
      <c r="F490" s="4"/>
      <c r="G490" s="4" t="s">
        <v>105</v>
      </c>
      <c r="H490" s="4" t="s">
        <v>103</v>
      </c>
      <c r="I490" s="4" t="s">
        <v>104</v>
      </c>
      <c r="J490" s="5">
        <v>43014</v>
      </c>
      <c r="K490" s="4"/>
      <c r="L490" s="4"/>
      <c r="M490" s="4"/>
      <c r="N490" s="4"/>
      <c r="O490" s="4" t="s">
        <v>9</v>
      </c>
      <c r="P490" s="4" t="s">
        <v>16</v>
      </c>
      <c r="Q490" s="4"/>
      <c r="R490" s="4" t="s">
        <v>100</v>
      </c>
      <c r="S490" s="4">
        <v>8140200308</v>
      </c>
      <c r="T490" s="4" t="s">
        <v>544</v>
      </c>
      <c r="U490" s="4" t="s">
        <v>545</v>
      </c>
      <c r="V490" s="4">
        <v>9636784929</v>
      </c>
      <c r="W490" s="4" t="s">
        <v>987</v>
      </c>
      <c r="X490" s="4">
        <v>65000</v>
      </c>
      <c r="Y490" s="4" t="s">
        <v>101</v>
      </c>
      <c r="Z490" s="4" t="s">
        <v>101</v>
      </c>
      <c r="AA490" s="4" t="s">
        <v>109</v>
      </c>
      <c r="AB490" s="4">
        <v>14</v>
      </c>
      <c r="AC490" s="4" t="s">
        <v>110</v>
      </c>
      <c r="AD490" s="4">
        <v>2</v>
      </c>
    </row>
    <row r="491" spans="1:30" ht="30">
      <c r="A491" s="4">
        <v>10</v>
      </c>
      <c r="B491" s="4" t="s">
        <v>488</v>
      </c>
      <c r="C491" s="4">
        <v>4810</v>
      </c>
      <c r="D491" s="5">
        <v>41405</v>
      </c>
      <c r="E491" s="4" t="s">
        <v>98</v>
      </c>
      <c r="F491" s="4"/>
      <c r="G491" s="4" t="s">
        <v>105</v>
      </c>
      <c r="H491" s="4" t="s">
        <v>103</v>
      </c>
      <c r="I491" s="4" t="s">
        <v>104</v>
      </c>
      <c r="J491" s="5">
        <v>43015</v>
      </c>
      <c r="K491" s="4"/>
      <c r="L491" s="4"/>
      <c r="M491" s="4"/>
      <c r="N491" s="4"/>
      <c r="O491" s="4" t="s">
        <v>9</v>
      </c>
      <c r="P491" s="4" t="s">
        <v>16</v>
      </c>
      <c r="Q491" s="4"/>
      <c r="R491" s="4" t="s">
        <v>100</v>
      </c>
      <c r="S491" s="4">
        <v>8140200308</v>
      </c>
      <c r="T491" s="4" t="s">
        <v>546</v>
      </c>
      <c r="U491" s="4"/>
      <c r="V491" s="4">
        <v>9636784929</v>
      </c>
      <c r="W491" s="4" t="s">
        <v>988</v>
      </c>
      <c r="X491" s="4">
        <v>65000</v>
      </c>
      <c r="Y491" s="4" t="s">
        <v>101</v>
      </c>
      <c r="Z491" s="4" t="s">
        <v>101</v>
      </c>
      <c r="AA491" s="4" t="s">
        <v>109</v>
      </c>
      <c r="AB491" s="4">
        <v>15</v>
      </c>
      <c r="AC491" s="4" t="s">
        <v>110</v>
      </c>
      <c r="AD491" s="4">
        <v>2</v>
      </c>
    </row>
    <row r="492" spans="1:30" ht="30">
      <c r="A492" s="4">
        <v>12</v>
      </c>
      <c r="B492" s="4" t="s">
        <v>8</v>
      </c>
      <c r="C492" s="4">
        <v>4737</v>
      </c>
      <c r="D492" s="5">
        <v>43661</v>
      </c>
      <c r="E492" s="4" t="s">
        <v>98</v>
      </c>
      <c r="F492" s="4"/>
      <c r="G492" s="4" t="s">
        <v>105</v>
      </c>
      <c r="H492" s="4" t="s">
        <v>103</v>
      </c>
      <c r="I492" s="4" t="s">
        <v>104</v>
      </c>
      <c r="J492" s="5">
        <v>43016</v>
      </c>
      <c r="K492" s="4"/>
      <c r="L492" s="4"/>
      <c r="M492" s="4"/>
      <c r="N492" s="4"/>
      <c r="O492" s="4" t="s">
        <v>9</v>
      </c>
      <c r="P492" s="4" t="s">
        <v>111</v>
      </c>
      <c r="Q492" s="4"/>
      <c r="R492" s="4" t="s">
        <v>100</v>
      </c>
      <c r="S492" s="4">
        <v>8140200308</v>
      </c>
      <c r="T492" s="4" t="s">
        <v>547</v>
      </c>
      <c r="U492" s="4" t="s">
        <v>548</v>
      </c>
      <c r="V492" s="4">
        <v>9636784929</v>
      </c>
      <c r="W492" s="4" t="s">
        <v>989</v>
      </c>
      <c r="X492" s="4">
        <v>80000</v>
      </c>
      <c r="Y492" s="4" t="s">
        <v>101</v>
      </c>
      <c r="Z492" s="4" t="s">
        <v>101</v>
      </c>
      <c r="AA492" s="4" t="s">
        <v>112</v>
      </c>
      <c r="AB492" s="4">
        <v>17</v>
      </c>
      <c r="AC492" s="4" t="s">
        <v>110</v>
      </c>
      <c r="AD492" s="4">
        <v>0</v>
      </c>
    </row>
    <row r="493" spans="1:30" ht="30">
      <c r="A493" s="4">
        <v>12</v>
      </c>
      <c r="B493" s="4" t="s">
        <v>8</v>
      </c>
      <c r="C493" s="4">
        <v>4624</v>
      </c>
      <c r="D493" s="5">
        <v>43285</v>
      </c>
      <c r="E493" s="4" t="s">
        <v>98</v>
      </c>
      <c r="F493" s="4"/>
      <c r="G493" s="4" t="s">
        <v>105</v>
      </c>
      <c r="H493" s="4" t="s">
        <v>103</v>
      </c>
      <c r="I493" s="4" t="s">
        <v>99</v>
      </c>
      <c r="J493" s="5">
        <v>43017</v>
      </c>
      <c r="K493" s="4"/>
      <c r="L493" s="4"/>
      <c r="M493" s="4"/>
      <c r="N493" s="4"/>
      <c r="O493" s="4" t="s">
        <v>9</v>
      </c>
      <c r="P493" s="4" t="s">
        <v>111</v>
      </c>
      <c r="Q493" s="4"/>
      <c r="R493" s="4" t="s">
        <v>100</v>
      </c>
      <c r="S493" s="4">
        <v>8140200308</v>
      </c>
      <c r="T493" s="4" t="s">
        <v>549</v>
      </c>
      <c r="U493" s="4"/>
      <c r="V493" s="4">
        <v>9636784929</v>
      </c>
      <c r="W493" s="4" t="s">
        <v>990</v>
      </c>
      <c r="X493" s="4">
        <v>40000</v>
      </c>
      <c r="Y493" s="4" t="s">
        <v>101</v>
      </c>
      <c r="Z493" s="4" t="s">
        <v>101</v>
      </c>
      <c r="AA493" s="4" t="s">
        <v>112</v>
      </c>
      <c r="AB493" s="4">
        <v>17</v>
      </c>
      <c r="AC493" s="4" t="s">
        <v>110</v>
      </c>
      <c r="AD493" s="4">
        <v>1</v>
      </c>
    </row>
    <row r="494" spans="1:30" ht="30">
      <c r="A494" s="4">
        <v>12</v>
      </c>
      <c r="B494" s="4" t="s">
        <v>8</v>
      </c>
      <c r="C494" s="4">
        <v>4442</v>
      </c>
      <c r="D494" s="5">
        <v>43280</v>
      </c>
      <c r="E494" s="4" t="s">
        <v>98</v>
      </c>
      <c r="F494" s="4"/>
      <c r="G494" s="4" t="s">
        <v>105</v>
      </c>
      <c r="H494" s="4" t="s">
        <v>103</v>
      </c>
      <c r="I494" s="4" t="s">
        <v>104</v>
      </c>
      <c r="J494" s="5">
        <v>43018</v>
      </c>
      <c r="K494" s="4"/>
      <c r="L494" s="4"/>
      <c r="M494" s="4"/>
      <c r="N494" s="4"/>
      <c r="O494" s="4" t="s">
        <v>9</v>
      </c>
      <c r="P494" s="4" t="s">
        <v>111</v>
      </c>
      <c r="Q494" s="4"/>
      <c r="R494" s="4" t="s">
        <v>100</v>
      </c>
      <c r="S494" s="4">
        <v>8140200308</v>
      </c>
      <c r="T494" s="4" t="s">
        <v>550</v>
      </c>
      <c r="U494" s="4" t="s">
        <v>551</v>
      </c>
      <c r="V494" s="4">
        <v>9636784929</v>
      </c>
      <c r="W494" s="4" t="s">
        <v>991</v>
      </c>
      <c r="X494" s="4">
        <v>36000</v>
      </c>
      <c r="Y494" s="4" t="s">
        <v>101</v>
      </c>
      <c r="Z494" s="4" t="s">
        <v>101</v>
      </c>
      <c r="AA494" s="4" t="s">
        <v>112</v>
      </c>
      <c r="AB494" s="4">
        <v>14</v>
      </c>
      <c r="AC494" s="4" t="s">
        <v>110</v>
      </c>
      <c r="AD494" s="4">
        <v>2</v>
      </c>
    </row>
    <row r="495" spans="1:30" ht="30">
      <c r="A495" s="4">
        <v>12</v>
      </c>
      <c r="B495" s="4" t="s">
        <v>8</v>
      </c>
      <c r="C495" s="4">
        <v>4849</v>
      </c>
      <c r="D495" s="4"/>
      <c r="E495" s="4" t="s">
        <v>98</v>
      </c>
      <c r="F495" s="4"/>
      <c r="G495" s="4" t="s">
        <v>105</v>
      </c>
      <c r="H495" s="4" t="s">
        <v>103</v>
      </c>
      <c r="I495" s="4" t="s">
        <v>99</v>
      </c>
      <c r="J495" s="5">
        <v>43019</v>
      </c>
      <c r="K495" s="4"/>
      <c r="L495" s="4"/>
      <c r="M495" s="4"/>
      <c r="N495" s="4"/>
      <c r="O495" s="4" t="s">
        <v>9</v>
      </c>
      <c r="P495" s="4"/>
      <c r="Q495" s="4"/>
      <c r="R495" s="4" t="s">
        <v>100</v>
      </c>
      <c r="S495" s="4">
        <v>8140200308</v>
      </c>
      <c r="T495" s="4"/>
      <c r="U495" s="4"/>
      <c r="V495" s="4">
        <v>9636784929</v>
      </c>
      <c r="W495" s="4" t="s">
        <v>992</v>
      </c>
      <c r="X495" s="4"/>
      <c r="Y495" s="4" t="s">
        <v>101</v>
      </c>
      <c r="Z495" s="4" t="s">
        <v>102</v>
      </c>
      <c r="AA495" s="4"/>
      <c r="AB495" s="4">
        <v>17</v>
      </c>
      <c r="AC495" s="4"/>
      <c r="AD495" s="4">
        <v>3</v>
      </c>
    </row>
    <row r="496" spans="1:30" ht="30">
      <c r="A496" s="4">
        <v>12</v>
      </c>
      <c r="B496" s="4" t="s">
        <v>8</v>
      </c>
      <c r="C496" s="4">
        <v>4345</v>
      </c>
      <c r="D496" s="5">
        <v>42922</v>
      </c>
      <c r="E496" s="4" t="s">
        <v>98</v>
      </c>
      <c r="F496" s="4"/>
      <c r="G496" s="4" t="s">
        <v>105</v>
      </c>
      <c r="H496" s="4" t="s">
        <v>103</v>
      </c>
      <c r="I496" s="4" t="s">
        <v>104</v>
      </c>
      <c r="J496" s="5">
        <v>43020</v>
      </c>
      <c r="K496" s="4"/>
      <c r="L496" s="4"/>
      <c r="M496" s="4"/>
      <c r="N496" s="4"/>
      <c r="O496" s="4" t="s">
        <v>9</v>
      </c>
      <c r="P496" s="4" t="s">
        <v>16</v>
      </c>
      <c r="Q496" s="4"/>
      <c r="R496" s="4" t="s">
        <v>100</v>
      </c>
      <c r="S496" s="4">
        <v>8140200308</v>
      </c>
      <c r="T496" s="4" t="s">
        <v>552</v>
      </c>
      <c r="U496" s="4"/>
      <c r="V496" s="4">
        <v>9636784929</v>
      </c>
      <c r="W496" s="4" t="s">
        <v>993</v>
      </c>
      <c r="X496" s="4">
        <v>0</v>
      </c>
      <c r="Y496" s="4" t="s">
        <v>101</v>
      </c>
      <c r="Z496" s="4" t="s">
        <v>101</v>
      </c>
      <c r="AA496" s="4" t="s">
        <v>109</v>
      </c>
      <c r="AB496" s="4">
        <v>18</v>
      </c>
      <c r="AC496" s="4" t="s">
        <v>110</v>
      </c>
      <c r="AD496" s="4">
        <v>1</v>
      </c>
    </row>
    <row r="497" spans="1:30" ht="30">
      <c r="A497" s="4">
        <v>12</v>
      </c>
      <c r="B497" s="4" t="s">
        <v>8</v>
      </c>
      <c r="C497" s="4">
        <v>4541</v>
      </c>
      <c r="D497" s="5">
        <v>43291</v>
      </c>
      <c r="E497" s="4" t="s">
        <v>98</v>
      </c>
      <c r="F497" s="4"/>
      <c r="G497" s="4" t="s">
        <v>105</v>
      </c>
      <c r="H497" s="4" t="s">
        <v>103</v>
      </c>
      <c r="I497" s="4" t="s">
        <v>104</v>
      </c>
      <c r="J497" s="5">
        <v>43021</v>
      </c>
      <c r="K497" s="4"/>
      <c r="L497" s="4"/>
      <c r="M497" s="4"/>
      <c r="N497" s="4"/>
      <c r="O497" s="4" t="s">
        <v>9</v>
      </c>
      <c r="P497" s="4" t="s">
        <v>16</v>
      </c>
      <c r="Q497" s="4"/>
      <c r="R497" s="4" t="s">
        <v>100</v>
      </c>
      <c r="S497" s="4">
        <v>8140200308</v>
      </c>
      <c r="T497" s="4" t="s">
        <v>553</v>
      </c>
      <c r="U497" s="4" t="s">
        <v>554</v>
      </c>
      <c r="V497" s="4">
        <v>9636784929</v>
      </c>
      <c r="W497" s="4" t="s">
        <v>994</v>
      </c>
      <c r="X497" s="4">
        <v>40000</v>
      </c>
      <c r="Y497" s="4" t="s">
        <v>101</v>
      </c>
      <c r="Z497" s="4" t="s">
        <v>101</v>
      </c>
      <c r="AA497" s="4" t="s">
        <v>109</v>
      </c>
      <c r="AB497" s="4">
        <v>18</v>
      </c>
      <c r="AC497" s="4" t="s">
        <v>110</v>
      </c>
      <c r="AD497" s="4">
        <v>1</v>
      </c>
    </row>
    <row r="498" spans="1:30" ht="30">
      <c r="A498" s="4">
        <v>12</v>
      </c>
      <c r="B498" s="4" t="s">
        <v>8</v>
      </c>
      <c r="C498" s="4">
        <v>3556</v>
      </c>
      <c r="D498" s="5">
        <v>41772</v>
      </c>
      <c r="E498" s="4" t="s">
        <v>98</v>
      </c>
      <c r="F498" s="4"/>
      <c r="G498" s="4" t="s">
        <v>105</v>
      </c>
      <c r="H498" s="4" t="s">
        <v>103</v>
      </c>
      <c r="I498" s="4" t="s">
        <v>104</v>
      </c>
      <c r="J498" s="5">
        <v>43022</v>
      </c>
      <c r="K498" s="4"/>
      <c r="L498" s="4"/>
      <c r="M498" s="4"/>
      <c r="N498" s="4"/>
      <c r="O498" s="4" t="s">
        <v>9</v>
      </c>
      <c r="P498" s="4"/>
      <c r="Q498" s="4"/>
      <c r="R498" s="4" t="s">
        <v>100</v>
      </c>
      <c r="S498" s="4">
        <v>8140200308</v>
      </c>
      <c r="T498" s="4" t="s">
        <v>555</v>
      </c>
      <c r="U498" s="4"/>
      <c r="V498" s="4">
        <v>9636784929</v>
      </c>
      <c r="W498" s="4" t="s">
        <v>995</v>
      </c>
      <c r="X498" s="4">
        <v>0</v>
      </c>
      <c r="Y498" s="4" t="s">
        <v>101</v>
      </c>
      <c r="Z498" s="4" t="s">
        <v>101</v>
      </c>
      <c r="AA498" s="4"/>
      <c r="AB498" s="4">
        <v>17</v>
      </c>
      <c r="AC498" s="4" t="s">
        <v>110</v>
      </c>
      <c r="AD498" s="4">
        <v>1</v>
      </c>
    </row>
    <row r="499" spans="1:30" ht="30">
      <c r="A499" s="4">
        <v>12</v>
      </c>
      <c r="B499" s="4" t="s">
        <v>8</v>
      </c>
      <c r="C499" s="4">
        <v>4809</v>
      </c>
      <c r="D499" s="4"/>
      <c r="E499" s="4" t="s">
        <v>98</v>
      </c>
      <c r="F499" s="4"/>
      <c r="G499" s="4" t="s">
        <v>105</v>
      </c>
      <c r="H499" s="4" t="s">
        <v>103</v>
      </c>
      <c r="I499" s="4" t="s">
        <v>104</v>
      </c>
      <c r="J499" s="5">
        <v>43023</v>
      </c>
      <c r="K499" s="4"/>
      <c r="L499" s="4"/>
      <c r="M499" s="4"/>
      <c r="N499" s="4"/>
      <c r="O499" s="4" t="s">
        <v>9</v>
      </c>
      <c r="P499" s="4"/>
      <c r="Q499" s="4"/>
      <c r="R499" s="4" t="s">
        <v>100</v>
      </c>
      <c r="S499" s="4">
        <v>8140200308</v>
      </c>
      <c r="T499" s="4"/>
      <c r="U499" s="4"/>
      <c r="V499" s="4">
        <v>9636784929</v>
      </c>
      <c r="W499" s="4" t="s">
        <v>996</v>
      </c>
      <c r="X499" s="4"/>
      <c r="Y499" s="4" t="s">
        <v>101</v>
      </c>
      <c r="Z499" s="4" t="s">
        <v>102</v>
      </c>
      <c r="AA499" s="4"/>
      <c r="AB499" s="4">
        <v>16</v>
      </c>
      <c r="AC499" s="4"/>
      <c r="AD499" s="4">
        <v>1</v>
      </c>
    </row>
    <row r="500" spans="1:30" ht="30">
      <c r="A500" s="4">
        <v>12</v>
      </c>
      <c r="B500" s="4" t="s">
        <v>8</v>
      </c>
      <c r="C500" s="4">
        <v>3971</v>
      </c>
      <c r="D500" s="5">
        <v>42187</v>
      </c>
      <c r="E500" s="4" t="s">
        <v>98</v>
      </c>
      <c r="F500" s="4"/>
      <c r="G500" s="4" t="s">
        <v>105</v>
      </c>
      <c r="H500" s="4" t="s">
        <v>103</v>
      </c>
      <c r="I500" s="4" t="s">
        <v>104</v>
      </c>
      <c r="J500" s="5">
        <v>43024</v>
      </c>
      <c r="K500" s="4"/>
      <c r="L500" s="4"/>
      <c r="M500" s="4"/>
      <c r="N500" s="4"/>
      <c r="O500" s="4" t="s">
        <v>108</v>
      </c>
      <c r="P500" s="4" t="s">
        <v>16</v>
      </c>
      <c r="Q500" s="4"/>
      <c r="R500" s="4" t="s">
        <v>100</v>
      </c>
      <c r="S500" s="4">
        <v>8140200308</v>
      </c>
      <c r="T500" s="4" t="s">
        <v>556</v>
      </c>
      <c r="U500" s="4" t="s">
        <v>557</v>
      </c>
      <c r="V500" s="4">
        <v>9636784929</v>
      </c>
      <c r="W500" s="4" t="s">
        <v>997</v>
      </c>
      <c r="X500" s="4">
        <v>42000</v>
      </c>
      <c r="Y500" s="4" t="s">
        <v>101</v>
      </c>
      <c r="Z500" s="4" t="s">
        <v>101</v>
      </c>
      <c r="AA500" s="4" t="s">
        <v>109</v>
      </c>
      <c r="AB500" s="4">
        <v>16</v>
      </c>
      <c r="AC500" s="4" t="s">
        <v>110</v>
      </c>
      <c r="AD500" s="4">
        <v>2</v>
      </c>
    </row>
    <row r="501" spans="1:30" ht="30">
      <c r="A501" s="4">
        <v>12</v>
      </c>
      <c r="B501" s="4" t="s">
        <v>8</v>
      </c>
      <c r="C501" s="4">
        <v>4884</v>
      </c>
      <c r="D501" s="4"/>
      <c r="E501" s="4" t="s">
        <v>98</v>
      </c>
      <c r="F501" s="4"/>
      <c r="G501" s="4" t="s">
        <v>105</v>
      </c>
      <c r="H501" s="4" t="s">
        <v>103</v>
      </c>
      <c r="I501" s="4" t="s">
        <v>104</v>
      </c>
      <c r="J501" s="5">
        <v>43025</v>
      </c>
      <c r="K501" s="4"/>
      <c r="L501" s="4"/>
      <c r="M501" s="4"/>
      <c r="N501" s="4"/>
      <c r="O501" s="4" t="s">
        <v>108</v>
      </c>
      <c r="P501" s="4"/>
      <c r="Q501" s="4"/>
      <c r="R501" s="4" t="s">
        <v>100</v>
      </c>
      <c r="S501" s="4">
        <v>8140200308</v>
      </c>
      <c r="T501" s="4"/>
      <c r="U501" s="4"/>
      <c r="V501" s="4">
        <v>9636784929</v>
      </c>
      <c r="W501" s="4" t="s">
        <v>998</v>
      </c>
      <c r="X501" s="4"/>
      <c r="Y501" s="4" t="s">
        <v>101</v>
      </c>
      <c r="Z501" s="4" t="s">
        <v>102</v>
      </c>
      <c r="AA501" s="4"/>
      <c r="AB501" s="4">
        <v>16</v>
      </c>
      <c r="AC501" s="4"/>
      <c r="AD501" s="4">
        <v>6</v>
      </c>
    </row>
    <row r="502" spans="1:30" ht="30">
      <c r="A502" s="4">
        <v>12</v>
      </c>
      <c r="B502" s="4" t="s">
        <v>8</v>
      </c>
      <c r="C502" s="4">
        <v>4506</v>
      </c>
      <c r="D502" s="5">
        <v>43287</v>
      </c>
      <c r="E502" s="4" t="s">
        <v>98</v>
      </c>
      <c r="F502" s="4"/>
      <c r="G502" s="4" t="s">
        <v>105</v>
      </c>
      <c r="H502" s="4" t="s">
        <v>103</v>
      </c>
      <c r="I502" s="4" t="s">
        <v>104</v>
      </c>
      <c r="J502" s="5">
        <v>43026</v>
      </c>
      <c r="K502" s="4"/>
      <c r="L502" s="4"/>
      <c r="M502" s="4"/>
      <c r="N502" s="4"/>
      <c r="O502" s="4" t="s">
        <v>9</v>
      </c>
      <c r="P502" s="4" t="s">
        <v>16</v>
      </c>
      <c r="Q502" s="4"/>
      <c r="R502" s="4" t="s">
        <v>100</v>
      </c>
      <c r="S502" s="4">
        <v>8140200308</v>
      </c>
      <c r="T502" s="4" t="s">
        <v>558</v>
      </c>
      <c r="U502" s="4"/>
      <c r="V502" s="4">
        <v>9636784929</v>
      </c>
      <c r="W502" s="4" t="s">
        <v>999</v>
      </c>
      <c r="X502" s="4">
        <v>50000</v>
      </c>
      <c r="Y502" s="4" t="s">
        <v>101</v>
      </c>
      <c r="Z502" s="4" t="s">
        <v>101</v>
      </c>
      <c r="AA502" s="4" t="s">
        <v>109</v>
      </c>
      <c r="AB502" s="4">
        <v>16</v>
      </c>
      <c r="AC502" s="4" t="s">
        <v>110</v>
      </c>
      <c r="AD502" s="4">
        <v>1</v>
      </c>
    </row>
    <row r="503" spans="1:30" ht="30">
      <c r="A503" s="4">
        <v>12</v>
      </c>
      <c r="B503" s="4" t="s">
        <v>8</v>
      </c>
      <c r="C503" s="4">
        <v>4423</v>
      </c>
      <c r="D503" s="5">
        <v>42935</v>
      </c>
      <c r="E503" s="4" t="s">
        <v>98</v>
      </c>
      <c r="F503" s="4"/>
      <c r="G503" s="4" t="s">
        <v>105</v>
      </c>
      <c r="H503" s="4" t="s">
        <v>103</v>
      </c>
      <c r="I503" s="4" t="s">
        <v>104</v>
      </c>
      <c r="J503" s="5">
        <v>43027</v>
      </c>
      <c r="K503" s="4"/>
      <c r="L503" s="4"/>
      <c r="M503" s="4"/>
      <c r="N503" s="4"/>
      <c r="O503" s="4" t="s">
        <v>9</v>
      </c>
      <c r="P503" s="4" t="s">
        <v>16</v>
      </c>
      <c r="Q503" s="4"/>
      <c r="R503" s="4" t="s">
        <v>100</v>
      </c>
      <c r="S503" s="4">
        <v>8140200308</v>
      </c>
      <c r="T503" s="4" t="s">
        <v>559</v>
      </c>
      <c r="U503" s="4"/>
      <c r="V503" s="4">
        <v>9636784929</v>
      </c>
      <c r="W503" s="4" t="s">
        <v>1000</v>
      </c>
      <c r="X503" s="4">
        <v>0</v>
      </c>
      <c r="Y503" s="4" t="s">
        <v>101</v>
      </c>
      <c r="Z503" s="4" t="s">
        <v>101</v>
      </c>
      <c r="AA503" s="4" t="s">
        <v>109</v>
      </c>
      <c r="AB503" s="4">
        <v>17</v>
      </c>
      <c r="AC503" s="4" t="s">
        <v>110</v>
      </c>
      <c r="AD503" s="4">
        <v>1</v>
      </c>
    </row>
    <row r="504" spans="1:30" ht="30">
      <c r="A504" s="4">
        <v>12</v>
      </c>
      <c r="B504" s="4" t="s">
        <v>8</v>
      </c>
      <c r="C504" s="4">
        <v>4466</v>
      </c>
      <c r="D504" s="5">
        <v>43285</v>
      </c>
      <c r="E504" s="4" t="s">
        <v>98</v>
      </c>
      <c r="F504" s="4"/>
      <c r="G504" s="4" t="s">
        <v>105</v>
      </c>
      <c r="H504" s="4" t="s">
        <v>103</v>
      </c>
      <c r="I504" s="4" t="s">
        <v>99</v>
      </c>
      <c r="J504" s="5">
        <v>43028</v>
      </c>
      <c r="K504" s="4"/>
      <c r="L504" s="4"/>
      <c r="M504" s="4"/>
      <c r="N504" s="4"/>
      <c r="O504" s="4" t="s">
        <v>9</v>
      </c>
      <c r="P504" s="4" t="s">
        <v>111</v>
      </c>
      <c r="Q504" s="4"/>
      <c r="R504" s="4" t="s">
        <v>100</v>
      </c>
      <c r="S504" s="4">
        <v>8140200308</v>
      </c>
      <c r="T504" s="4" t="s">
        <v>560</v>
      </c>
      <c r="U504" s="4"/>
      <c r="V504" s="4">
        <v>9636784929</v>
      </c>
      <c r="W504" s="4" t="s">
        <v>1001</v>
      </c>
      <c r="X504" s="4">
        <v>36000</v>
      </c>
      <c r="Y504" s="4" t="s">
        <v>101</v>
      </c>
      <c r="Z504" s="4" t="s">
        <v>101</v>
      </c>
      <c r="AA504" s="4" t="s">
        <v>112</v>
      </c>
      <c r="AB504" s="4">
        <v>18</v>
      </c>
      <c r="AC504" s="4" t="s">
        <v>110</v>
      </c>
      <c r="AD504" s="4">
        <v>5</v>
      </c>
    </row>
    <row r="505" spans="1:30" ht="30">
      <c r="A505" s="4">
        <v>12</v>
      </c>
      <c r="B505" s="4" t="s">
        <v>8</v>
      </c>
      <c r="C505" s="4">
        <v>3772</v>
      </c>
      <c r="D505" s="5">
        <v>42135</v>
      </c>
      <c r="E505" s="4" t="s">
        <v>98</v>
      </c>
      <c r="F505" s="4"/>
      <c r="G505" s="4" t="s">
        <v>105</v>
      </c>
      <c r="H505" s="4" t="s">
        <v>103</v>
      </c>
      <c r="I505" s="4" t="s">
        <v>99</v>
      </c>
      <c r="J505" s="5">
        <v>43029</v>
      </c>
      <c r="K505" s="4"/>
      <c r="L505" s="4"/>
      <c r="M505" s="4"/>
      <c r="N505" s="4"/>
      <c r="O505" s="4" t="s">
        <v>9</v>
      </c>
      <c r="P505" s="4" t="s">
        <v>111</v>
      </c>
      <c r="Q505" s="4"/>
      <c r="R505" s="4" t="s">
        <v>100</v>
      </c>
      <c r="S505" s="4">
        <v>8140200308</v>
      </c>
      <c r="T505" s="4" t="s">
        <v>561</v>
      </c>
      <c r="U505" s="4"/>
      <c r="V505" s="4">
        <v>9636784929</v>
      </c>
      <c r="W505" s="4" t="s">
        <v>1002</v>
      </c>
      <c r="X505" s="4">
        <v>0</v>
      </c>
      <c r="Y505" s="4" t="s">
        <v>101</v>
      </c>
      <c r="Z505" s="4" t="s">
        <v>101</v>
      </c>
      <c r="AA505" s="4" t="s">
        <v>112</v>
      </c>
      <c r="AB505" s="4">
        <v>16</v>
      </c>
      <c r="AC505" s="4" t="s">
        <v>110</v>
      </c>
      <c r="AD505" s="4">
        <v>1</v>
      </c>
    </row>
    <row r="506" spans="1:30" ht="30">
      <c r="A506" s="4">
        <v>12</v>
      </c>
      <c r="B506" s="4" t="s">
        <v>8</v>
      </c>
      <c r="C506" s="4">
        <v>4231</v>
      </c>
      <c r="D506" s="5">
        <v>42571</v>
      </c>
      <c r="E506" s="4" t="s">
        <v>98</v>
      </c>
      <c r="F506" s="4"/>
      <c r="G506" s="4" t="s">
        <v>105</v>
      </c>
      <c r="H506" s="4" t="s">
        <v>103</v>
      </c>
      <c r="I506" s="4" t="s">
        <v>99</v>
      </c>
      <c r="J506" s="5">
        <v>43030</v>
      </c>
      <c r="K506" s="4"/>
      <c r="L506" s="4"/>
      <c r="M506" s="4"/>
      <c r="N506" s="4"/>
      <c r="O506" s="4" t="s">
        <v>9</v>
      </c>
      <c r="P506" s="4" t="s">
        <v>111</v>
      </c>
      <c r="Q506" s="4"/>
      <c r="R506" s="4" t="s">
        <v>100</v>
      </c>
      <c r="S506" s="4">
        <v>8140200308</v>
      </c>
      <c r="T506" s="4" t="s">
        <v>562</v>
      </c>
      <c r="U506" s="4"/>
      <c r="V506" s="4">
        <v>9636784929</v>
      </c>
      <c r="W506" s="4" t="s">
        <v>1003</v>
      </c>
      <c r="X506" s="4">
        <v>0</v>
      </c>
      <c r="Y506" s="4" t="s">
        <v>101</v>
      </c>
      <c r="Z506" s="4" t="s">
        <v>101</v>
      </c>
      <c r="AA506" s="4" t="s">
        <v>112</v>
      </c>
      <c r="AB506" s="4">
        <v>16</v>
      </c>
      <c r="AC506" s="4" t="s">
        <v>110</v>
      </c>
      <c r="AD506" s="4">
        <v>2</v>
      </c>
    </row>
    <row r="507" spans="1:30" ht="30">
      <c r="A507" s="4">
        <v>12</v>
      </c>
      <c r="B507" s="4" t="s">
        <v>8</v>
      </c>
      <c r="C507" s="4">
        <v>3753</v>
      </c>
      <c r="D507" s="5">
        <v>42135</v>
      </c>
      <c r="E507" s="4" t="s">
        <v>98</v>
      </c>
      <c r="F507" s="4"/>
      <c r="G507" s="4" t="s">
        <v>105</v>
      </c>
      <c r="H507" s="4" t="s">
        <v>103</v>
      </c>
      <c r="I507" s="4" t="s">
        <v>104</v>
      </c>
      <c r="J507" s="5">
        <v>43031</v>
      </c>
      <c r="K507" s="4"/>
      <c r="L507" s="4"/>
      <c r="M507" s="4"/>
      <c r="N507" s="4"/>
      <c r="O507" s="4" t="s">
        <v>9</v>
      </c>
      <c r="P507" s="4" t="s">
        <v>111</v>
      </c>
      <c r="Q507" s="4"/>
      <c r="R507" s="4" t="s">
        <v>100</v>
      </c>
      <c r="S507" s="4">
        <v>8140200308</v>
      </c>
      <c r="T507" s="4" t="s">
        <v>563</v>
      </c>
      <c r="U507" s="4" t="s">
        <v>564</v>
      </c>
      <c r="V507" s="4">
        <v>9636784929</v>
      </c>
      <c r="W507" s="4" t="s">
        <v>1004</v>
      </c>
      <c r="X507" s="4">
        <v>60000</v>
      </c>
      <c r="Y507" s="4" t="s">
        <v>101</v>
      </c>
      <c r="Z507" s="4" t="s">
        <v>101</v>
      </c>
      <c r="AA507" s="4" t="s">
        <v>112</v>
      </c>
      <c r="AB507" s="4">
        <v>18</v>
      </c>
      <c r="AC507" s="4" t="s">
        <v>110</v>
      </c>
      <c r="AD507" s="4">
        <v>1</v>
      </c>
    </row>
    <row r="508" spans="1:30" ht="30">
      <c r="A508" s="4">
        <v>12</v>
      </c>
      <c r="B508" s="4" t="s">
        <v>8</v>
      </c>
      <c r="C508" s="4">
        <v>4635</v>
      </c>
      <c r="D508" s="5">
        <v>42186</v>
      </c>
      <c r="E508" s="4" t="s">
        <v>98</v>
      </c>
      <c r="F508" s="4"/>
      <c r="G508" s="4" t="s">
        <v>105</v>
      </c>
      <c r="H508" s="4" t="s">
        <v>103</v>
      </c>
      <c r="I508" s="4" t="s">
        <v>99</v>
      </c>
      <c r="J508" s="5">
        <v>43032</v>
      </c>
      <c r="K508" s="4"/>
      <c r="L508" s="4"/>
      <c r="M508" s="4"/>
      <c r="N508" s="4"/>
      <c r="O508" s="4" t="s">
        <v>108</v>
      </c>
      <c r="P508" s="4" t="s">
        <v>16</v>
      </c>
      <c r="Q508" s="4"/>
      <c r="R508" s="4" t="s">
        <v>100</v>
      </c>
      <c r="S508" s="4">
        <v>8140200308</v>
      </c>
      <c r="T508" s="4" t="s">
        <v>565</v>
      </c>
      <c r="U508" s="4"/>
      <c r="V508" s="4">
        <v>9636784929</v>
      </c>
      <c r="W508" s="4" t="s">
        <v>1005</v>
      </c>
      <c r="X508" s="4">
        <v>38000</v>
      </c>
      <c r="Y508" s="4" t="s">
        <v>101</v>
      </c>
      <c r="Z508" s="4" t="s">
        <v>101</v>
      </c>
      <c r="AA508" s="4" t="s">
        <v>109</v>
      </c>
      <c r="AB508" s="4">
        <v>16</v>
      </c>
      <c r="AC508" s="4" t="s">
        <v>110</v>
      </c>
      <c r="AD508" s="4">
        <v>7</v>
      </c>
    </row>
    <row r="509" spans="1:30" ht="30">
      <c r="A509" s="4">
        <v>12</v>
      </c>
      <c r="B509" s="4" t="s">
        <v>8</v>
      </c>
      <c r="C509" s="4">
        <v>4227</v>
      </c>
      <c r="D509" s="5">
        <v>42571</v>
      </c>
      <c r="E509" s="4" t="s">
        <v>98</v>
      </c>
      <c r="F509" s="4"/>
      <c r="G509" s="4" t="s">
        <v>105</v>
      </c>
      <c r="H509" s="4" t="s">
        <v>103</v>
      </c>
      <c r="I509" s="4" t="s">
        <v>99</v>
      </c>
      <c r="J509" s="5">
        <v>43033</v>
      </c>
      <c r="K509" s="4"/>
      <c r="L509" s="4"/>
      <c r="M509" s="4"/>
      <c r="N509" s="4"/>
      <c r="O509" s="4" t="s">
        <v>9</v>
      </c>
      <c r="P509" s="4" t="s">
        <v>111</v>
      </c>
      <c r="Q509" s="4"/>
      <c r="R509" s="4" t="s">
        <v>100</v>
      </c>
      <c r="S509" s="4">
        <v>8140200308</v>
      </c>
      <c r="T509" s="4" t="s">
        <v>566</v>
      </c>
      <c r="U509" s="4"/>
      <c r="V509" s="4">
        <v>9636784929</v>
      </c>
      <c r="W509" s="4" t="s">
        <v>1006</v>
      </c>
      <c r="X509" s="4">
        <v>0</v>
      </c>
      <c r="Y509" s="4" t="s">
        <v>101</v>
      </c>
      <c r="Z509" s="4" t="s">
        <v>101</v>
      </c>
      <c r="AA509" s="4" t="s">
        <v>112</v>
      </c>
      <c r="AB509" s="4">
        <v>17</v>
      </c>
      <c r="AC509" s="4" t="s">
        <v>110</v>
      </c>
      <c r="AD509" s="4">
        <v>1</v>
      </c>
    </row>
    <row r="510" spans="1:30" ht="30">
      <c r="A510" s="4">
        <v>12</v>
      </c>
      <c r="B510" s="4" t="s">
        <v>8</v>
      </c>
      <c r="C510" s="4">
        <v>4025</v>
      </c>
      <c r="D510" s="5">
        <v>42194</v>
      </c>
      <c r="E510" s="4" t="s">
        <v>98</v>
      </c>
      <c r="F510" s="4"/>
      <c r="G510" s="4" t="s">
        <v>105</v>
      </c>
      <c r="H510" s="4" t="s">
        <v>103</v>
      </c>
      <c r="I510" s="4" t="s">
        <v>104</v>
      </c>
      <c r="J510" s="5">
        <v>43034</v>
      </c>
      <c r="K510" s="4"/>
      <c r="L510" s="4"/>
      <c r="M510" s="4"/>
      <c r="N510" s="4"/>
      <c r="O510" s="4" t="s">
        <v>9</v>
      </c>
      <c r="P510" s="4" t="s">
        <v>16</v>
      </c>
      <c r="Q510" s="4"/>
      <c r="R510" s="4" t="s">
        <v>100</v>
      </c>
      <c r="S510" s="4">
        <v>8140200308</v>
      </c>
      <c r="T510" s="4" t="s">
        <v>567</v>
      </c>
      <c r="U510" s="4"/>
      <c r="V510" s="4">
        <v>9636784929</v>
      </c>
      <c r="W510" s="4" t="s">
        <v>1007</v>
      </c>
      <c r="X510" s="4">
        <v>0</v>
      </c>
      <c r="Y510" s="4" t="s">
        <v>101</v>
      </c>
      <c r="Z510" s="4" t="s">
        <v>101</v>
      </c>
      <c r="AA510" s="4" t="s">
        <v>109</v>
      </c>
      <c r="AB510" s="4">
        <v>17</v>
      </c>
      <c r="AC510" s="4" t="s">
        <v>110</v>
      </c>
      <c r="AD510" s="4">
        <v>2</v>
      </c>
    </row>
    <row r="511" spans="1:30" ht="30">
      <c r="A511" s="4">
        <v>12</v>
      </c>
      <c r="B511" s="4" t="s">
        <v>8</v>
      </c>
      <c r="C511" s="4">
        <v>4471</v>
      </c>
      <c r="D511" s="5">
        <v>43285</v>
      </c>
      <c r="E511" s="4" t="s">
        <v>98</v>
      </c>
      <c r="F511" s="4"/>
      <c r="G511" s="4" t="s">
        <v>105</v>
      </c>
      <c r="H511" s="4" t="s">
        <v>103</v>
      </c>
      <c r="I511" s="4" t="s">
        <v>99</v>
      </c>
      <c r="J511" s="5">
        <v>43035</v>
      </c>
      <c r="K511" s="4"/>
      <c r="L511" s="4"/>
      <c r="M511" s="4"/>
      <c r="N511" s="4"/>
      <c r="O511" s="4" t="s">
        <v>106</v>
      </c>
      <c r="P511" s="4" t="s">
        <v>16</v>
      </c>
      <c r="Q511" s="4"/>
      <c r="R511" s="4" t="s">
        <v>100</v>
      </c>
      <c r="S511" s="4">
        <v>8140200308</v>
      </c>
      <c r="T511" s="4" t="s">
        <v>568</v>
      </c>
      <c r="U511" s="4" t="s">
        <v>569</v>
      </c>
      <c r="V511" s="4">
        <v>9636784929</v>
      </c>
      <c r="W511" s="4" t="s">
        <v>1008</v>
      </c>
      <c r="X511" s="4">
        <v>60000</v>
      </c>
      <c r="Y511" s="4" t="s">
        <v>101</v>
      </c>
      <c r="Z511" s="4" t="s">
        <v>101</v>
      </c>
      <c r="AA511" s="4" t="s">
        <v>109</v>
      </c>
      <c r="AB511" s="4">
        <v>17</v>
      </c>
      <c r="AC511" s="4" t="s">
        <v>110</v>
      </c>
      <c r="AD511" s="4">
        <v>1</v>
      </c>
    </row>
    <row r="512" spans="1:30" ht="30">
      <c r="A512" s="4">
        <v>12</v>
      </c>
      <c r="B512" s="4" t="s">
        <v>8</v>
      </c>
      <c r="C512" s="4">
        <v>3748</v>
      </c>
      <c r="D512" s="5">
        <v>42135</v>
      </c>
      <c r="E512" s="4" t="s">
        <v>98</v>
      </c>
      <c r="F512" s="4"/>
      <c r="G512" s="4" t="s">
        <v>105</v>
      </c>
      <c r="H512" s="4" t="s">
        <v>103</v>
      </c>
      <c r="I512" s="4" t="s">
        <v>99</v>
      </c>
      <c r="J512" s="5">
        <v>43036</v>
      </c>
      <c r="K512" s="4"/>
      <c r="L512" s="4"/>
      <c r="M512" s="4"/>
      <c r="N512" s="4"/>
      <c r="O512" s="4" t="s">
        <v>108</v>
      </c>
      <c r="P512" s="4" t="s">
        <v>16</v>
      </c>
      <c r="Q512" s="4"/>
      <c r="R512" s="4" t="s">
        <v>100</v>
      </c>
      <c r="S512" s="4">
        <v>8140200308</v>
      </c>
      <c r="T512" s="4" t="s">
        <v>570</v>
      </c>
      <c r="U512" s="4"/>
      <c r="V512" s="4">
        <v>9636784929</v>
      </c>
      <c r="W512" s="4" t="s">
        <v>1009</v>
      </c>
      <c r="X512" s="4">
        <v>60000</v>
      </c>
      <c r="Y512" s="4" t="s">
        <v>101</v>
      </c>
      <c r="Z512" s="4" t="s">
        <v>101</v>
      </c>
      <c r="AA512" s="4" t="s">
        <v>109</v>
      </c>
      <c r="AB512" s="4">
        <v>16</v>
      </c>
      <c r="AC512" s="4" t="s">
        <v>110</v>
      </c>
      <c r="AD512" s="4">
        <v>0</v>
      </c>
    </row>
    <row r="513" spans="1:30" ht="30">
      <c r="A513" s="4">
        <v>12</v>
      </c>
      <c r="B513" s="4" t="s">
        <v>8</v>
      </c>
      <c r="C513" s="4">
        <v>4472</v>
      </c>
      <c r="D513" s="5">
        <v>43285</v>
      </c>
      <c r="E513" s="4" t="s">
        <v>98</v>
      </c>
      <c r="F513" s="4"/>
      <c r="G513" s="4" t="s">
        <v>105</v>
      </c>
      <c r="H513" s="4" t="s">
        <v>103</v>
      </c>
      <c r="I513" s="4" t="s">
        <v>99</v>
      </c>
      <c r="J513" s="5">
        <v>43037</v>
      </c>
      <c r="K513" s="4"/>
      <c r="L513" s="4"/>
      <c r="M513" s="4"/>
      <c r="N513" s="4"/>
      <c r="O513" s="4" t="s">
        <v>106</v>
      </c>
      <c r="P513" s="4" t="s">
        <v>16</v>
      </c>
      <c r="Q513" s="4"/>
      <c r="R513" s="4" t="s">
        <v>100</v>
      </c>
      <c r="S513" s="4">
        <v>8140200308</v>
      </c>
      <c r="T513" s="4" t="s">
        <v>571</v>
      </c>
      <c r="U513" s="4" t="s">
        <v>569</v>
      </c>
      <c r="V513" s="4">
        <v>9636784929</v>
      </c>
      <c r="W513" s="4" t="s">
        <v>1010</v>
      </c>
      <c r="X513" s="4">
        <v>60000</v>
      </c>
      <c r="Y513" s="4" t="s">
        <v>101</v>
      </c>
      <c r="Z513" s="4" t="s">
        <v>101</v>
      </c>
      <c r="AA513" s="4" t="s">
        <v>109</v>
      </c>
      <c r="AB513" s="4">
        <v>18</v>
      </c>
      <c r="AC513" s="4" t="s">
        <v>110</v>
      </c>
      <c r="AD513" s="4">
        <v>1</v>
      </c>
    </row>
    <row r="514" spans="1:30" ht="30">
      <c r="A514" s="4">
        <v>12</v>
      </c>
      <c r="B514" s="4" t="s">
        <v>8</v>
      </c>
      <c r="C514" s="4">
        <v>4225</v>
      </c>
      <c r="D514" s="5">
        <v>42570</v>
      </c>
      <c r="E514" s="4" t="s">
        <v>98</v>
      </c>
      <c r="F514" s="4"/>
      <c r="G514" s="4" t="s">
        <v>105</v>
      </c>
      <c r="H514" s="4" t="s">
        <v>103</v>
      </c>
      <c r="I514" s="4" t="s">
        <v>104</v>
      </c>
      <c r="J514" s="5">
        <v>43038</v>
      </c>
      <c r="K514" s="4"/>
      <c r="L514" s="4"/>
      <c r="M514" s="4"/>
      <c r="N514" s="4"/>
      <c r="O514" s="4" t="s">
        <v>9</v>
      </c>
      <c r="P514" s="4" t="s">
        <v>16</v>
      </c>
      <c r="Q514" s="4"/>
      <c r="R514" s="4" t="s">
        <v>100</v>
      </c>
      <c r="S514" s="4">
        <v>8140200308</v>
      </c>
      <c r="T514" s="4" t="s">
        <v>572</v>
      </c>
      <c r="U514" s="4" t="s">
        <v>573</v>
      </c>
      <c r="V514" s="4">
        <v>9636784929</v>
      </c>
      <c r="W514" s="4" t="s">
        <v>1011</v>
      </c>
      <c r="X514" s="4">
        <v>40000</v>
      </c>
      <c r="Y514" s="4" t="s">
        <v>101</v>
      </c>
      <c r="Z514" s="4" t="s">
        <v>101</v>
      </c>
      <c r="AA514" s="4" t="s">
        <v>109</v>
      </c>
      <c r="AB514" s="4">
        <v>15</v>
      </c>
      <c r="AC514" s="4" t="s">
        <v>110</v>
      </c>
      <c r="AD514" s="4">
        <v>1</v>
      </c>
    </row>
    <row r="515" spans="1:30" ht="30">
      <c r="A515" s="4">
        <v>12</v>
      </c>
      <c r="B515" s="4" t="s">
        <v>8</v>
      </c>
      <c r="C515" s="4">
        <v>4777</v>
      </c>
      <c r="D515" s="5">
        <v>43297</v>
      </c>
      <c r="E515" s="4" t="s">
        <v>98</v>
      </c>
      <c r="F515" s="4"/>
      <c r="G515" s="4" t="s">
        <v>105</v>
      </c>
      <c r="H515" s="4" t="s">
        <v>103</v>
      </c>
      <c r="I515" s="4" t="s">
        <v>99</v>
      </c>
      <c r="J515" s="5">
        <v>43039</v>
      </c>
      <c r="K515" s="4"/>
      <c r="L515" s="4"/>
      <c r="M515" s="4"/>
      <c r="N515" s="4"/>
      <c r="O515" s="4" t="s">
        <v>107</v>
      </c>
      <c r="P515" s="4" t="s">
        <v>16</v>
      </c>
      <c r="Q515" s="4"/>
      <c r="R515" s="4" t="s">
        <v>100</v>
      </c>
      <c r="S515" s="4">
        <v>8140200308</v>
      </c>
      <c r="T515" s="4" t="s">
        <v>574</v>
      </c>
      <c r="U515" s="4" t="s">
        <v>575</v>
      </c>
      <c r="V515" s="4">
        <v>9636784929</v>
      </c>
      <c r="W515" s="4" t="s">
        <v>1012</v>
      </c>
      <c r="X515" s="4">
        <v>0</v>
      </c>
      <c r="Y515" s="4" t="s">
        <v>101</v>
      </c>
      <c r="Z515" s="4" t="s">
        <v>101</v>
      </c>
      <c r="AA515" s="4" t="s">
        <v>109</v>
      </c>
      <c r="AB515" s="4">
        <v>17</v>
      </c>
      <c r="AC515" s="4" t="s">
        <v>110</v>
      </c>
      <c r="AD515" s="4">
        <v>2</v>
      </c>
    </row>
    <row r="516" spans="1:30" ht="30">
      <c r="A516" s="4">
        <v>12</v>
      </c>
      <c r="B516" s="4" t="s">
        <v>8</v>
      </c>
      <c r="C516" s="4">
        <v>4247</v>
      </c>
      <c r="D516" s="5">
        <v>42591</v>
      </c>
      <c r="E516" s="4" t="s">
        <v>98</v>
      </c>
      <c r="F516" s="4"/>
      <c r="G516" s="4" t="s">
        <v>105</v>
      </c>
      <c r="H516" s="4" t="s">
        <v>103</v>
      </c>
      <c r="I516" s="4" t="s">
        <v>104</v>
      </c>
      <c r="J516" s="5">
        <v>43040</v>
      </c>
      <c r="K516" s="4"/>
      <c r="L516" s="4"/>
      <c r="M516" s="4"/>
      <c r="N516" s="4"/>
      <c r="O516" s="4" t="s">
        <v>9</v>
      </c>
      <c r="P516" s="4" t="s">
        <v>111</v>
      </c>
      <c r="Q516" s="4"/>
      <c r="R516" s="4" t="s">
        <v>100</v>
      </c>
      <c r="S516" s="4">
        <v>8140200308</v>
      </c>
      <c r="T516" s="4" t="s">
        <v>576</v>
      </c>
      <c r="U516" s="4"/>
      <c r="V516" s="4">
        <v>9636784929</v>
      </c>
      <c r="W516" s="4" t="s">
        <v>1013</v>
      </c>
      <c r="X516" s="4">
        <v>0</v>
      </c>
      <c r="Y516" s="4" t="s">
        <v>101</v>
      </c>
      <c r="Z516" s="4" t="s">
        <v>101</v>
      </c>
      <c r="AA516" s="4" t="s">
        <v>112</v>
      </c>
      <c r="AB516" s="4">
        <v>18</v>
      </c>
      <c r="AC516" s="4" t="s">
        <v>110</v>
      </c>
      <c r="AD516" s="4">
        <v>2</v>
      </c>
    </row>
    <row r="517" spans="1:30" ht="30">
      <c r="A517" s="4">
        <v>12</v>
      </c>
      <c r="B517" s="4" t="s">
        <v>8</v>
      </c>
      <c r="C517" s="4">
        <v>3568</v>
      </c>
      <c r="D517" s="5">
        <v>41772</v>
      </c>
      <c r="E517" s="4" t="s">
        <v>98</v>
      </c>
      <c r="F517" s="4"/>
      <c r="G517" s="4" t="s">
        <v>105</v>
      </c>
      <c r="H517" s="4" t="s">
        <v>103</v>
      </c>
      <c r="I517" s="4" t="s">
        <v>99</v>
      </c>
      <c r="J517" s="5">
        <v>43041</v>
      </c>
      <c r="K517" s="4"/>
      <c r="L517" s="4"/>
      <c r="M517" s="4"/>
      <c r="N517" s="4"/>
      <c r="O517" s="4" t="s">
        <v>9</v>
      </c>
      <c r="P517" s="4" t="s">
        <v>111</v>
      </c>
      <c r="Q517" s="4"/>
      <c r="R517" s="4" t="s">
        <v>100</v>
      </c>
      <c r="S517" s="4">
        <v>8140200308</v>
      </c>
      <c r="T517" s="4" t="s">
        <v>577</v>
      </c>
      <c r="U517" s="4"/>
      <c r="V517" s="4">
        <v>9636784929</v>
      </c>
      <c r="W517" s="4" t="s">
        <v>1014</v>
      </c>
      <c r="X517" s="4">
        <v>0</v>
      </c>
      <c r="Y517" s="4" t="s">
        <v>101</v>
      </c>
      <c r="Z517" s="4" t="s">
        <v>101</v>
      </c>
      <c r="AA517" s="4" t="s">
        <v>112</v>
      </c>
      <c r="AB517" s="4">
        <v>17</v>
      </c>
      <c r="AC517" s="4" t="s">
        <v>110</v>
      </c>
      <c r="AD517" s="4">
        <v>2</v>
      </c>
    </row>
    <row r="518" spans="1:30" ht="30">
      <c r="A518" s="4">
        <v>12</v>
      </c>
      <c r="B518" s="4" t="s">
        <v>8</v>
      </c>
      <c r="C518" s="4">
        <v>3762</v>
      </c>
      <c r="D518" s="5">
        <v>42135</v>
      </c>
      <c r="E518" s="4" t="s">
        <v>98</v>
      </c>
      <c r="F518" s="4"/>
      <c r="G518" s="4" t="s">
        <v>105</v>
      </c>
      <c r="H518" s="4" t="s">
        <v>103</v>
      </c>
      <c r="I518" s="4" t="s">
        <v>104</v>
      </c>
      <c r="J518" s="5">
        <v>43042</v>
      </c>
      <c r="K518" s="4"/>
      <c r="L518" s="4"/>
      <c r="M518" s="4"/>
      <c r="N518" s="4"/>
      <c r="O518" s="4" t="s">
        <v>9</v>
      </c>
      <c r="P518" s="4" t="s">
        <v>111</v>
      </c>
      <c r="Q518" s="4"/>
      <c r="R518" s="4" t="s">
        <v>100</v>
      </c>
      <c r="S518" s="4">
        <v>8140200308</v>
      </c>
      <c r="T518" s="4" t="s">
        <v>578</v>
      </c>
      <c r="U518" s="4"/>
      <c r="V518" s="4">
        <v>9636784929</v>
      </c>
      <c r="W518" s="4" t="s">
        <v>1015</v>
      </c>
      <c r="X518" s="4">
        <v>0</v>
      </c>
      <c r="Y518" s="4" t="s">
        <v>101</v>
      </c>
      <c r="Z518" s="4" t="s">
        <v>101</v>
      </c>
      <c r="AA518" s="4" t="s">
        <v>112</v>
      </c>
      <c r="AB518" s="4">
        <v>17</v>
      </c>
      <c r="AC518" s="4" t="s">
        <v>110</v>
      </c>
      <c r="AD518" s="4">
        <v>1</v>
      </c>
    </row>
    <row r="519" spans="1:30" ht="30">
      <c r="A519" s="4">
        <v>12</v>
      </c>
      <c r="B519" s="4" t="s">
        <v>8</v>
      </c>
      <c r="C519" s="4">
        <v>3962</v>
      </c>
      <c r="D519" s="5">
        <v>42187</v>
      </c>
      <c r="E519" s="4" t="s">
        <v>98</v>
      </c>
      <c r="F519" s="4"/>
      <c r="G519" s="4" t="s">
        <v>105</v>
      </c>
      <c r="H519" s="4" t="s">
        <v>103</v>
      </c>
      <c r="I519" s="4" t="s">
        <v>99</v>
      </c>
      <c r="J519" s="5">
        <v>43043</v>
      </c>
      <c r="K519" s="4"/>
      <c r="L519" s="4"/>
      <c r="M519" s="4"/>
      <c r="N519" s="4"/>
      <c r="O519" s="4" t="s">
        <v>9</v>
      </c>
      <c r="P519" s="4" t="s">
        <v>16</v>
      </c>
      <c r="Q519" s="4"/>
      <c r="R519" s="4" t="s">
        <v>100</v>
      </c>
      <c r="S519" s="4">
        <v>8140200308</v>
      </c>
      <c r="T519" s="4" t="s">
        <v>579</v>
      </c>
      <c r="U519" s="4"/>
      <c r="V519" s="4">
        <v>9636784929</v>
      </c>
      <c r="W519" s="4" t="s">
        <v>1016</v>
      </c>
      <c r="X519" s="4">
        <v>0</v>
      </c>
      <c r="Y519" s="4" t="s">
        <v>101</v>
      </c>
      <c r="Z519" s="4" t="s">
        <v>101</v>
      </c>
      <c r="AA519" s="4" t="s">
        <v>109</v>
      </c>
      <c r="AB519" s="4">
        <v>18</v>
      </c>
      <c r="AC519" s="4" t="s">
        <v>110</v>
      </c>
      <c r="AD519" s="4">
        <v>1</v>
      </c>
    </row>
    <row r="520" spans="1:30" ht="30">
      <c r="A520" s="4">
        <v>12</v>
      </c>
      <c r="B520" s="4" t="s">
        <v>8</v>
      </c>
      <c r="C520" s="4">
        <v>3574</v>
      </c>
      <c r="D520" s="5">
        <v>41772</v>
      </c>
      <c r="E520" s="4" t="s">
        <v>98</v>
      </c>
      <c r="F520" s="4"/>
      <c r="G520" s="4" t="s">
        <v>105</v>
      </c>
      <c r="H520" s="4" t="s">
        <v>103</v>
      </c>
      <c r="I520" s="4" t="s">
        <v>99</v>
      </c>
      <c r="J520" s="5">
        <v>43044</v>
      </c>
      <c r="K520" s="4"/>
      <c r="L520" s="4"/>
      <c r="M520" s="4"/>
      <c r="N520" s="4"/>
      <c r="O520" s="4" t="s">
        <v>108</v>
      </c>
      <c r="P520" s="4" t="s">
        <v>16</v>
      </c>
      <c r="Q520" s="4"/>
      <c r="R520" s="4" t="s">
        <v>100</v>
      </c>
      <c r="S520" s="4">
        <v>8140200308</v>
      </c>
      <c r="T520" s="4" t="s">
        <v>580</v>
      </c>
      <c r="U520" s="4" t="s">
        <v>581</v>
      </c>
      <c r="V520" s="4">
        <v>9636784929</v>
      </c>
      <c r="W520" s="4" t="s">
        <v>1017</v>
      </c>
      <c r="X520" s="4">
        <v>36000</v>
      </c>
      <c r="Y520" s="4" t="s">
        <v>101</v>
      </c>
      <c r="Z520" s="4" t="s">
        <v>101</v>
      </c>
      <c r="AA520" s="4" t="s">
        <v>109</v>
      </c>
      <c r="AB520" s="4">
        <v>17</v>
      </c>
      <c r="AC520" s="4" t="s">
        <v>110</v>
      </c>
      <c r="AD520" s="4">
        <v>2</v>
      </c>
    </row>
    <row r="521" spans="1:30" ht="30">
      <c r="A521" s="4">
        <v>12</v>
      </c>
      <c r="B521" s="4" t="s">
        <v>8</v>
      </c>
      <c r="C521" s="4">
        <v>4211</v>
      </c>
      <c r="D521" s="5">
        <v>42566</v>
      </c>
      <c r="E521" s="4" t="s">
        <v>98</v>
      </c>
      <c r="F521" s="4"/>
      <c r="G521" s="4" t="s">
        <v>105</v>
      </c>
      <c r="H521" s="4" t="s">
        <v>103</v>
      </c>
      <c r="I521" s="4" t="s">
        <v>99</v>
      </c>
      <c r="J521" s="5">
        <v>43045</v>
      </c>
      <c r="K521" s="4"/>
      <c r="L521" s="4"/>
      <c r="M521" s="4"/>
      <c r="N521" s="4"/>
      <c r="O521" s="4" t="s">
        <v>9</v>
      </c>
      <c r="P521" s="4" t="s">
        <v>16</v>
      </c>
      <c r="Q521" s="4"/>
      <c r="R521" s="4" t="s">
        <v>100</v>
      </c>
      <c r="S521" s="4">
        <v>8140200308</v>
      </c>
      <c r="T521" s="4" t="s">
        <v>582</v>
      </c>
      <c r="U521" s="4"/>
      <c r="V521" s="4">
        <v>9636784929</v>
      </c>
      <c r="W521" s="4" t="s">
        <v>1018</v>
      </c>
      <c r="X521" s="4">
        <v>0</v>
      </c>
      <c r="Y521" s="4" t="s">
        <v>101</v>
      </c>
      <c r="Z521" s="4" t="s">
        <v>101</v>
      </c>
      <c r="AA521" s="4" t="s">
        <v>109</v>
      </c>
      <c r="AB521" s="4">
        <v>19</v>
      </c>
      <c r="AC521" s="4" t="s">
        <v>110</v>
      </c>
      <c r="AD521" s="4">
        <v>1</v>
      </c>
    </row>
    <row r="522" spans="1:30" ht="30">
      <c r="A522" s="4">
        <v>12</v>
      </c>
      <c r="B522" s="4" t="s">
        <v>8</v>
      </c>
      <c r="C522" s="4">
        <v>4496</v>
      </c>
      <c r="D522" s="5">
        <v>43286</v>
      </c>
      <c r="E522" s="4" t="s">
        <v>98</v>
      </c>
      <c r="F522" s="4"/>
      <c r="G522" s="4" t="s">
        <v>105</v>
      </c>
      <c r="H522" s="4" t="s">
        <v>103</v>
      </c>
      <c r="I522" s="4" t="s">
        <v>99</v>
      </c>
      <c r="J522" s="5">
        <v>43046</v>
      </c>
      <c r="K522" s="4"/>
      <c r="L522" s="4"/>
      <c r="M522" s="4"/>
      <c r="N522" s="4"/>
      <c r="O522" s="4" t="s">
        <v>9</v>
      </c>
      <c r="P522" s="4" t="s">
        <v>16</v>
      </c>
      <c r="Q522" s="4"/>
      <c r="R522" s="4" t="s">
        <v>100</v>
      </c>
      <c r="S522" s="4">
        <v>8140200308</v>
      </c>
      <c r="T522" s="4" t="s">
        <v>583</v>
      </c>
      <c r="U522" s="4" t="s">
        <v>584</v>
      </c>
      <c r="V522" s="4">
        <v>9636784929</v>
      </c>
      <c r="W522" s="4" t="s">
        <v>1019</v>
      </c>
      <c r="X522" s="4">
        <v>36000</v>
      </c>
      <c r="Y522" s="4" t="s">
        <v>101</v>
      </c>
      <c r="Z522" s="4" t="s">
        <v>101</v>
      </c>
      <c r="AA522" s="4" t="s">
        <v>109</v>
      </c>
      <c r="AB522" s="4">
        <v>18</v>
      </c>
      <c r="AC522" s="4" t="s">
        <v>110</v>
      </c>
      <c r="AD522" s="4">
        <v>2</v>
      </c>
    </row>
    <row r="523" spans="1:30" ht="30">
      <c r="A523" s="4">
        <v>12</v>
      </c>
      <c r="B523" s="4" t="s">
        <v>8</v>
      </c>
      <c r="C523" s="4">
        <v>4902</v>
      </c>
      <c r="D523" s="4"/>
      <c r="E523" s="4" t="s">
        <v>98</v>
      </c>
      <c r="F523" s="4"/>
      <c r="G523" s="4" t="s">
        <v>105</v>
      </c>
      <c r="H523" s="4" t="s">
        <v>103</v>
      </c>
      <c r="I523" s="4" t="s">
        <v>99</v>
      </c>
      <c r="J523" s="5">
        <v>43047</v>
      </c>
      <c r="K523" s="4"/>
      <c r="L523" s="4"/>
      <c r="M523" s="4"/>
      <c r="N523" s="4"/>
      <c r="O523" s="4" t="s">
        <v>9</v>
      </c>
      <c r="P523" s="4"/>
      <c r="Q523" s="4"/>
      <c r="R523" s="4" t="s">
        <v>100</v>
      </c>
      <c r="S523" s="4">
        <v>8140200308</v>
      </c>
      <c r="T523" s="4"/>
      <c r="U523" s="4"/>
      <c r="V523" s="4">
        <v>9636784929</v>
      </c>
      <c r="W523" s="4" t="s">
        <v>1020</v>
      </c>
      <c r="X523" s="4"/>
      <c r="Y523" s="4" t="s">
        <v>101</v>
      </c>
      <c r="Z523" s="4" t="s">
        <v>102</v>
      </c>
      <c r="AA523" s="4"/>
      <c r="AB523" s="4">
        <v>16</v>
      </c>
      <c r="AC523" s="4"/>
      <c r="AD523" s="4">
        <v>1</v>
      </c>
    </row>
    <row r="524" spans="1:30" ht="30">
      <c r="A524" s="4">
        <v>12</v>
      </c>
      <c r="B524" s="4" t="s">
        <v>8</v>
      </c>
      <c r="C524" s="4">
        <v>4606</v>
      </c>
      <c r="D524" s="5">
        <v>43312</v>
      </c>
      <c r="E524" s="4" t="s">
        <v>98</v>
      </c>
      <c r="F524" s="4"/>
      <c r="G524" s="4" t="s">
        <v>105</v>
      </c>
      <c r="H524" s="4" t="s">
        <v>103</v>
      </c>
      <c r="I524" s="4" t="s">
        <v>104</v>
      </c>
      <c r="J524" s="5">
        <v>43048</v>
      </c>
      <c r="K524" s="4"/>
      <c r="L524" s="4"/>
      <c r="M524" s="4"/>
      <c r="N524" s="4"/>
      <c r="O524" s="4" t="s">
        <v>9</v>
      </c>
      <c r="P524" s="4" t="s">
        <v>16</v>
      </c>
      <c r="Q524" s="4"/>
      <c r="R524" s="4" t="s">
        <v>100</v>
      </c>
      <c r="S524" s="4">
        <v>8140200308</v>
      </c>
      <c r="T524" s="4" t="s">
        <v>585</v>
      </c>
      <c r="U524" s="4" t="s">
        <v>586</v>
      </c>
      <c r="V524" s="4">
        <v>9636784929</v>
      </c>
      <c r="W524" s="4" t="s">
        <v>1021</v>
      </c>
      <c r="X524" s="4">
        <v>40000</v>
      </c>
      <c r="Y524" s="4" t="s">
        <v>101</v>
      </c>
      <c r="Z524" s="4" t="s">
        <v>101</v>
      </c>
      <c r="AA524" s="4" t="s">
        <v>109</v>
      </c>
      <c r="AB524" s="4">
        <v>16</v>
      </c>
      <c r="AC524" s="4" t="s">
        <v>110</v>
      </c>
      <c r="AD524" s="4">
        <v>3</v>
      </c>
    </row>
    <row r="525" spans="1:30" ht="30">
      <c r="A525" s="4">
        <v>12</v>
      </c>
      <c r="B525" s="4" t="s">
        <v>8</v>
      </c>
      <c r="C525" s="4">
        <v>4834</v>
      </c>
      <c r="D525" s="4"/>
      <c r="E525" s="4" t="s">
        <v>98</v>
      </c>
      <c r="F525" s="4"/>
      <c r="G525" s="4" t="s">
        <v>105</v>
      </c>
      <c r="H525" s="4" t="s">
        <v>103</v>
      </c>
      <c r="I525" s="4" t="s">
        <v>104</v>
      </c>
      <c r="J525" s="5">
        <v>43049</v>
      </c>
      <c r="K525" s="4"/>
      <c r="L525" s="4"/>
      <c r="M525" s="4"/>
      <c r="N525" s="4"/>
      <c r="O525" s="4" t="s">
        <v>108</v>
      </c>
      <c r="P525" s="4"/>
      <c r="Q525" s="4"/>
      <c r="R525" s="4" t="s">
        <v>100</v>
      </c>
      <c r="S525" s="4">
        <v>8140200308</v>
      </c>
      <c r="T525" s="4"/>
      <c r="U525" s="4"/>
      <c r="V525" s="4">
        <v>9636784929</v>
      </c>
      <c r="W525" s="4" t="s">
        <v>1022</v>
      </c>
      <c r="X525" s="4"/>
      <c r="Y525" s="4" t="s">
        <v>101</v>
      </c>
      <c r="Z525" s="4" t="s">
        <v>102</v>
      </c>
      <c r="AA525" s="4"/>
      <c r="AB525" s="4">
        <v>16</v>
      </c>
      <c r="AC525" s="4"/>
      <c r="AD525" s="4">
        <v>1</v>
      </c>
    </row>
    <row r="526" spans="1:30" ht="30">
      <c r="A526" s="4">
        <v>12</v>
      </c>
      <c r="B526" s="4" t="s">
        <v>8</v>
      </c>
      <c r="C526" s="4">
        <v>4138</v>
      </c>
      <c r="D526" s="5">
        <v>42552</v>
      </c>
      <c r="E526" s="4" t="s">
        <v>98</v>
      </c>
      <c r="F526" s="4"/>
      <c r="G526" s="4" t="s">
        <v>105</v>
      </c>
      <c r="H526" s="4" t="s">
        <v>103</v>
      </c>
      <c r="I526" s="4" t="s">
        <v>104</v>
      </c>
      <c r="J526" s="5">
        <v>43050</v>
      </c>
      <c r="K526" s="4"/>
      <c r="L526" s="4"/>
      <c r="M526" s="4"/>
      <c r="N526" s="4"/>
      <c r="O526" s="4" t="s">
        <v>9</v>
      </c>
      <c r="P526" s="4" t="s">
        <v>16</v>
      </c>
      <c r="Q526" s="4"/>
      <c r="R526" s="4" t="s">
        <v>100</v>
      </c>
      <c r="S526" s="4">
        <v>8140200308</v>
      </c>
      <c r="T526" s="4" t="s">
        <v>344</v>
      </c>
      <c r="U526" s="4"/>
      <c r="V526" s="4">
        <v>9636784929</v>
      </c>
      <c r="W526" s="4" t="s">
        <v>1023</v>
      </c>
      <c r="X526" s="4">
        <v>0</v>
      </c>
      <c r="Y526" s="4" t="s">
        <v>101</v>
      </c>
      <c r="Z526" s="4" t="s">
        <v>101</v>
      </c>
      <c r="AA526" s="4" t="s">
        <v>109</v>
      </c>
      <c r="AB526" s="4">
        <v>17</v>
      </c>
      <c r="AC526" s="4" t="s">
        <v>110</v>
      </c>
      <c r="AD526" s="4">
        <v>1</v>
      </c>
    </row>
    <row r="527" spans="1:30" ht="30">
      <c r="A527" s="4">
        <v>12</v>
      </c>
      <c r="B527" s="4" t="s">
        <v>8</v>
      </c>
      <c r="C527" s="4">
        <v>4385</v>
      </c>
      <c r="D527" s="5">
        <v>42929</v>
      </c>
      <c r="E527" s="4" t="s">
        <v>98</v>
      </c>
      <c r="F527" s="4"/>
      <c r="G527" s="4" t="s">
        <v>105</v>
      </c>
      <c r="H527" s="4" t="s">
        <v>103</v>
      </c>
      <c r="I527" s="4" t="s">
        <v>104</v>
      </c>
      <c r="J527" s="5">
        <v>43051</v>
      </c>
      <c r="K527" s="4"/>
      <c r="L527" s="4"/>
      <c r="M527" s="4"/>
      <c r="N527" s="4"/>
      <c r="O527" s="4" t="s">
        <v>9</v>
      </c>
      <c r="P527" s="4" t="s">
        <v>16</v>
      </c>
      <c r="Q527" s="4"/>
      <c r="R527" s="4" t="s">
        <v>100</v>
      </c>
      <c r="S527" s="4">
        <v>8140200308</v>
      </c>
      <c r="T527" s="4" t="s">
        <v>587</v>
      </c>
      <c r="U527" s="4"/>
      <c r="V527" s="4">
        <v>9636784929</v>
      </c>
      <c r="W527" s="4" t="s">
        <v>1024</v>
      </c>
      <c r="X527" s="4">
        <v>0</v>
      </c>
      <c r="Y527" s="4" t="s">
        <v>101</v>
      </c>
      <c r="Z527" s="4" t="s">
        <v>101</v>
      </c>
      <c r="AA527" s="4" t="s">
        <v>109</v>
      </c>
      <c r="AB527" s="4">
        <v>17</v>
      </c>
      <c r="AC527" s="4" t="s">
        <v>110</v>
      </c>
      <c r="AD527" s="4">
        <v>1</v>
      </c>
    </row>
    <row r="528" spans="1:30" ht="30">
      <c r="A528" s="4">
        <v>12</v>
      </c>
      <c r="B528" s="4" t="s">
        <v>8</v>
      </c>
      <c r="C528" s="4">
        <v>4346</v>
      </c>
      <c r="D528" s="5">
        <v>42922</v>
      </c>
      <c r="E528" s="4" t="s">
        <v>98</v>
      </c>
      <c r="F528" s="4"/>
      <c r="G528" s="4" t="s">
        <v>105</v>
      </c>
      <c r="H528" s="4" t="s">
        <v>103</v>
      </c>
      <c r="I528" s="4" t="s">
        <v>104</v>
      </c>
      <c r="J528" s="5">
        <v>43052</v>
      </c>
      <c r="K528" s="4"/>
      <c r="L528" s="4"/>
      <c r="M528" s="4"/>
      <c r="N528" s="4"/>
      <c r="O528" s="4" t="s">
        <v>9</v>
      </c>
      <c r="P528" s="4" t="s">
        <v>16</v>
      </c>
      <c r="Q528" s="4"/>
      <c r="R528" s="4" t="s">
        <v>100</v>
      </c>
      <c r="S528" s="4">
        <v>8140200308</v>
      </c>
      <c r="T528" s="4" t="s">
        <v>588</v>
      </c>
      <c r="U528" s="4"/>
      <c r="V528" s="4">
        <v>9636784929</v>
      </c>
      <c r="W528" s="4" t="s">
        <v>1025</v>
      </c>
      <c r="X528" s="4">
        <v>0</v>
      </c>
      <c r="Y528" s="4" t="s">
        <v>101</v>
      </c>
      <c r="Z528" s="4" t="s">
        <v>101</v>
      </c>
      <c r="AA528" s="4" t="s">
        <v>109</v>
      </c>
      <c r="AB528" s="4">
        <v>17</v>
      </c>
      <c r="AC528" s="4" t="s">
        <v>110</v>
      </c>
      <c r="AD528" s="4">
        <v>1</v>
      </c>
    </row>
    <row r="529" spans="1:30" ht="30">
      <c r="A529" s="4">
        <v>12</v>
      </c>
      <c r="B529" s="4" t="s">
        <v>8</v>
      </c>
      <c r="C529" s="4">
        <v>3982</v>
      </c>
      <c r="D529" s="5">
        <v>42196</v>
      </c>
      <c r="E529" s="4" t="s">
        <v>98</v>
      </c>
      <c r="F529" s="4"/>
      <c r="G529" s="4" t="s">
        <v>105</v>
      </c>
      <c r="H529" s="4" t="s">
        <v>103</v>
      </c>
      <c r="I529" s="4" t="s">
        <v>104</v>
      </c>
      <c r="J529" s="5">
        <v>43053</v>
      </c>
      <c r="K529" s="4"/>
      <c r="L529" s="4"/>
      <c r="M529" s="4"/>
      <c r="N529" s="4"/>
      <c r="O529" s="4" t="s">
        <v>108</v>
      </c>
      <c r="P529" s="4" t="s">
        <v>16</v>
      </c>
      <c r="Q529" s="4"/>
      <c r="R529" s="4" t="s">
        <v>100</v>
      </c>
      <c r="S529" s="4">
        <v>8140200308</v>
      </c>
      <c r="T529" s="4" t="s">
        <v>589</v>
      </c>
      <c r="U529" s="4"/>
      <c r="V529" s="4">
        <v>9636784929</v>
      </c>
      <c r="W529" s="4" t="s">
        <v>1026</v>
      </c>
      <c r="X529" s="4">
        <v>0</v>
      </c>
      <c r="Y529" s="4" t="s">
        <v>101</v>
      </c>
      <c r="Z529" s="4" t="s">
        <v>101</v>
      </c>
      <c r="AA529" s="4" t="s">
        <v>109</v>
      </c>
      <c r="AB529" s="4">
        <v>19</v>
      </c>
      <c r="AC529" s="4" t="s">
        <v>110</v>
      </c>
      <c r="AD529" s="4">
        <v>0</v>
      </c>
    </row>
    <row r="530" spans="1:30" ht="30">
      <c r="A530" s="4">
        <v>12</v>
      </c>
      <c r="B530" s="4" t="s">
        <v>8</v>
      </c>
      <c r="C530" s="4">
        <v>3754</v>
      </c>
      <c r="D530" s="5">
        <v>42135</v>
      </c>
      <c r="E530" s="4" t="s">
        <v>98</v>
      </c>
      <c r="F530" s="4"/>
      <c r="G530" s="4" t="s">
        <v>105</v>
      </c>
      <c r="H530" s="4" t="s">
        <v>103</v>
      </c>
      <c r="I530" s="4" t="s">
        <v>99</v>
      </c>
      <c r="J530" s="5">
        <v>43054</v>
      </c>
      <c r="K530" s="4"/>
      <c r="L530" s="4"/>
      <c r="M530" s="4"/>
      <c r="N530" s="4"/>
      <c r="O530" s="4" t="s">
        <v>9</v>
      </c>
      <c r="P530" s="4" t="s">
        <v>111</v>
      </c>
      <c r="Q530" s="4"/>
      <c r="R530" s="4" t="s">
        <v>100</v>
      </c>
      <c r="S530" s="4">
        <v>8140200308</v>
      </c>
      <c r="T530" s="4" t="s">
        <v>590</v>
      </c>
      <c r="U530" s="4" t="s">
        <v>564</v>
      </c>
      <c r="V530" s="4">
        <v>9636784929</v>
      </c>
      <c r="W530" s="4" t="s">
        <v>1027</v>
      </c>
      <c r="X530" s="4">
        <v>60000</v>
      </c>
      <c r="Y530" s="4" t="s">
        <v>101</v>
      </c>
      <c r="Z530" s="4" t="s">
        <v>101</v>
      </c>
      <c r="AA530" s="4" t="s">
        <v>112</v>
      </c>
      <c r="AB530" s="4">
        <v>16</v>
      </c>
      <c r="AC530" s="4" t="s">
        <v>110</v>
      </c>
      <c r="AD530" s="4">
        <v>2</v>
      </c>
    </row>
    <row r="531" spans="1:30" ht="30">
      <c r="A531" s="4">
        <v>12</v>
      </c>
      <c r="B531" s="4" t="s">
        <v>8</v>
      </c>
      <c r="C531" s="4">
        <v>3756</v>
      </c>
      <c r="D531" s="5">
        <v>42135</v>
      </c>
      <c r="E531" s="4" t="s">
        <v>98</v>
      </c>
      <c r="F531" s="4"/>
      <c r="G531" s="4" t="s">
        <v>105</v>
      </c>
      <c r="H531" s="4" t="s">
        <v>103</v>
      </c>
      <c r="I531" s="4" t="s">
        <v>99</v>
      </c>
      <c r="J531" s="5">
        <v>43055</v>
      </c>
      <c r="K531" s="4"/>
      <c r="L531" s="4"/>
      <c r="M531" s="4"/>
      <c r="N531" s="4"/>
      <c r="O531" s="4" t="s">
        <v>9</v>
      </c>
      <c r="P531" s="4" t="s">
        <v>111</v>
      </c>
      <c r="Q531" s="4"/>
      <c r="R531" s="4" t="s">
        <v>100</v>
      </c>
      <c r="S531" s="4">
        <v>8140200308</v>
      </c>
      <c r="T531" s="4" t="s">
        <v>591</v>
      </c>
      <c r="U531" s="4"/>
      <c r="V531" s="4">
        <v>9636784929</v>
      </c>
      <c r="W531" s="4" t="s">
        <v>1028</v>
      </c>
      <c r="X531" s="4">
        <v>0</v>
      </c>
      <c r="Y531" s="4" t="s">
        <v>101</v>
      </c>
      <c r="Z531" s="4" t="s">
        <v>101</v>
      </c>
      <c r="AA531" s="4" t="s">
        <v>112</v>
      </c>
      <c r="AB531" s="4">
        <v>16</v>
      </c>
      <c r="AC531" s="4" t="s">
        <v>110</v>
      </c>
      <c r="AD531" s="4">
        <v>2</v>
      </c>
    </row>
    <row r="532" spans="1:30" ht="30">
      <c r="A532" s="4">
        <v>12</v>
      </c>
      <c r="B532" s="4" t="s">
        <v>8</v>
      </c>
      <c r="C532" s="4">
        <v>4493</v>
      </c>
      <c r="D532" s="5">
        <v>43286</v>
      </c>
      <c r="E532" s="4" t="s">
        <v>98</v>
      </c>
      <c r="F532" s="4"/>
      <c r="G532" s="4" t="s">
        <v>105</v>
      </c>
      <c r="H532" s="4" t="s">
        <v>103</v>
      </c>
      <c r="I532" s="4" t="s">
        <v>104</v>
      </c>
      <c r="J532" s="5">
        <v>43056</v>
      </c>
      <c r="K532" s="4"/>
      <c r="L532" s="4"/>
      <c r="M532" s="4"/>
      <c r="N532" s="4"/>
      <c r="O532" s="4" t="s">
        <v>108</v>
      </c>
      <c r="P532" s="4" t="s">
        <v>16</v>
      </c>
      <c r="Q532" s="4"/>
      <c r="R532" s="4" t="s">
        <v>100</v>
      </c>
      <c r="S532" s="4">
        <v>8140200308</v>
      </c>
      <c r="T532" s="4" t="s">
        <v>592</v>
      </c>
      <c r="U532" s="4"/>
      <c r="V532" s="4">
        <v>9636784929</v>
      </c>
      <c r="W532" s="4" t="s">
        <v>1029</v>
      </c>
      <c r="X532" s="4">
        <v>42000</v>
      </c>
      <c r="Y532" s="4" t="s">
        <v>101</v>
      </c>
      <c r="Z532" s="4" t="s">
        <v>101</v>
      </c>
      <c r="AA532" s="4" t="s">
        <v>109</v>
      </c>
      <c r="AB532" s="4">
        <v>20</v>
      </c>
      <c r="AC532" s="4" t="s">
        <v>110</v>
      </c>
      <c r="AD532" s="4">
        <v>1</v>
      </c>
    </row>
    <row r="533" spans="1:30" ht="30">
      <c r="A533" s="4">
        <v>12</v>
      </c>
      <c r="B533" s="4" t="s">
        <v>8</v>
      </c>
      <c r="C533" s="4">
        <v>4590</v>
      </c>
      <c r="D533" s="5">
        <v>43302</v>
      </c>
      <c r="E533" s="4" t="s">
        <v>98</v>
      </c>
      <c r="F533" s="4"/>
      <c r="G533" s="4" t="s">
        <v>105</v>
      </c>
      <c r="H533" s="4" t="s">
        <v>103</v>
      </c>
      <c r="I533" s="4" t="s">
        <v>99</v>
      </c>
      <c r="J533" s="5">
        <v>43057</v>
      </c>
      <c r="K533" s="4"/>
      <c r="L533" s="4"/>
      <c r="M533" s="4"/>
      <c r="N533" s="4"/>
      <c r="O533" s="4" t="s">
        <v>108</v>
      </c>
      <c r="P533" s="4" t="s">
        <v>16</v>
      </c>
      <c r="Q533" s="4"/>
      <c r="R533" s="4" t="s">
        <v>100</v>
      </c>
      <c r="S533" s="4">
        <v>8140200308</v>
      </c>
      <c r="T533" s="4" t="s">
        <v>593</v>
      </c>
      <c r="U533" s="4" t="s">
        <v>594</v>
      </c>
      <c r="V533" s="4">
        <v>9636784929</v>
      </c>
      <c r="W533" s="4" t="s">
        <v>1030</v>
      </c>
      <c r="X533" s="4">
        <v>36000</v>
      </c>
      <c r="Y533" s="4" t="s">
        <v>101</v>
      </c>
      <c r="Z533" s="4" t="s">
        <v>101</v>
      </c>
      <c r="AA533" s="4" t="s">
        <v>109</v>
      </c>
      <c r="AB533" s="4">
        <v>17</v>
      </c>
      <c r="AC533" s="4" t="s">
        <v>110</v>
      </c>
      <c r="AD533" s="4">
        <v>3</v>
      </c>
    </row>
    <row r="534" spans="1:30" ht="30">
      <c r="A534" s="4">
        <v>12</v>
      </c>
      <c r="B534" s="4" t="s">
        <v>8</v>
      </c>
      <c r="C534" s="4">
        <v>4374</v>
      </c>
      <c r="D534" s="5">
        <v>42927</v>
      </c>
      <c r="E534" s="4" t="s">
        <v>98</v>
      </c>
      <c r="F534" s="4"/>
      <c r="G534" s="4" t="s">
        <v>105</v>
      </c>
      <c r="H534" s="4" t="s">
        <v>103</v>
      </c>
      <c r="I534" s="4" t="s">
        <v>99</v>
      </c>
      <c r="J534" s="5">
        <v>43058</v>
      </c>
      <c r="K534" s="4"/>
      <c r="L534" s="4"/>
      <c r="M534" s="4"/>
      <c r="N534" s="4"/>
      <c r="O534" s="4" t="s">
        <v>9</v>
      </c>
      <c r="P534" s="4" t="s">
        <v>16</v>
      </c>
      <c r="Q534" s="4"/>
      <c r="R534" s="4" t="s">
        <v>100</v>
      </c>
      <c r="S534" s="4">
        <v>8140200308</v>
      </c>
      <c r="T534" s="4" t="s">
        <v>595</v>
      </c>
      <c r="U534" s="4"/>
      <c r="V534" s="4">
        <v>9636784929</v>
      </c>
      <c r="W534" s="4" t="s">
        <v>1031</v>
      </c>
      <c r="X534" s="4">
        <v>0</v>
      </c>
      <c r="Y534" s="4" t="s">
        <v>101</v>
      </c>
      <c r="Z534" s="4" t="s">
        <v>101</v>
      </c>
      <c r="AA534" s="4" t="s">
        <v>109</v>
      </c>
      <c r="AB534" s="4">
        <v>16</v>
      </c>
      <c r="AC534" s="4" t="s">
        <v>110</v>
      </c>
      <c r="AD534" s="4">
        <v>1</v>
      </c>
    </row>
    <row r="535" spans="1:30" ht="30">
      <c r="A535" s="4">
        <v>12</v>
      </c>
      <c r="B535" s="4" t="s">
        <v>8</v>
      </c>
      <c r="C535" s="4">
        <v>4634</v>
      </c>
      <c r="D535" s="5">
        <v>42186</v>
      </c>
      <c r="E535" s="4" t="s">
        <v>98</v>
      </c>
      <c r="F535" s="4"/>
      <c r="G535" s="4" t="s">
        <v>105</v>
      </c>
      <c r="H535" s="4" t="s">
        <v>103</v>
      </c>
      <c r="I535" s="4" t="s">
        <v>99</v>
      </c>
      <c r="J535" s="5">
        <v>43059</v>
      </c>
      <c r="K535" s="4"/>
      <c r="L535" s="4"/>
      <c r="M535" s="4"/>
      <c r="N535" s="4"/>
      <c r="O535" s="4" t="s">
        <v>108</v>
      </c>
      <c r="P535" s="4" t="s">
        <v>16</v>
      </c>
      <c r="Q535" s="4"/>
      <c r="R535" s="4" t="s">
        <v>100</v>
      </c>
      <c r="S535" s="4">
        <v>8140200308</v>
      </c>
      <c r="T535" s="4" t="s">
        <v>596</v>
      </c>
      <c r="U535" s="4"/>
      <c r="V535" s="4">
        <v>9636784929</v>
      </c>
      <c r="W535" s="4" t="s">
        <v>1032</v>
      </c>
      <c r="X535" s="4">
        <v>94800</v>
      </c>
      <c r="Y535" s="4" t="s">
        <v>101</v>
      </c>
      <c r="Z535" s="4" t="s">
        <v>101</v>
      </c>
      <c r="AA535" s="4" t="s">
        <v>109</v>
      </c>
      <c r="AB535" s="4">
        <v>16</v>
      </c>
      <c r="AC535" s="4" t="s">
        <v>110</v>
      </c>
      <c r="AD535" s="4">
        <v>7</v>
      </c>
    </row>
    <row r="536" spans="1:30" ht="30">
      <c r="A536" s="4">
        <v>12</v>
      </c>
      <c r="B536" s="4" t="s">
        <v>8</v>
      </c>
      <c r="C536" s="4">
        <v>3554</v>
      </c>
      <c r="D536" s="5">
        <v>41772</v>
      </c>
      <c r="E536" s="4" t="s">
        <v>98</v>
      </c>
      <c r="F536" s="4"/>
      <c r="G536" s="4" t="s">
        <v>105</v>
      </c>
      <c r="H536" s="4" t="s">
        <v>103</v>
      </c>
      <c r="I536" s="4" t="s">
        <v>99</v>
      </c>
      <c r="J536" s="5">
        <v>43060</v>
      </c>
      <c r="K536" s="4"/>
      <c r="L536" s="4"/>
      <c r="M536" s="4"/>
      <c r="N536" s="4"/>
      <c r="O536" s="4" t="s">
        <v>9</v>
      </c>
      <c r="P536" s="4" t="s">
        <v>111</v>
      </c>
      <c r="Q536" s="4"/>
      <c r="R536" s="4" t="s">
        <v>100</v>
      </c>
      <c r="S536" s="4">
        <v>8140200308</v>
      </c>
      <c r="T536" s="4" t="s">
        <v>597</v>
      </c>
      <c r="U536" s="4"/>
      <c r="V536" s="4">
        <v>9636784929</v>
      </c>
      <c r="W536" s="4" t="s">
        <v>1033</v>
      </c>
      <c r="X536" s="4">
        <v>0</v>
      </c>
      <c r="Y536" s="4" t="s">
        <v>101</v>
      </c>
      <c r="Z536" s="4" t="s">
        <v>101</v>
      </c>
      <c r="AA536" s="4" t="s">
        <v>112</v>
      </c>
      <c r="AB536" s="4">
        <v>19</v>
      </c>
      <c r="AC536" s="4" t="s">
        <v>110</v>
      </c>
      <c r="AD536" s="4">
        <v>1</v>
      </c>
    </row>
    <row r="537" spans="1:30" ht="30">
      <c r="A537" s="4">
        <v>12</v>
      </c>
      <c r="B537" s="4" t="s">
        <v>8</v>
      </c>
      <c r="C537" s="4">
        <v>4885</v>
      </c>
      <c r="D537" s="4"/>
      <c r="E537" s="4" t="s">
        <v>98</v>
      </c>
      <c r="F537" s="4"/>
      <c r="G537" s="4" t="s">
        <v>105</v>
      </c>
      <c r="H537" s="4" t="s">
        <v>103</v>
      </c>
      <c r="I537" s="4" t="s">
        <v>104</v>
      </c>
      <c r="J537" s="5">
        <v>43061</v>
      </c>
      <c r="K537" s="4"/>
      <c r="L537" s="4"/>
      <c r="M537" s="4"/>
      <c r="N537" s="4"/>
      <c r="O537" s="4" t="s">
        <v>108</v>
      </c>
      <c r="P537" s="4"/>
      <c r="Q537" s="4"/>
      <c r="R537" s="4" t="s">
        <v>100</v>
      </c>
      <c r="S537" s="4">
        <v>8140200308</v>
      </c>
      <c r="T537" s="4"/>
      <c r="U537" s="4"/>
      <c r="V537" s="4">
        <v>9636784929</v>
      </c>
      <c r="W537" s="4" t="s">
        <v>1034</v>
      </c>
      <c r="X537" s="4"/>
      <c r="Y537" s="4" t="s">
        <v>101</v>
      </c>
      <c r="Z537" s="4" t="s">
        <v>102</v>
      </c>
      <c r="AA537" s="4"/>
      <c r="AB537" s="4">
        <v>16</v>
      </c>
      <c r="AC537" s="4"/>
      <c r="AD537" s="4">
        <v>7</v>
      </c>
    </row>
    <row r="538" spans="1:30" ht="30">
      <c r="A538" s="4">
        <v>12</v>
      </c>
      <c r="B538" s="4" t="s">
        <v>8</v>
      </c>
      <c r="C538" s="4">
        <v>4491</v>
      </c>
      <c r="D538" s="5">
        <v>43286</v>
      </c>
      <c r="E538" s="4" t="s">
        <v>98</v>
      </c>
      <c r="F538" s="4"/>
      <c r="G538" s="4" t="s">
        <v>105</v>
      </c>
      <c r="H538" s="4" t="s">
        <v>103</v>
      </c>
      <c r="I538" s="4" t="s">
        <v>99</v>
      </c>
      <c r="J538" s="5">
        <v>43062</v>
      </c>
      <c r="K538" s="4"/>
      <c r="L538" s="4"/>
      <c r="M538" s="4"/>
      <c r="N538" s="4"/>
      <c r="O538" s="4" t="s">
        <v>9</v>
      </c>
      <c r="P538" s="4" t="s">
        <v>16</v>
      </c>
      <c r="Q538" s="4"/>
      <c r="R538" s="4" t="s">
        <v>100</v>
      </c>
      <c r="S538" s="4">
        <v>8140200308</v>
      </c>
      <c r="T538" s="4" t="s">
        <v>598</v>
      </c>
      <c r="U538" s="4" t="s">
        <v>599</v>
      </c>
      <c r="V538" s="4">
        <v>9636784929</v>
      </c>
      <c r="W538" s="4" t="s">
        <v>1035</v>
      </c>
      <c r="X538" s="4">
        <v>36000</v>
      </c>
      <c r="Y538" s="4" t="s">
        <v>101</v>
      </c>
      <c r="Z538" s="4" t="s">
        <v>101</v>
      </c>
      <c r="AA538" s="4" t="s">
        <v>109</v>
      </c>
      <c r="AB538" s="4">
        <v>16</v>
      </c>
      <c r="AC538" s="4" t="s">
        <v>110</v>
      </c>
      <c r="AD538" s="4">
        <v>5</v>
      </c>
    </row>
    <row r="539" spans="1:30" ht="30">
      <c r="A539" s="4">
        <v>12</v>
      </c>
      <c r="B539" s="4" t="s">
        <v>8</v>
      </c>
      <c r="C539" s="4">
        <v>4490</v>
      </c>
      <c r="D539" s="5">
        <v>43286</v>
      </c>
      <c r="E539" s="4" t="s">
        <v>98</v>
      </c>
      <c r="F539" s="4"/>
      <c r="G539" s="4" t="s">
        <v>105</v>
      </c>
      <c r="H539" s="4" t="s">
        <v>103</v>
      </c>
      <c r="I539" s="4" t="s">
        <v>99</v>
      </c>
      <c r="J539" s="5">
        <v>43063</v>
      </c>
      <c r="K539" s="4"/>
      <c r="L539" s="4"/>
      <c r="M539" s="4"/>
      <c r="N539" s="4"/>
      <c r="O539" s="4" t="s">
        <v>9</v>
      </c>
      <c r="P539" s="4" t="s">
        <v>16</v>
      </c>
      <c r="Q539" s="4"/>
      <c r="R539" s="4" t="s">
        <v>100</v>
      </c>
      <c r="S539" s="4">
        <v>8140200308</v>
      </c>
      <c r="T539" s="4" t="s">
        <v>600</v>
      </c>
      <c r="U539" s="4" t="s">
        <v>601</v>
      </c>
      <c r="V539" s="4">
        <v>9636784929</v>
      </c>
      <c r="W539" s="4" t="s">
        <v>1036</v>
      </c>
      <c r="X539" s="4">
        <v>36000</v>
      </c>
      <c r="Y539" s="4" t="s">
        <v>101</v>
      </c>
      <c r="Z539" s="4" t="s">
        <v>101</v>
      </c>
      <c r="AA539" s="4" t="s">
        <v>109</v>
      </c>
      <c r="AB539" s="4">
        <v>18</v>
      </c>
      <c r="AC539" s="4" t="s">
        <v>110</v>
      </c>
      <c r="AD539" s="4">
        <v>5</v>
      </c>
    </row>
    <row r="540" spans="1:30" ht="30">
      <c r="A540" s="4">
        <v>12</v>
      </c>
      <c r="B540" s="4" t="s">
        <v>8</v>
      </c>
      <c r="C540" s="4">
        <v>4680</v>
      </c>
      <c r="D540" s="5">
        <v>43655</v>
      </c>
      <c r="E540" s="4" t="s">
        <v>98</v>
      </c>
      <c r="F540" s="4"/>
      <c r="G540" s="4" t="s">
        <v>105</v>
      </c>
      <c r="H540" s="4" t="s">
        <v>103</v>
      </c>
      <c r="I540" s="4" t="s">
        <v>99</v>
      </c>
      <c r="J540" s="5">
        <v>43064</v>
      </c>
      <c r="K540" s="4"/>
      <c r="L540" s="4"/>
      <c r="M540" s="4"/>
      <c r="N540" s="4"/>
      <c r="O540" s="4" t="s">
        <v>9</v>
      </c>
      <c r="P540" s="4" t="s">
        <v>16</v>
      </c>
      <c r="Q540" s="4"/>
      <c r="R540" s="4" t="s">
        <v>100</v>
      </c>
      <c r="S540" s="4">
        <v>8140200308</v>
      </c>
      <c r="T540" s="4" t="s">
        <v>602</v>
      </c>
      <c r="U540" s="4"/>
      <c r="V540" s="4">
        <v>9636784929</v>
      </c>
      <c r="W540" s="4" t="s">
        <v>1037</v>
      </c>
      <c r="X540" s="4">
        <v>40000</v>
      </c>
      <c r="Y540" s="4" t="s">
        <v>101</v>
      </c>
      <c r="Z540" s="4" t="s">
        <v>101</v>
      </c>
      <c r="AA540" s="4" t="s">
        <v>109</v>
      </c>
      <c r="AB540" s="4">
        <v>17</v>
      </c>
      <c r="AC540" s="4" t="s">
        <v>110</v>
      </c>
      <c r="AD540" s="4">
        <v>1</v>
      </c>
    </row>
    <row r="541" spans="1:30" ht="30">
      <c r="A541" s="4">
        <v>12</v>
      </c>
      <c r="B541" s="4" t="s">
        <v>8</v>
      </c>
      <c r="C541" s="4">
        <v>4495</v>
      </c>
      <c r="D541" s="5">
        <v>43286</v>
      </c>
      <c r="E541" s="4" t="s">
        <v>98</v>
      </c>
      <c r="F541" s="4"/>
      <c r="G541" s="4" t="s">
        <v>105</v>
      </c>
      <c r="H541" s="4" t="s">
        <v>103</v>
      </c>
      <c r="I541" s="4" t="s">
        <v>104</v>
      </c>
      <c r="J541" s="5">
        <v>43065</v>
      </c>
      <c r="K541" s="4"/>
      <c r="L541" s="4"/>
      <c r="M541" s="4"/>
      <c r="N541" s="4"/>
      <c r="O541" s="4" t="s">
        <v>9</v>
      </c>
      <c r="P541" s="4" t="s">
        <v>16</v>
      </c>
      <c r="Q541" s="4"/>
      <c r="R541" s="4" t="s">
        <v>100</v>
      </c>
      <c r="S541" s="4">
        <v>8140200308</v>
      </c>
      <c r="T541" s="4" t="s">
        <v>603</v>
      </c>
      <c r="U541" s="4" t="s">
        <v>604</v>
      </c>
      <c r="V541" s="4">
        <v>9636784929</v>
      </c>
      <c r="W541" s="4" t="s">
        <v>1038</v>
      </c>
      <c r="X541" s="4">
        <v>36000</v>
      </c>
      <c r="Y541" s="4" t="s">
        <v>101</v>
      </c>
      <c r="Z541" s="4" t="s">
        <v>101</v>
      </c>
      <c r="AA541" s="4" t="s">
        <v>109</v>
      </c>
      <c r="AB541" s="4">
        <v>16</v>
      </c>
      <c r="AC541" s="4" t="s">
        <v>110</v>
      </c>
      <c r="AD541" s="4">
        <v>5</v>
      </c>
    </row>
    <row r="542" spans="1:30" ht="30">
      <c r="A542" s="4">
        <v>12</v>
      </c>
      <c r="B542" s="4" t="s">
        <v>8</v>
      </c>
      <c r="C542" s="4">
        <v>4352</v>
      </c>
      <c r="D542" s="5">
        <v>42923</v>
      </c>
      <c r="E542" s="4" t="s">
        <v>98</v>
      </c>
      <c r="F542" s="4"/>
      <c r="G542" s="4" t="s">
        <v>105</v>
      </c>
      <c r="H542" s="4" t="s">
        <v>103</v>
      </c>
      <c r="I542" s="4" t="s">
        <v>99</v>
      </c>
      <c r="J542" s="5">
        <v>43066</v>
      </c>
      <c r="K542" s="4"/>
      <c r="L542" s="4"/>
      <c r="M542" s="4"/>
      <c r="N542" s="4"/>
      <c r="O542" s="4" t="s">
        <v>108</v>
      </c>
      <c r="P542" s="4" t="s">
        <v>16</v>
      </c>
      <c r="Q542" s="4"/>
      <c r="R542" s="4" t="s">
        <v>100</v>
      </c>
      <c r="S542" s="4">
        <v>8140200308</v>
      </c>
      <c r="T542" s="4" t="s">
        <v>605</v>
      </c>
      <c r="U542" s="4" t="s">
        <v>606</v>
      </c>
      <c r="V542" s="4">
        <v>9636784929</v>
      </c>
      <c r="W542" s="4" t="s">
        <v>1039</v>
      </c>
      <c r="X542" s="4">
        <v>36000</v>
      </c>
      <c r="Y542" s="4" t="s">
        <v>101</v>
      </c>
      <c r="Z542" s="4" t="s">
        <v>101</v>
      </c>
      <c r="AA542" s="4" t="s">
        <v>109</v>
      </c>
      <c r="AB542" s="4">
        <v>18</v>
      </c>
      <c r="AC542" s="4" t="s">
        <v>110</v>
      </c>
      <c r="AD542" s="4">
        <v>1</v>
      </c>
    </row>
    <row r="543" spans="1:30" ht="30">
      <c r="A543" s="4">
        <v>12</v>
      </c>
      <c r="B543" s="4" t="s">
        <v>8</v>
      </c>
      <c r="C543" s="4">
        <v>4512</v>
      </c>
      <c r="D543" s="5">
        <v>43287</v>
      </c>
      <c r="E543" s="4" t="s">
        <v>98</v>
      </c>
      <c r="F543" s="4"/>
      <c r="G543" s="4" t="s">
        <v>105</v>
      </c>
      <c r="H543" s="4" t="s">
        <v>103</v>
      </c>
      <c r="I543" s="4" t="s">
        <v>104</v>
      </c>
      <c r="J543" s="5">
        <v>43067</v>
      </c>
      <c r="K543" s="4"/>
      <c r="L543" s="4"/>
      <c r="M543" s="4"/>
      <c r="N543" s="4"/>
      <c r="O543" s="4" t="s">
        <v>9</v>
      </c>
      <c r="P543" s="4" t="s">
        <v>16</v>
      </c>
      <c r="Q543" s="4"/>
      <c r="R543" s="4" t="s">
        <v>100</v>
      </c>
      <c r="S543" s="4">
        <v>8140200308</v>
      </c>
      <c r="T543" s="4" t="s">
        <v>607</v>
      </c>
      <c r="U543" s="4" t="s">
        <v>608</v>
      </c>
      <c r="V543" s="4">
        <v>9636784929</v>
      </c>
      <c r="W543" s="4" t="s">
        <v>1040</v>
      </c>
      <c r="X543" s="4">
        <v>36000</v>
      </c>
      <c r="Y543" s="4" t="s">
        <v>101</v>
      </c>
      <c r="Z543" s="4" t="s">
        <v>101</v>
      </c>
      <c r="AA543" s="4" t="s">
        <v>109</v>
      </c>
      <c r="AB543" s="4">
        <v>17</v>
      </c>
      <c r="AC543" s="4" t="s">
        <v>110</v>
      </c>
      <c r="AD543" s="4">
        <v>2</v>
      </c>
    </row>
    <row r="544" spans="1:30" ht="30">
      <c r="A544" s="4">
        <v>12</v>
      </c>
      <c r="B544" s="4" t="s">
        <v>8</v>
      </c>
      <c r="C544" s="4">
        <v>4445</v>
      </c>
      <c r="D544" s="5">
        <v>43283</v>
      </c>
      <c r="E544" s="4" t="s">
        <v>98</v>
      </c>
      <c r="F544" s="4"/>
      <c r="G544" s="4" t="s">
        <v>105</v>
      </c>
      <c r="H544" s="4" t="s">
        <v>103</v>
      </c>
      <c r="I544" s="4" t="s">
        <v>99</v>
      </c>
      <c r="J544" s="5">
        <v>43068</v>
      </c>
      <c r="K544" s="4"/>
      <c r="L544" s="4"/>
      <c r="M544" s="4"/>
      <c r="N544" s="4"/>
      <c r="O544" s="4" t="s">
        <v>9</v>
      </c>
      <c r="P544" s="4" t="s">
        <v>111</v>
      </c>
      <c r="Q544" s="4"/>
      <c r="R544" s="4" t="s">
        <v>100</v>
      </c>
      <c r="S544" s="4">
        <v>8140200308</v>
      </c>
      <c r="T544" s="4" t="s">
        <v>609</v>
      </c>
      <c r="U544" s="4" t="s">
        <v>610</v>
      </c>
      <c r="V544" s="4">
        <v>9636784929</v>
      </c>
      <c r="W544" s="4" t="s">
        <v>1041</v>
      </c>
      <c r="X544" s="4">
        <v>40000</v>
      </c>
      <c r="Y544" s="4" t="s">
        <v>101</v>
      </c>
      <c r="Z544" s="4" t="s">
        <v>101</v>
      </c>
      <c r="AA544" s="4" t="s">
        <v>112</v>
      </c>
      <c r="AB544" s="4">
        <v>17</v>
      </c>
      <c r="AC544" s="4" t="s">
        <v>110</v>
      </c>
      <c r="AD544" s="4">
        <v>2</v>
      </c>
    </row>
    <row r="545" spans="1:30" ht="30">
      <c r="A545" s="4">
        <v>12</v>
      </c>
      <c r="B545" s="4" t="s">
        <v>8</v>
      </c>
      <c r="C545" s="4">
        <v>4898</v>
      </c>
      <c r="D545" s="5">
        <v>44215</v>
      </c>
      <c r="E545" s="4" t="s">
        <v>98</v>
      </c>
      <c r="F545" s="4"/>
      <c r="G545" s="4" t="s">
        <v>105</v>
      </c>
      <c r="H545" s="4" t="s">
        <v>103</v>
      </c>
      <c r="I545" s="4" t="s">
        <v>104</v>
      </c>
      <c r="J545" s="5">
        <v>43069</v>
      </c>
      <c r="K545" s="4"/>
      <c r="L545" s="4"/>
      <c r="M545" s="4"/>
      <c r="N545" s="4"/>
      <c r="O545" s="4" t="s">
        <v>107</v>
      </c>
      <c r="P545" s="4" t="s">
        <v>16</v>
      </c>
      <c r="Q545" s="4"/>
      <c r="R545" s="4" t="s">
        <v>100</v>
      </c>
      <c r="S545" s="4">
        <v>8140200308</v>
      </c>
      <c r="T545" s="4" t="s">
        <v>611</v>
      </c>
      <c r="U545" s="4"/>
      <c r="V545" s="4">
        <v>9636784929</v>
      </c>
      <c r="W545" s="4" t="s">
        <v>1042</v>
      </c>
      <c r="X545" s="4">
        <v>0</v>
      </c>
      <c r="Y545" s="4" t="s">
        <v>101</v>
      </c>
      <c r="Z545" s="4" t="s">
        <v>101</v>
      </c>
      <c r="AA545" s="4" t="s">
        <v>109</v>
      </c>
      <c r="AB545" s="4">
        <v>16</v>
      </c>
      <c r="AC545" s="4" t="s">
        <v>110</v>
      </c>
      <c r="AD545" s="4">
        <v>1</v>
      </c>
    </row>
    <row r="546" spans="1:30" ht="30">
      <c r="A546" s="4">
        <v>12</v>
      </c>
      <c r="B546" s="4" t="s">
        <v>8</v>
      </c>
      <c r="C546" s="4">
        <v>3939</v>
      </c>
      <c r="D546" s="5">
        <v>42137</v>
      </c>
      <c r="E546" s="4" t="s">
        <v>98</v>
      </c>
      <c r="F546" s="4"/>
      <c r="G546" s="4" t="s">
        <v>105</v>
      </c>
      <c r="H546" s="4" t="s">
        <v>103</v>
      </c>
      <c r="I546" s="4" t="s">
        <v>104</v>
      </c>
      <c r="J546" s="5">
        <v>43070</v>
      </c>
      <c r="K546" s="4"/>
      <c r="L546" s="4"/>
      <c r="M546" s="4"/>
      <c r="N546" s="4"/>
      <c r="O546" s="4" t="s">
        <v>108</v>
      </c>
      <c r="P546" s="4" t="s">
        <v>16</v>
      </c>
      <c r="Q546" s="4"/>
      <c r="R546" s="4" t="s">
        <v>100</v>
      </c>
      <c r="S546" s="4">
        <v>8140200308</v>
      </c>
      <c r="T546" s="4" t="s">
        <v>612</v>
      </c>
      <c r="U546" s="4" t="s">
        <v>613</v>
      </c>
      <c r="V546" s="4">
        <v>9636784929</v>
      </c>
      <c r="W546" s="4" t="s">
        <v>1043</v>
      </c>
      <c r="X546" s="4">
        <v>46000</v>
      </c>
      <c r="Y546" s="4" t="s">
        <v>101</v>
      </c>
      <c r="Z546" s="4" t="s">
        <v>101</v>
      </c>
      <c r="AA546" s="4" t="s">
        <v>109</v>
      </c>
      <c r="AB546" s="4">
        <v>16</v>
      </c>
      <c r="AC546" s="4" t="s">
        <v>110</v>
      </c>
      <c r="AD546" s="4">
        <v>2</v>
      </c>
    </row>
    <row r="547" spans="1:30" ht="30">
      <c r="A547" s="4">
        <v>12</v>
      </c>
      <c r="B547" s="4" t="s">
        <v>8</v>
      </c>
      <c r="C547" s="4">
        <v>4457</v>
      </c>
      <c r="D547" s="5">
        <v>43284</v>
      </c>
      <c r="E547" s="4" t="s">
        <v>98</v>
      </c>
      <c r="F547" s="4"/>
      <c r="G547" s="4" t="s">
        <v>105</v>
      </c>
      <c r="H547" s="4" t="s">
        <v>103</v>
      </c>
      <c r="I547" s="4" t="s">
        <v>99</v>
      </c>
      <c r="J547" s="5">
        <v>43071</v>
      </c>
      <c r="K547" s="4"/>
      <c r="L547" s="4"/>
      <c r="M547" s="4"/>
      <c r="N547" s="4"/>
      <c r="O547" s="4" t="s">
        <v>9</v>
      </c>
      <c r="P547" s="4" t="s">
        <v>16</v>
      </c>
      <c r="Q547" s="4"/>
      <c r="R547" s="4" t="s">
        <v>100</v>
      </c>
      <c r="S547" s="4">
        <v>8140200308</v>
      </c>
      <c r="T547" s="4" t="s">
        <v>614</v>
      </c>
      <c r="U547" s="4" t="s">
        <v>615</v>
      </c>
      <c r="V547" s="4">
        <v>9636784929</v>
      </c>
      <c r="W547" s="4" t="s">
        <v>1044</v>
      </c>
      <c r="X547" s="4">
        <v>36000</v>
      </c>
      <c r="Y547" s="4" t="s">
        <v>101</v>
      </c>
      <c r="Z547" s="4" t="s">
        <v>101</v>
      </c>
      <c r="AA547" s="4" t="s">
        <v>109</v>
      </c>
      <c r="AB547" s="4">
        <v>16</v>
      </c>
      <c r="AC547" s="4" t="s">
        <v>110</v>
      </c>
      <c r="AD547" s="4">
        <v>5</v>
      </c>
    </row>
    <row r="548" spans="1:30" ht="30">
      <c r="A548" s="4">
        <v>12</v>
      </c>
      <c r="B548" s="4" t="s">
        <v>8</v>
      </c>
      <c r="C548" s="4">
        <v>4021</v>
      </c>
      <c r="D548" s="5">
        <v>42194</v>
      </c>
      <c r="E548" s="4" t="s">
        <v>98</v>
      </c>
      <c r="F548" s="4"/>
      <c r="G548" s="4" t="s">
        <v>105</v>
      </c>
      <c r="H548" s="4" t="s">
        <v>103</v>
      </c>
      <c r="I548" s="4" t="s">
        <v>104</v>
      </c>
      <c r="J548" s="5">
        <v>43072</v>
      </c>
      <c r="K548" s="4"/>
      <c r="L548" s="4"/>
      <c r="M548" s="4"/>
      <c r="N548" s="4"/>
      <c r="O548" s="4" t="s">
        <v>9</v>
      </c>
      <c r="P548" s="4" t="s">
        <v>16</v>
      </c>
      <c r="Q548" s="4"/>
      <c r="R548" s="4" t="s">
        <v>100</v>
      </c>
      <c r="S548" s="4">
        <v>8140200308</v>
      </c>
      <c r="T548" s="4" t="s">
        <v>616</v>
      </c>
      <c r="U548" s="4"/>
      <c r="V548" s="4">
        <v>9636784929</v>
      </c>
      <c r="W548" s="4" t="s">
        <v>1045</v>
      </c>
      <c r="X548" s="4">
        <v>0</v>
      </c>
      <c r="Y548" s="4" t="s">
        <v>101</v>
      </c>
      <c r="Z548" s="4" t="s">
        <v>101</v>
      </c>
      <c r="AA548" s="4" t="s">
        <v>109</v>
      </c>
      <c r="AB548" s="4">
        <v>18</v>
      </c>
      <c r="AC548" s="4" t="s">
        <v>110</v>
      </c>
      <c r="AD548" s="4">
        <v>2</v>
      </c>
    </row>
    <row r="549" spans="1:30" ht="30">
      <c r="A549" s="4">
        <v>12</v>
      </c>
      <c r="B549" s="4" t="s">
        <v>8</v>
      </c>
      <c r="C549" s="4">
        <v>3983</v>
      </c>
      <c r="D549" s="5">
        <v>42189</v>
      </c>
      <c r="E549" s="4" t="s">
        <v>98</v>
      </c>
      <c r="F549" s="4"/>
      <c r="G549" s="4" t="s">
        <v>105</v>
      </c>
      <c r="H549" s="4" t="s">
        <v>103</v>
      </c>
      <c r="I549" s="4" t="s">
        <v>104</v>
      </c>
      <c r="J549" s="5">
        <v>43073</v>
      </c>
      <c r="K549" s="4"/>
      <c r="L549" s="4"/>
      <c r="M549" s="4"/>
      <c r="N549" s="4"/>
      <c r="O549" s="4" t="s">
        <v>9</v>
      </c>
      <c r="P549" s="4" t="s">
        <v>111</v>
      </c>
      <c r="Q549" s="4"/>
      <c r="R549" s="4" t="s">
        <v>100</v>
      </c>
      <c r="S549" s="4">
        <v>8140200308</v>
      </c>
      <c r="T549" s="4" t="s">
        <v>617</v>
      </c>
      <c r="U549" s="4"/>
      <c r="V549" s="4">
        <v>9636784929</v>
      </c>
      <c r="W549" s="4" t="s">
        <v>1046</v>
      </c>
      <c r="X549" s="4">
        <v>0</v>
      </c>
      <c r="Y549" s="4" t="s">
        <v>101</v>
      </c>
      <c r="Z549" s="4" t="s">
        <v>101</v>
      </c>
      <c r="AA549" s="4" t="s">
        <v>112</v>
      </c>
      <c r="AB549" s="4">
        <v>17</v>
      </c>
      <c r="AC549" s="4" t="s">
        <v>110</v>
      </c>
      <c r="AD549" s="4">
        <v>2</v>
      </c>
    </row>
    <row r="550" spans="1:30" ht="30">
      <c r="A550" s="4">
        <v>12</v>
      </c>
      <c r="B550" s="4" t="s">
        <v>488</v>
      </c>
      <c r="C550" s="4">
        <v>4316</v>
      </c>
      <c r="D550" s="5">
        <v>42920</v>
      </c>
      <c r="E550" s="4" t="s">
        <v>98</v>
      </c>
      <c r="F550" s="4"/>
      <c r="G550" s="4" t="s">
        <v>105</v>
      </c>
      <c r="H550" s="4" t="s">
        <v>103</v>
      </c>
      <c r="I550" s="4" t="s">
        <v>104</v>
      </c>
      <c r="J550" s="5">
        <v>43074</v>
      </c>
      <c r="K550" s="4"/>
      <c r="L550" s="4"/>
      <c r="M550" s="4"/>
      <c r="N550" s="4"/>
      <c r="O550" s="4" t="s">
        <v>9</v>
      </c>
      <c r="P550" s="4" t="s">
        <v>111</v>
      </c>
      <c r="Q550" s="4"/>
      <c r="R550" s="4" t="s">
        <v>100</v>
      </c>
      <c r="S550" s="4">
        <v>8140200308</v>
      </c>
      <c r="T550" s="4" t="s">
        <v>618</v>
      </c>
      <c r="U550" s="4"/>
      <c r="V550" s="4">
        <v>9636784929</v>
      </c>
      <c r="W550" s="4" t="s">
        <v>1047</v>
      </c>
      <c r="X550" s="4">
        <v>0</v>
      </c>
      <c r="Y550" s="4" t="s">
        <v>101</v>
      </c>
      <c r="Z550" s="4" t="s">
        <v>101</v>
      </c>
      <c r="AA550" s="4" t="s">
        <v>112</v>
      </c>
      <c r="AB550" s="4">
        <v>16</v>
      </c>
      <c r="AC550" s="4" t="s">
        <v>110</v>
      </c>
      <c r="AD550" s="4">
        <v>1</v>
      </c>
    </row>
    <row r="551" spans="1:30" ht="30">
      <c r="A551" s="4">
        <v>12</v>
      </c>
      <c r="B551" s="4" t="s">
        <v>488</v>
      </c>
      <c r="C551" s="4">
        <v>4354</v>
      </c>
      <c r="D551" s="5">
        <v>42923</v>
      </c>
      <c r="E551" s="4" t="s">
        <v>98</v>
      </c>
      <c r="F551" s="4"/>
      <c r="G551" s="4" t="s">
        <v>105</v>
      </c>
      <c r="H551" s="4" t="s">
        <v>103</v>
      </c>
      <c r="I551" s="4" t="s">
        <v>99</v>
      </c>
      <c r="J551" s="5">
        <v>43075</v>
      </c>
      <c r="K551" s="4"/>
      <c r="L551" s="4"/>
      <c r="M551" s="4"/>
      <c r="N551" s="4"/>
      <c r="O551" s="4" t="s">
        <v>108</v>
      </c>
      <c r="P551" s="4" t="s">
        <v>16</v>
      </c>
      <c r="Q551" s="4"/>
      <c r="R551" s="4" t="s">
        <v>100</v>
      </c>
      <c r="S551" s="4">
        <v>8140200308</v>
      </c>
      <c r="T551" s="4" t="s">
        <v>619</v>
      </c>
      <c r="U551" s="4" t="s">
        <v>620</v>
      </c>
      <c r="V551" s="4">
        <v>9636784929</v>
      </c>
      <c r="W551" s="4" t="s">
        <v>1048</v>
      </c>
      <c r="X551" s="4">
        <v>48000</v>
      </c>
      <c r="Y551" s="4" t="s">
        <v>101</v>
      </c>
      <c r="Z551" s="4" t="s">
        <v>101</v>
      </c>
      <c r="AA551" s="4" t="s">
        <v>109</v>
      </c>
      <c r="AB551" s="4">
        <v>16</v>
      </c>
      <c r="AC551" s="4" t="s">
        <v>110</v>
      </c>
      <c r="AD551" s="4">
        <v>3</v>
      </c>
    </row>
    <row r="552" spans="1:30" ht="30">
      <c r="A552" s="4">
        <v>12</v>
      </c>
      <c r="B552" s="4" t="s">
        <v>488</v>
      </c>
      <c r="C552" s="4">
        <v>3767</v>
      </c>
      <c r="D552" s="5">
        <v>42135</v>
      </c>
      <c r="E552" s="4" t="s">
        <v>98</v>
      </c>
      <c r="F552" s="4"/>
      <c r="G552" s="4" t="s">
        <v>105</v>
      </c>
      <c r="H552" s="4" t="s">
        <v>103</v>
      </c>
      <c r="I552" s="4" t="s">
        <v>104</v>
      </c>
      <c r="J552" s="5">
        <v>43076</v>
      </c>
      <c r="K552" s="4"/>
      <c r="L552" s="4"/>
      <c r="M552" s="4"/>
      <c r="N552" s="4"/>
      <c r="O552" s="4" t="s">
        <v>108</v>
      </c>
      <c r="P552" s="4" t="s">
        <v>16</v>
      </c>
      <c r="Q552" s="4"/>
      <c r="R552" s="4" t="s">
        <v>100</v>
      </c>
      <c r="S552" s="4">
        <v>8140200308</v>
      </c>
      <c r="T552" s="4" t="s">
        <v>621</v>
      </c>
      <c r="U552" s="4" t="s">
        <v>622</v>
      </c>
      <c r="V552" s="4">
        <v>9636784929</v>
      </c>
      <c r="W552" s="4" t="s">
        <v>1049</v>
      </c>
      <c r="X552" s="4">
        <v>36000</v>
      </c>
      <c r="Y552" s="4" t="s">
        <v>101</v>
      </c>
      <c r="Z552" s="4" t="s">
        <v>101</v>
      </c>
      <c r="AA552" s="4" t="s">
        <v>109</v>
      </c>
      <c r="AB552" s="4">
        <v>17</v>
      </c>
      <c r="AC552" s="4" t="s">
        <v>110</v>
      </c>
      <c r="AD552" s="4">
        <v>1</v>
      </c>
    </row>
    <row r="553" spans="1:30" ht="30">
      <c r="A553" s="4">
        <v>12</v>
      </c>
      <c r="B553" s="4" t="s">
        <v>488</v>
      </c>
      <c r="C553" s="4">
        <v>4468</v>
      </c>
      <c r="D553" s="5">
        <v>43285</v>
      </c>
      <c r="E553" s="4" t="s">
        <v>98</v>
      </c>
      <c r="F553" s="4"/>
      <c r="G553" s="4" t="s">
        <v>105</v>
      </c>
      <c r="H553" s="4" t="s">
        <v>103</v>
      </c>
      <c r="I553" s="4" t="s">
        <v>99</v>
      </c>
      <c r="J553" s="5">
        <v>43077</v>
      </c>
      <c r="K553" s="4"/>
      <c r="L553" s="4"/>
      <c r="M553" s="4"/>
      <c r="N553" s="4"/>
      <c r="O553" s="4" t="s">
        <v>108</v>
      </c>
      <c r="P553" s="4" t="s">
        <v>16</v>
      </c>
      <c r="Q553" s="4"/>
      <c r="R553" s="4" t="s">
        <v>100</v>
      </c>
      <c r="S553" s="4">
        <v>8140200308</v>
      </c>
      <c r="T553" s="4" t="s">
        <v>623</v>
      </c>
      <c r="U553" s="4"/>
      <c r="V553" s="4">
        <v>9636784929</v>
      </c>
      <c r="W553" s="4" t="s">
        <v>1050</v>
      </c>
      <c r="X553" s="4">
        <v>40000</v>
      </c>
      <c r="Y553" s="4" t="s">
        <v>101</v>
      </c>
      <c r="Z553" s="4" t="s">
        <v>101</v>
      </c>
      <c r="AA553" s="4" t="s">
        <v>109</v>
      </c>
      <c r="AB553" s="4">
        <v>17</v>
      </c>
      <c r="AC553" s="4" t="s">
        <v>110</v>
      </c>
      <c r="AD553" s="4">
        <v>1</v>
      </c>
    </row>
    <row r="554" spans="1:30" ht="30">
      <c r="A554" s="4">
        <v>12</v>
      </c>
      <c r="B554" s="4" t="s">
        <v>488</v>
      </c>
      <c r="C554" s="4">
        <v>4797</v>
      </c>
      <c r="D554" s="5">
        <v>42920</v>
      </c>
      <c r="E554" s="4" t="s">
        <v>98</v>
      </c>
      <c r="F554" s="4"/>
      <c r="G554" s="4" t="s">
        <v>105</v>
      </c>
      <c r="H554" s="4" t="s">
        <v>103</v>
      </c>
      <c r="I554" s="4" t="s">
        <v>104</v>
      </c>
      <c r="J554" s="5">
        <v>43078</v>
      </c>
      <c r="K554" s="4"/>
      <c r="L554" s="4"/>
      <c r="M554" s="4"/>
      <c r="N554" s="4"/>
      <c r="O554" s="4" t="s">
        <v>107</v>
      </c>
      <c r="P554" s="4" t="s">
        <v>16</v>
      </c>
      <c r="Q554" s="4"/>
      <c r="R554" s="4" t="s">
        <v>100</v>
      </c>
      <c r="S554" s="4">
        <v>8140200308</v>
      </c>
      <c r="T554" s="4" t="s">
        <v>624</v>
      </c>
      <c r="U554" s="4" t="s">
        <v>625</v>
      </c>
      <c r="V554" s="4">
        <v>9636784929</v>
      </c>
      <c r="W554" s="4" t="s">
        <v>1051</v>
      </c>
      <c r="X554" s="4">
        <v>35000</v>
      </c>
      <c r="Y554" s="4" t="s">
        <v>101</v>
      </c>
      <c r="Z554" s="4" t="s">
        <v>101</v>
      </c>
      <c r="AA554" s="4" t="s">
        <v>109</v>
      </c>
      <c r="AB554" s="4">
        <v>17</v>
      </c>
      <c r="AC554" s="4" t="s">
        <v>110</v>
      </c>
      <c r="AD554" s="4">
        <v>0</v>
      </c>
    </row>
    <row r="555" spans="1:30" ht="30">
      <c r="A555" s="4">
        <v>12</v>
      </c>
      <c r="B555" s="4" t="s">
        <v>488</v>
      </c>
      <c r="C555" s="4">
        <v>4887</v>
      </c>
      <c r="D555" s="4"/>
      <c r="E555" s="4" t="s">
        <v>98</v>
      </c>
      <c r="F555" s="4"/>
      <c r="G555" s="4" t="s">
        <v>105</v>
      </c>
      <c r="H555" s="4" t="s">
        <v>103</v>
      </c>
      <c r="I555" s="4" t="s">
        <v>104</v>
      </c>
      <c r="J555" s="5">
        <v>43079</v>
      </c>
      <c r="K555" s="4"/>
      <c r="L555" s="4"/>
      <c r="M555" s="4"/>
      <c r="N555" s="4"/>
      <c r="O555" s="4" t="s">
        <v>9</v>
      </c>
      <c r="P555" s="4"/>
      <c r="Q555" s="4"/>
      <c r="R555" s="4" t="s">
        <v>100</v>
      </c>
      <c r="S555" s="4">
        <v>8140200308</v>
      </c>
      <c r="T555" s="4"/>
      <c r="U555" s="4"/>
      <c r="V555" s="4">
        <v>9636784929</v>
      </c>
      <c r="W555" s="4" t="s">
        <v>1052</v>
      </c>
      <c r="X555" s="4"/>
      <c r="Y555" s="4" t="s">
        <v>101</v>
      </c>
      <c r="Z555" s="4" t="s">
        <v>102</v>
      </c>
      <c r="AA555" s="4"/>
      <c r="AB555" s="4">
        <v>17</v>
      </c>
      <c r="AC555" s="4"/>
      <c r="AD555" s="4">
        <v>6</v>
      </c>
    </row>
    <row r="556" spans="1:30" ht="30">
      <c r="A556" s="4">
        <v>12</v>
      </c>
      <c r="B556" s="4" t="s">
        <v>488</v>
      </c>
      <c r="C556" s="4">
        <v>4826</v>
      </c>
      <c r="D556" s="4"/>
      <c r="E556" s="4" t="s">
        <v>98</v>
      </c>
      <c r="F556" s="4"/>
      <c r="G556" s="4" t="s">
        <v>105</v>
      </c>
      <c r="H556" s="4" t="s">
        <v>103</v>
      </c>
      <c r="I556" s="4" t="s">
        <v>104</v>
      </c>
      <c r="J556" s="5">
        <v>43080</v>
      </c>
      <c r="K556" s="4"/>
      <c r="L556" s="4"/>
      <c r="M556" s="4"/>
      <c r="N556" s="4"/>
      <c r="O556" s="4" t="s">
        <v>9</v>
      </c>
      <c r="P556" s="4"/>
      <c r="Q556" s="4"/>
      <c r="R556" s="4" t="s">
        <v>100</v>
      </c>
      <c r="S556" s="4">
        <v>8140200308</v>
      </c>
      <c r="T556" s="4"/>
      <c r="U556" s="4"/>
      <c r="V556" s="4">
        <v>9636784929</v>
      </c>
      <c r="W556" s="4" t="s">
        <v>1053</v>
      </c>
      <c r="X556" s="4"/>
      <c r="Y556" s="4" t="s">
        <v>101</v>
      </c>
      <c r="Z556" s="4" t="s">
        <v>102</v>
      </c>
      <c r="AA556" s="4"/>
      <c r="AB556" s="4">
        <v>17</v>
      </c>
      <c r="AC556" s="4"/>
      <c r="AD556" s="4">
        <v>1</v>
      </c>
    </row>
    <row r="557" spans="1:30" ht="30">
      <c r="A557" s="4">
        <v>12</v>
      </c>
      <c r="B557" s="4" t="s">
        <v>488</v>
      </c>
      <c r="C557" s="4">
        <v>4540</v>
      </c>
      <c r="D557" s="5">
        <v>43291</v>
      </c>
      <c r="E557" s="4" t="s">
        <v>98</v>
      </c>
      <c r="F557" s="4"/>
      <c r="G557" s="4" t="s">
        <v>105</v>
      </c>
      <c r="H557" s="4" t="s">
        <v>103</v>
      </c>
      <c r="I557" s="4" t="s">
        <v>104</v>
      </c>
      <c r="J557" s="5">
        <v>43081</v>
      </c>
      <c r="K557" s="4"/>
      <c r="L557" s="4"/>
      <c r="M557" s="4"/>
      <c r="N557" s="4"/>
      <c r="O557" s="4" t="s">
        <v>9</v>
      </c>
      <c r="P557" s="4" t="s">
        <v>16</v>
      </c>
      <c r="Q557" s="4"/>
      <c r="R557" s="4" t="s">
        <v>100</v>
      </c>
      <c r="S557" s="4">
        <v>8140200308</v>
      </c>
      <c r="T557" s="4" t="s">
        <v>626</v>
      </c>
      <c r="U557" s="4"/>
      <c r="V557" s="4">
        <v>9636784929</v>
      </c>
      <c r="W557" s="4" t="s">
        <v>1054</v>
      </c>
      <c r="X557" s="4">
        <v>40000</v>
      </c>
      <c r="Y557" s="4" t="s">
        <v>101</v>
      </c>
      <c r="Z557" s="4" t="s">
        <v>101</v>
      </c>
      <c r="AA557" s="4" t="s">
        <v>109</v>
      </c>
      <c r="AB557" s="4">
        <v>18</v>
      </c>
      <c r="AC557" s="4" t="s">
        <v>110</v>
      </c>
      <c r="AD557" s="4">
        <v>5</v>
      </c>
    </row>
    <row r="558" spans="1:30" ht="30">
      <c r="A558" s="4">
        <v>12</v>
      </c>
      <c r="B558" s="4" t="s">
        <v>488</v>
      </c>
      <c r="C558" s="4">
        <v>4866</v>
      </c>
      <c r="D558" s="4"/>
      <c r="E558" s="4" t="s">
        <v>98</v>
      </c>
      <c r="F558" s="4"/>
      <c r="G558" s="4" t="s">
        <v>105</v>
      </c>
      <c r="H558" s="4" t="s">
        <v>103</v>
      </c>
      <c r="I558" s="4" t="s">
        <v>104</v>
      </c>
      <c r="J558" s="5">
        <v>43082</v>
      </c>
      <c r="K558" s="4"/>
      <c r="L558" s="4"/>
      <c r="M558" s="4"/>
      <c r="N558" s="4"/>
      <c r="O558" s="4" t="s">
        <v>108</v>
      </c>
      <c r="P558" s="4"/>
      <c r="Q558" s="4"/>
      <c r="R558" s="4" t="s">
        <v>100</v>
      </c>
      <c r="S558" s="4">
        <v>8140200308</v>
      </c>
      <c r="T558" s="4"/>
      <c r="U558" s="4"/>
      <c r="V558" s="4">
        <v>9636784929</v>
      </c>
      <c r="W558" s="4" t="s">
        <v>1055</v>
      </c>
      <c r="X558" s="4"/>
      <c r="Y558" s="4" t="s">
        <v>101</v>
      </c>
      <c r="Z558" s="4" t="s">
        <v>102</v>
      </c>
      <c r="AA558" s="4"/>
      <c r="AB558" s="4">
        <v>17</v>
      </c>
      <c r="AC558" s="4"/>
      <c r="AD558" s="4">
        <v>0</v>
      </c>
    </row>
    <row r="559" spans="1:30" ht="30">
      <c r="A559" s="4">
        <v>12</v>
      </c>
      <c r="B559" s="4" t="s">
        <v>488</v>
      </c>
      <c r="C559" s="4">
        <v>4456</v>
      </c>
      <c r="D559" s="5">
        <v>43284</v>
      </c>
      <c r="E559" s="4" t="s">
        <v>98</v>
      </c>
      <c r="F559" s="4"/>
      <c r="G559" s="4" t="s">
        <v>105</v>
      </c>
      <c r="H559" s="4" t="s">
        <v>103</v>
      </c>
      <c r="I559" s="4" t="s">
        <v>104</v>
      </c>
      <c r="J559" s="5">
        <v>43083</v>
      </c>
      <c r="K559" s="4"/>
      <c r="L559" s="4"/>
      <c r="M559" s="4"/>
      <c r="N559" s="4"/>
      <c r="O559" s="4" t="s">
        <v>9</v>
      </c>
      <c r="P559" s="4" t="s">
        <v>16</v>
      </c>
      <c r="Q559" s="4"/>
      <c r="R559" s="4" t="s">
        <v>100</v>
      </c>
      <c r="S559" s="4">
        <v>8140200308</v>
      </c>
      <c r="T559" s="4" t="s">
        <v>627</v>
      </c>
      <c r="U559" s="4" t="s">
        <v>628</v>
      </c>
      <c r="V559" s="4">
        <v>9636784929</v>
      </c>
      <c r="W559" s="4" t="s">
        <v>1056</v>
      </c>
      <c r="X559" s="4">
        <v>40000</v>
      </c>
      <c r="Y559" s="4" t="s">
        <v>101</v>
      </c>
      <c r="Z559" s="4" t="s">
        <v>101</v>
      </c>
      <c r="AA559" s="4" t="s">
        <v>109</v>
      </c>
      <c r="AB559" s="4">
        <v>18</v>
      </c>
      <c r="AC559" s="4" t="s">
        <v>110</v>
      </c>
      <c r="AD559" s="4">
        <v>6</v>
      </c>
    </row>
    <row r="560" spans="1:30" ht="30">
      <c r="A560" s="4">
        <v>12</v>
      </c>
      <c r="B560" s="4" t="s">
        <v>488</v>
      </c>
      <c r="C560" s="4">
        <v>4356</v>
      </c>
      <c r="D560" s="5">
        <v>42923</v>
      </c>
      <c r="E560" s="4" t="s">
        <v>98</v>
      </c>
      <c r="F560" s="4"/>
      <c r="G560" s="4" t="s">
        <v>105</v>
      </c>
      <c r="H560" s="4" t="s">
        <v>103</v>
      </c>
      <c r="I560" s="4" t="s">
        <v>104</v>
      </c>
      <c r="J560" s="5">
        <v>43084</v>
      </c>
      <c r="K560" s="4"/>
      <c r="L560" s="4"/>
      <c r="M560" s="4"/>
      <c r="N560" s="4"/>
      <c r="O560" s="4" t="s">
        <v>9</v>
      </c>
      <c r="P560" s="4" t="s">
        <v>16</v>
      </c>
      <c r="Q560" s="4"/>
      <c r="R560" s="4" t="s">
        <v>100</v>
      </c>
      <c r="S560" s="4">
        <v>8140200308</v>
      </c>
      <c r="T560" s="4" t="s">
        <v>629</v>
      </c>
      <c r="U560" s="4"/>
      <c r="V560" s="4">
        <v>9636784929</v>
      </c>
      <c r="W560" s="4" t="s">
        <v>1057</v>
      </c>
      <c r="X560" s="4">
        <v>0</v>
      </c>
      <c r="Y560" s="4" t="s">
        <v>101</v>
      </c>
      <c r="Z560" s="4" t="s">
        <v>101</v>
      </c>
      <c r="AA560" s="4" t="s">
        <v>109</v>
      </c>
      <c r="AB560" s="4">
        <v>16</v>
      </c>
      <c r="AC560" s="4" t="s">
        <v>110</v>
      </c>
      <c r="AD560" s="4">
        <v>1</v>
      </c>
    </row>
    <row r="561" spans="1:30" ht="30">
      <c r="A561" s="4">
        <v>12</v>
      </c>
      <c r="B561" s="4" t="s">
        <v>488</v>
      </c>
      <c r="C561" s="4">
        <v>4529</v>
      </c>
      <c r="D561" s="5">
        <v>43288</v>
      </c>
      <c r="E561" s="4" t="s">
        <v>98</v>
      </c>
      <c r="F561" s="4"/>
      <c r="G561" s="4" t="s">
        <v>105</v>
      </c>
      <c r="H561" s="4" t="s">
        <v>103</v>
      </c>
      <c r="I561" s="4" t="s">
        <v>104</v>
      </c>
      <c r="J561" s="5">
        <v>43085</v>
      </c>
      <c r="K561" s="4"/>
      <c r="L561" s="4"/>
      <c r="M561" s="4"/>
      <c r="N561" s="4"/>
      <c r="O561" s="4" t="s">
        <v>9</v>
      </c>
      <c r="P561" s="4" t="s">
        <v>16</v>
      </c>
      <c r="Q561" s="4"/>
      <c r="R561" s="4" t="s">
        <v>100</v>
      </c>
      <c r="S561" s="4">
        <v>8140200308</v>
      </c>
      <c r="T561" s="4" t="s">
        <v>630</v>
      </c>
      <c r="U561" s="4" t="s">
        <v>631</v>
      </c>
      <c r="V561" s="4">
        <v>9636784929</v>
      </c>
      <c r="W561" s="4" t="s">
        <v>1058</v>
      </c>
      <c r="X561" s="4">
        <v>36000</v>
      </c>
      <c r="Y561" s="4" t="s">
        <v>101</v>
      </c>
      <c r="Z561" s="4" t="s">
        <v>102</v>
      </c>
      <c r="AA561" s="4" t="s">
        <v>109</v>
      </c>
      <c r="AB561" s="4">
        <v>15</v>
      </c>
      <c r="AC561" s="4" t="s">
        <v>110</v>
      </c>
      <c r="AD561" s="4">
        <v>1</v>
      </c>
    </row>
    <row r="562" spans="1:30" ht="30">
      <c r="A562" s="4">
        <v>12</v>
      </c>
      <c r="B562" s="4" t="s">
        <v>488</v>
      </c>
      <c r="C562" s="4">
        <v>4441</v>
      </c>
      <c r="D562" s="5">
        <v>43280</v>
      </c>
      <c r="E562" s="4" t="s">
        <v>98</v>
      </c>
      <c r="F562" s="4"/>
      <c r="G562" s="4" t="s">
        <v>105</v>
      </c>
      <c r="H562" s="4" t="s">
        <v>103</v>
      </c>
      <c r="I562" s="4" t="s">
        <v>104</v>
      </c>
      <c r="J562" s="5">
        <v>43086</v>
      </c>
      <c r="K562" s="4"/>
      <c r="L562" s="4"/>
      <c r="M562" s="4"/>
      <c r="N562" s="4"/>
      <c r="O562" s="4" t="s">
        <v>9</v>
      </c>
      <c r="P562" s="4" t="s">
        <v>16</v>
      </c>
      <c r="Q562" s="4"/>
      <c r="R562" s="4" t="s">
        <v>100</v>
      </c>
      <c r="S562" s="4">
        <v>8140200308</v>
      </c>
      <c r="T562" s="4" t="s">
        <v>632</v>
      </c>
      <c r="U562" s="4"/>
      <c r="V562" s="4">
        <v>9636784929</v>
      </c>
      <c r="W562" s="4" t="s">
        <v>1059</v>
      </c>
      <c r="X562" s="4">
        <v>36000</v>
      </c>
      <c r="Y562" s="4" t="s">
        <v>101</v>
      </c>
      <c r="Z562" s="4" t="s">
        <v>101</v>
      </c>
      <c r="AA562" s="4" t="s">
        <v>109</v>
      </c>
      <c r="AB562" s="4">
        <v>16</v>
      </c>
      <c r="AC562" s="4" t="s">
        <v>110</v>
      </c>
      <c r="AD562" s="4">
        <v>2</v>
      </c>
    </row>
    <row r="563" spans="1:30" ht="30">
      <c r="A563" s="4">
        <v>12</v>
      </c>
      <c r="B563" s="4" t="s">
        <v>488</v>
      </c>
      <c r="C563" s="4">
        <v>4799</v>
      </c>
      <c r="D563" s="4"/>
      <c r="E563" s="4" t="s">
        <v>98</v>
      </c>
      <c r="F563" s="4"/>
      <c r="G563" s="4" t="s">
        <v>105</v>
      </c>
      <c r="H563" s="4" t="s">
        <v>103</v>
      </c>
      <c r="I563" s="4" t="s">
        <v>99</v>
      </c>
      <c r="J563" s="5">
        <v>43087</v>
      </c>
      <c r="K563" s="4"/>
      <c r="L563" s="4"/>
      <c r="M563" s="4"/>
      <c r="N563" s="4"/>
      <c r="O563" s="4" t="s">
        <v>9</v>
      </c>
      <c r="P563" s="4"/>
      <c r="Q563" s="4"/>
      <c r="R563" s="4" t="s">
        <v>100</v>
      </c>
      <c r="S563" s="4">
        <v>8140200308</v>
      </c>
      <c r="T563" s="4"/>
      <c r="U563" s="4"/>
      <c r="V563" s="4">
        <v>9636784929</v>
      </c>
      <c r="W563" s="4" t="s">
        <v>1060</v>
      </c>
      <c r="X563" s="4"/>
      <c r="Y563" s="4" t="s">
        <v>101</v>
      </c>
      <c r="Z563" s="4" t="s">
        <v>102</v>
      </c>
      <c r="AA563" s="4"/>
      <c r="AB563" s="4">
        <v>16</v>
      </c>
      <c r="AC563" s="4"/>
      <c r="AD563" s="4">
        <v>1</v>
      </c>
    </row>
    <row r="564" spans="1:30" ht="30">
      <c r="A564" s="4">
        <v>12</v>
      </c>
      <c r="B564" s="4" t="s">
        <v>488</v>
      </c>
      <c r="C564" s="4">
        <v>4465</v>
      </c>
      <c r="D564" s="5">
        <v>43285</v>
      </c>
      <c r="E564" s="4" t="s">
        <v>98</v>
      </c>
      <c r="F564" s="4"/>
      <c r="G564" s="4" t="s">
        <v>105</v>
      </c>
      <c r="H564" s="4" t="s">
        <v>103</v>
      </c>
      <c r="I564" s="4" t="s">
        <v>104</v>
      </c>
      <c r="J564" s="5">
        <v>43088</v>
      </c>
      <c r="K564" s="4"/>
      <c r="L564" s="4"/>
      <c r="M564" s="4"/>
      <c r="N564" s="4"/>
      <c r="O564" s="4" t="s">
        <v>108</v>
      </c>
      <c r="P564" s="4" t="s">
        <v>16</v>
      </c>
      <c r="Q564" s="4"/>
      <c r="R564" s="4" t="s">
        <v>100</v>
      </c>
      <c r="S564" s="4">
        <v>8140200308</v>
      </c>
      <c r="T564" s="4" t="s">
        <v>633</v>
      </c>
      <c r="U564" s="4" t="s">
        <v>634</v>
      </c>
      <c r="V564" s="4">
        <v>9636784929</v>
      </c>
      <c r="W564" s="4" t="s">
        <v>1061</v>
      </c>
      <c r="X564" s="4">
        <v>60000</v>
      </c>
      <c r="Y564" s="4" t="s">
        <v>101</v>
      </c>
      <c r="Z564" s="4" t="s">
        <v>101</v>
      </c>
      <c r="AA564" s="4" t="s">
        <v>109</v>
      </c>
      <c r="AB564" s="4">
        <v>14</v>
      </c>
      <c r="AC564" s="4" t="s">
        <v>110</v>
      </c>
      <c r="AD564" s="4">
        <v>2</v>
      </c>
    </row>
    <row r="565" spans="1:30" ht="30">
      <c r="A565" s="4">
        <v>12</v>
      </c>
      <c r="B565" s="4" t="s">
        <v>488</v>
      </c>
      <c r="C565" s="4">
        <v>4357</v>
      </c>
      <c r="D565" s="5">
        <v>42924</v>
      </c>
      <c r="E565" s="4" t="s">
        <v>98</v>
      </c>
      <c r="F565" s="4"/>
      <c r="G565" s="4" t="s">
        <v>105</v>
      </c>
      <c r="H565" s="4" t="s">
        <v>103</v>
      </c>
      <c r="I565" s="4" t="s">
        <v>104</v>
      </c>
      <c r="J565" s="5">
        <v>43089</v>
      </c>
      <c r="K565" s="4"/>
      <c r="L565" s="4"/>
      <c r="M565" s="4"/>
      <c r="N565" s="4"/>
      <c r="O565" s="4" t="s">
        <v>9</v>
      </c>
      <c r="P565" s="4" t="s">
        <v>16</v>
      </c>
      <c r="Q565" s="4"/>
      <c r="R565" s="4" t="s">
        <v>100</v>
      </c>
      <c r="S565" s="4">
        <v>8140200308</v>
      </c>
      <c r="T565" s="4" t="s">
        <v>635</v>
      </c>
      <c r="U565" s="4"/>
      <c r="V565" s="4">
        <v>9636784929</v>
      </c>
      <c r="W565" s="4" t="s">
        <v>1062</v>
      </c>
      <c r="X565" s="4">
        <v>0</v>
      </c>
      <c r="Y565" s="4" t="s">
        <v>101</v>
      </c>
      <c r="Z565" s="4" t="s">
        <v>101</v>
      </c>
      <c r="AA565" s="4" t="s">
        <v>109</v>
      </c>
      <c r="AB565" s="4">
        <v>17</v>
      </c>
      <c r="AC565" s="4" t="s">
        <v>110</v>
      </c>
      <c r="AD565" s="4">
        <v>1</v>
      </c>
    </row>
    <row r="566" spans="1:30" ht="30">
      <c r="A566" s="4">
        <v>12</v>
      </c>
      <c r="B566" s="4" t="s">
        <v>488</v>
      </c>
      <c r="C566" s="4">
        <v>4358</v>
      </c>
      <c r="D566" s="5">
        <v>42924</v>
      </c>
      <c r="E566" s="4" t="s">
        <v>98</v>
      </c>
      <c r="F566" s="4"/>
      <c r="G566" s="4" t="s">
        <v>105</v>
      </c>
      <c r="H566" s="4" t="s">
        <v>103</v>
      </c>
      <c r="I566" s="4" t="s">
        <v>99</v>
      </c>
      <c r="J566" s="5">
        <v>43090</v>
      </c>
      <c r="K566" s="4"/>
      <c r="L566" s="4"/>
      <c r="M566" s="4"/>
      <c r="N566" s="4"/>
      <c r="O566" s="4" t="s">
        <v>108</v>
      </c>
      <c r="P566" s="4" t="s">
        <v>16</v>
      </c>
      <c r="Q566" s="4"/>
      <c r="R566" s="4" t="s">
        <v>100</v>
      </c>
      <c r="S566" s="4">
        <v>8140200308</v>
      </c>
      <c r="T566" s="4" t="s">
        <v>636</v>
      </c>
      <c r="U566" s="4" t="s">
        <v>637</v>
      </c>
      <c r="V566" s="4">
        <v>9636784929</v>
      </c>
      <c r="W566" s="4" t="s">
        <v>1063</v>
      </c>
      <c r="X566" s="4">
        <v>42000</v>
      </c>
      <c r="Y566" s="4" t="s">
        <v>101</v>
      </c>
      <c r="Z566" s="4" t="s">
        <v>101</v>
      </c>
      <c r="AA566" s="4" t="s">
        <v>109</v>
      </c>
      <c r="AB566" s="4">
        <v>16</v>
      </c>
      <c r="AC566" s="4" t="s">
        <v>110</v>
      </c>
      <c r="AD566" s="4">
        <v>1</v>
      </c>
    </row>
    <row r="567" spans="1:30" ht="30">
      <c r="A567" s="4">
        <v>12</v>
      </c>
      <c r="B567" s="4" t="s">
        <v>488</v>
      </c>
      <c r="C567" s="4">
        <v>4503</v>
      </c>
      <c r="D567" s="5">
        <v>43287</v>
      </c>
      <c r="E567" s="4" t="s">
        <v>98</v>
      </c>
      <c r="F567" s="4"/>
      <c r="G567" s="4" t="s">
        <v>105</v>
      </c>
      <c r="H567" s="4" t="s">
        <v>103</v>
      </c>
      <c r="I567" s="4" t="s">
        <v>104</v>
      </c>
      <c r="J567" s="5">
        <v>43091</v>
      </c>
      <c r="K567" s="4"/>
      <c r="L567" s="4"/>
      <c r="M567" s="4"/>
      <c r="N567" s="4"/>
      <c r="O567" s="4" t="s">
        <v>107</v>
      </c>
      <c r="P567" s="4" t="s">
        <v>16</v>
      </c>
      <c r="Q567" s="4"/>
      <c r="R567" s="4" t="s">
        <v>100</v>
      </c>
      <c r="S567" s="4">
        <v>8140200308</v>
      </c>
      <c r="T567" s="4" t="s">
        <v>638</v>
      </c>
      <c r="U567" s="4"/>
      <c r="V567" s="4">
        <v>9636784929</v>
      </c>
      <c r="W567" s="4" t="s">
        <v>1064</v>
      </c>
      <c r="X567" s="4">
        <v>36000</v>
      </c>
      <c r="Y567" s="4" t="s">
        <v>101</v>
      </c>
      <c r="Z567" s="4" t="s">
        <v>101</v>
      </c>
      <c r="AA567" s="4" t="s">
        <v>109</v>
      </c>
      <c r="AB567" s="4">
        <v>16</v>
      </c>
      <c r="AC567" s="4" t="s">
        <v>110</v>
      </c>
      <c r="AD567" s="4">
        <v>1</v>
      </c>
    </row>
    <row r="568" spans="1:30" ht="30">
      <c r="A568" s="4">
        <v>12</v>
      </c>
      <c r="B568" s="4" t="s">
        <v>488</v>
      </c>
      <c r="C568" s="4">
        <v>4533</v>
      </c>
      <c r="D568" s="5">
        <v>43288</v>
      </c>
      <c r="E568" s="4" t="s">
        <v>98</v>
      </c>
      <c r="F568" s="4"/>
      <c r="G568" s="4" t="s">
        <v>105</v>
      </c>
      <c r="H568" s="4" t="s">
        <v>103</v>
      </c>
      <c r="I568" s="4" t="s">
        <v>104</v>
      </c>
      <c r="J568" s="5">
        <v>43092</v>
      </c>
      <c r="K568" s="4"/>
      <c r="L568" s="4"/>
      <c r="M568" s="4"/>
      <c r="N568" s="4"/>
      <c r="O568" s="4" t="s">
        <v>9</v>
      </c>
      <c r="P568" s="4" t="s">
        <v>16</v>
      </c>
      <c r="Q568" s="4"/>
      <c r="R568" s="4" t="s">
        <v>100</v>
      </c>
      <c r="S568" s="4">
        <v>8140200308</v>
      </c>
      <c r="T568" s="4" t="s">
        <v>639</v>
      </c>
      <c r="U568" s="4"/>
      <c r="V568" s="4">
        <v>9636784929</v>
      </c>
      <c r="W568" s="4" t="s">
        <v>1065</v>
      </c>
      <c r="X568" s="4">
        <v>40000</v>
      </c>
      <c r="Y568" s="4" t="s">
        <v>101</v>
      </c>
      <c r="Z568" s="4" t="s">
        <v>101</v>
      </c>
      <c r="AA568" s="4" t="s">
        <v>109</v>
      </c>
      <c r="AB568" s="4">
        <v>16</v>
      </c>
      <c r="AC568" s="4" t="s">
        <v>110</v>
      </c>
      <c r="AD568" s="4">
        <v>1</v>
      </c>
    </row>
    <row r="569" spans="1:30" ht="30">
      <c r="A569" s="4">
        <v>12</v>
      </c>
      <c r="B569" s="4" t="s">
        <v>488</v>
      </c>
      <c r="C569" s="4">
        <v>4796</v>
      </c>
      <c r="D569" s="5">
        <v>43288</v>
      </c>
      <c r="E569" s="4" t="s">
        <v>98</v>
      </c>
      <c r="F569" s="4"/>
      <c r="G569" s="4" t="s">
        <v>105</v>
      </c>
      <c r="H569" s="4" t="s">
        <v>103</v>
      </c>
      <c r="I569" s="4" t="s">
        <v>104</v>
      </c>
      <c r="J569" s="5">
        <v>43093</v>
      </c>
      <c r="K569" s="4"/>
      <c r="L569" s="4"/>
      <c r="M569" s="4"/>
      <c r="N569" s="4"/>
      <c r="O569" s="4" t="s">
        <v>9</v>
      </c>
      <c r="P569" s="4" t="s">
        <v>16</v>
      </c>
      <c r="Q569" s="4"/>
      <c r="R569" s="4" t="s">
        <v>100</v>
      </c>
      <c r="S569" s="4">
        <v>8140200308</v>
      </c>
      <c r="T569" s="4" t="s">
        <v>640</v>
      </c>
      <c r="U569" s="4"/>
      <c r="V569" s="4">
        <v>9636784929</v>
      </c>
      <c r="W569" s="4" t="s">
        <v>1066</v>
      </c>
      <c r="X569" s="4">
        <v>35000</v>
      </c>
      <c r="Y569" s="4" t="s">
        <v>101</v>
      </c>
      <c r="Z569" s="4" t="s">
        <v>101</v>
      </c>
      <c r="AA569" s="4" t="s">
        <v>109</v>
      </c>
      <c r="AB569" s="4">
        <v>16</v>
      </c>
      <c r="AC569" s="4" t="s">
        <v>110</v>
      </c>
      <c r="AD569" s="4">
        <v>3</v>
      </c>
    </row>
    <row r="570" spans="1:30" ht="30">
      <c r="A570" s="4">
        <v>12</v>
      </c>
      <c r="B570" s="4" t="s">
        <v>488</v>
      </c>
      <c r="C570" s="4">
        <v>4613</v>
      </c>
      <c r="D570" s="5">
        <v>43320</v>
      </c>
      <c r="E570" s="4" t="s">
        <v>98</v>
      </c>
      <c r="F570" s="4"/>
      <c r="G570" s="4" t="s">
        <v>105</v>
      </c>
      <c r="H570" s="4" t="s">
        <v>103</v>
      </c>
      <c r="I570" s="4" t="s">
        <v>104</v>
      </c>
      <c r="J570" s="5">
        <v>43094</v>
      </c>
      <c r="K570" s="4"/>
      <c r="L570" s="4"/>
      <c r="M570" s="4"/>
      <c r="N570" s="4"/>
      <c r="O570" s="4" t="s">
        <v>9</v>
      </c>
      <c r="P570" s="4" t="s">
        <v>16</v>
      </c>
      <c r="Q570" s="4"/>
      <c r="R570" s="4" t="s">
        <v>100</v>
      </c>
      <c r="S570" s="4">
        <v>8140200308</v>
      </c>
      <c r="T570" s="4" t="s">
        <v>641</v>
      </c>
      <c r="U570" s="4"/>
      <c r="V570" s="4">
        <v>9636784929</v>
      </c>
      <c r="W570" s="4" t="s">
        <v>1067</v>
      </c>
      <c r="X570" s="4">
        <v>75000</v>
      </c>
      <c r="Y570" s="4" t="s">
        <v>101</v>
      </c>
      <c r="Z570" s="4" t="s">
        <v>101</v>
      </c>
      <c r="AA570" s="4" t="s">
        <v>109</v>
      </c>
      <c r="AB570" s="4">
        <v>18</v>
      </c>
      <c r="AC570" s="4" t="s">
        <v>110</v>
      </c>
      <c r="AD570" s="4">
        <v>16</v>
      </c>
    </row>
    <row r="571" spans="1:30" ht="30">
      <c r="A571" s="4">
        <v>12</v>
      </c>
      <c r="B571" s="4" t="s">
        <v>488</v>
      </c>
      <c r="C571" s="4">
        <v>3751</v>
      </c>
      <c r="D571" s="5">
        <v>42135</v>
      </c>
      <c r="E571" s="4" t="s">
        <v>98</v>
      </c>
      <c r="F571" s="4"/>
      <c r="G571" s="4" t="s">
        <v>105</v>
      </c>
      <c r="H571" s="4" t="s">
        <v>103</v>
      </c>
      <c r="I571" s="4" t="s">
        <v>99</v>
      </c>
      <c r="J571" s="5">
        <v>43095</v>
      </c>
      <c r="K571" s="4"/>
      <c r="L571" s="4"/>
      <c r="M571" s="4"/>
      <c r="N571" s="4"/>
      <c r="O571" s="4" t="s">
        <v>9</v>
      </c>
      <c r="P571" s="4" t="s">
        <v>111</v>
      </c>
      <c r="Q571" s="4"/>
      <c r="R571" s="4" t="s">
        <v>100</v>
      </c>
      <c r="S571" s="4">
        <v>8140200308</v>
      </c>
      <c r="T571" s="4" t="s">
        <v>642</v>
      </c>
      <c r="U571" s="4"/>
      <c r="V571" s="4">
        <v>9636784929</v>
      </c>
      <c r="W571" s="4" t="s">
        <v>1068</v>
      </c>
      <c r="X571" s="4">
        <v>0</v>
      </c>
      <c r="Y571" s="4" t="s">
        <v>101</v>
      </c>
      <c r="Z571" s="4" t="s">
        <v>101</v>
      </c>
      <c r="AA571" s="4" t="s">
        <v>112</v>
      </c>
      <c r="AB571" s="4">
        <v>17</v>
      </c>
      <c r="AC571" s="4" t="s">
        <v>110</v>
      </c>
      <c r="AD571" s="4">
        <v>1</v>
      </c>
    </row>
    <row r="572" spans="1:30" ht="30">
      <c r="A572" s="4">
        <v>12</v>
      </c>
      <c r="B572" s="4" t="s">
        <v>488</v>
      </c>
      <c r="C572" s="4">
        <v>4447</v>
      </c>
      <c r="D572" s="5">
        <v>43283</v>
      </c>
      <c r="E572" s="4" t="s">
        <v>98</v>
      </c>
      <c r="F572" s="4"/>
      <c r="G572" s="4" t="s">
        <v>105</v>
      </c>
      <c r="H572" s="4" t="s">
        <v>103</v>
      </c>
      <c r="I572" s="4" t="s">
        <v>99</v>
      </c>
      <c r="J572" s="5">
        <v>43096</v>
      </c>
      <c r="K572" s="4"/>
      <c r="L572" s="4"/>
      <c r="M572" s="4"/>
      <c r="N572" s="4"/>
      <c r="O572" s="4" t="s">
        <v>108</v>
      </c>
      <c r="P572" s="4" t="s">
        <v>16</v>
      </c>
      <c r="Q572" s="4"/>
      <c r="R572" s="4" t="s">
        <v>100</v>
      </c>
      <c r="S572" s="4">
        <v>8140200308</v>
      </c>
      <c r="T572" s="4" t="s">
        <v>643</v>
      </c>
      <c r="U572" s="4" t="s">
        <v>518</v>
      </c>
      <c r="V572" s="4">
        <v>9636784929</v>
      </c>
      <c r="W572" s="4" t="s">
        <v>1069</v>
      </c>
      <c r="X572" s="4">
        <v>36000</v>
      </c>
      <c r="Y572" s="4" t="s">
        <v>101</v>
      </c>
      <c r="Z572" s="4" t="s">
        <v>101</v>
      </c>
      <c r="AA572" s="4" t="s">
        <v>109</v>
      </c>
      <c r="AB572" s="4">
        <v>17</v>
      </c>
      <c r="AC572" s="4" t="s">
        <v>110</v>
      </c>
      <c r="AD572" s="4">
        <v>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G800"/>
  <sheetViews>
    <sheetView workbookViewId="0">
      <selection activeCell="F11" sqref="F11"/>
    </sheetView>
  </sheetViews>
  <sheetFormatPr defaultRowHeight="15"/>
  <cols>
    <col min="1" max="1" width="6.28515625" customWidth="1"/>
    <col min="2" max="2" width="5" customWidth="1"/>
    <col min="3" max="3" width="3.28515625" customWidth="1"/>
    <col min="4" max="4" width="6.28515625" customWidth="1"/>
    <col min="5" max="5" width="10.7109375" bestFit="1" customWidth="1"/>
    <col min="6" max="6" width="22.5703125" customWidth="1"/>
    <col min="7" max="7" width="12.7109375" hidden="1" customWidth="1"/>
    <col min="8" max="8" width="23.28515625" customWidth="1"/>
    <col min="9" max="9" width="15.140625" customWidth="1"/>
    <col min="10" max="10" width="9.85546875" customWidth="1"/>
    <col min="11" max="11" width="10.7109375" bestFit="1" customWidth="1"/>
    <col min="12" max="12" width="13.5703125" customWidth="1"/>
    <col min="13" max="13" width="9.140625" customWidth="1"/>
    <col min="14" max="14" width="8.5703125" customWidth="1"/>
    <col min="15" max="15" width="8.7109375" customWidth="1"/>
    <col min="16" max="16" width="11" customWidth="1"/>
    <col min="17" max="17" width="6.85546875" customWidth="1"/>
    <col min="18" max="18" width="8.28515625" customWidth="1"/>
    <col min="19" max="19" width="52.5703125" bestFit="1" customWidth="1"/>
    <col min="20" max="20" width="13.85546875" customWidth="1"/>
    <col min="21" max="21" width="12.140625" customWidth="1"/>
    <col min="22" max="22" width="10.42578125" customWidth="1"/>
    <col min="23" max="23" width="16.5703125" customWidth="1"/>
    <col min="24" max="24" width="13.7109375" customWidth="1"/>
    <col min="25" max="25" width="12.28515625" customWidth="1"/>
    <col min="26" max="26" width="6.7109375" customWidth="1"/>
    <col min="27" max="27" width="7.28515625" customWidth="1"/>
    <col min="28" max="28" width="9.140625" customWidth="1"/>
    <col min="29" max="29" width="12.140625" customWidth="1"/>
    <col min="30" max="30" width="12.85546875" customWidth="1"/>
    <col min="31" max="31" width="9.42578125" customWidth="1"/>
  </cols>
  <sheetData>
    <row r="1" spans="1:33" ht="34.5" customHeight="1">
      <c r="A1" s="22"/>
      <c r="B1" s="245" t="str">
        <f>info!F3</f>
        <v>GOVT. SR. SEC.SCHOOL ALNIYAWAS,NAGAUR</v>
      </c>
      <c r="C1" s="245"/>
      <c r="D1" s="245"/>
      <c r="E1" s="245"/>
      <c r="F1" s="245"/>
      <c r="G1" s="245"/>
      <c r="H1" s="245"/>
      <c r="I1" s="245"/>
      <c r="J1" s="245"/>
      <c r="K1" s="245"/>
      <c r="L1" s="245"/>
      <c r="M1" s="22"/>
      <c r="N1" s="22"/>
      <c r="O1" s="22"/>
      <c r="P1" s="22"/>
      <c r="Q1" s="22"/>
      <c r="R1" s="22"/>
      <c r="S1" s="22"/>
      <c r="T1" s="22"/>
      <c r="U1" s="22"/>
      <c r="V1" s="22"/>
      <c r="W1" s="22"/>
      <c r="X1" s="22"/>
      <c r="Y1" s="22"/>
      <c r="Z1" s="22"/>
      <c r="AA1" s="22"/>
      <c r="AB1" s="22"/>
      <c r="AC1" s="22"/>
      <c r="AD1" s="22"/>
      <c r="AE1" s="22"/>
      <c r="AF1" s="22"/>
      <c r="AG1" s="22"/>
    </row>
    <row r="2" spans="1:33">
      <c r="A2" s="22"/>
      <c r="B2" s="22"/>
      <c r="C2" s="22"/>
      <c r="D2" s="22">
        <v>1</v>
      </c>
      <c r="E2" s="22">
        <v>2</v>
      </c>
      <c r="F2" s="22">
        <v>3</v>
      </c>
      <c r="G2" s="22">
        <v>4</v>
      </c>
      <c r="H2" s="22">
        <v>5</v>
      </c>
      <c r="I2" s="22">
        <v>6</v>
      </c>
      <c r="J2" s="22">
        <v>7</v>
      </c>
      <c r="K2" s="22">
        <v>8</v>
      </c>
      <c r="L2" s="22">
        <v>9</v>
      </c>
      <c r="M2" s="22">
        <v>10</v>
      </c>
      <c r="N2" s="22">
        <v>11</v>
      </c>
      <c r="O2" s="22">
        <v>12</v>
      </c>
      <c r="P2" s="22">
        <v>13</v>
      </c>
      <c r="Q2" s="22">
        <v>14</v>
      </c>
      <c r="R2" s="22">
        <v>15</v>
      </c>
      <c r="S2" s="22">
        <v>16</v>
      </c>
      <c r="T2" s="22">
        <v>17</v>
      </c>
      <c r="U2" s="22">
        <v>18</v>
      </c>
      <c r="V2" s="22">
        <v>19</v>
      </c>
      <c r="W2" s="22">
        <v>20</v>
      </c>
      <c r="X2" s="22">
        <v>21</v>
      </c>
      <c r="Y2" s="22">
        <v>22</v>
      </c>
      <c r="Z2" s="22">
        <v>23</v>
      </c>
      <c r="AA2" s="22">
        <v>24</v>
      </c>
      <c r="AB2" s="22">
        <v>25</v>
      </c>
      <c r="AC2" s="22">
        <v>26</v>
      </c>
      <c r="AD2" s="22">
        <v>27</v>
      </c>
      <c r="AE2" s="22">
        <v>28</v>
      </c>
      <c r="AF2" s="22">
        <v>29</v>
      </c>
      <c r="AG2" s="22">
        <v>30</v>
      </c>
    </row>
    <row r="3" spans="1:33" ht="66" customHeight="1">
      <c r="A3" s="246" t="s">
        <v>644</v>
      </c>
      <c r="B3" s="247" t="s">
        <v>68</v>
      </c>
      <c r="C3" s="248" t="s">
        <v>69</v>
      </c>
      <c r="D3" s="248" t="s">
        <v>70</v>
      </c>
      <c r="E3" s="248" t="s">
        <v>71</v>
      </c>
      <c r="F3" s="248" t="s">
        <v>72</v>
      </c>
      <c r="G3" s="248" t="s">
        <v>73</v>
      </c>
      <c r="H3" s="248" t="s">
        <v>74</v>
      </c>
      <c r="I3" s="248" t="s">
        <v>75</v>
      </c>
      <c r="J3" s="248" t="s">
        <v>76</v>
      </c>
      <c r="K3" s="248" t="s">
        <v>77</v>
      </c>
      <c r="L3" s="248" t="s">
        <v>78</v>
      </c>
      <c r="M3" s="248" t="s">
        <v>79</v>
      </c>
      <c r="N3" s="248" t="s">
        <v>80</v>
      </c>
      <c r="O3" s="248" t="s">
        <v>81</v>
      </c>
      <c r="P3" s="248" t="s">
        <v>82</v>
      </c>
      <c r="Q3" s="248" t="s">
        <v>83</v>
      </c>
      <c r="R3" s="248" t="s">
        <v>84</v>
      </c>
      <c r="S3" s="248" t="s">
        <v>85</v>
      </c>
      <c r="T3" s="248" t="s">
        <v>86</v>
      </c>
      <c r="U3" s="248" t="s">
        <v>87</v>
      </c>
      <c r="V3" s="248" t="s">
        <v>88</v>
      </c>
      <c r="W3" s="248" t="s">
        <v>89</v>
      </c>
      <c r="X3" s="248" t="s">
        <v>90</v>
      </c>
      <c r="Y3" s="248" t="s">
        <v>91</v>
      </c>
      <c r="Z3" s="248" t="s">
        <v>92</v>
      </c>
      <c r="AA3" s="248" t="s">
        <v>93</v>
      </c>
      <c r="AB3" s="248" t="s">
        <v>94</v>
      </c>
      <c r="AC3" s="248" t="s">
        <v>95</v>
      </c>
      <c r="AD3" s="248" t="s">
        <v>96</v>
      </c>
      <c r="AE3" s="248" t="s">
        <v>97</v>
      </c>
      <c r="AF3" s="248" t="s">
        <v>665</v>
      </c>
      <c r="AG3" s="248" t="s">
        <v>666</v>
      </c>
    </row>
    <row r="4" spans="1:33">
      <c r="A4" s="22">
        <f>IF(F4="","",ROWS($F$4:F4))</f>
        <v>1</v>
      </c>
      <c r="B4" s="22">
        <f>shaladarppn!A2</f>
        <v>1</v>
      </c>
      <c r="C4" s="22" t="str">
        <f>shaladarppn!B2</f>
        <v>A</v>
      </c>
      <c r="D4" s="22">
        <f>shaladarppn!C2</f>
        <v>4914</v>
      </c>
      <c r="E4" s="249">
        <f>shaladarppn!D2</f>
        <v>0</v>
      </c>
      <c r="F4" s="22" t="str">
        <f>shaladarppn!E2</f>
        <v>Aarju</v>
      </c>
      <c r="G4" s="22">
        <f>shaladarppn!F2</f>
        <v>0</v>
      </c>
      <c r="H4" s="22" t="str">
        <f>shaladarppn!G2</f>
        <v>Suresh Kumar</v>
      </c>
      <c r="I4" s="22" t="str">
        <f>shaladarppn!H2</f>
        <v>Seema Devi</v>
      </c>
      <c r="J4" s="22" t="str">
        <f>shaladarppn!I2</f>
        <v>F</v>
      </c>
      <c r="K4" s="249">
        <f>shaladarppn!J2</f>
        <v>42526</v>
      </c>
      <c r="L4" s="22">
        <f>shaladarppn!K2</f>
        <v>0</v>
      </c>
      <c r="M4" s="22">
        <f>shaladarppn!L2</f>
        <v>0</v>
      </c>
      <c r="N4" s="22">
        <f>shaladarppn!M2</f>
        <v>0</v>
      </c>
      <c r="O4" s="22">
        <f>shaladarppn!N2</f>
        <v>0</v>
      </c>
      <c r="P4" s="22" t="str">
        <f>shaladarppn!O2</f>
        <v>OBC</v>
      </c>
      <c r="Q4" s="22">
        <f>shaladarppn!P2</f>
        <v>0</v>
      </c>
      <c r="R4" s="22">
        <f>shaladarppn!Q2</f>
        <v>0</v>
      </c>
      <c r="S4" s="22" t="str">
        <f>shaladarppn!R2</f>
        <v>GOVT. SENIOR SECONDARY SCHOOL ALNIYAWAS (219445)</v>
      </c>
      <c r="T4" s="22">
        <f>shaladarppn!S2</f>
        <v>8140200308</v>
      </c>
      <c r="U4" s="22">
        <f>shaladarppn!T2</f>
        <v>0</v>
      </c>
      <c r="V4" s="22">
        <f>shaladarppn!U2</f>
        <v>0</v>
      </c>
      <c r="W4" s="22">
        <f>shaladarppn!V2</f>
        <v>9636784929</v>
      </c>
      <c r="X4" s="22" t="str">
        <f>shaladarppn!W2</f>
        <v>SHYAMPURA ALNIYAWAS,RIYAN,AINIYAWAS,341487</v>
      </c>
      <c r="Y4" s="22">
        <f>shaladarppn!X2</f>
        <v>0</v>
      </c>
      <c r="Z4" s="22" t="str">
        <f>shaladarppn!Y2</f>
        <v>N</v>
      </c>
      <c r="AA4" s="22" t="str">
        <f>shaladarppn!Z2</f>
        <v>Y</v>
      </c>
      <c r="AB4" s="22">
        <f>shaladarppn!AA2</f>
        <v>0</v>
      </c>
      <c r="AC4" s="22">
        <f>shaladarppn!AB2</f>
        <v>5</v>
      </c>
      <c r="AD4" s="22">
        <f>shaladarppn!AC2</f>
        <v>0</v>
      </c>
      <c r="AE4" s="22">
        <f>shaladarppn!AD2</f>
        <v>1</v>
      </c>
      <c r="AF4" s="22">
        <f>Table1[[#This Row],[Class]]</f>
        <v>1</v>
      </c>
      <c r="AG4" s="22" t="str">
        <f>Table1[[#This Row],[Section]]</f>
        <v>A</v>
      </c>
    </row>
    <row r="5" spans="1:33">
      <c r="A5" s="22">
        <f>IF(F5="","",ROWS($F$4:F5))</f>
        <v>2</v>
      </c>
      <c r="B5" s="22">
        <f>shaladarppn!A3</f>
        <v>1</v>
      </c>
      <c r="C5" s="22" t="str">
        <f>shaladarppn!B3</f>
        <v>A</v>
      </c>
      <c r="D5" s="22">
        <f>shaladarppn!C3</f>
        <v>4913</v>
      </c>
      <c r="E5" s="249">
        <f>shaladarppn!D3</f>
        <v>0</v>
      </c>
      <c r="F5" s="22" t="str">
        <f>shaladarppn!E3</f>
        <v>Aarju</v>
      </c>
      <c r="G5" s="22">
        <f>shaladarppn!F3</f>
        <v>0</v>
      </c>
      <c r="H5" s="22" t="str">
        <f>shaladarppn!G3</f>
        <v>Suresh Kumar</v>
      </c>
      <c r="I5" s="22" t="str">
        <f>shaladarppn!H3</f>
        <v>Seema Devi</v>
      </c>
      <c r="J5" s="22" t="str">
        <f>shaladarppn!I3</f>
        <v>F</v>
      </c>
      <c r="K5" s="249">
        <f>shaladarppn!J3</f>
        <v>42527</v>
      </c>
      <c r="L5" s="22">
        <f>shaladarppn!K3</f>
        <v>0</v>
      </c>
      <c r="M5" s="22">
        <f>shaladarppn!L3</f>
        <v>0</v>
      </c>
      <c r="N5" s="22">
        <f>shaladarppn!M3</f>
        <v>0</v>
      </c>
      <c r="O5" s="22">
        <f>shaladarppn!N3</f>
        <v>0</v>
      </c>
      <c r="P5" s="22" t="str">
        <f>shaladarppn!O3</f>
        <v>OBC</v>
      </c>
      <c r="Q5" s="22">
        <f>shaladarppn!P3</f>
        <v>0</v>
      </c>
      <c r="R5" s="22">
        <f>shaladarppn!Q3</f>
        <v>0</v>
      </c>
      <c r="S5" s="22" t="str">
        <f>shaladarppn!R3</f>
        <v>GOVT. SENIOR SECONDARY SCHOOL ALNIYAWAS (219445)</v>
      </c>
      <c r="T5" s="22">
        <f>shaladarppn!S3</f>
        <v>8140200308</v>
      </c>
      <c r="U5" s="22">
        <f>shaladarppn!T3</f>
        <v>0</v>
      </c>
      <c r="V5" s="22">
        <f>shaladarppn!U3</f>
        <v>0</v>
      </c>
      <c r="W5" s="22">
        <f>shaladarppn!V3</f>
        <v>9636784929</v>
      </c>
      <c r="X5" s="22" t="str">
        <f>shaladarppn!W3</f>
        <v>SHYAMPURA ALNIYAWAS,RIYAN,AINIYAWAS,341488</v>
      </c>
      <c r="Y5" s="22">
        <f>shaladarppn!X3</f>
        <v>0</v>
      </c>
      <c r="Z5" s="22" t="str">
        <f>shaladarppn!Y3</f>
        <v>N</v>
      </c>
      <c r="AA5" s="22" t="str">
        <f>shaladarppn!Z3</f>
        <v>Y</v>
      </c>
      <c r="AB5" s="22">
        <f>shaladarppn!AA3</f>
        <v>0</v>
      </c>
      <c r="AC5" s="22">
        <f>shaladarppn!AB3</f>
        <v>7</v>
      </c>
      <c r="AD5" s="22">
        <f>shaladarppn!AC3</f>
        <v>0</v>
      </c>
      <c r="AE5" s="22">
        <f>shaladarppn!AD3</f>
        <v>1</v>
      </c>
      <c r="AF5" s="22">
        <f>Table1[[#This Row],[Class]]</f>
        <v>1</v>
      </c>
      <c r="AG5" s="22" t="str">
        <f>Table1[[#This Row],[Section]]</f>
        <v>A</v>
      </c>
    </row>
    <row r="6" spans="1:33">
      <c r="A6" s="22">
        <f>IF(F6="","",ROWS($F$4:F6))</f>
        <v>3</v>
      </c>
      <c r="B6" s="22">
        <f>shaladarppn!A4</f>
        <v>1</v>
      </c>
      <c r="C6" s="22" t="str">
        <f>shaladarppn!B4</f>
        <v>A</v>
      </c>
      <c r="D6" s="22">
        <f>shaladarppn!C4</f>
        <v>4931</v>
      </c>
      <c r="E6" s="249">
        <f>shaladarppn!D4</f>
        <v>0</v>
      </c>
      <c r="F6" s="22" t="str">
        <f>shaladarppn!E4</f>
        <v>Aarju</v>
      </c>
      <c r="G6" s="22">
        <f>shaladarppn!F4</f>
        <v>0</v>
      </c>
      <c r="H6" s="22" t="str">
        <f>shaladarppn!G4</f>
        <v>Suresh Kumar</v>
      </c>
      <c r="I6" s="22" t="str">
        <f>shaladarppn!H4</f>
        <v>Seema Devi</v>
      </c>
      <c r="J6" s="22" t="str">
        <f>shaladarppn!I4</f>
        <v>M</v>
      </c>
      <c r="K6" s="249">
        <f>shaladarppn!J4</f>
        <v>42528</v>
      </c>
      <c r="L6" s="22">
        <f>shaladarppn!K4</f>
        <v>0</v>
      </c>
      <c r="M6" s="22">
        <f>shaladarppn!L4</f>
        <v>0</v>
      </c>
      <c r="N6" s="22">
        <f>shaladarppn!M4</f>
        <v>0</v>
      </c>
      <c r="O6" s="22">
        <f>shaladarppn!N4</f>
        <v>0</v>
      </c>
      <c r="P6" s="22" t="str">
        <f>shaladarppn!O4</f>
        <v>OBC</v>
      </c>
      <c r="Q6" s="22">
        <f>shaladarppn!P4</f>
        <v>0</v>
      </c>
      <c r="R6" s="22">
        <f>shaladarppn!Q4</f>
        <v>0</v>
      </c>
      <c r="S6" s="22" t="str">
        <f>shaladarppn!R4</f>
        <v>GOVT. SENIOR SECONDARY SCHOOL ALNIYAWAS (219445)</v>
      </c>
      <c r="T6" s="22">
        <f>shaladarppn!S4</f>
        <v>8140200308</v>
      </c>
      <c r="U6" s="22">
        <f>shaladarppn!T4</f>
        <v>0</v>
      </c>
      <c r="V6" s="22">
        <f>shaladarppn!U4</f>
        <v>0</v>
      </c>
      <c r="W6" s="22">
        <f>shaladarppn!V4</f>
        <v>9636784929</v>
      </c>
      <c r="X6" s="22" t="str">
        <f>shaladarppn!W4</f>
        <v>SHYAMPURA ALNIYAWAS,RIYAN,AINIYAWAS,341489</v>
      </c>
      <c r="Y6" s="22">
        <f>shaladarppn!X4</f>
        <v>0</v>
      </c>
      <c r="Z6" s="22" t="str">
        <f>shaladarppn!Y4</f>
        <v>N</v>
      </c>
      <c r="AA6" s="22" t="str">
        <f>shaladarppn!Z4</f>
        <v>Y</v>
      </c>
      <c r="AB6" s="22">
        <f>shaladarppn!AA4</f>
        <v>0</v>
      </c>
      <c r="AC6" s="22">
        <f>shaladarppn!AB4</f>
        <v>5</v>
      </c>
      <c r="AD6" s="22">
        <f>shaladarppn!AC4</f>
        <v>0</v>
      </c>
      <c r="AE6" s="22">
        <f>shaladarppn!AD4</f>
        <v>1</v>
      </c>
      <c r="AF6" s="22">
        <f>Table1[[#This Row],[Class]]</f>
        <v>1</v>
      </c>
      <c r="AG6" s="22" t="str">
        <f>Table1[[#This Row],[Section]]</f>
        <v>A</v>
      </c>
    </row>
    <row r="7" spans="1:33">
      <c r="A7" s="22">
        <f>IF(F7="","",ROWS($F$4:F7))</f>
        <v>4</v>
      </c>
      <c r="B7" s="22">
        <f>shaladarppn!A5</f>
        <v>1</v>
      </c>
      <c r="C7" s="22" t="str">
        <f>shaladarppn!B5</f>
        <v>A</v>
      </c>
      <c r="D7" s="22">
        <f>shaladarppn!C5</f>
        <v>4917</v>
      </c>
      <c r="E7" s="249">
        <f>shaladarppn!D5</f>
        <v>0</v>
      </c>
      <c r="F7" s="22" t="str">
        <f>shaladarppn!E5</f>
        <v>Aarju</v>
      </c>
      <c r="G7" s="22">
        <f>shaladarppn!F5</f>
        <v>0</v>
      </c>
      <c r="H7" s="22" t="str">
        <f>shaladarppn!G5</f>
        <v>Suresh Kumar</v>
      </c>
      <c r="I7" s="22" t="str">
        <f>shaladarppn!H5</f>
        <v>Seema Devi</v>
      </c>
      <c r="J7" s="22" t="str">
        <f>shaladarppn!I5</f>
        <v>M</v>
      </c>
      <c r="K7" s="249">
        <f>shaladarppn!J5</f>
        <v>42529</v>
      </c>
      <c r="L7" s="22">
        <f>shaladarppn!K5</f>
        <v>0</v>
      </c>
      <c r="M7" s="22">
        <f>shaladarppn!L5</f>
        <v>0</v>
      </c>
      <c r="N7" s="22">
        <f>shaladarppn!M5</f>
        <v>0</v>
      </c>
      <c r="O7" s="22">
        <f>shaladarppn!N5</f>
        <v>0</v>
      </c>
      <c r="P7" s="22" t="str">
        <f>shaladarppn!O5</f>
        <v>OBC</v>
      </c>
      <c r="Q7" s="22">
        <f>shaladarppn!P5</f>
        <v>0</v>
      </c>
      <c r="R7" s="22">
        <f>shaladarppn!Q5</f>
        <v>0</v>
      </c>
      <c r="S7" s="22" t="str">
        <f>shaladarppn!R5</f>
        <v>GOVT. SENIOR SECONDARY SCHOOL ALNIYAWAS (219445)</v>
      </c>
      <c r="T7" s="22">
        <f>shaladarppn!S5</f>
        <v>8140200308</v>
      </c>
      <c r="U7" s="22">
        <f>shaladarppn!T5</f>
        <v>0</v>
      </c>
      <c r="V7" s="22">
        <f>shaladarppn!U5</f>
        <v>0</v>
      </c>
      <c r="W7" s="22">
        <f>shaladarppn!V5</f>
        <v>9636784929</v>
      </c>
      <c r="X7" s="22" t="str">
        <f>shaladarppn!W5</f>
        <v>SHYAMPURA ALNIYAWAS,RIYAN,AINIYAWAS,341490</v>
      </c>
      <c r="Y7" s="22">
        <f>shaladarppn!X5</f>
        <v>0</v>
      </c>
      <c r="Z7" s="22" t="str">
        <f>shaladarppn!Y5</f>
        <v>N</v>
      </c>
      <c r="AA7" s="22" t="str">
        <f>shaladarppn!Z5</f>
        <v>Y</v>
      </c>
      <c r="AB7" s="22">
        <f>shaladarppn!AA5</f>
        <v>0</v>
      </c>
      <c r="AC7" s="22">
        <f>shaladarppn!AB5</f>
        <v>5</v>
      </c>
      <c r="AD7" s="22">
        <f>shaladarppn!AC5</f>
        <v>0</v>
      </c>
      <c r="AE7" s="22">
        <f>shaladarppn!AD5</f>
        <v>1</v>
      </c>
      <c r="AF7" s="22">
        <f>Table1[[#This Row],[Class]]</f>
        <v>1</v>
      </c>
      <c r="AG7" s="22" t="str">
        <f>Table1[[#This Row],[Section]]</f>
        <v>A</v>
      </c>
    </row>
    <row r="8" spans="1:33">
      <c r="A8" s="22">
        <f>IF(F8="","",ROWS($F$4:F8))</f>
        <v>5</v>
      </c>
      <c r="B8" s="22">
        <f>shaladarppn!A6</f>
        <v>1</v>
      </c>
      <c r="C8" s="22" t="str">
        <f>shaladarppn!B6</f>
        <v>A</v>
      </c>
      <c r="D8" s="22">
        <f>shaladarppn!C6</f>
        <v>4911</v>
      </c>
      <c r="E8" s="249">
        <f>shaladarppn!D6</f>
        <v>0</v>
      </c>
      <c r="F8" s="22" t="str">
        <f>shaladarppn!E6</f>
        <v>Aarju</v>
      </c>
      <c r="G8" s="22">
        <f>shaladarppn!F6</f>
        <v>0</v>
      </c>
      <c r="H8" s="22" t="str">
        <f>shaladarppn!G6</f>
        <v>Suresh Kumar</v>
      </c>
      <c r="I8" s="22" t="str">
        <f>shaladarppn!H6</f>
        <v>Seema Devi</v>
      </c>
      <c r="J8" s="22" t="str">
        <f>shaladarppn!I6</f>
        <v>F</v>
      </c>
      <c r="K8" s="249">
        <f>shaladarppn!J6</f>
        <v>42530</v>
      </c>
      <c r="L8" s="22">
        <f>shaladarppn!K6</f>
        <v>0</v>
      </c>
      <c r="M8" s="22">
        <f>shaladarppn!L6</f>
        <v>0</v>
      </c>
      <c r="N8" s="22">
        <f>shaladarppn!M6</f>
        <v>0</v>
      </c>
      <c r="O8" s="22">
        <f>shaladarppn!N6</f>
        <v>0</v>
      </c>
      <c r="P8" s="22" t="str">
        <f>shaladarppn!O6</f>
        <v>OBC</v>
      </c>
      <c r="Q8" s="22">
        <f>shaladarppn!P6</f>
        <v>0</v>
      </c>
      <c r="R8" s="22">
        <f>shaladarppn!Q6</f>
        <v>0</v>
      </c>
      <c r="S8" s="22" t="str">
        <f>shaladarppn!R6</f>
        <v>GOVT. SENIOR SECONDARY SCHOOL ALNIYAWAS (219445)</v>
      </c>
      <c r="T8" s="22">
        <f>shaladarppn!S6</f>
        <v>8140200308</v>
      </c>
      <c r="U8" s="22">
        <f>shaladarppn!T6</f>
        <v>0</v>
      </c>
      <c r="V8" s="22">
        <f>shaladarppn!U6</f>
        <v>0</v>
      </c>
      <c r="W8" s="22">
        <f>shaladarppn!V6</f>
        <v>9636784929</v>
      </c>
      <c r="X8" s="22" t="str">
        <f>shaladarppn!W6</f>
        <v>SHYAMPURA ALNIYAWAS,RIYAN,AINIYAWAS,341491</v>
      </c>
      <c r="Y8" s="22">
        <f>shaladarppn!X6</f>
        <v>0</v>
      </c>
      <c r="Z8" s="22" t="str">
        <f>shaladarppn!Y6</f>
        <v>N</v>
      </c>
      <c r="AA8" s="22" t="str">
        <f>shaladarppn!Z6</f>
        <v>Y</v>
      </c>
      <c r="AB8" s="22">
        <f>shaladarppn!AA6</f>
        <v>0</v>
      </c>
      <c r="AC8" s="22">
        <f>shaladarppn!AB6</f>
        <v>6</v>
      </c>
      <c r="AD8" s="22">
        <f>shaladarppn!AC6</f>
        <v>0</v>
      </c>
      <c r="AE8" s="22">
        <f>shaladarppn!AD6</f>
        <v>1</v>
      </c>
      <c r="AF8" s="22">
        <f>Table1[[#This Row],[Class]]</f>
        <v>1</v>
      </c>
      <c r="AG8" s="22" t="str">
        <f>Table1[[#This Row],[Section]]</f>
        <v>A</v>
      </c>
    </row>
    <row r="9" spans="1:33">
      <c r="A9" s="22">
        <f>IF(F9="","",ROWS($F$4:F9))</f>
        <v>6</v>
      </c>
      <c r="B9" s="22">
        <f>shaladarppn!A7</f>
        <v>1</v>
      </c>
      <c r="C9" s="22" t="str">
        <f>shaladarppn!B7</f>
        <v>A</v>
      </c>
      <c r="D9" s="22">
        <f>shaladarppn!C7</f>
        <v>4916</v>
      </c>
      <c r="E9" s="249">
        <f>shaladarppn!D7</f>
        <v>0</v>
      </c>
      <c r="F9" s="22" t="str">
        <f>shaladarppn!E7</f>
        <v>Aarju</v>
      </c>
      <c r="G9" s="22">
        <f>shaladarppn!F7</f>
        <v>0</v>
      </c>
      <c r="H9" s="22" t="str">
        <f>shaladarppn!G7</f>
        <v>Suresh Kumar</v>
      </c>
      <c r="I9" s="22" t="str">
        <f>shaladarppn!H7</f>
        <v>Seema Devi</v>
      </c>
      <c r="J9" s="22" t="str">
        <f>shaladarppn!I7</f>
        <v>M</v>
      </c>
      <c r="K9" s="249">
        <f>shaladarppn!J7</f>
        <v>42531</v>
      </c>
      <c r="L9" s="22">
        <f>shaladarppn!K7</f>
        <v>0</v>
      </c>
      <c r="M9" s="22">
        <f>shaladarppn!L7</f>
        <v>0</v>
      </c>
      <c r="N9" s="22">
        <f>shaladarppn!M7</f>
        <v>0</v>
      </c>
      <c r="O9" s="22">
        <f>shaladarppn!N7</f>
        <v>0</v>
      </c>
      <c r="P9" s="22" t="str">
        <f>shaladarppn!O7</f>
        <v>OBC</v>
      </c>
      <c r="Q9" s="22">
        <f>shaladarppn!P7</f>
        <v>0</v>
      </c>
      <c r="R9" s="22">
        <f>shaladarppn!Q7</f>
        <v>0</v>
      </c>
      <c r="S9" s="22" t="str">
        <f>shaladarppn!R7</f>
        <v>GOVT. SENIOR SECONDARY SCHOOL ALNIYAWAS (219445)</v>
      </c>
      <c r="T9" s="22">
        <f>shaladarppn!S7</f>
        <v>8140200308</v>
      </c>
      <c r="U9" s="22">
        <f>shaladarppn!T7</f>
        <v>0</v>
      </c>
      <c r="V9" s="22">
        <f>shaladarppn!U7</f>
        <v>0</v>
      </c>
      <c r="W9" s="22">
        <f>shaladarppn!V7</f>
        <v>9636784929</v>
      </c>
      <c r="X9" s="22" t="str">
        <f>shaladarppn!W7</f>
        <v>SHYAMPURA ALNIYAWAS,RIYAN,AINIYAWAS,341492</v>
      </c>
      <c r="Y9" s="22">
        <f>shaladarppn!X7</f>
        <v>0</v>
      </c>
      <c r="Z9" s="22" t="str">
        <f>shaladarppn!Y7</f>
        <v>N</v>
      </c>
      <c r="AA9" s="22" t="str">
        <f>shaladarppn!Z7</f>
        <v>Y</v>
      </c>
      <c r="AB9" s="22">
        <f>shaladarppn!AA7</f>
        <v>0</v>
      </c>
      <c r="AC9" s="22">
        <f>shaladarppn!AB7</f>
        <v>6</v>
      </c>
      <c r="AD9" s="22">
        <f>shaladarppn!AC7</f>
        <v>0</v>
      </c>
      <c r="AE9" s="22">
        <f>shaladarppn!AD7</f>
        <v>1</v>
      </c>
      <c r="AF9" s="22">
        <f>Table1[[#This Row],[Class]]</f>
        <v>1</v>
      </c>
      <c r="AG9" s="22" t="str">
        <f>Table1[[#This Row],[Section]]</f>
        <v>A</v>
      </c>
    </row>
    <row r="10" spans="1:33">
      <c r="A10" s="22">
        <f>IF(F10="","",ROWS($F$4:F10))</f>
        <v>7</v>
      </c>
      <c r="B10" s="22">
        <f>shaladarppn!A8</f>
        <v>1</v>
      </c>
      <c r="C10" s="22" t="str">
        <f>shaladarppn!B8</f>
        <v>A</v>
      </c>
      <c r="D10" s="22">
        <f>shaladarppn!C8</f>
        <v>4920</v>
      </c>
      <c r="E10" s="249">
        <f>shaladarppn!D8</f>
        <v>0</v>
      </c>
      <c r="F10" s="22" t="str">
        <f>shaladarppn!E8</f>
        <v>Aarju</v>
      </c>
      <c r="G10" s="22">
        <f>shaladarppn!F8</f>
        <v>0</v>
      </c>
      <c r="H10" s="22" t="str">
        <f>shaladarppn!G8</f>
        <v>Suresh Kumar</v>
      </c>
      <c r="I10" s="22" t="str">
        <f>shaladarppn!H8</f>
        <v>Seema Devi</v>
      </c>
      <c r="J10" s="22" t="str">
        <f>shaladarppn!I8</f>
        <v>F</v>
      </c>
      <c r="K10" s="249">
        <f>shaladarppn!J8</f>
        <v>42532</v>
      </c>
      <c r="L10" s="22">
        <f>shaladarppn!K8</f>
        <v>0</v>
      </c>
      <c r="M10" s="22">
        <f>shaladarppn!L8</f>
        <v>0</v>
      </c>
      <c r="N10" s="22">
        <f>shaladarppn!M8</f>
        <v>0</v>
      </c>
      <c r="O10" s="22">
        <f>shaladarppn!N8</f>
        <v>0</v>
      </c>
      <c r="P10" s="22" t="str">
        <f>shaladarppn!O8</f>
        <v>OBC</v>
      </c>
      <c r="Q10" s="22">
        <f>shaladarppn!P8</f>
        <v>0</v>
      </c>
      <c r="R10" s="22">
        <f>shaladarppn!Q8</f>
        <v>0</v>
      </c>
      <c r="S10" s="22" t="str">
        <f>shaladarppn!R8</f>
        <v>GOVT. SENIOR SECONDARY SCHOOL ALNIYAWAS (219445)</v>
      </c>
      <c r="T10" s="22">
        <f>shaladarppn!S8</f>
        <v>8140200308</v>
      </c>
      <c r="U10" s="22">
        <f>shaladarppn!T8</f>
        <v>0</v>
      </c>
      <c r="V10" s="22">
        <f>shaladarppn!U8</f>
        <v>0</v>
      </c>
      <c r="W10" s="22">
        <f>shaladarppn!V8</f>
        <v>9636784929</v>
      </c>
      <c r="X10" s="22" t="str">
        <f>shaladarppn!W8</f>
        <v>SHYAMPURA ALNIYAWAS,RIYAN,AINIYAWAS,341493</v>
      </c>
      <c r="Y10" s="22">
        <f>shaladarppn!X8</f>
        <v>0</v>
      </c>
      <c r="Z10" s="22" t="str">
        <f>shaladarppn!Y8</f>
        <v>N</v>
      </c>
      <c r="AA10" s="22" t="str">
        <f>shaladarppn!Z8</f>
        <v>Y</v>
      </c>
      <c r="AB10" s="22">
        <f>shaladarppn!AA8</f>
        <v>0</v>
      </c>
      <c r="AC10" s="22">
        <f>shaladarppn!AB8</f>
        <v>6</v>
      </c>
      <c r="AD10" s="22">
        <f>shaladarppn!AC8</f>
        <v>0</v>
      </c>
      <c r="AE10" s="22">
        <f>shaladarppn!AD8</f>
        <v>1</v>
      </c>
      <c r="AF10" s="22">
        <f>Table1[[#This Row],[Class]]</f>
        <v>1</v>
      </c>
      <c r="AG10" s="22" t="str">
        <f>Table1[[#This Row],[Section]]</f>
        <v>A</v>
      </c>
    </row>
    <row r="11" spans="1:33">
      <c r="A11" s="22">
        <f>IF(F11="","",ROWS($F$4:F11))</f>
        <v>8</v>
      </c>
      <c r="B11" s="22">
        <f>shaladarppn!A9</f>
        <v>1</v>
      </c>
      <c r="C11" s="22" t="str">
        <f>shaladarppn!B9</f>
        <v>A</v>
      </c>
      <c r="D11" s="22">
        <f>shaladarppn!C9</f>
        <v>4915</v>
      </c>
      <c r="E11" s="249">
        <f>shaladarppn!D9</f>
        <v>0</v>
      </c>
      <c r="F11" s="22" t="str">
        <f>shaladarppn!E9</f>
        <v>Aarju</v>
      </c>
      <c r="G11" s="22">
        <f>shaladarppn!F9</f>
        <v>0</v>
      </c>
      <c r="H11" s="22" t="str">
        <f>shaladarppn!G9</f>
        <v>Suresh Kumar</v>
      </c>
      <c r="I11" s="22" t="str">
        <f>shaladarppn!H9</f>
        <v>Seema Devi</v>
      </c>
      <c r="J11" s="22" t="str">
        <f>shaladarppn!I9</f>
        <v>F</v>
      </c>
      <c r="K11" s="249">
        <f>shaladarppn!J9</f>
        <v>42533</v>
      </c>
      <c r="L11" s="22">
        <f>shaladarppn!K9</f>
        <v>0</v>
      </c>
      <c r="M11" s="22">
        <f>shaladarppn!L9</f>
        <v>0</v>
      </c>
      <c r="N11" s="22">
        <f>shaladarppn!M9</f>
        <v>0</v>
      </c>
      <c r="O11" s="22">
        <f>shaladarppn!N9</f>
        <v>0</v>
      </c>
      <c r="P11" s="22" t="str">
        <f>shaladarppn!O9</f>
        <v>SBC</v>
      </c>
      <c r="Q11" s="22">
        <f>shaladarppn!P9</f>
        <v>0</v>
      </c>
      <c r="R11" s="22">
        <f>shaladarppn!Q9</f>
        <v>0</v>
      </c>
      <c r="S11" s="22" t="str">
        <f>shaladarppn!R9</f>
        <v>GOVT. SENIOR SECONDARY SCHOOL ALNIYAWAS (219445)</v>
      </c>
      <c r="T11" s="22">
        <f>shaladarppn!S9</f>
        <v>8140200308</v>
      </c>
      <c r="U11" s="22">
        <f>shaladarppn!T9</f>
        <v>0</v>
      </c>
      <c r="V11" s="22">
        <f>shaladarppn!U9</f>
        <v>0</v>
      </c>
      <c r="W11" s="22">
        <f>shaladarppn!V9</f>
        <v>9636784929</v>
      </c>
      <c r="X11" s="22" t="str">
        <f>shaladarppn!W9</f>
        <v>SHYAMPURA ALNIYAWAS,RIYAN,AINIYAWAS,341494</v>
      </c>
      <c r="Y11" s="22">
        <f>shaladarppn!X9</f>
        <v>0</v>
      </c>
      <c r="Z11" s="22" t="str">
        <f>shaladarppn!Y9</f>
        <v>N</v>
      </c>
      <c r="AA11" s="22" t="str">
        <f>shaladarppn!Z9</f>
        <v>Y</v>
      </c>
      <c r="AB11" s="22">
        <f>shaladarppn!AA9</f>
        <v>0</v>
      </c>
      <c r="AC11" s="22">
        <f>shaladarppn!AB9</f>
        <v>5</v>
      </c>
      <c r="AD11" s="22">
        <f>shaladarppn!AC9</f>
        <v>0</v>
      </c>
      <c r="AE11" s="22">
        <f>shaladarppn!AD9</f>
        <v>1</v>
      </c>
      <c r="AF11" s="22">
        <f>Table1[[#This Row],[Class]]</f>
        <v>1</v>
      </c>
      <c r="AG11" s="22" t="str">
        <f>Table1[[#This Row],[Section]]</f>
        <v>A</v>
      </c>
    </row>
    <row r="12" spans="1:33">
      <c r="A12" s="22">
        <f>IF(F12="","",ROWS($F$4:F12))</f>
        <v>9</v>
      </c>
      <c r="B12" s="22">
        <f>shaladarppn!A10</f>
        <v>1</v>
      </c>
      <c r="C12" s="22" t="str">
        <f>shaladarppn!B10</f>
        <v>A</v>
      </c>
      <c r="D12" s="22">
        <f>shaladarppn!C10</f>
        <v>4918</v>
      </c>
      <c r="E12" s="249">
        <f>shaladarppn!D10</f>
        <v>0</v>
      </c>
      <c r="F12" s="22" t="str">
        <f>shaladarppn!E10</f>
        <v>Aarju</v>
      </c>
      <c r="G12" s="22">
        <f>shaladarppn!F10</f>
        <v>0</v>
      </c>
      <c r="H12" s="22" t="str">
        <f>shaladarppn!G10</f>
        <v>Suresh Kumar</v>
      </c>
      <c r="I12" s="22" t="str">
        <f>shaladarppn!H10</f>
        <v>Seema Devi</v>
      </c>
      <c r="J12" s="22" t="str">
        <f>shaladarppn!I10</f>
        <v>M</v>
      </c>
      <c r="K12" s="249">
        <f>shaladarppn!J10</f>
        <v>42534</v>
      </c>
      <c r="L12" s="22">
        <f>shaladarppn!K10</f>
        <v>0</v>
      </c>
      <c r="M12" s="22">
        <f>shaladarppn!L10</f>
        <v>0</v>
      </c>
      <c r="N12" s="22">
        <f>shaladarppn!M10</f>
        <v>0</v>
      </c>
      <c r="O12" s="22">
        <f>shaladarppn!N10</f>
        <v>0</v>
      </c>
      <c r="P12" s="22" t="str">
        <f>shaladarppn!O10</f>
        <v>OBC</v>
      </c>
      <c r="Q12" s="22">
        <f>shaladarppn!P10</f>
        <v>0</v>
      </c>
      <c r="R12" s="22">
        <f>shaladarppn!Q10</f>
        <v>0</v>
      </c>
      <c r="S12" s="22" t="str">
        <f>shaladarppn!R10</f>
        <v>GOVT. SENIOR SECONDARY SCHOOL ALNIYAWAS (219445)</v>
      </c>
      <c r="T12" s="22">
        <f>shaladarppn!S10</f>
        <v>8140200308</v>
      </c>
      <c r="U12" s="22">
        <f>shaladarppn!T10</f>
        <v>0</v>
      </c>
      <c r="V12" s="22">
        <f>shaladarppn!U10</f>
        <v>0</v>
      </c>
      <c r="W12" s="22">
        <f>shaladarppn!V10</f>
        <v>9636784929</v>
      </c>
      <c r="X12" s="22" t="str">
        <f>shaladarppn!W10</f>
        <v>SHYAMPURA ALNIYAWAS,RIYAN,AINIYAWAS,341495</v>
      </c>
      <c r="Y12" s="22">
        <f>shaladarppn!X10</f>
        <v>0</v>
      </c>
      <c r="Z12" s="22" t="str">
        <f>shaladarppn!Y10</f>
        <v>N</v>
      </c>
      <c r="AA12" s="22" t="str">
        <f>shaladarppn!Z10</f>
        <v>Y</v>
      </c>
      <c r="AB12" s="22">
        <f>shaladarppn!AA10</f>
        <v>0</v>
      </c>
      <c r="AC12" s="22">
        <f>shaladarppn!AB10</f>
        <v>6</v>
      </c>
      <c r="AD12" s="22">
        <f>shaladarppn!AC10</f>
        <v>0</v>
      </c>
      <c r="AE12" s="22">
        <f>shaladarppn!AD10</f>
        <v>1</v>
      </c>
      <c r="AF12" s="22">
        <f>Table1[[#This Row],[Class]]</f>
        <v>1</v>
      </c>
      <c r="AG12" s="22" t="str">
        <f>Table1[[#This Row],[Section]]</f>
        <v>A</v>
      </c>
    </row>
    <row r="13" spans="1:33">
      <c r="A13" s="22">
        <f>IF(F13="","",ROWS($F$4:F13))</f>
        <v>10</v>
      </c>
      <c r="B13" s="22">
        <f>shaladarppn!A11</f>
        <v>1</v>
      </c>
      <c r="C13" s="22" t="str">
        <f>shaladarppn!B11</f>
        <v>A</v>
      </c>
      <c r="D13" s="22">
        <f>shaladarppn!C11</f>
        <v>4921</v>
      </c>
      <c r="E13" s="249">
        <f>shaladarppn!D11</f>
        <v>0</v>
      </c>
      <c r="F13" s="22" t="str">
        <f>shaladarppn!E11</f>
        <v>Aarju</v>
      </c>
      <c r="G13" s="22">
        <f>shaladarppn!F11</f>
        <v>0</v>
      </c>
      <c r="H13" s="22" t="str">
        <f>shaladarppn!G11</f>
        <v>Suresh Kumar</v>
      </c>
      <c r="I13" s="22" t="str">
        <f>shaladarppn!H11</f>
        <v>Seema Devi</v>
      </c>
      <c r="J13" s="22" t="str">
        <f>shaladarppn!I11</f>
        <v>M</v>
      </c>
      <c r="K13" s="249">
        <f>shaladarppn!J11</f>
        <v>42535</v>
      </c>
      <c r="L13" s="22">
        <f>shaladarppn!K11</f>
        <v>0</v>
      </c>
      <c r="M13" s="22">
        <f>shaladarppn!L11</f>
        <v>0</v>
      </c>
      <c r="N13" s="22">
        <f>shaladarppn!M11</f>
        <v>0</v>
      </c>
      <c r="O13" s="22">
        <f>shaladarppn!N11</f>
        <v>0</v>
      </c>
      <c r="P13" s="22" t="str">
        <f>shaladarppn!O11</f>
        <v>OBC</v>
      </c>
      <c r="Q13" s="22">
        <f>shaladarppn!P11</f>
        <v>0</v>
      </c>
      <c r="R13" s="22">
        <f>shaladarppn!Q11</f>
        <v>0</v>
      </c>
      <c r="S13" s="22" t="str">
        <f>shaladarppn!R11</f>
        <v>GOVT. SENIOR SECONDARY SCHOOL ALNIYAWAS (219445)</v>
      </c>
      <c r="T13" s="22">
        <f>shaladarppn!S11</f>
        <v>8140200308</v>
      </c>
      <c r="U13" s="22">
        <f>shaladarppn!T11</f>
        <v>0</v>
      </c>
      <c r="V13" s="22">
        <f>shaladarppn!U11</f>
        <v>0</v>
      </c>
      <c r="W13" s="22">
        <f>shaladarppn!V11</f>
        <v>9636784929</v>
      </c>
      <c r="X13" s="22" t="str">
        <f>shaladarppn!W11</f>
        <v>SHYAMPURA ALNIYAWAS,RIYAN,AINIYAWAS,341496</v>
      </c>
      <c r="Y13" s="22">
        <f>shaladarppn!X11</f>
        <v>0</v>
      </c>
      <c r="Z13" s="22" t="str">
        <f>shaladarppn!Y11</f>
        <v>N</v>
      </c>
      <c r="AA13" s="22" t="str">
        <f>shaladarppn!Z11</f>
        <v>Y</v>
      </c>
      <c r="AB13" s="22">
        <f>shaladarppn!AA11</f>
        <v>0</v>
      </c>
      <c r="AC13" s="22">
        <f>shaladarppn!AB11</f>
        <v>7</v>
      </c>
      <c r="AD13" s="22">
        <f>shaladarppn!AC11</f>
        <v>0</v>
      </c>
      <c r="AE13" s="22">
        <f>shaladarppn!AD11</f>
        <v>1</v>
      </c>
      <c r="AF13" s="22">
        <f>Table1[[#This Row],[Class]]</f>
        <v>1</v>
      </c>
      <c r="AG13" s="22" t="str">
        <f>Table1[[#This Row],[Section]]</f>
        <v>A</v>
      </c>
    </row>
    <row r="14" spans="1:33">
      <c r="A14" s="22">
        <f>IF(F14="","",ROWS($F$4:F14))</f>
        <v>11</v>
      </c>
      <c r="B14" s="22">
        <f>shaladarppn!A12</f>
        <v>1</v>
      </c>
      <c r="C14" s="22" t="str">
        <f>shaladarppn!B12</f>
        <v>A</v>
      </c>
      <c r="D14" s="22">
        <f>shaladarppn!C12</f>
        <v>4932</v>
      </c>
      <c r="E14" s="249">
        <f>shaladarppn!D12</f>
        <v>0</v>
      </c>
      <c r="F14" s="22" t="str">
        <f>shaladarppn!E12</f>
        <v>Aarju</v>
      </c>
      <c r="G14" s="22">
        <f>shaladarppn!F12</f>
        <v>0</v>
      </c>
      <c r="H14" s="22" t="str">
        <f>shaladarppn!G12</f>
        <v>Suresh Kumar</v>
      </c>
      <c r="I14" s="22" t="str">
        <f>shaladarppn!H12</f>
        <v>Seema Devi</v>
      </c>
      <c r="J14" s="22" t="str">
        <f>shaladarppn!I12</f>
        <v>M</v>
      </c>
      <c r="K14" s="249">
        <f>shaladarppn!J12</f>
        <v>42536</v>
      </c>
      <c r="L14" s="22">
        <f>shaladarppn!K12</f>
        <v>0</v>
      </c>
      <c r="M14" s="22">
        <f>shaladarppn!L12</f>
        <v>0</v>
      </c>
      <c r="N14" s="22">
        <f>shaladarppn!M12</f>
        <v>0</v>
      </c>
      <c r="O14" s="22">
        <f>shaladarppn!N12</f>
        <v>0</v>
      </c>
      <c r="P14" s="22" t="str">
        <f>shaladarppn!O12</f>
        <v>OBC</v>
      </c>
      <c r="Q14" s="22">
        <f>shaladarppn!P12</f>
        <v>0</v>
      </c>
      <c r="R14" s="22">
        <f>shaladarppn!Q12</f>
        <v>0</v>
      </c>
      <c r="S14" s="22" t="str">
        <f>shaladarppn!R12</f>
        <v>GOVT. SENIOR SECONDARY SCHOOL ALNIYAWAS (219445)</v>
      </c>
      <c r="T14" s="22">
        <f>shaladarppn!S12</f>
        <v>8140200308</v>
      </c>
      <c r="U14" s="22">
        <f>shaladarppn!T12</f>
        <v>0</v>
      </c>
      <c r="V14" s="22">
        <f>shaladarppn!U12</f>
        <v>0</v>
      </c>
      <c r="W14" s="22">
        <f>shaladarppn!V12</f>
        <v>9636784929</v>
      </c>
      <c r="X14" s="22" t="str">
        <f>shaladarppn!W12</f>
        <v>SHYAMPURA ALNIYAWAS,RIYAN,AINIYAWAS,341497</v>
      </c>
      <c r="Y14" s="22">
        <f>shaladarppn!X12</f>
        <v>0</v>
      </c>
      <c r="Z14" s="22" t="str">
        <f>shaladarppn!Y12</f>
        <v>N</v>
      </c>
      <c r="AA14" s="22" t="str">
        <f>shaladarppn!Z12</f>
        <v>Y</v>
      </c>
      <c r="AB14" s="22">
        <f>shaladarppn!AA12</f>
        <v>0</v>
      </c>
      <c r="AC14" s="22">
        <f>shaladarppn!AB12</f>
        <v>6</v>
      </c>
      <c r="AD14" s="22">
        <f>shaladarppn!AC12</f>
        <v>0</v>
      </c>
      <c r="AE14" s="22">
        <f>shaladarppn!AD12</f>
        <v>1</v>
      </c>
      <c r="AF14" s="22">
        <f>Table1[[#This Row],[Class]]</f>
        <v>1</v>
      </c>
      <c r="AG14" s="22" t="str">
        <f>Table1[[#This Row],[Section]]</f>
        <v>A</v>
      </c>
    </row>
    <row r="15" spans="1:33">
      <c r="A15" s="22">
        <f>IF(F15="","",ROWS($F$4:F15))</f>
        <v>12</v>
      </c>
      <c r="B15" s="22">
        <f>shaladarppn!A13</f>
        <v>1</v>
      </c>
      <c r="C15" s="22" t="str">
        <f>shaladarppn!B13</f>
        <v>A</v>
      </c>
      <c r="D15" s="22">
        <f>shaladarppn!C13</f>
        <v>4910</v>
      </c>
      <c r="E15" s="249">
        <f>shaladarppn!D13</f>
        <v>0</v>
      </c>
      <c r="F15" s="22" t="str">
        <f>shaladarppn!E13</f>
        <v>Aarju</v>
      </c>
      <c r="G15" s="22">
        <f>shaladarppn!F13</f>
        <v>0</v>
      </c>
      <c r="H15" s="22" t="str">
        <f>shaladarppn!G13</f>
        <v>Suresh Kumar</v>
      </c>
      <c r="I15" s="22" t="str">
        <f>shaladarppn!H13</f>
        <v>Seema Devi</v>
      </c>
      <c r="J15" s="22" t="str">
        <f>shaladarppn!I13</f>
        <v>M</v>
      </c>
      <c r="K15" s="249">
        <f>shaladarppn!J13</f>
        <v>42537</v>
      </c>
      <c r="L15" s="22">
        <f>shaladarppn!K13</f>
        <v>0</v>
      </c>
      <c r="M15" s="22">
        <f>shaladarppn!L13</f>
        <v>0</v>
      </c>
      <c r="N15" s="22">
        <f>shaladarppn!M13</f>
        <v>0</v>
      </c>
      <c r="O15" s="22">
        <f>shaladarppn!N13</f>
        <v>0</v>
      </c>
      <c r="P15" s="22" t="str">
        <f>shaladarppn!O13</f>
        <v>OBC</v>
      </c>
      <c r="Q15" s="22">
        <f>shaladarppn!P13</f>
        <v>0</v>
      </c>
      <c r="R15" s="22">
        <f>shaladarppn!Q13</f>
        <v>0</v>
      </c>
      <c r="S15" s="22" t="str">
        <f>shaladarppn!R13</f>
        <v>GOVT. SENIOR SECONDARY SCHOOL ALNIYAWAS (219445)</v>
      </c>
      <c r="T15" s="22">
        <f>shaladarppn!S13</f>
        <v>8140200308</v>
      </c>
      <c r="U15" s="22">
        <f>shaladarppn!T13</f>
        <v>0</v>
      </c>
      <c r="V15" s="22">
        <f>shaladarppn!U13</f>
        <v>0</v>
      </c>
      <c r="W15" s="22">
        <f>shaladarppn!V13</f>
        <v>9636784929</v>
      </c>
      <c r="X15" s="22" t="str">
        <f>shaladarppn!W13</f>
        <v>SHYAMPURA ALNIYAWAS,RIYAN,AINIYAWAS,341498</v>
      </c>
      <c r="Y15" s="22">
        <f>shaladarppn!X13</f>
        <v>0</v>
      </c>
      <c r="Z15" s="22" t="str">
        <f>shaladarppn!Y13</f>
        <v>N</v>
      </c>
      <c r="AA15" s="22" t="str">
        <f>shaladarppn!Z13</f>
        <v>Y</v>
      </c>
      <c r="AB15" s="22">
        <f>shaladarppn!AA13</f>
        <v>0</v>
      </c>
      <c r="AC15" s="22">
        <f>shaladarppn!AB13</f>
        <v>7</v>
      </c>
      <c r="AD15" s="22">
        <f>shaladarppn!AC13</f>
        <v>0</v>
      </c>
      <c r="AE15" s="22">
        <f>shaladarppn!AD13</f>
        <v>1</v>
      </c>
      <c r="AF15" s="22">
        <f>Table1[[#This Row],[Class]]</f>
        <v>1</v>
      </c>
      <c r="AG15" s="22" t="str">
        <f>Table1[[#This Row],[Section]]</f>
        <v>A</v>
      </c>
    </row>
    <row r="16" spans="1:33">
      <c r="A16" s="22">
        <f>IF(F16="","",ROWS($F$4:F16))</f>
        <v>13</v>
      </c>
      <c r="B16" s="22">
        <f>shaladarppn!A14</f>
        <v>1</v>
      </c>
      <c r="C16" s="22" t="str">
        <f>shaladarppn!B14</f>
        <v>A</v>
      </c>
      <c r="D16" s="22">
        <f>shaladarppn!C14</f>
        <v>4912</v>
      </c>
      <c r="E16" s="249">
        <f>shaladarppn!D14</f>
        <v>0</v>
      </c>
      <c r="F16" s="22" t="str">
        <f>shaladarppn!E14</f>
        <v>Aarju</v>
      </c>
      <c r="G16" s="22">
        <f>shaladarppn!F14</f>
        <v>0</v>
      </c>
      <c r="H16" s="22" t="str">
        <f>shaladarppn!G14</f>
        <v>Suresh Kumar</v>
      </c>
      <c r="I16" s="22" t="str">
        <f>shaladarppn!H14</f>
        <v>Seema Devi</v>
      </c>
      <c r="J16" s="22" t="str">
        <f>shaladarppn!I14</f>
        <v>F</v>
      </c>
      <c r="K16" s="249">
        <f>shaladarppn!J14</f>
        <v>42538</v>
      </c>
      <c r="L16" s="22">
        <f>shaladarppn!K14</f>
        <v>0</v>
      </c>
      <c r="M16" s="22">
        <f>shaladarppn!L14</f>
        <v>0</v>
      </c>
      <c r="N16" s="22">
        <f>shaladarppn!M14</f>
        <v>0</v>
      </c>
      <c r="O16" s="22">
        <f>shaladarppn!N14</f>
        <v>0</v>
      </c>
      <c r="P16" s="22" t="str">
        <f>shaladarppn!O14</f>
        <v>OBC</v>
      </c>
      <c r="Q16" s="22">
        <f>shaladarppn!P14</f>
        <v>0</v>
      </c>
      <c r="R16" s="22">
        <f>shaladarppn!Q14</f>
        <v>0</v>
      </c>
      <c r="S16" s="22" t="str">
        <f>shaladarppn!R14</f>
        <v>GOVT. SENIOR SECONDARY SCHOOL ALNIYAWAS (219445)</v>
      </c>
      <c r="T16" s="22">
        <f>shaladarppn!S14</f>
        <v>8140200308</v>
      </c>
      <c r="U16" s="22">
        <f>shaladarppn!T14</f>
        <v>0</v>
      </c>
      <c r="V16" s="22">
        <f>shaladarppn!U14</f>
        <v>0</v>
      </c>
      <c r="W16" s="22">
        <f>shaladarppn!V14</f>
        <v>9636784929</v>
      </c>
      <c r="X16" s="22" t="str">
        <f>shaladarppn!W14</f>
        <v>SHYAMPURA ALNIYAWAS,RIYAN,AINIYAWAS,341499</v>
      </c>
      <c r="Y16" s="22">
        <f>shaladarppn!X14</f>
        <v>0</v>
      </c>
      <c r="Z16" s="22" t="str">
        <f>shaladarppn!Y14</f>
        <v>N</v>
      </c>
      <c r="AA16" s="22" t="str">
        <f>shaladarppn!Z14</f>
        <v>Y</v>
      </c>
      <c r="AB16" s="22">
        <f>shaladarppn!AA14</f>
        <v>0</v>
      </c>
      <c r="AC16" s="22">
        <f>shaladarppn!AB14</f>
        <v>5</v>
      </c>
      <c r="AD16" s="22">
        <f>shaladarppn!AC14</f>
        <v>0</v>
      </c>
      <c r="AE16" s="22">
        <f>shaladarppn!AD14</f>
        <v>1</v>
      </c>
      <c r="AF16" s="22">
        <f>Table1[[#This Row],[Class]]</f>
        <v>1</v>
      </c>
      <c r="AG16" s="22" t="str">
        <f>Table1[[#This Row],[Section]]</f>
        <v>A</v>
      </c>
    </row>
    <row r="17" spans="1:33">
      <c r="A17" s="22">
        <f>IF(F17="","",ROWS($F$4:F17))</f>
        <v>14</v>
      </c>
      <c r="B17" s="22">
        <f>shaladarppn!A15</f>
        <v>1</v>
      </c>
      <c r="C17" s="22" t="str">
        <f>shaladarppn!B15</f>
        <v>A</v>
      </c>
      <c r="D17" s="22">
        <f>shaladarppn!C15</f>
        <v>4944</v>
      </c>
      <c r="E17" s="249">
        <f>shaladarppn!D15</f>
        <v>0</v>
      </c>
      <c r="F17" s="22" t="str">
        <f>shaladarppn!E15</f>
        <v>Aarju</v>
      </c>
      <c r="G17" s="22">
        <f>shaladarppn!F15</f>
        <v>0</v>
      </c>
      <c r="H17" s="22" t="str">
        <f>shaladarppn!G15</f>
        <v>Suresh Kumar</v>
      </c>
      <c r="I17" s="22" t="str">
        <f>shaladarppn!H15</f>
        <v>Seema Devi</v>
      </c>
      <c r="J17" s="22" t="str">
        <f>shaladarppn!I15</f>
        <v>F</v>
      </c>
      <c r="K17" s="249">
        <f>shaladarppn!J15</f>
        <v>42539</v>
      </c>
      <c r="L17" s="22">
        <f>shaladarppn!K15</f>
        <v>0</v>
      </c>
      <c r="M17" s="22">
        <f>shaladarppn!L15</f>
        <v>0</v>
      </c>
      <c r="N17" s="22">
        <f>shaladarppn!M15</f>
        <v>0</v>
      </c>
      <c r="O17" s="22">
        <f>shaladarppn!N15</f>
        <v>0</v>
      </c>
      <c r="P17" s="22" t="str">
        <f>shaladarppn!O15</f>
        <v>OBC</v>
      </c>
      <c r="Q17" s="22">
        <f>shaladarppn!P15</f>
        <v>0</v>
      </c>
      <c r="R17" s="22">
        <f>shaladarppn!Q15</f>
        <v>0</v>
      </c>
      <c r="S17" s="22" t="str">
        <f>shaladarppn!R15</f>
        <v>GOVT. SENIOR SECONDARY SCHOOL ALNIYAWAS (219445)</v>
      </c>
      <c r="T17" s="22">
        <f>shaladarppn!S15</f>
        <v>8140200308</v>
      </c>
      <c r="U17" s="22">
        <f>shaladarppn!T15</f>
        <v>0</v>
      </c>
      <c r="V17" s="22">
        <f>shaladarppn!U15</f>
        <v>0</v>
      </c>
      <c r="W17" s="22">
        <f>shaladarppn!V15</f>
        <v>9636784929</v>
      </c>
      <c r="X17" s="22" t="str">
        <f>shaladarppn!W15</f>
        <v>SHYAMPURA ALNIYAWAS,RIYAN,AINIYAWAS,341500</v>
      </c>
      <c r="Y17" s="22">
        <f>shaladarppn!X15</f>
        <v>0</v>
      </c>
      <c r="Z17" s="22" t="str">
        <f>shaladarppn!Y15</f>
        <v>N</v>
      </c>
      <c r="AA17" s="22" t="str">
        <f>shaladarppn!Z15</f>
        <v>Y</v>
      </c>
      <c r="AB17" s="22">
        <f>shaladarppn!AA15</f>
        <v>0</v>
      </c>
      <c r="AC17" s="22">
        <f>shaladarppn!AB15</f>
        <v>6</v>
      </c>
      <c r="AD17" s="22">
        <f>shaladarppn!AC15</f>
        <v>0</v>
      </c>
      <c r="AE17" s="22">
        <f>shaladarppn!AD15</f>
        <v>1</v>
      </c>
      <c r="AF17" s="22">
        <f>Table1[[#This Row],[Class]]</f>
        <v>1</v>
      </c>
      <c r="AG17" s="22" t="str">
        <f>Table1[[#This Row],[Section]]</f>
        <v>A</v>
      </c>
    </row>
    <row r="18" spans="1:33">
      <c r="A18" s="22">
        <f>IF(F18="","",ROWS($F$4:F18))</f>
        <v>15</v>
      </c>
      <c r="B18" s="22">
        <f>shaladarppn!A16</f>
        <v>1</v>
      </c>
      <c r="C18" s="22" t="str">
        <f>shaladarppn!B16</f>
        <v>A</v>
      </c>
      <c r="D18" s="22">
        <f>shaladarppn!C16</f>
        <v>4933</v>
      </c>
      <c r="E18" s="249">
        <f>shaladarppn!D16</f>
        <v>0</v>
      </c>
      <c r="F18" s="22" t="str">
        <f>shaladarppn!E16</f>
        <v>Aarju</v>
      </c>
      <c r="G18" s="22">
        <f>shaladarppn!F16</f>
        <v>0</v>
      </c>
      <c r="H18" s="22" t="str">
        <f>shaladarppn!G16</f>
        <v>Suresh Kumar</v>
      </c>
      <c r="I18" s="22" t="str">
        <f>shaladarppn!H16</f>
        <v>Seema Devi</v>
      </c>
      <c r="J18" s="22" t="str">
        <f>shaladarppn!I16</f>
        <v>M</v>
      </c>
      <c r="K18" s="249">
        <f>shaladarppn!J16</f>
        <v>42540</v>
      </c>
      <c r="L18" s="22">
        <f>shaladarppn!K16</f>
        <v>0</v>
      </c>
      <c r="M18" s="22">
        <f>shaladarppn!L16</f>
        <v>0</v>
      </c>
      <c r="N18" s="22">
        <f>shaladarppn!M16</f>
        <v>0</v>
      </c>
      <c r="O18" s="22">
        <f>shaladarppn!N16</f>
        <v>0</v>
      </c>
      <c r="P18" s="22" t="str">
        <f>shaladarppn!O16</f>
        <v>OBC</v>
      </c>
      <c r="Q18" s="22">
        <f>shaladarppn!P16</f>
        <v>0</v>
      </c>
      <c r="R18" s="22">
        <f>shaladarppn!Q16</f>
        <v>0</v>
      </c>
      <c r="S18" s="22" t="str">
        <f>shaladarppn!R16</f>
        <v>GOVT. SENIOR SECONDARY SCHOOL ALNIYAWAS (219445)</v>
      </c>
      <c r="T18" s="22">
        <f>shaladarppn!S16</f>
        <v>8140200308</v>
      </c>
      <c r="U18" s="22">
        <f>shaladarppn!T16</f>
        <v>0</v>
      </c>
      <c r="V18" s="22">
        <f>shaladarppn!U16</f>
        <v>0</v>
      </c>
      <c r="W18" s="22">
        <f>shaladarppn!V16</f>
        <v>9636784929</v>
      </c>
      <c r="X18" s="22" t="str">
        <f>shaladarppn!W16</f>
        <v>SHYAMPURA ALNIYAWAS,RIYAN,AINIYAWAS,341501</v>
      </c>
      <c r="Y18" s="22">
        <f>shaladarppn!X16</f>
        <v>0</v>
      </c>
      <c r="Z18" s="22" t="str">
        <f>shaladarppn!Y16</f>
        <v>N</v>
      </c>
      <c r="AA18" s="22" t="str">
        <f>shaladarppn!Z16</f>
        <v>Y</v>
      </c>
      <c r="AB18" s="22">
        <f>shaladarppn!AA16</f>
        <v>0</v>
      </c>
      <c r="AC18" s="22">
        <f>shaladarppn!AB16</f>
        <v>5</v>
      </c>
      <c r="AD18" s="22">
        <f>shaladarppn!AC16</f>
        <v>0</v>
      </c>
      <c r="AE18" s="22">
        <f>shaladarppn!AD16</f>
        <v>1</v>
      </c>
      <c r="AF18" s="22">
        <f>Table1[[#This Row],[Class]]</f>
        <v>1</v>
      </c>
      <c r="AG18" s="22" t="str">
        <f>Table1[[#This Row],[Section]]</f>
        <v>A</v>
      </c>
    </row>
    <row r="19" spans="1:33">
      <c r="A19" s="22">
        <f>IF(F19="","",ROWS($F$4:F19))</f>
        <v>16</v>
      </c>
      <c r="B19" s="22">
        <f>shaladarppn!A17</f>
        <v>2</v>
      </c>
      <c r="C19" s="22" t="str">
        <f>shaladarppn!B17</f>
        <v>A</v>
      </c>
      <c r="D19" s="22">
        <f>shaladarppn!C17</f>
        <v>4858</v>
      </c>
      <c r="E19" s="249">
        <f>shaladarppn!D17</f>
        <v>0</v>
      </c>
      <c r="F19" s="22" t="str">
        <f>shaladarppn!E17</f>
        <v>Aarju</v>
      </c>
      <c r="G19" s="22">
        <f>shaladarppn!F17</f>
        <v>0</v>
      </c>
      <c r="H19" s="22" t="str">
        <f>shaladarppn!G17</f>
        <v>Suresh Kumar</v>
      </c>
      <c r="I19" s="22" t="str">
        <f>shaladarppn!H17</f>
        <v>Seema Devi</v>
      </c>
      <c r="J19" s="22" t="str">
        <f>shaladarppn!I17</f>
        <v>F</v>
      </c>
      <c r="K19" s="249">
        <f>shaladarppn!J17</f>
        <v>42541</v>
      </c>
      <c r="L19" s="22">
        <f>shaladarppn!K17</f>
        <v>0</v>
      </c>
      <c r="M19" s="22">
        <f>shaladarppn!L17</f>
        <v>0</v>
      </c>
      <c r="N19" s="22">
        <f>shaladarppn!M17</f>
        <v>0</v>
      </c>
      <c r="O19" s="22">
        <f>shaladarppn!N17</f>
        <v>0</v>
      </c>
      <c r="P19" s="22" t="str">
        <f>shaladarppn!O17</f>
        <v>OBC</v>
      </c>
      <c r="Q19" s="22">
        <f>shaladarppn!P17</f>
        <v>0</v>
      </c>
      <c r="R19" s="22">
        <f>shaladarppn!Q17</f>
        <v>0</v>
      </c>
      <c r="S19" s="22" t="str">
        <f>shaladarppn!R17</f>
        <v>GOVT. SENIOR SECONDARY SCHOOL ALNIYAWAS (219445)</v>
      </c>
      <c r="T19" s="22">
        <f>shaladarppn!S17</f>
        <v>8140200308</v>
      </c>
      <c r="U19" s="22">
        <f>shaladarppn!T17</f>
        <v>0</v>
      </c>
      <c r="V19" s="22">
        <f>shaladarppn!U17</f>
        <v>0</v>
      </c>
      <c r="W19" s="22">
        <f>shaladarppn!V17</f>
        <v>9636784929</v>
      </c>
      <c r="X19" s="22" t="str">
        <f>shaladarppn!W17</f>
        <v>SHYAMPURA ALNIYAWAS,RIYAN,AINIYAWAS,341502</v>
      </c>
      <c r="Y19" s="22">
        <f>shaladarppn!X17</f>
        <v>0</v>
      </c>
      <c r="Z19" s="22" t="str">
        <f>shaladarppn!Y17</f>
        <v>N</v>
      </c>
      <c r="AA19" s="22" t="str">
        <f>shaladarppn!Z17</f>
        <v>Y</v>
      </c>
      <c r="AB19" s="22">
        <f>shaladarppn!AA17</f>
        <v>0</v>
      </c>
      <c r="AC19" s="22">
        <f>shaladarppn!AB17</f>
        <v>6</v>
      </c>
      <c r="AD19" s="22">
        <f>shaladarppn!AC17</f>
        <v>0</v>
      </c>
      <c r="AE19" s="22">
        <f>shaladarppn!AD17</f>
        <v>1</v>
      </c>
      <c r="AF19" s="22">
        <f>Table1[[#This Row],[Class]]</f>
        <v>2</v>
      </c>
      <c r="AG19" s="22" t="str">
        <f>Table1[[#This Row],[Section]]</f>
        <v>A</v>
      </c>
    </row>
    <row r="20" spans="1:33">
      <c r="A20" s="22">
        <f>IF(F20="","",ROWS($F$4:F20))</f>
        <v>17</v>
      </c>
      <c r="B20" s="22">
        <f>shaladarppn!A18</f>
        <v>2</v>
      </c>
      <c r="C20" s="22" t="str">
        <f>shaladarppn!B18</f>
        <v>A</v>
      </c>
      <c r="D20" s="22">
        <f>shaladarppn!C18</f>
        <v>4863</v>
      </c>
      <c r="E20" s="249">
        <f>shaladarppn!D18</f>
        <v>0</v>
      </c>
      <c r="F20" s="22" t="str">
        <f>shaladarppn!E18</f>
        <v>Aarju</v>
      </c>
      <c r="G20" s="22">
        <f>shaladarppn!F18</f>
        <v>0</v>
      </c>
      <c r="H20" s="22" t="str">
        <f>shaladarppn!G18</f>
        <v>Suresh Kumar</v>
      </c>
      <c r="I20" s="22" t="str">
        <f>shaladarppn!H18</f>
        <v>Seema Devi</v>
      </c>
      <c r="J20" s="22" t="str">
        <f>shaladarppn!I18</f>
        <v>F</v>
      </c>
      <c r="K20" s="249">
        <f>shaladarppn!J18</f>
        <v>42542</v>
      </c>
      <c r="L20" s="22">
        <f>shaladarppn!K18</f>
        <v>0</v>
      </c>
      <c r="M20" s="22">
        <f>shaladarppn!L18</f>
        <v>0</v>
      </c>
      <c r="N20" s="22">
        <f>shaladarppn!M18</f>
        <v>0</v>
      </c>
      <c r="O20" s="22">
        <f>shaladarppn!N18</f>
        <v>0</v>
      </c>
      <c r="P20" s="22" t="str">
        <f>shaladarppn!O18</f>
        <v>OBC</v>
      </c>
      <c r="Q20" s="22">
        <f>shaladarppn!P18</f>
        <v>0</v>
      </c>
      <c r="R20" s="22">
        <f>shaladarppn!Q18</f>
        <v>0</v>
      </c>
      <c r="S20" s="22" t="str">
        <f>shaladarppn!R18</f>
        <v>GOVT. SENIOR SECONDARY SCHOOL ALNIYAWAS (219445)</v>
      </c>
      <c r="T20" s="22">
        <f>shaladarppn!S18</f>
        <v>8140200308</v>
      </c>
      <c r="U20" s="22">
        <f>shaladarppn!T18</f>
        <v>0</v>
      </c>
      <c r="V20" s="22">
        <f>shaladarppn!U18</f>
        <v>0</v>
      </c>
      <c r="W20" s="22">
        <f>shaladarppn!V18</f>
        <v>9636784929</v>
      </c>
      <c r="X20" s="22" t="str">
        <f>shaladarppn!W18</f>
        <v>SHYAMPURA ALNIYAWAS,RIYAN,AINIYAWAS,341503</v>
      </c>
      <c r="Y20" s="22">
        <f>shaladarppn!X18</f>
        <v>0</v>
      </c>
      <c r="Z20" s="22" t="str">
        <f>shaladarppn!Y18</f>
        <v>N</v>
      </c>
      <c r="AA20" s="22" t="str">
        <f>shaladarppn!Z18</f>
        <v>Y</v>
      </c>
      <c r="AB20" s="22">
        <f>shaladarppn!AA18</f>
        <v>0</v>
      </c>
      <c r="AC20" s="22">
        <f>shaladarppn!AB18</f>
        <v>6</v>
      </c>
      <c r="AD20" s="22">
        <f>shaladarppn!AC18</f>
        <v>0</v>
      </c>
      <c r="AE20" s="22">
        <f>shaladarppn!AD18</f>
        <v>0</v>
      </c>
      <c r="AF20" s="22">
        <f>Table1[[#This Row],[Class]]</f>
        <v>2</v>
      </c>
      <c r="AG20" s="22" t="str">
        <f>Table1[[#This Row],[Section]]</f>
        <v>A</v>
      </c>
    </row>
    <row r="21" spans="1:33">
      <c r="A21" s="22">
        <f>IF(F21="","",ROWS($F$4:F21))</f>
        <v>18</v>
      </c>
      <c r="B21" s="22">
        <f>shaladarppn!A19</f>
        <v>2</v>
      </c>
      <c r="C21" s="22" t="str">
        <f>shaladarppn!B19</f>
        <v>A</v>
      </c>
      <c r="D21" s="22">
        <f>shaladarppn!C19</f>
        <v>4860</v>
      </c>
      <c r="E21" s="249">
        <f>shaladarppn!D19</f>
        <v>0</v>
      </c>
      <c r="F21" s="22" t="str">
        <f>shaladarppn!E19</f>
        <v>Aarju</v>
      </c>
      <c r="G21" s="22">
        <f>shaladarppn!F19</f>
        <v>0</v>
      </c>
      <c r="H21" s="22" t="str">
        <f>shaladarppn!G19</f>
        <v>Suresh Kumar</v>
      </c>
      <c r="I21" s="22" t="str">
        <f>shaladarppn!H19</f>
        <v>Seema Devi</v>
      </c>
      <c r="J21" s="22" t="str">
        <f>shaladarppn!I19</f>
        <v>M</v>
      </c>
      <c r="K21" s="249">
        <f>shaladarppn!J19</f>
        <v>42543</v>
      </c>
      <c r="L21" s="22">
        <f>shaladarppn!K19</f>
        <v>0</v>
      </c>
      <c r="M21" s="22">
        <f>shaladarppn!L19</f>
        <v>0</v>
      </c>
      <c r="N21" s="22">
        <f>shaladarppn!M19</f>
        <v>0</v>
      </c>
      <c r="O21" s="22">
        <f>shaladarppn!N19</f>
        <v>0</v>
      </c>
      <c r="P21" s="22" t="str">
        <f>shaladarppn!O19</f>
        <v>GEN</v>
      </c>
      <c r="Q21" s="22">
        <f>shaladarppn!P19</f>
        <v>0</v>
      </c>
      <c r="R21" s="22">
        <f>shaladarppn!Q19</f>
        <v>0</v>
      </c>
      <c r="S21" s="22" t="str">
        <f>shaladarppn!R19</f>
        <v>GOVT. SENIOR SECONDARY SCHOOL ALNIYAWAS (219445)</v>
      </c>
      <c r="T21" s="22">
        <f>shaladarppn!S19</f>
        <v>8140200308</v>
      </c>
      <c r="U21" s="22">
        <f>shaladarppn!T19</f>
        <v>0</v>
      </c>
      <c r="V21" s="22">
        <f>shaladarppn!U19</f>
        <v>0</v>
      </c>
      <c r="W21" s="22">
        <f>shaladarppn!V19</f>
        <v>9636784929</v>
      </c>
      <c r="X21" s="22" t="str">
        <f>shaladarppn!W19</f>
        <v>SHYAMPURA ALNIYAWAS,RIYAN,AINIYAWAS,341504</v>
      </c>
      <c r="Y21" s="22">
        <f>shaladarppn!X19</f>
        <v>0</v>
      </c>
      <c r="Z21" s="22" t="str">
        <f>shaladarppn!Y19</f>
        <v>N</v>
      </c>
      <c r="AA21" s="22" t="str">
        <f>shaladarppn!Z19</f>
        <v>Y</v>
      </c>
      <c r="AB21" s="22">
        <f>shaladarppn!AA19</f>
        <v>0</v>
      </c>
      <c r="AC21" s="22">
        <f>shaladarppn!AB19</f>
        <v>7</v>
      </c>
      <c r="AD21" s="22">
        <f>shaladarppn!AC19</f>
        <v>0</v>
      </c>
      <c r="AE21" s="22">
        <f>shaladarppn!AD19</f>
        <v>1</v>
      </c>
      <c r="AF21" s="22">
        <f>Table1[[#This Row],[Class]]</f>
        <v>2</v>
      </c>
      <c r="AG21" s="22" t="str">
        <f>Table1[[#This Row],[Section]]</f>
        <v>A</v>
      </c>
    </row>
    <row r="22" spans="1:33">
      <c r="A22" s="22">
        <f>IF(F22="","",ROWS($F$4:F22))</f>
        <v>19</v>
      </c>
      <c r="B22" s="22">
        <f>shaladarppn!A20</f>
        <v>2</v>
      </c>
      <c r="C22" s="22" t="str">
        <f>shaladarppn!B20</f>
        <v>A</v>
      </c>
      <c r="D22" s="22">
        <f>shaladarppn!C20</f>
        <v>4791</v>
      </c>
      <c r="E22" s="249">
        <f>shaladarppn!D20</f>
        <v>44016</v>
      </c>
      <c r="F22" s="22" t="str">
        <f>shaladarppn!E20</f>
        <v>Aarju</v>
      </c>
      <c r="G22" s="22">
        <f>shaladarppn!F20</f>
        <v>0</v>
      </c>
      <c r="H22" s="22" t="str">
        <f>shaladarppn!G20</f>
        <v>Suresh Kumar</v>
      </c>
      <c r="I22" s="22" t="str">
        <f>shaladarppn!H20</f>
        <v>Seema Devi</v>
      </c>
      <c r="J22" s="22" t="str">
        <f>shaladarppn!I20</f>
        <v>F</v>
      </c>
      <c r="K22" s="249">
        <f>shaladarppn!J20</f>
        <v>42544</v>
      </c>
      <c r="L22" s="22">
        <f>shaladarppn!K20</f>
        <v>0</v>
      </c>
      <c r="M22" s="22">
        <f>shaladarppn!L20</f>
        <v>0</v>
      </c>
      <c r="N22" s="22">
        <f>shaladarppn!M20</f>
        <v>0</v>
      </c>
      <c r="O22" s="22">
        <f>shaladarppn!N20</f>
        <v>0</v>
      </c>
      <c r="P22" s="22" t="str">
        <f>shaladarppn!O20</f>
        <v>SC</v>
      </c>
      <c r="Q22" s="22" t="str">
        <f>shaladarppn!P20</f>
        <v>Hindu</v>
      </c>
      <c r="R22" s="22">
        <f>shaladarppn!Q20</f>
        <v>0</v>
      </c>
      <c r="S22" s="22" t="str">
        <f>shaladarppn!R20</f>
        <v>GOVT. SENIOR SECONDARY SCHOOL ALNIYAWAS (219445)</v>
      </c>
      <c r="T22" s="22">
        <f>shaladarppn!S20</f>
        <v>8140200308</v>
      </c>
      <c r="U22" s="22">
        <f>shaladarppn!T20</f>
        <v>0</v>
      </c>
      <c r="V22" s="22">
        <f>shaladarppn!U20</f>
        <v>0</v>
      </c>
      <c r="W22" s="22">
        <f>shaladarppn!V20</f>
        <v>9636784929</v>
      </c>
      <c r="X22" s="22" t="str">
        <f>shaladarppn!W20</f>
        <v>SHYAMPURA ALNIYAWAS,RIYAN,AINIYAWAS,341505</v>
      </c>
      <c r="Y22" s="22">
        <f>shaladarppn!X20</f>
        <v>25000</v>
      </c>
      <c r="Z22" s="22" t="str">
        <f>shaladarppn!Y20</f>
        <v>N</v>
      </c>
      <c r="AA22" s="22" t="str">
        <f>shaladarppn!Z20</f>
        <v>N</v>
      </c>
      <c r="AB22" s="22" t="str">
        <f>shaladarppn!AA20</f>
        <v>No</v>
      </c>
      <c r="AC22" s="22">
        <f>shaladarppn!AB20</f>
        <v>6</v>
      </c>
      <c r="AD22" s="22" t="str">
        <f>shaladarppn!AC20</f>
        <v>None</v>
      </c>
      <c r="AE22" s="22">
        <f>shaladarppn!AD20</f>
        <v>1</v>
      </c>
      <c r="AF22" s="22">
        <f>Table1[[#This Row],[Class]]</f>
        <v>2</v>
      </c>
      <c r="AG22" s="22" t="str">
        <f>Table1[[#This Row],[Section]]</f>
        <v>A</v>
      </c>
    </row>
    <row r="23" spans="1:33">
      <c r="A23" s="22">
        <f>IF(F23="","",ROWS($F$4:F23))</f>
        <v>20</v>
      </c>
      <c r="B23" s="22">
        <f>shaladarppn!A21</f>
        <v>2</v>
      </c>
      <c r="C23" s="22" t="str">
        <f>shaladarppn!B21</f>
        <v>A</v>
      </c>
      <c r="D23" s="22">
        <f>shaladarppn!C21</f>
        <v>4864</v>
      </c>
      <c r="E23" s="249">
        <f>shaladarppn!D21</f>
        <v>0</v>
      </c>
      <c r="F23" s="22" t="str">
        <f>shaladarppn!E21</f>
        <v>Aarju</v>
      </c>
      <c r="G23" s="22">
        <f>shaladarppn!F21</f>
        <v>0</v>
      </c>
      <c r="H23" s="22" t="str">
        <f>shaladarppn!G21</f>
        <v>Suresh Kumar</v>
      </c>
      <c r="I23" s="22" t="str">
        <f>shaladarppn!H21</f>
        <v>Seema Devi</v>
      </c>
      <c r="J23" s="22" t="str">
        <f>shaladarppn!I21</f>
        <v>M</v>
      </c>
      <c r="K23" s="249">
        <f>shaladarppn!J21</f>
        <v>42545</v>
      </c>
      <c r="L23" s="22">
        <f>shaladarppn!K21</f>
        <v>0</v>
      </c>
      <c r="M23" s="22">
        <f>shaladarppn!L21</f>
        <v>0</v>
      </c>
      <c r="N23" s="22">
        <f>shaladarppn!M21</f>
        <v>0</v>
      </c>
      <c r="O23" s="22">
        <f>shaladarppn!N21</f>
        <v>0</v>
      </c>
      <c r="P23" s="22" t="str">
        <f>shaladarppn!O21</f>
        <v>OBC</v>
      </c>
      <c r="Q23" s="22">
        <f>shaladarppn!P21</f>
        <v>0</v>
      </c>
      <c r="R23" s="22">
        <f>shaladarppn!Q21</f>
        <v>0</v>
      </c>
      <c r="S23" s="22" t="str">
        <f>shaladarppn!R21</f>
        <v>GOVT. SENIOR SECONDARY SCHOOL ALNIYAWAS (219445)</v>
      </c>
      <c r="T23" s="22">
        <f>shaladarppn!S21</f>
        <v>8140200308</v>
      </c>
      <c r="U23" s="22">
        <f>shaladarppn!T21</f>
        <v>0</v>
      </c>
      <c r="V23" s="22">
        <f>shaladarppn!U21</f>
        <v>0</v>
      </c>
      <c r="W23" s="22">
        <f>shaladarppn!V21</f>
        <v>9636784929</v>
      </c>
      <c r="X23" s="22" t="str">
        <f>shaladarppn!W21</f>
        <v>SHYAMPURA ALNIYAWAS,RIYAN,AINIYAWAS,341506</v>
      </c>
      <c r="Y23" s="22">
        <f>shaladarppn!X21</f>
        <v>0</v>
      </c>
      <c r="Z23" s="22" t="str">
        <f>shaladarppn!Y21</f>
        <v>N</v>
      </c>
      <c r="AA23" s="22" t="str">
        <f>shaladarppn!Z21</f>
        <v>Y</v>
      </c>
      <c r="AB23" s="22">
        <f>shaladarppn!AA21</f>
        <v>0</v>
      </c>
      <c r="AC23" s="22">
        <f>shaladarppn!AB21</f>
        <v>7</v>
      </c>
      <c r="AD23" s="22">
        <f>shaladarppn!AC21</f>
        <v>0</v>
      </c>
      <c r="AE23" s="22">
        <f>shaladarppn!AD21</f>
        <v>0</v>
      </c>
      <c r="AF23" s="22">
        <f>Table1[[#This Row],[Class]]</f>
        <v>2</v>
      </c>
      <c r="AG23" s="22" t="str">
        <f>Table1[[#This Row],[Section]]</f>
        <v>A</v>
      </c>
    </row>
    <row r="24" spans="1:33">
      <c r="A24" s="22">
        <f>IF(F24="","",ROWS($F$4:F24))</f>
        <v>21</v>
      </c>
      <c r="B24" s="22">
        <f>shaladarppn!A22</f>
        <v>2</v>
      </c>
      <c r="C24" s="22" t="str">
        <f>shaladarppn!B22</f>
        <v>A</v>
      </c>
      <c r="D24" s="22">
        <f>shaladarppn!C22</f>
        <v>4865</v>
      </c>
      <c r="E24" s="249">
        <f>shaladarppn!D22</f>
        <v>0</v>
      </c>
      <c r="F24" s="22" t="str">
        <f>shaladarppn!E22</f>
        <v>Aarju</v>
      </c>
      <c r="G24" s="22">
        <f>shaladarppn!F22</f>
        <v>0</v>
      </c>
      <c r="H24" s="22" t="str">
        <f>shaladarppn!G22</f>
        <v>Suresh Kumar</v>
      </c>
      <c r="I24" s="22" t="str">
        <f>shaladarppn!H22</f>
        <v>Seema Devi</v>
      </c>
      <c r="J24" s="22" t="str">
        <f>shaladarppn!I22</f>
        <v>F</v>
      </c>
      <c r="K24" s="249">
        <f>shaladarppn!J22</f>
        <v>42546</v>
      </c>
      <c r="L24" s="22">
        <f>shaladarppn!K22</f>
        <v>0</v>
      </c>
      <c r="M24" s="22">
        <f>shaladarppn!L22</f>
        <v>0</v>
      </c>
      <c r="N24" s="22">
        <f>shaladarppn!M22</f>
        <v>0</v>
      </c>
      <c r="O24" s="22">
        <f>shaladarppn!N22</f>
        <v>0</v>
      </c>
      <c r="P24" s="22" t="str">
        <f>shaladarppn!O22</f>
        <v>OBC</v>
      </c>
      <c r="Q24" s="22">
        <f>shaladarppn!P22</f>
        <v>0</v>
      </c>
      <c r="R24" s="22">
        <f>shaladarppn!Q22</f>
        <v>0</v>
      </c>
      <c r="S24" s="22" t="str">
        <f>shaladarppn!R22</f>
        <v>GOVT. SENIOR SECONDARY SCHOOL ALNIYAWAS (219445)</v>
      </c>
      <c r="T24" s="22">
        <f>shaladarppn!S22</f>
        <v>8140200308</v>
      </c>
      <c r="U24" s="22">
        <f>shaladarppn!T22</f>
        <v>0</v>
      </c>
      <c r="V24" s="22">
        <f>shaladarppn!U22</f>
        <v>0</v>
      </c>
      <c r="W24" s="22">
        <f>shaladarppn!V22</f>
        <v>9636784929</v>
      </c>
      <c r="X24" s="22" t="str">
        <f>shaladarppn!W22</f>
        <v>SHYAMPURA ALNIYAWAS,RIYAN,AINIYAWAS,341507</v>
      </c>
      <c r="Y24" s="22">
        <f>shaladarppn!X22</f>
        <v>0</v>
      </c>
      <c r="Z24" s="22" t="str">
        <f>shaladarppn!Y22</f>
        <v>N</v>
      </c>
      <c r="AA24" s="22" t="str">
        <f>shaladarppn!Z22</f>
        <v>Y</v>
      </c>
      <c r="AB24" s="22">
        <f>shaladarppn!AA22</f>
        <v>0</v>
      </c>
      <c r="AC24" s="22">
        <f>shaladarppn!AB22</f>
        <v>6</v>
      </c>
      <c r="AD24" s="22">
        <f>shaladarppn!AC22</f>
        <v>0</v>
      </c>
      <c r="AE24" s="22">
        <f>shaladarppn!AD22</f>
        <v>0</v>
      </c>
      <c r="AF24" s="22">
        <f>Table1[[#This Row],[Class]]</f>
        <v>2</v>
      </c>
      <c r="AG24" s="22" t="str">
        <f>Table1[[#This Row],[Section]]</f>
        <v>A</v>
      </c>
    </row>
    <row r="25" spans="1:33">
      <c r="A25" s="22">
        <f>IF(F25="","",ROWS($F$4:F25))</f>
        <v>22</v>
      </c>
      <c r="B25" s="22">
        <f>shaladarppn!A23</f>
        <v>2</v>
      </c>
      <c r="C25" s="22" t="str">
        <f>shaladarppn!B23</f>
        <v>A</v>
      </c>
      <c r="D25" s="22">
        <f>shaladarppn!C23</f>
        <v>4795</v>
      </c>
      <c r="E25" s="249">
        <f>shaladarppn!D23</f>
        <v>0</v>
      </c>
      <c r="F25" s="22" t="str">
        <f>shaladarppn!E23</f>
        <v>Aarju</v>
      </c>
      <c r="G25" s="22">
        <f>shaladarppn!F23</f>
        <v>0</v>
      </c>
      <c r="H25" s="22" t="str">
        <f>shaladarppn!G23</f>
        <v>Suresh Kumar</v>
      </c>
      <c r="I25" s="22" t="str">
        <f>shaladarppn!H23</f>
        <v>Seema Devi</v>
      </c>
      <c r="J25" s="22" t="str">
        <f>shaladarppn!I23</f>
        <v>F</v>
      </c>
      <c r="K25" s="249">
        <f>shaladarppn!J23</f>
        <v>42547</v>
      </c>
      <c r="L25" s="22">
        <f>shaladarppn!K23</f>
        <v>0</v>
      </c>
      <c r="M25" s="22">
        <f>shaladarppn!L23</f>
        <v>0</v>
      </c>
      <c r="N25" s="22">
        <f>shaladarppn!M23</f>
        <v>0</v>
      </c>
      <c r="O25" s="22">
        <f>shaladarppn!N23</f>
        <v>0</v>
      </c>
      <c r="P25" s="22" t="str">
        <f>shaladarppn!O23</f>
        <v>SBC</v>
      </c>
      <c r="Q25" s="22">
        <f>shaladarppn!P23</f>
        <v>0</v>
      </c>
      <c r="R25" s="22">
        <f>shaladarppn!Q23</f>
        <v>0</v>
      </c>
      <c r="S25" s="22" t="str">
        <f>shaladarppn!R23</f>
        <v>GOVT. SENIOR SECONDARY SCHOOL ALNIYAWAS (219445)</v>
      </c>
      <c r="T25" s="22">
        <f>shaladarppn!S23</f>
        <v>8140200308</v>
      </c>
      <c r="U25" s="22">
        <f>shaladarppn!T23</f>
        <v>0</v>
      </c>
      <c r="V25" s="22">
        <f>shaladarppn!U23</f>
        <v>0</v>
      </c>
      <c r="W25" s="22">
        <f>shaladarppn!V23</f>
        <v>9636784929</v>
      </c>
      <c r="X25" s="22" t="str">
        <f>shaladarppn!W23</f>
        <v>SHYAMPURA ALNIYAWAS,RIYAN,AINIYAWAS,341508</v>
      </c>
      <c r="Y25" s="22">
        <f>shaladarppn!X23</f>
        <v>0</v>
      </c>
      <c r="Z25" s="22" t="str">
        <f>shaladarppn!Y23</f>
        <v>N</v>
      </c>
      <c r="AA25" s="22" t="str">
        <f>shaladarppn!Z23</f>
        <v>Y</v>
      </c>
      <c r="AB25" s="22">
        <f>shaladarppn!AA23</f>
        <v>0</v>
      </c>
      <c r="AC25" s="22">
        <f>shaladarppn!AB23</f>
        <v>9</v>
      </c>
      <c r="AD25" s="22">
        <f>shaladarppn!AC23</f>
        <v>0</v>
      </c>
      <c r="AE25" s="22">
        <f>shaladarppn!AD23</f>
        <v>1</v>
      </c>
      <c r="AF25" s="22">
        <f>Table1[[#This Row],[Class]]</f>
        <v>2</v>
      </c>
      <c r="AG25" s="22" t="str">
        <f>Table1[[#This Row],[Section]]</f>
        <v>A</v>
      </c>
    </row>
    <row r="26" spans="1:33">
      <c r="A26" s="22">
        <f>IF(F26="","",ROWS($F$4:F26))</f>
        <v>23</v>
      </c>
      <c r="B26" s="22">
        <f>shaladarppn!A24</f>
        <v>2</v>
      </c>
      <c r="C26" s="22" t="str">
        <f>shaladarppn!B24</f>
        <v>A</v>
      </c>
      <c r="D26" s="22">
        <f>shaladarppn!C24</f>
        <v>4793</v>
      </c>
      <c r="E26" s="249">
        <f>shaladarppn!D24</f>
        <v>44026</v>
      </c>
      <c r="F26" s="22" t="str">
        <f>shaladarppn!E24</f>
        <v>Aarju</v>
      </c>
      <c r="G26" s="22">
        <f>shaladarppn!F24</f>
        <v>0</v>
      </c>
      <c r="H26" s="22" t="str">
        <f>shaladarppn!G24</f>
        <v>Suresh Kumar</v>
      </c>
      <c r="I26" s="22" t="str">
        <f>shaladarppn!H24</f>
        <v>Seema Devi</v>
      </c>
      <c r="J26" s="22" t="str">
        <f>shaladarppn!I24</f>
        <v>M</v>
      </c>
      <c r="K26" s="249">
        <f>shaladarppn!J24</f>
        <v>42548</v>
      </c>
      <c r="L26" s="22">
        <f>shaladarppn!K24</f>
        <v>0</v>
      </c>
      <c r="M26" s="22">
        <f>shaladarppn!L24</f>
        <v>0</v>
      </c>
      <c r="N26" s="22">
        <f>shaladarppn!M24</f>
        <v>0</v>
      </c>
      <c r="O26" s="22">
        <f>shaladarppn!N24</f>
        <v>0</v>
      </c>
      <c r="P26" s="22" t="str">
        <f>shaladarppn!O24</f>
        <v>OBC</v>
      </c>
      <c r="Q26" s="22" t="str">
        <f>shaladarppn!P24</f>
        <v>Muslim</v>
      </c>
      <c r="R26" s="22">
        <f>shaladarppn!Q24</f>
        <v>0</v>
      </c>
      <c r="S26" s="22" t="str">
        <f>shaladarppn!R24</f>
        <v>GOVT. SENIOR SECONDARY SCHOOL ALNIYAWAS (219445)</v>
      </c>
      <c r="T26" s="22">
        <f>shaladarppn!S24</f>
        <v>8140200308</v>
      </c>
      <c r="U26" s="22">
        <f>shaladarppn!T24</f>
        <v>0</v>
      </c>
      <c r="V26" s="22">
        <f>shaladarppn!U24</f>
        <v>0</v>
      </c>
      <c r="W26" s="22">
        <f>shaladarppn!V24</f>
        <v>9636784929</v>
      </c>
      <c r="X26" s="22" t="str">
        <f>shaladarppn!W24</f>
        <v>SHYAMPURA ALNIYAWAS,RIYAN,AINIYAWAS,341509</v>
      </c>
      <c r="Y26" s="22">
        <f>shaladarppn!X24</f>
        <v>40000</v>
      </c>
      <c r="Z26" s="22" t="str">
        <f>shaladarppn!Y24</f>
        <v>N</v>
      </c>
      <c r="AA26" s="22" t="str">
        <f>shaladarppn!Z24</f>
        <v>N</v>
      </c>
      <c r="AB26" s="22" t="str">
        <f>shaladarppn!AA24</f>
        <v>Yes</v>
      </c>
      <c r="AC26" s="22">
        <f>shaladarppn!AB24</f>
        <v>8</v>
      </c>
      <c r="AD26" s="22" t="str">
        <f>shaladarppn!AC24</f>
        <v>None</v>
      </c>
      <c r="AE26" s="22">
        <f>shaladarppn!AD24</f>
        <v>0</v>
      </c>
      <c r="AF26" s="22">
        <f>Table1[[#This Row],[Class]]</f>
        <v>2</v>
      </c>
      <c r="AG26" s="22" t="str">
        <f>Table1[[#This Row],[Section]]</f>
        <v>A</v>
      </c>
    </row>
    <row r="27" spans="1:33">
      <c r="A27" s="22">
        <f>IF(F27="","",ROWS($F$4:F27))</f>
        <v>24</v>
      </c>
      <c r="B27" s="22">
        <f>shaladarppn!A25</f>
        <v>2</v>
      </c>
      <c r="C27" s="22" t="str">
        <f>shaladarppn!B25</f>
        <v>A</v>
      </c>
      <c r="D27" s="22">
        <f>shaladarppn!C25</f>
        <v>4805</v>
      </c>
      <c r="E27" s="249">
        <f>shaladarppn!D25</f>
        <v>0</v>
      </c>
      <c r="F27" s="22" t="str">
        <f>shaladarppn!E25</f>
        <v>Aarju</v>
      </c>
      <c r="G27" s="22">
        <f>shaladarppn!F25</f>
        <v>0</v>
      </c>
      <c r="H27" s="22" t="str">
        <f>shaladarppn!G25</f>
        <v>Suresh Kumar</v>
      </c>
      <c r="I27" s="22" t="str">
        <f>shaladarppn!H25</f>
        <v>Seema Devi</v>
      </c>
      <c r="J27" s="22" t="str">
        <f>shaladarppn!I25</f>
        <v>M</v>
      </c>
      <c r="K27" s="249">
        <f>shaladarppn!J25</f>
        <v>42549</v>
      </c>
      <c r="L27" s="22">
        <f>shaladarppn!K25</f>
        <v>0</v>
      </c>
      <c r="M27" s="22">
        <f>shaladarppn!L25</f>
        <v>0</v>
      </c>
      <c r="N27" s="22">
        <f>shaladarppn!M25</f>
        <v>0</v>
      </c>
      <c r="O27" s="22">
        <f>shaladarppn!N25</f>
        <v>0</v>
      </c>
      <c r="P27" s="22" t="str">
        <f>shaladarppn!O25</f>
        <v>OBC</v>
      </c>
      <c r="Q27" s="22">
        <f>shaladarppn!P25</f>
        <v>0</v>
      </c>
      <c r="R27" s="22">
        <f>shaladarppn!Q25</f>
        <v>0</v>
      </c>
      <c r="S27" s="22" t="str">
        <f>shaladarppn!R25</f>
        <v>GOVT. SENIOR SECONDARY SCHOOL ALNIYAWAS (219445)</v>
      </c>
      <c r="T27" s="22">
        <f>shaladarppn!S25</f>
        <v>8140200308</v>
      </c>
      <c r="U27" s="22">
        <f>shaladarppn!T25</f>
        <v>0</v>
      </c>
      <c r="V27" s="22">
        <f>shaladarppn!U25</f>
        <v>0</v>
      </c>
      <c r="W27" s="22">
        <f>shaladarppn!V25</f>
        <v>9636784929</v>
      </c>
      <c r="X27" s="22" t="str">
        <f>shaladarppn!W25</f>
        <v>SHYAMPURA ALNIYAWAS,RIYAN,AINIYAWAS,341510</v>
      </c>
      <c r="Y27" s="22">
        <f>shaladarppn!X25</f>
        <v>0</v>
      </c>
      <c r="Z27" s="22" t="str">
        <f>shaladarppn!Y25</f>
        <v>N</v>
      </c>
      <c r="AA27" s="22" t="str">
        <f>shaladarppn!Z25</f>
        <v>Y</v>
      </c>
      <c r="AB27" s="22">
        <f>shaladarppn!AA25</f>
        <v>0</v>
      </c>
      <c r="AC27" s="22">
        <f>shaladarppn!AB25</f>
        <v>7</v>
      </c>
      <c r="AD27" s="22">
        <f>shaladarppn!AC25</f>
        <v>0</v>
      </c>
      <c r="AE27" s="22">
        <f>shaladarppn!AD25</f>
        <v>0</v>
      </c>
      <c r="AF27" s="22">
        <f>Table1[[#This Row],[Class]]</f>
        <v>2</v>
      </c>
      <c r="AG27" s="22" t="str">
        <f>Table1[[#This Row],[Section]]</f>
        <v>A</v>
      </c>
    </row>
    <row r="28" spans="1:33">
      <c r="A28" s="22">
        <f>IF(F28="","",ROWS($F$4:F28))</f>
        <v>25</v>
      </c>
      <c r="B28" s="22">
        <f>shaladarppn!A26</f>
        <v>2</v>
      </c>
      <c r="C28" s="22" t="str">
        <f>shaladarppn!B26</f>
        <v>A</v>
      </c>
      <c r="D28" s="22">
        <f>shaladarppn!C26</f>
        <v>4790</v>
      </c>
      <c r="E28" s="249">
        <f>shaladarppn!D26</f>
        <v>44016</v>
      </c>
      <c r="F28" s="22" t="str">
        <f>shaladarppn!E26</f>
        <v>Aarju</v>
      </c>
      <c r="G28" s="22">
        <f>shaladarppn!F26</f>
        <v>0</v>
      </c>
      <c r="H28" s="22" t="str">
        <f>shaladarppn!G26</f>
        <v>Suresh Kumar</v>
      </c>
      <c r="I28" s="22" t="str">
        <f>shaladarppn!H26</f>
        <v>Seema Devi</v>
      </c>
      <c r="J28" s="22" t="str">
        <f>shaladarppn!I26</f>
        <v>M</v>
      </c>
      <c r="K28" s="249">
        <f>shaladarppn!J26</f>
        <v>42550</v>
      </c>
      <c r="L28" s="22">
        <f>shaladarppn!K26</f>
        <v>0</v>
      </c>
      <c r="M28" s="22">
        <f>shaladarppn!L26</f>
        <v>0</v>
      </c>
      <c r="N28" s="22">
        <f>shaladarppn!M26</f>
        <v>0</v>
      </c>
      <c r="O28" s="22">
        <f>shaladarppn!N26</f>
        <v>0</v>
      </c>
      <c r="P28" s="22" t="str">
        <f>shaladarppn!O26</f>
        <v>SC</v>
      </c>
      <c r="Q28" s="22" t="str">
        <f>shaladarppn!P26</f>
        <v>Hindu</v>
      </c>
      <c r="R28" s="22">
        <f>shaladarppn!Q26</f>
        <v>0</v>
      </c>
      <c r="S28" s="22" t="str">
        <f>shaladarppn!R26</f>
        <v>GOVT. SENIOR SECONDARY SCHOOL ALNIYAWAS (219445)</v>
      </c>
      <c r="T28" s="22">
        <f>shaladarppn!S26</f>
        <v>8140200308</v>
      </c>
      <c r="U28" s="22">
        <f>shaladarppn!T26</f>
        <v>0</v>
      </c>
      <c r="V28" s="22">
        <f>shaladarppn!U26</f>
        <v>0</v>
      </c>
      <c r="W28" s="22">
        <f>shaladarppn!V26</f>
        <v>9636784929</v>
      </c>
      <c r="X28" s="22" t="str">
        <f>shaladarppn!W26</f>
        <v>SHYAMPURA ALNIYAWAS,RIYAN,AINIYAWAS,341511</v>
      </c>
      <c r="Y28" s="22">
        <f>shaladarppn!X26</f>
        <v>25000</v>
      </c>
      <c r="Z28" s="22" t="str">
        <f>shaladarppn!Y26</f>
        <v>N</v>
      </c>
      <c r="AA28" s="22" t="str">
        <f>shaladarppn!Z26</f>
        <v>N</v>
      </c>
      <c r="AB28" s="22" t="str">
        <f>shaladarppn!AA26</f>
        <v>No</v>
      </c>
      <c r="AC28" s="22">
        <f>shaladarppn!AB26</f>
        <v>6</v>
      </c>
      <c r="AD28" s="22" t="str">
        <f>shaladarppn!AC26</f>
        <v>None</v>
      </c>
      <c r="AE28" s="22">
        <f>shaladarppn!AD26</f>
        <v>1</v>
      </c>
      <c r="AF28" s="22">
        <f>Table1[[#This Row],[Class]]</f>
        <v>2</v>
      </c>
      <c r="AG28" s="22" t="str">
        <f>Table1[[#This Row],[Section]]</f>
        <v>A</v>
      </c>
    </row>
    <row r="29" spans="1:33">
      <c r="A29" s="22">
        <f>IF(F29="","",ROWS($F$4:F29))</f>
        <v>26</v>
      </c>
      <c r="B29" s="22">
        <f>shaladarppn!A27</f>
        <v>2</v>
      </c>
      <c r="C29" s="22" t="str">
        <f>shaladarppn!B27</f>
        <v>A</v>
      </c>
      <c r="D29" s="22">
        <f>shaladarppn!C27</f>
        <v>4788</v>
      </c>
      <c r="E29" s="249">
        <f>shaladarppn!D27</f>
        <v>44016</v>
      </c>
      <c r="F29" s="22" t="str">
        <f>shaladarppn!E27</f>
        <v>Aarju</v>
      </c>
      <c r="G29" s="22">
        <f>shaladarppn!F27</f>
        <v>0</v>
      </c>
      <c r="H29" s="22" t="str">
        <f>shaladarppn!G27</f>
        <v>Suresh Kumar</v>
      </c>
      <c r="I29" s="22" t="str">
        <f>shaladarppn!H27</f>
        <v>Seema Devi</v>
      </c>
      <c r="J29" s="22" t="str">
        <f>shaladarppn!I27</f>
        <v>M</v>
      </c>
      <c r="K29" s="249">
        <f>shaladarppn!J27</f>
        <v>42551</v>
      </c>
      <c r="L29" s="22">
        <f>shaladarppn!K27</f>
        <v>0</v>
      </c>
      <c r="M29" s="22">
        <f>shaladarppn!L27</f>
        <v>0</v>
      </c>
      <c r="N29" s="22">
        <f>shaladarppn!M27</f>
        <v>0</v>
      </c>
      <c r="O29" s="22">
        <f>shaladarppn!N27</f>
        <v>0</v>
      </c>
      <c r="P29" s="22" t="str">
        <f>shaladarppn!O27</f>
        <v>SC</v>
      </c>
      <c r="Q29" s="22" t="str">
        <f>shaladarppn!P27</f>
        <v>Hindu</v>
      </c>
      <c r="R29" s="22">
        <f>shaladarppn!Q27</f>
        <v>0</v>
      </c>
      <c r="S29" s="22" t="str">
        <f>shaladarppn!R27</f>
        <v>GOVT. SENIOR SECONDARY SCHOOL ALNIYAWAS (219445)</v>
      </c>
      <c r="T29" s="22">
        <f>shaladarppn!S27</f>
        <v>8140200308</v>
      </c>
      <c r="U29" s="22" t="str">
        <f>shaladarppn!T27</f>
        <v>XXXX8724</v>
      </c>
      <c r="V29" s="22">
        <f>shaladarppn!U27</f>
        <v>0</v>
      </c>
      <c r="W29" s="22">
        <f>shaladarppn!V27</f>
        <v>9636784929</v>
      </c>
      <c r="X29" s="22" t="str">
        <f>shaladarppn!W27</f>
        <v>SHYAMPURA ALNIYAWAS,RIYAN,AINIYAWAS,341512</v>
      </c>
      <c r="Y29" s="22">
        <f>shaladarppn!X27</f>
        <v>25000</v>
      </c>
      <c r="Z29" s="22" t="str">
        <f>shaladarppn!Y27</f>
        <v>N</v>
      </c>
      <c r="AA29" s="22" t="str">
        <f>shaladarppn!Z27</f>
        <v>N</v>
      </c>
      <c r="AB29" s="22" t="str">
        <f>shaladarppn!AA27</f>
        <v>No</v>
      </c>
      <c r="AC29" s="22">
        <f>shaladarppn!AB27</f>
        <v>7</v>
      </c>
      <c r="AD29" s="22" t="str">
        <f>shaladarppn!AC27</f>
        <v>None</v>
      </c>
      <c r="AE29" s="22">
        <f>shaladarppn!AD27</f>
        <v>1</v>
      </c>
      <c r="AF29" s="22">
        <f>Table1[[#This Row],[Class]]</f>
        <v>2</v>
      </c>
      <c r="AG29" s="22" t="str">
        <f>Table1[[#This Row],[Section]]</f>
        <v>A</v>
      </c>
    </row>
    <row r="30" spans="1:33">
      <c r="A30" s="22">
        <f>IF(F30="","",ROWS($F$4:F30))</f>
        <v>27</v>
      </c>
      <c r="B30" s="22">
        <f>shaladarppn!A28</f>
        <v>2</v>
      </c>
      <c r="C30" s="22" t="str">
        <f>shaladarppn!B28</f>
        <v>A</v>
      </c>
      <c r="D30" s="22">
        <f>shaladarppn!C28</f>
        <v>4789</v>
      </c>
      <c r="E30" s="249">
        <f>shaladarppn!D28</f>
        <v>44016</v>
      </c>
      <c r="F30" s="22" t="str">
        <f>shaladarppn!E28</f>
        <v>Aarju</v>
      </c>
      <c r="G30" s="22">
        <f>shaladarppn!F28</f>
        <v>0</v>
      </c>
      <c r="H30" s="22" t="str">
        <f>shaladarppn!G28</f>
        <v>Suresh Kumar</v>
      </c>
      <c r="I30" s="22" t="str">
        <f>shaladarppn!H28</f>
        <v>Seema Devi</v>
      </c>
      <c r="J30" s="22" t="str">
        <f>shaladarppn!I28</f>
        <v>M</v>
      </c>
      <c r="K30" s="249">
        <f>shaladarppn!J28</f>
        <v>42552</v>
      </c>
      <c r="L30" s="22">
        <f>shaladarppn!K28</f>
        <v>0</v>
      </c>
      <c r="M30" s="22">
        <f>shaladarppn!L28</f>
        <v>0</v>
      </c>
      <c r="N30" s="22">
        <f>shaladarppn!M28</f>
        <v>0</v>
      </c>
      <c r="O30" s="22">
        <f>shaladarppn!N28</f>
        <v>0</v>
      </c>
      <c r="P30" s="22" t="str">
        <f>shaladarppn!O28</f>
        <v>OBC</v>
      </c>
      <c r="Q30" s="22" t="str">
        <f>shaladarppn!P28</f>
        <v>Hindu</v>
      </c>
      <c r="R30" s="22">
        <f>shaladarppn!Q28</f>
        <v>0</v>
      </c>
      <c r="S30" s="22" t="str">
        <f>shaladarppn!R28</f>
        <v>GOVT. SENIOR SECONDARY SCHOOL ALNIYAWAS (219445)</v>
      </c>
      <c r="T30" s="22">
        <f>shaladarppn!S28</f>
        <v>8140200308</v>
      </c>
      <c r="U30" s="22">
        <f>shaladarppn!T28</f>
        <v>0</v>
      </c>
      <c r="V30" s="22">
        <f>shaladarppn!U28</f>
        <v>0</v>
      </c>
      <c r="W30" s="22">
        <f>shaladarppn!V28</f>
        <v>9636784929</v>
      </c>
      <c r="X30" s="22" t="str">
        <f>shaladarppn!W28</f>
        <v>SHYAMPURA ALNIYAWAS,RIYAN,AINIYAWAS,341513</v>
      </c>
      <c r="Y30" s="22">
        <f>shaladarppn!X28</f>
        <v>30000</v>
      </c>
      <c r="Z30" s="22" t="str">
        <f>shaladarppn!Y28</f>
        <v>N</v>
      </c>
      <c r="AA30" s="22" t="str">
        <f>shaladarppn!Z28</f>
        <v>N</v>
      </c>
      <c r="AB30" s="22" t="str">
        <f>shaladarppn!AA28</f>
        <v>No</v>
      </c>
      <c r="AC30" s="22">
        <f>shaladarppn!AB28</f>
        <v>6</v>
      </c>
      <c r="AD30" s="22" t="str">
        <f>shaladarppn!AC28</f>
        <v>None</v>
      </c>
      <c r="AE30" s="22">
        <f>shaladarppn!AD28</f>
        <v>1</v>
      </c>
      <c r="AF30" s="22">
        <f>Table1[[#This Row],[Class]]</f>
        <v>2</v>
      </c>
      <c r="AG30" s="22" t="str">
        <f>Table1[[#This Row],[Section]]</f>
        <v>A</v>
      </c>
    </row>
    <row r="31" spans="1:33">
      <c r="A31" s="22">
        <f>IF(F31="","",ROWS($F$4:F31))</f>
        <v>28</v>
      </c>
      <c r="B31" s="22">
        <f>shaladarppn!A29</f>
        <v>2</v>
      </c>
      <c r="C31" s="22" t="str">
        <f>shaladarppn!B29</f>
        <v>A</v>
      </c>
      <c r="D31" s="22">
        <f>shaladarppn!C29</f>
        <v>4859</v>
      </c>
      <c r="E31" s="249">
        <f>shaladarppn!D29</f>
        <v>0</v>
      </c>
      <c r="F31" s="22" t="str">
        <f>shaladarppn!E29</f>
        <v>Aarju</v>
      </c>
      <c r="G31" s="22">
        <f>shaladarppn!F29</f>
        <v>0</v>
      </c>
      <c r="H31" s="22" t="str">
        <f>shaladarppn!G29</f>
        <v>Suresh Kumar</v>
      </c>
      <c r="I31" s="22" t="str">
        <f>shaladarppn!H29</f>
        <v>Seema Devi</v>
      </c>
      <c r="J31" s="22" t="str">
        <f>shaladarppn!I29</f>
        <v>F</v>
      </c>
      <c r="K31" s="249">
        <f>shaladarppn!J29</f>
        <v>42553</v>
      </c>
      <c r="L31" s="22">
        <f>shaladarppn!K29</f>
        <v>0</v>
      </c>
      <c r="M31" s="22">
        <f>shaladarppn!L29</f>
        <v>0</v>
      </c>
      <c r="N31" s="22">
        <f>shaladarppn!M29</f>
        <v>0</v>
      </c>
      <c r="O31" s="22">
        <f>shaladarppn!N29</f>
        <v>0</v>
      </c>
      <c r="P31" s="22" t="str">
        <f>shaladarppn!O29</f>
        <v>OBC</v>
      </c>
      <c r="Q31" s="22">
        <f>shaladarppn!P29</f>
        <v>0</v>
      </c>
      <c r="R31" s="22">
        <f>shaladarppn!Q29</f>
        <v>0</v>
      </c>
      <c r="S31" s="22" t="str">
        <f>shaladarppn!R29</f>
        <v>GOVT. SENIOR SECONDARY SCHOOL ALNIYAWAS (219445)</v>
      </c>
      <c r="T31" s="22">
        <f>shaladarppn!S29</f>
        <v>8140200308</v>
      </c>
      <c r="U31" s="22">
        <f>shaladarppn!T29</f>
        <v>0</v>
      </c>
      <c r="V31" s="22">
        <f>shaladarppn!U29</f>
        <v>0</v>
      </c>
      <c r="W31" s="22">
        <f>shaladarppn!V29</f>
        <v>9636784929</v>
      </c>
      <c r="X31" s="22" t="str">
        <f>shaladarppn!W29</f>
        <v>SHYAMPURA ALNIYAWAS,RIYAN,AINIYAWAS,341514</v>
      </c>
      <c r="Y31" s="22">
        <f>shaladarppn!X29</f>
        <v>0</v>
      </c>
      <c r="Z31" s="22" t="str">
        <f>shaladarppn!Y29</f>
        <v>N</v>
      </c>
      <c r="AA31" s="22" t="str">
        <f>shaladarppn!Z29</f>
        <v>Y</v>
      </c>
      <c r="AB31" s="22">
        <f>shaladarppn!AA29</f>
        <v>0</v>
      </c>
      <c r="AC31" s="22">
        <f>shaladarppn!AB29</f>
        <v>6</v>
      </c>
      <c r="AD31" s="22">
        <f>shaladarppn!AC29</f>
        <v>0</v>
      </c>
      <c r="AE31" s="22">
        <f>shaladarppn!AD29</f>
        <v>1</v>
      </c>
      <c r="AF31" s="22">
        <f>Table1[[#This Row],[Class]]</f>
        <v>2</v>
      </c>
      <c r="AG31" s="22" t="str">
        <f>Table1[[#This Row],[Section]]</f>
        <v>A</v>
      </c>
    </row>
    <row r="32" spans="1:33">
      <c r="A32" s="22">
        <f>IF(F32="","",ROWS($F$4:F32))</f>
        <v>29</v>
      </c>
      <c r="B32" s="22">
        <f>shaladarppn!A30</f>
        <v>2</v>
      </c>
      <c r="C32" s="22" t="str">
        <f>shaladarppn!B30</f>
        <v>A</v>
      </c>
      <c r="D32" s="22">
        <f>shaladarppn!C30</f>
        <v>4794</v>
      </c>
      <c r="E32" s="249">
        <f>shaladarppn!D30</f>
        <v>0</v>
      </c>
      <c r="F32" s="22" t="str">
        <f>shaladarppn!E30</f>
        <v>Aarju</v>
      </c>
      <c r="G32" s="22">
        <f>shaladarppn!F30</f>
        <v>0</v>
      </c>
      <c r="H32" s="22" t="str">
        <f>shaladarppn!G30</f>
        <v>Suresh Kumar</v>
      </c>
      <c r="I32" s="22" t="str">
        <f>shaladarppn!H30</f>
        <v>Seema Devi</v>
      </c>
      <c r="J32" s="22" t="str">
        <f>shaladarppn!I30</f>
        <v>M</v>
      </c>
      <c r="K32" s="249">
        <f>shaladarppn!J30</f>
        <v>42554</v>
      </c>
      <c r="L32" s="22">
        <f>shaladarppn!K30</f>
        <v>0</v>
      </c>
      <c r="M32" s="22">
        <f>shaladarppn!L30</f>
        <v>0</v>
      </c>
      <c r="N32" s="22">
        <f>shaladarppn!M30</f>
        <v>0</v>
      </c>
      <c r="O32" s="22">
        <f>shaladarppn!N30</f>
        <v>0</v>
      </c>
      <c r="P32" s="22" t="str">
        <f>shaladarppn!O30</f>
        <v>GEN</v>
      </c>
      <c r="Q32" s="22">
        <f>shaladarppn!P30</f>
        <v>0</v>
      </c>
      <c r="R32" s="22">
        <f>shaladarppn!Q30</f>
        <v>0</v>
      </c>
      <c r="S32" s="22" t="str">
        <f>shaladarppn!R30</f>
        <v>GOVT. SENIOR SECONDARY SCHOOL ALNIYAWAS (219445)</v>
      </c>
      <c r="T32" s="22">
        <f>shaladarppn!S30</f>
        <v>8140200308</v>
      </c>
      <c r="U32" s="22">
        <f>shaladarppn!T30</f>
        <v>0</v>
      </c>
      <c r="V32" s="22">
        <f>shaladarppn!U30</f>
        <v>0</v>
      </c>
      <c r="W32" s="22">
        <f>shaladarppn!V30</f>
        <v>9636784929</v>
      </c>
      <c r="X32" s="22" t="str">
        <f>shaladarppn!W30</f>
        <v>SHYAMPURA ALNIYAWAS,RIYAN,AINIYAWAS,341515</v>
      </c>
      <c r="Y32" s="22">
        <f>shaladarppn!X30</f>
        <v>0</v>
      </c>
      <c r="Z32" s="22" t="str">
        <f>shaladarppn!Y30</f>
        <v>N</v>
      </c>
      <c r="AA32" s="22" t="str">
        <f>shaladarppn!Z30</f>
        <v>Y</v>
      </c>
      <c r="AB32" s="22">
        <f>shaladarppn!AA30</f>
        <v>0</v>
      </c>
      <c r="AC32" s="22">
        <f>shaladarppn!AB30</f>
        <v>7</v>
      </c>
      <c r="AD32" s="22">
        <f>shaladarppn!AC30</f>
        <v>0</v>
      </c>
      <c r="AE32" s="22">
        <f>shaladarppn!AD30</f>
        <v>1</v>
      </c>
      <c r="AF32" s="22">
        <f>Table1[[#This Row],[Class]]</f>
        <v>2</v>
      </c>
      <c r="AG32" s="22" t="str">
        <f>Table1[[#This Row],[Section]]</f>
        <v>A</v>
      </c>
    </row>
    <row r="33" spans="1:33">
      <c r="A33" s="22">
        <f>IF(F33="","",ROWS($F$4:F33))</f>
        <v>30</v>
      </c>
      <c r="B33" s="22">
        <f>shaladarppn!A31</f>
        <v>2</v>
      </c>
      <c r="C33" s="22" t="str">
        <f>shaladarppn!B31</f>
        <v>A</v>
      </c>
      <c r="D33" s="22">
        <f>shaladarppn!C31</f>
        <v>4874</v>
      </c>
      <c r="E33" s="249">
        <f>shaladarppn!D31</f>
        <v>0</v>
      </c>
      <c r="F33" s="22" t="str">
        <f>shaladarppn!E31</f>
        <v>Aarju</v>
      </c>
      <c r="G33" s="22">
        <f>shaladarppn!F31</f>
        <v>0</v>
      </c>
      <c r="H33" s="22" t="str">
        <f>shaladarppn!G31</f>
        <v>Suresh Kumar</v>
      </c>
      <c r="I33" s="22" t="str">
        <f>shaladarppn!H31</f>
        <v>Seema Devi</v>
      </c>
      <c r="J33" s="22" t="str">
        <f>shaladarppn!I31</f>
        <v>F</v>
      </c>
      <c r="K33" s="249">
        <f>shaladarppn!J31</f>
        <v>42555</v>
      </c>
      <c r="L33" s="22">
        <f>shaladarppn!K31</f>
        <v>0</v>
      </c>
      <c r="M33" s="22">
        <f>shaladarppn!L31</f>
        <v>0</v>
      </c>
      <c r="N33" s="22">
        <f>shaladarppn!M31</f>
        <v>0</v>
      </c>
      <c r="O33" s="22">
        <f>shaladarppn!N31</f>
        <v>0</v>
      </c>
      <c r="P33" s="22" t="str">
        <f>shaladarppn!O31</f>
        <v>OBC</v>
      </c>
      <c r="Q33" s="22">
        <f>shaladarppn!P31</f>
        <v>0</v>
      </c>
      <c r="R33" s="22">
        <f>shaladarppn!Q31</f>
        <v>0</v>
      </c>
      <c r="S33" s="22" t="str">
        <f>shaladarppn!R31</f>
        <v>GOVT. SENIOR SECONDARY SCHOOL ALNIYAWAS (219445)</v>
      </c>
      <c r="T33" s="22">
        <f>shaladarppn!S31</f>
        <v>8140200308</v>
      </c>
      <c r="U33" s="22">
        <f>shaladarppn!T31</f>
        <v>0</v>
      </c>
      <c r="V33" s="22">
        <f>shaladarppn!U31</f>
        <v>0</v>
      </c>
      <c r="W33" s="22">
        <f>shaladarppn!V31</f>
        <v>9636784929</v>
      </c>
      <c r="X33" s="22" t="str">
        <f>shaladarppn!W31</f>
        <v>SHYAMPURA ALNIYAWAS,RIYAN,AINIYAWAS,341516</v>
      </c>
      <c r="Y33" s="22">
        <f>shaladarppn!X31</f>
        <v>0</v>
      </c>
      <c r="Z33" s="22" t="str">
        <f>shaladarppn!Y31</f>
        <v>N</v>
      </c>
      <c r="AA33" s="22" t="str">
        <f>shaladarppn!Z31</f>
        <v>Y</v>
      </c>
      <c r="AB33" s="22">
        <f>shaladarppn!AA31</f>
        <v>0</v>
      </c>
      <c r="AC33" s="22">
        <f>shaladarppn!AB31</f>
        <v>6</v>
      </c>
      <c r="AD33" s="22">
        <f>shaladarppn!AC31</f>
        <v>0</v>
      </c>
      <c r="AE33" s="22">
        <f>shaladarppn!AD31</f>
        <v>0</v>
      </c>
      <c r="AF33" s="22">
        <f>Table1[[#This Row],[Class]]</f>
        <v>2</v>
      </c>
      <c r="AG33" s="22" t="str">
        <f>Table1[[#This Row],[Section]]</f>
        <v>A</v>
      </c>
    </row>
    <row r="34" spans="1:33">
      <c r="A34" s="22">
        <f>IF(F34="","",ROWS($F$4:F34))</f>
        <v>31</v>
      </c>
      <c r="B34" s="22">
        <f>shaladarppn!A32</f>
        <v>2</v>
      </c>
      <c r="C34" s="22" t="str">
        <f>shaladarppn!B32</f>
        <v>A</v>
      </c>
      <c r="D34" s="22">
        <f>shaladarppn!C32</f>
        <v>4862</v>
      </c>
      <c r="E34" s="249">
        <f>shaladarppn!D32</f>
        <v>0</v>
      </c>
      <c r="F34" s="22" t="str">
        <f>shaladarppn!E32</f>
        <v>Aarju</v>
      </c>
      <c r="G34" s="22">
        <f>shaladarppn!F32</f>
        <v>0</v>
      </c>
      <c r="H34" s="22" t="str">
        <f>shaladarppn!G32</f>
        <v>Suresh Kumar</v>
      </c>
      <c r="I34" s="22" t="str">
        <f>shaladarppn!H32</f>
        <v>Seema Devi</v>
      </c>
      <c r="J34" s="22" t="str">
        <f>shaladarppn!I32</f>
        <v>F</v>
      </c>
      <c r="K34" s="249">
        <f>shaladarppn!J32</f>
        <v>42556</v>
      </c>
      <c r="L34" s="22">
        <f>shaladarppn!K32</f>
        <v>0</v>
      </c>
      <c r="M34" s="22">
        <f>shaladarppn!L32</f>
        <v>0</v>
      </c>
      <c r="N34" s="22">
        <f>shaladarppn!M32</f>
        <v>0</v>
      </c>
      <c r="O34" s="22">
        <f>shaladarppn!N32</f>
        <v>0</v>
      </c>
      <c r="P34" s="22" t="str">
        <f>shaladarppn!O32</f>
        <v>OBC</v>
      </c>
      <c r="Q34" s="22">
        <f>shaladarppn!P32</f>
        <v>0</v>
      </c>
      <c r="R34" s="22">
        <f>shaladarppn!Q32</f>
        <v>0</v>
      </c>
      <c r="S34" s="22" t="str">
        <f>shaladarppn!R32</f>
        <v>GOVT. SENIOR SECONDARY SCHOOL ALNIYAWAS (219445)</v>
      </c>
      <c r="T34" s="22">
        <f>shaladarppn!S32</f>
        <v>8140200308</v>
      </c>
      <c r="U34" s="22">
        <f>shaladarppn!T32</f>
        <v>0</v>
      </c>
      <c r="V34" s="22">
        <f>shaladarppn!U32</f>
        <v>0</v>
      </c>
      <c r="W34" s="22">
        <f>shaladarppn!V32</f>
        <v>9636784929</v>
      </c>
      <c r="X34" s="22" t="str">
        <f>shaladarppn!W32</f>
        <v>SHYAMPURA ALNIYAWAS,RIYAN,AINIYAWAS,341517</v>
      </c>
      <c r="Y34" s="22">
        <f>shaladarppn!X32</f>
        <v>0</v>
      </c>
      <c r="Z34" s="22" t="str">
        <f>shaladarppn!Y32</f>
        <v>N</v>
      </c>
      <c r="AA34" s="22" t="str">
        <f>shaladarppn!Z32</f>
        <v>Y</v>
      </c>
      <c r="AB34" s="22">
        <f>shaladarppn!AA32</f>
        <v>0</v>
      </c>
      <c r="AC34" s="22">
        <f>shaladarppn!AB32</f>
        <v>6</v>
      </c>
      <c r="AD34" s="22">
        <f>shaladarppn!AC32</f>
        <v>0</v>
      </c>
      <c r="AE34" s="22">
        <f>shaladarppn!AD32</f>
        <v>0</v>
      </c>
      <c r="AF34" s="22">
        <f>Table1[[#This Row],[Class]]</f>
        <v>2</v>
      </c>
      <c r="AG34" s="22" t="str">
        <f>Table1[[#This Row],[Section]]</f>
        <v>A</v>
      </c>
    </row>
    <row r="35" spans="1:33">
      <c r="A35" s="22">
        <f>IF(F35="","",ROWS($F$4:F35))</f>
        <v>32</v>
      </c>
      <c r="B35" s="22">
        <f>shaladarppn!A33</f>
        <v>2</v>
      </c>
      <c r="C35" s="22" t="str">
        <f>shaladarppn!B33</f>
        <v>A</v>
      </c>
      <c r="D35" s="22">
        <f>shaladarppn!C33</f>
        <v>4867</v>
      </c>
      <c r="E35" s="249">
        <f>shaladarppn!D33</f>
        <v>0</v>
      </c>
      <c r="F35" s="22" t="str">
        <f>shaladarppn!E33</f>
        <v>Aarju</v>
      </c>
      <c r="G35" s="22">
        <f>shaladarppn!F33</f>
        <v>0</v>
      </c>
      <c r="H35" s="22" t="str">
        <f>shaladarppn!G33</f>
        <v>Suresh Kumar</v>
      </c>
      <c r="I35" s="22" t="str">
        <f>shaladarppn!H33</f>
        <v>Seema Devi</v>
      </c>
      <c r="J35" s="22" t="str">
        <f>shaladarppn!I33</f>
        <v>F</v>
      </c>
      <c r="K35" s="249">
        <f>shaladarppn!J33</f>
        <v>42557</v>
      </c>
      <c r="L35" s="22">
        <f>shaladarppn!K33</f>
        <v>0</v>
      </c>
      <c r="M35" s="22">
        <f>shaladarppn!L33</f>
        <v>0</v>
      </c>
      <c r="N35" s="22">
        <f>shaladarppn!M33</f>
        <v>0</v>
      </c>
      <c r="O35" s="22">
        <f>shaladarppn!N33</f>
        <v>0</v>
      </c>
      <c r="P35" s="22" t="str">
        <f>shaladarppn!O33</f>
        <v>OBC</v>
      </c>
      <c r="Q35" s="22">
        <f>shaladarppn!P33</f>
        <v>0</v>
      </c>
      <c r="R35" s="22">
        <f>shaladarppn!Q33</f>
        <v>0</v>
      </c>
      <c r="S35" s="22" t="str">
        <f>shaladarppn!R33</f>
        <v>GOVT. SENIOR SECONDARY SCHOOL ALNIYAWAS (219445)</v>
      </c>
      <c r="T35" s="22">
        <f>shaladarppn!S33</f>
        <v>8140200308</v>
      </c>
      <c r="U35" s="22">
        <f>shaladarppn!T33</f>
        <v>0</v>
      </c>
      <c r="V35" s="22">
        <f>shaladarppn!U33</f>
        <v>0</v>
      </c>
      <c r="W35" s="22">
        <f>shaladarppn!V33</f>
        <v>9636784929</v>
      </c>
      <c r="X35" s="22" t="str">
        <f>shaladarppn!W33</f>
        <v>SHYAMPURA ALNIYAWAS,RIYAN,AINIYAWAS,341518</v>
      </c>
      <c r="Y35" s="22">
        <f>shaladarppn!X33</f>
        <v>0</v>
      </c>
      <c r="Z35" s="22" t="str">
        <f>shaladarppn!Y33</f>
        <v>N</v>
      </c>
      <c r="AA35" s="22" t="str">
        <f>shaladarppn!Z33</f>
        <v>Y</v>
      </c>
      <c r="AB35" s="22">
        <f>shaladarppn!AA33</f>
        <v>0</v>
      </c>
      <c r="AC35" s="22">
        <f>shaladarppn!AB33</f>
        <v>6</v>
      </c>
      <c r="AD35" s="22">
        <f>shaladarppn!AC33</f>
        <v>0</v>
      </c>
      <c r="AE35" s="22">
        <f>shaladarppn!AD33</f>
        <v>0</v>
      </c>
      <c r="AF35" s="22">
        <f>Table1[[#This Row],[Class]]</f>
        <v>2</v>
      </c>
      <c r="AG35" s="22" t="str">
        <f>Table1[[#This Row],[Section]]</f>
        <v>A</v>
      </c>
    </row>
    <row r="36" spans="1:33">
      <c r="A36" s="22">
        <f>IF(F36="","",ROWS($F$4:F36))</f>
        <v>33</v>
      </c>
      <c r="B36" s="22">
        <f>shaladarppn!A34</f>
        <v>2</v>
      </c>
      <c r="C36" s="22" t="str">
        <f>shaladarppn!B34</f>
        <v>A</v>
      </c>
      <c r="D36" s="22">
        <f>shaladarppn!C34</f>
        <v>4869</v>
      </c>
      <c r="E36" s="249">
        <f>shaladarppn!D34</f>
        <v>0</v>
      </c>
      <c r="F36" s="22" t="str">
        <f>shaladarppn!E34</f>
        <v>Aarju</v>
      </c>
      <c r="G36" s="22">
        <f>shaladarppn!F34</f>
        <v>0</v>
      </c>
      <c r="H36" s="22" t="str">
        <f>shaladarppn!G34</f>
        <v>Suresh Kumar</v>
      </c>
      <c r="I36" s="22" t="str">
        <f>shaladarppn!H34</f>
        <v>Seema Devi</v>
      </c>
      <c r="J36" s="22" t="str">
        <f>shaladarppn!I34</f>
        <v>F</v>
      </c>
      <c r="K36" s="249">
        <f>shaladarppn!J34</f>
        <v>42558</v>
      </c>
      <c r="L36" s="22">
        <f>shaladarppn!K34</f>
        <v>0</v>
      </c>
      <c r="M36" s="22">
        <f>shaladarppn!L34</f>
        <v>0</v>
      </c>
      <c r="N36" s="22">
        <f>shaladarppn!M34</f>
        <v>0</v>
      </c>
      <c r="O36" s="22">
        <f>shaladarppn!N34</f>
        <v>0</v>
      </c>
      <c r="P36" s="22" t="str">
        <f>shaladarppn!O34</f>
        <v>OBC</v>
      </c>
      <c r="Q36" s="22">
        <f>shaladarppn!P34</f>
        <v>0</v>
      </c>
      <c r="R36" s="22">
        <f>shaladarppn!Q34</f>
        <v>0</v>
      </c>
      <c r="S36" s="22" t="str">
        <f>shaladarppn!R34</f>
        <v>GOVT. SENIOR SECONDARY SCHOOL ALNIYAWAS (219445)</v>
      </c>
      <c r="T36" s="22">
        <f>shaladarppn!S34</f>
        <v>8140200308</v>
      </c>
      <c r="U36" s="22">
        <f>shaladarppn!T34</f>
        <v>0</v>
      </c>
      <c r="V36" s="22">
        <f>shaladarppn!U34</f>
        <v>0</v>
      </c>
      <c r="W36" s="22">
        <f>shaladarppn!V34</f>
        <v>9636784929</v>
      </c>
      <c r="X36" s="22" t="str">
        <f>shaladarppn!W34</f>
        <v>SHYAMPURA ALNIYAWAS,RIYAN,AINIYAWAS,341519</v>
      </c>
      <c r="Y36" s="22">
        <f>shaladarppn!X34</f>
        <v>0</v>
      </c>
      <c r="Z36" s="22" t="str">
        <f>shaladarppn!Y34</f>
        <v>N</v>
      </c>
      <c r="AA36" s="22" t="str">
        <f>shaladarppn!Z34</f>
        <v>Y</v>
      </c>
      <c r="AB36" s="22">
        <f>shaladarppn!AA34</f>
        <v>0</v>
      </c>
      <c r="AC36" s="22">
        <f>shaladarppn!AB34</f>
        <v>7</v>
      </c>
      <c r="AD36" s="22">
        <f>shaladarppn!AC34</f>
        <v>0</v>
      </c>
      <c r="AE36" s="22">
        <f>shaladarppn!AD34</f>
        <v>0</v>
      </c>
      <c r="AF36" s="22">
        <f>Table1[[#This Row],[Class]]</f>
        <v>2</v>
      </c>
      <c r="AG36" s="22" t="str">
        <f>Table1[[#This Row],[Section]]</f>
        <v>A</v>
      </c>
    </row>
    <row r="37" spans="1:33">
      <c r="A37" s="22">
        <f>IF(F37="","",ROWS($F$4:F37))</f>
        <v>34</v>
      </c>
      <c r="B37" s="22">
        <f>shaladarppn!A35</f>
        <v>2</v>
      </c>
      <c r="C37" s="22" t="str">
        <f>shaladarppn!B35</f>
        <v>A</v>
      </c>
      <c r="D37" s="22">
        <f>shaladarppn!C35</f>
        <v>4868</v>
      </c>
      <c r="E37" s="249">
        <f>shaladarppn!D35</f>
        <v>0</v>
      </c>
      <c r="F37" s="22" t="str">
        <f>shaladarppn!E35</f>
        <v>Aarju</v>
      </c>
      <c r="G37" s="22">
        <f>shaladarppn!F35</f>
        <v>0</v>
      </c>
      <c r="H37" s="22" t="str">
        <f>shaladarppn!G35</f>
        <v>Suresh Kumar</v>
      </c>
      <c r="I37" s="22" t="str">
        <f>shaladarppn!H35</f>
        <v>Seema Devi</v>
      </c>
      <c r="J37" s="22" t="str">
        <f>shaladarppn!I35</f>
        <v>F</v>
      </c>
      <c r="K37" s="249">
        <f>shaladarppn!J35</f>
        <v>42559</v>
      </c>
      <c r="L37" s="22">
        <f>shaladarppn!K35</f>
        <v>0</v>
      </c>
      <c r="M37" s="22">
        <f>shaladarppn!L35</f>
        <v>0</v>
      </c>
      <c r="N37" s="22">
        <f>shaladarppn!M35</f>
        <v>0</v>
      </c>
      <c r="O37" s="22">
        <f>shaladarppn!N35</f>
        <v>0</v>
      </c>
      <c r="P37" s="22" t="str">
        <f>shaladarppn!O35</f>
        <v>OBC</v>
      </c>
      <c r="Q37" s="22">
        <f>shaladarppn!P35</f>
        <v>0</v>
      </c>
      <c r="R37" s="22">
        <f>shaladarppn!Q35</f>
        <v>0</v>
      </c>
      <c r="S37" s="22" t="str">
        <f>shaladarppn!R35</f>
        <v>GOVT. SENIOR SECONDARY SCHOOL ALNIYAWAS (219445)</v>
      </c>
      <c r="T37" s="22">
        <f>shaladarppn!S35</f>
        <v>8140200308</v>
      </c>
      <c r="U37" s="22">
        <f>shaladarppn!T35</f>
        <v>0</v>
      </c>
      <c r="V37" s="22">
        <f>shaladarppn!U35</f>
        <v>0</v>
      </c>
      <c r="W37" s="22">
        <f>shaladarppn!V35</f>
        <v>9636784929</v>
      </c>
      <c r="X37" s="22" t="str">
        <f>shaladarppn!W35</f>
        <v>SHYAMPURA ALNIYAWAS,RIYAN,AINIYAWAS,341520</v>
      </c>
      <c r="Y37" s="22">
        <f>shaladarppn!X35</f>
        <v>0</v>
      </c>
      <c r="Z37" s="22" t="str">
        <f>shaladarppn!Y35</f>
        <v>N</v>
      </c>
      <c r="AA37" s="22" t="str">
        <f>shaladarppn!Z35</f>
        <v>Y</v>
      </c>
      <c r="AB37" s="22">
        <f>shaladarppn!AA35</f>
        <v>0</v>
      </c>
      <c r="AC37" s="22">
        <f>shaladarppn!AB35</f>
        <v>9</v>
      </c>
      <c r="AD37" s="22">
        <f>shaladarppn!AC35</f>
        <v>0</v>
      </c>
      <c r="AE37" s="22">
        <f>shaladarppn!AD35</f>
        <v>0</v>
      </c>
      <c r="AF37" s="22">
        <f>Table1[[#This Row],[Class]]</f>
        <v>2</v>
      </c>
      <c r="AG37" s="22" t="str">
        <f>Table1[[#This Row],[Section]]</f>
        <v>A</v>
      </c>
    </row>
    <row r="38" spans="1:33">
      <c r="A38" s="22">
        <f>IF(F38="","",ROWS($F$4:F38))</f>
        <v>35</v>
      </c>
      <c r="B38" s="22">
        <f>shaladarppn!A36</f>
        <v>2</v>
      </c>
      <c r="C38" s="22" t="str">
        <f>shaladarppn!B36</f>
        <v>A</v>
      </c>
      <c r="D38" s="22">
        <f>shaladarppn!C36</f>
        <v>4803</v>
      </c>
      <c r="E38" s="249">
        <f>shaladarppn!D36</f>
        <v>0</v>
      </c>
      <c r="F38" s="22" t="str">
        <f>shaladarppn!E36</f>
        <v>Aarju</v>
      </c>
      <c r="G38" s="22">
        <f>shaladarppn!F36</f>
        <v>0</v>
      </c>
      <c r="H38" s="22" t="str">
        <f>shaladarppn!G36</f>
        <v>Suresh Kumar</v>
      </c>
      <c r="I38" s="22" t="str">
        <f>shaladarppn!H36</f>
        <v>Seema Devi</v>
      </c>
      <c r="J38" s="22" t="str">
        <f>shaladarppn!I36</f>
        <v>M</v>
      </c>
      <c r="K38" s="249">
        <f>shaladarppn!J36</f>
        <v>42560</v>
      </c>
      <c r="L38" s="22">
        <f>shaladarppn!K36</f>
        <v>0</v>
      </c>
      <c r="M38" s="22">
        <f>shaladarppn!L36</f>
        <v>0</v>
      </c>
      <c r="N38" s="22">
        <f>shaladarppn!M36</f>
        <v>0</v>
      </c>
      <c r="O38" s="22">
        <f>shaladarppn!N36</f>
        <v>0</v>
      </c>
      <c r="P38" s="22" t="str">
        <f>shaladarppn!O36</f>
        <v>OBC</v>
      </c>
      <c r="Q38" s="22">
        <f>shaladarppn!P36</f>
        <v>0</v>
      </c>
      <c r="R38" s="22">
        <f>shaladarppn!Q36</f>
        <v>0</v>
      </c>
      <c r="S38" s="22" t="str">
        <f>shaladarppn!R36</f>
        <v>GOVT. SENIOR SECONDARY SCHOOL ALNIYAWAS (219445)</v>
      </c>
      <c r="T38" s="22">
        <f>shaladarppn!S36</f>
        <v>8140200308</v>
      </c>
      <c r="U38" s="22">
        <f>shaladarppn!T36</f>
        <v>0</v>
      </c>
      <c r="V38" s="22">
        <f>shaladarppn!U36</f>
        <v>0</v>
      </c>
      <c r="W38" s="22">
        <f>shaladarppn!V36</f>
        <v>9636784929</v>
      </c>
      <c r="X38" s="22" t="str">
        <f>shaladarppn!W36</f>
        <v>SHYAMPURA ALNIYAWAS,RIYAN,AINIYAWAS,341521</v>
      </c>
      <c r="Y38" s="22">
        <f>shaladarppn!X36</f>
        <v>0</v>
      </c>
      <c r="Z38" s="22" t="str">
        <f>shaladarppn!Y36</f>
        <v>N</v>
      </c>
      <c r="AA38" s="22" t="str">
        <f>shaladarppn!Z36</f>
        <v>Y</v>
      </c>
      <c r="AB38" s="22">
        <f>shaladarppn!AA36</f>
        <v>0</v>
      </c>
      <c r="AC38" s="22">
        <f>shaladarppn!AB36</f>
        <v>7</v>
      </c>
      <c r="AD38" s="22">
        <f>shaladarppn!AC36</f>
        <v>0</v>
      </c>
      <c r="AE38" s="22">
        <f>shaladarppn!AD36</f>
        <v>1</v>
      </c>
      <c r="AF38" s="22">
        <f>Table1[[#This Row],[Class]]</f>
        <v>2</v>
      </c>
      <c r="AG38" s="22" t="str">
        <f>Table1[[#This Row],[Section]]</f>
        <v>A</v>
      </c>
    </row>
    <row r="39" spans="1:33">
      <c r="A39" s="22">
        <f>IF(F39="","",ROWS($F$4:F39))</f>
        <v>36</v>
      </c>
      <c r="B39" s="22">
        <f>shaladarppn!A37</f>
        <v>2</v>
      </c>
      <c r="C39" s="22" t="str">
        <f>shaladarppn!B37</f>
        <v>A</v>
      </c>
      <c r="D39" s="22">
        <f>shaladarppn!C37</f>
        <v>4807</v>
      </c>
      <c r="E39" s="249">
        <f>shaladarppn!D37</f>
        <v>0</v>
      </c>
      <c r="F39" s="22" t="str">
        <f>shaladarppn!E37</f>
        <v>Aarju</v>
      </c>
      <c r="G39" s="22">
        <f>shaladarppn!F37</f>
        <v>0</v>
      </c>
      <c r="H39" s="22" t="str">
        <f>shaladarppn!G37</f>
        <v>Suresh Kumar</v>
      </c>
      <c r="I39" s="22" t="str">
        <f>shaladarppn!H37</f>
        <v>Seema Devi</v>
      </c>
      <c r="J39" s="22" t="str">
        <f>shaladarppn!I37</f>
        <v>F</v>
      </c>
      <c r="K39" s="249">
        <f>shaladarppn!J37</f>
        <v>42561</v>
      </c>
      <c r="L39" s="22">
        <f>shaladarppn!K37</f>
        <v>0</v>
      </c>
      <c r="M39" s="22">
        <f>shaladarppn!L37</f>
        <v>0</v>
      </c>
      <c r="N39" s="22">
        <f>shaladarppn!M37</f>
        <v>0</v>
      </c>
      <c r="O39" s="22">
        <f>shaladarppn!N37</f>
        <v>0</v>
      </c>
      <c r="P39" s="22" t="str">
        <f>shaladarppn!O37</f>
        <v>OBC</v>
      </c>
      <c r="Q39" s="22">
        <f>shaladarppn!P37</f>
        <v>0</v>
      </c>
      <c r="R39" s="22">
        <f>shaladarppn!Q37</f>
        <v>0</v>
      </c>
      <c r="S39" s="22" t="str">
        <f>shaladarppn!R37</f>
        <v>GOVT. SENIOR SECONDARY SCHOOL ALNIYAWAS (219445)</v>
      </c>
      <c r="T39" s="22">
        <f>shaladarppn!S37</f>
        <v>8140200308</v>
      </c>
      <c r="U39" s="22">
        <f>shaladarppn!T37</f>
        <v>0</v>
      </c>
      <c r="V39" s="22">
        <f>shaladarppn!U37</f>
        <v>0</v>
      </c>
      <c r="W39" s="22">
        <f>shaladarppn!V37</f>
        <v>9636784929</v>
      </c>
      <c r="X39" s="22" t="str">
        <f>shaladarppn!W37</f>
        <v>SHYAMPURA ALNIYAWAS,RIYAN,AINIYAWAS,341522</v>
      </c>
      <c r="Y39" s="22">
        <f>shaladarppn!X37</f>
        <v>0</v>
      </c>
      <c r="Z39" s="22" t="str">
        <f>shaladarppn!Y37</f>
        <v>N</v>
      </c>
      <c r="AA39" s="22" t="str">
        <f>shaladarppn!Z37</f>
        <v>Y</v>
      </c>
      <c r="AB39" s="22">
        <f>shaladarppn!AA37</f>
        <v>0</v>
      </c>
      <c r="AC39" s="22">
        <f>shaladarppn!AB37</f>
        <v>8</v>
      </c>
      <c r="AD39" s="22">
        <f>shaladarppn!AC37</f>
        <v>0</v>
      </c>
      <c r="AE39" s="22">
        <f>shaladarppn!AD37</f>
        <v>1</v>
      </c>
      <c r="AF39" s="22">
        <f>Table1[[#This Row],[Class]]</f>
        <v>2</v>
      </c>
      <c r="AG39" s="22" t="str">
        <f>Table1[[#This Row],[Section]]</f>
        <v>A</v>
      </c>
    </row>
    <row r="40" spans="1:33">
      <c r="A40" s="22">
        <f>IF(F40="","",ROWS($F$4:F40))</f>
        <v>37</v>
      </c>
      <c r="B40" s="22">
        <f>shaladarppn!A38</f>
        <v>2</v>
      </c>
      <c r="C40" s="22" t="str">
        <f>shaladarppn!B38</f>
        <v>A</v>
      </c>
      <c r="D40" s="22">
        <f>shaladarppn!C38</f>
        <v>4870</v>
      </c>
      <c r="E40" s="249">
        <f>shaladarppn!D38</f>
        <v>0</v>
      </c>
      <c r="F40" s="22" t="str">
        <f>shaladarppn!E38</f>
        <v>Aarju</v>
      </c>
      <c r="G40" s="22">
        <f>shaladarppn!F38</f>
        <v>0</v>
      </c>
      <c r="H40" s="22" t="str">
        <f>shaladarppn!G38</f>
        <v>Suresh Kumar</v>
      </c>
      <c r="I40" s="22" t="str">
        <f>shaladarppn!H38</f>
        <v>Seema Devi</v>
      </c>
      <c r="J40" s="22" t="str">
        <f>shaladarppn!I38</f>
        <v>F</v>
      </c>
      <c r="K40" s="249">
        <f>shaladarppn!J38</f>
        <v>42562</v>
      </c>
      <c r="L40" s="22">
        <f>shaladarppn!K38</f>
        <v>0</v>
      </c>
      <c r="M40" s="22">
        <f>shaladarppn!L38</f>
        <v>0</v>
      </c>
      <c r="N40" s="22">
        <f>shaladarppn!M38</f>
        <v>0</v>
      </c>
      <c r="O40" s="22">
        <f>shaladarppn!N38</f>
        <v>0</v>
      </c>
      <c r="P40" s="22" t="str">
        <f>shaladarppn!O38</f>
        <v>OBC</v>
      </c>
      <c r="Q40" s="22">
        <f>shaladarppn!P38</f>
        <v>0</v>
      </c>
      <c r="R40" s="22">
        <f>shaladarppn!Q38</f>
        <v>0</v>
      </c>
      <c r="S40" s="22" t="str">
        <f>shaladarppn!R38</f>
        <v>GOVT. SENIOR SECONDARY SCHOOL ALNIYAWAS (219445)</v>
      </c>
      <c r="T40" s="22">
        <f>shaladarppn!S38</f>
        <v>8140200308</v>
      </c>
      <c r="U40" s="22">
        <f>shaladarppn!T38</f>
        <v>0</v>
      </c>
      <c r="V40" s="22">
        <f>shaladarppn!U38</f>
        <v>0</v>
      </c>
      <c r="W40" s="22">
        <f>shaladarppn!V38</f>
        <v>9636784929</v>
      </c>
      <c r="X40" s="22" t="str">
        <f>shaladarppn!W38</f>
        <v>SHYAMPURA ALNIYAWAS,RIYAN,AINIYAWAS,341523</v>
      </c>
      <c r="Y40" s="22">
        <f>shaladarppn!X38</f>
        <v>0</v>
      </c>
      <c r="Z40" s="22" t="str">
        <f>shaladarppn!Y38</f>
        <v>N</v>
      </c>
      <c r="AA40" s="22" t="str">
        <f>shaladarppn!Z38</f>
        <v>Y</v>
      </c>
      <c r="AB40" s="22">
        <f>shaladarppn!AA38</f>
        <v>0</v>
      </c>
      <c r="AC40" s="22">
        <f>shaladarppn!AB38</f>
        <v>6</v>
      </c>
      <c r="AD40" s="22">
        <f>shaladarppn!AC38</f>
        <v>0</v>
      </c>
      <c r="AE40" s="22">
        <f>shaladarppn!AD38</f>
        <v>0</v>
      </c>
      <c r="AF40" s="22">
        <f>Table1[[#This Row],[Class]]</f>
        <v>2</v>
      </c>
      <c r="AG40" s="22" t="str">
        <f>Table1[[#This Row],[Section]]</f>
        <v>A</v>
      </c>
    </row>
    <row r="41" spans="1:33">
      <c r="A41" s="22">
        <f>IF(F41="","",ROWS($F$4:F41))</f>
        <v>38</v>
      </c>
      <c r="B41" s="22">
        <f>shaladarppn!A39</f>
        <v>2</v>
      </c>
      <c r="C41" s="22" t="str">
        <f>shaladarppn!B39</f>
        <v>A</v>
      </c>
      <c r="D41" s="22">
        <f>shaladarppn!C39</f>
        <v>4804</v>
      </c>
      <c r="E41" s="249">
        <f>shaladarppn!D39</f>
        <v>0</v>
      </c>
      <c r="F41" s="22" t="str">
        <f>shaladarppn!E39</f>
        <v>Aarju</v>
      </c>
      <c r="G41" s="22">
        <f>shaladarppn!F39</f>
        <v>0</v>
      </c>
      <c r="H41" s="22" t="str">
        <f>shaladarppn!G39</f>
        <v>Suresh Kumar</v>
      </c>
      <c r="I41" s="22" t="str">
        <f>shaladarppn!H39</f>
        <v>Seema Devi</v>
      </c>
      <c r="J41" s="22" t="str">
        <f>shaladarppn!I39</f>
        <v>F</v>
      </c>
      <c r="K41" s="249">
        <f>shaladarppn!J39</f>
        <v>42563</v>
      </c>
      <c r="L41" s="22">
        <f>shaladarppn!K39</f>
        <v>0</v>
      </c>
      <c r="M41" s="22">
        <f>shaladarppn!L39</f>
        <v>0</v>
      </c>
      <c r="N41" s="22">
        <f>shaladarppn!M39</f>
        <v>0</v>
      </c>
      <c r="O41" s="22">
        <f>shaladarppn!N39</f>
        <v>0</v>
      </c>
      <c r="P41" s="22" t="str">
        <f>shaladarppn!O39</f>
        <v>OBC</v>
      </c>
      <c r="Q41" s="22">
        <f>shaladarppn!P39</f>
        <v>0</v>
      </c>
      <c r="R41" s="22">
        <f>shaladarppn!Q39</f>
        <v>0</v>
      </c>
      <c r="S41" s="22" t="str">
        <f>shaladarppn!R39</f>
        <v>GOVT. SENIOR SECONDARY SCHOOL ALNIYAWAS (219445)</v>
      </c>
      <c r="T41" s="22">
        <f>shaladarppn!S39</f>
        <v>8140200308</v>
      </c>
      <c r="U41" s="22">
        <f>shaladarppn!T39</f>
        <v>0</v>
      </c>
      <c r="V41" s="22">
        <f>shaladarppn!U39</f>
        <v>0</v>
      </c>
      <c r="W41" s="22">
        <f>shaladarppn!V39</f>
        <v>9636784929</v>
      </c>
      <c r="X41" s="22" t="str">
        <f>shaladarppn!W39</f>
        <v>SHYAMPURA ALNIYAWAS,RIYAN,AINIYAWAS,341524</v>
      </c>
      <c r="Y41" s="22">
        <f>shaladarppn!X39</f>
        <v>0</v>
      </c>
      <c r="Z41" s="22" t="str">
        <f>shaladarppn!Y39</f>
        <v>N</v>
      </c>
      <c r="AA41" s="22" t="str">
        <f>shaladarppn!Z39</f>
        <v>Y</v>
      </c>
      <c r="AB41" s="22">
        <f>shaladarppn!AA39</f>
        <v>0</v>
      </c>
      <c r="AC41" s="22">
        <f>shaladarppn!AB39</f>
        <v>6</v>
      </c>
      <c r="AD41" s="22">
        <f>shaladarppn!AC39</f>
        <v>0</v>
      </c>
      <c r="AE41" s="22">
        <f>shaladarppn!AD39</f>
        <v>1</v>
      </c>
      <c r="AF41" s="22">
        <f>Table1[[#This Row],[Class]]</f>
        <v>2</v>
      </c>
      <c r="AG41" s="22" t="str">
        <f>Table1[[#This Row],[Section]]</f>
        <v>A</v>
      </c>
    </row>
    <row r="42" spans="1:33">
      <c r="A42" s="22">
        <f>IF(F42="","",ROWS($F$4:F42))</f>
        <v>39</v>
      </c>
      <c r="B42" s="22">
        <f>shaladarppn!A40</f>
        <v>2</v>
      </c>
      <c r="C42" s="22" t="str">
        <f>shaladarppn!B40</f>
        <v>A</v>
      </c>
      <c r="D42" s="22">
        <f>shaladarppn!C40</f>
        <v>4806</v>
      </c>
      <c r="E42" s="249">
        <f>shaladarppn!D40</f>
        <v>0</v>
      </c>
      <c r="F42" s="22" t="str">
        <f>shaladarppn!E40</f>
        <v>Aarju</v>
      </c>
      <c r="G42" s="22">
        <f>shaladarppn!F40</f>
        <v>0</v>
      </c>
      <c r="H42" s="22" t="str">
        <f>shaladarppn!G40</f>
        <v>Suresh Kumar</v>
      </c>
      <c r="I42" s="22" t="str">
        <f>shaladarppn!H40</f>
        <v>Seema Devi</v>
      </c>
      <c r="J42" s="22" t="str">
        <f>shaladarppn!I40</f>
        <v>M</v>
      </c>
      <c r="K42" s="249">
        <f>shaladarppn!J40</f>
        <v>42564</v>
      </c>
      <c r="L42" s="22">
        <f>shaladarppn!K40</f>
        <v>0</v>
      </c>
      <c r="M42" s="22">
        <f>shaladarppn!L40</f>
        <v>0</v>
      </c>
      <c r="N42" s="22">
        <f>shaladarppn!M40</f>
        <v>0</v>
      </c>
      <c r="O42" s="22">
        <f>shaladarppn!N40</f>
        <v>0</v>
      </c>
      <c r="P42" s="22" t="str">
        <f>shaladarppn!O40</f>
        <v>OBC</v>
      </c>
      <c r="Q42" s="22">
        <f>shaladarppn!P40</f>
        <v>0</v>
      </c>
      <c r="R42" s="22">
        <f>shaladarppn!Q40</f>
        <v>0</v>
      </c>
      <c r="S42" s="22" t="str">
        <f>shaladarppn!R40</f>
        <v>GOVT. SENIOR SECONDARY SCHOOL ALNIYAWAS (219445)</v>
      </c>
      <c r="T42" s="22">
        <f>shaladarppn!S40</f>
        <v>8140200308</v>
      </c>
      <c r="U42" s="22">
        <f>shaladarppn!T40</f>
        <v>0</v>
      </c>
      <c r="V42" s="22">
        <f>shaladarppn!U40</f>
        <v>0</v>
      </c>
      <c r="W42" s="22">
        <f>shaladarppn!V40</f>
        <v>9636784929</v>
      </c>
      <c r="X42" s="22" t="str">
        <f>shaladarppn!W40</f>
        <v>SHYAMPURA ALNIYAWAS,RIYAN,AINIYAWAS,341525</v>
      </c>
      <c r="Y42" s="22">
        <f>shaladarppn!X40</f>
        <v>0</v>
      </c>
      <c r="Z42" s="22" t="str">
        <f>shaladarppn!Y40</f>
        <v>N</v>
      </c>
      <c r="AA42" s="22" t="str">
        <f>shaladarppn!Z40</f>
        <v>Y</v>
      </c>
      <c r="AB42" s="22">
        <f>shaladarppn!AA40</f>
        <v>0</v>
      </c>
      <c r="AC42" s="22">
        <f>shaladarppn!AB40</f>
        <v>7</v>
      </c>
      <c r="AD42" s="22">
        <f>shaladarppn!AC40</f>
        <v>0</v>
      </c>
      <c r="AE42" s="22">
        <f>shaladarppn!AD40</f>
        <v>0</v>
      </c>
      <c r="AF42" s="22">
        <f>Table1[[#This Row],[Class]]</f>
        <v>2</v>
      </c>
      <c r="AG42" s="22" t="str">
        <f>Table1[[#This Row],[Section]]</f>
        <v>A</v>
      </c>
    </row>
    <row r="43" spans="1:33">
      <c r="A43" s="22">
        <f>IF(F43="","",ROWS($F$4:F43))</f>
        <v>40</v>
      </c>
      <c r="B43" s="22">
        <f>shaladarppn!A41</f>
        <v>2</v>
      </c>
      <c r="C43" s="22" t="str">
        <f>shaladarppn!B41</f>
        <v>A</v>
      </c>
      <c r="D43" s="22">
        <f>shaladarppn!C41</f>
        <v>4872</v>
      </c>
      <c r="E43" s="249">
        <f>shaladarppn!D41</f>
        <v>0</v>
      </c>
      <c r="F43" s="22" t="str">
        <f>shaladarppn!E41</f>
        <v>Aarju</v>
      </c>
      <c r="G43" s="22">
        <f>shaladarppn!F41</f>
        <v>0</v>
      </c>
      <c r="H43" s="22" t="str">
        <f>shaladarppn!G41</f>
        <v>Suresh Kumar</v>
      </c>
      <c r="I43" s="22" t="str">
        <f>shaladarppn!H41</f>
        <v>Seema Devi</v>
      </c>
      <c r="J43" s="22" t="str">
        <f>shaladarppn!I41</f>
        <v>M</v>
      </c>
      <c r="K43" s="249">
        <f>shaladarppn!J41</f>
        <v>42565</v>
      </c>
      <c r="L43" s="22">
        <f>shaladarppn!K41</f>
        <v>0</v>
      </c>
      <c r="M43" s="22">
        <f>shaladarppn!L41</f>
        <v>0</v>
      </c>
      <c r="N43" s="22">
        <f>shaladarppn!M41</f>
        <v>0</v>
      </c>
      <c r="O43" s="22">
        <f>shaladarppn!N41</f>
        <v>0</v>
      </c>
      <c r="P43" s="22" t="str">
        <f>shaladarppn!O41</f>
        <v>OBC</v>
      </c>
      <c r="Q43" s="22">
        <f>shaladarppn!P41</f>
        <v>0</v>
      </c>
      <c r="R43" s="22">
        <f>shaladarppn!Q41</f>
        <v>0</v>
      </c>
      <c r="S43" s="22" t="str">
        <f>shaladarppn!R41</f>
        <v>GOVT. SENIOR SECONDARY SCHOOL ALNIYAWAS (219445)</v>
      </c>
      <c r="T43" s="22">
        <f>shaladarppn!S41</f>
        <v>8140200308</v>
      </c>
      <c r="U43" s="22">
        <f>shaladarppn!T41</f>
        <v>0</v>
      </c>
      <c r="V43" s="22">
        <f>shaladarppn!U41</f>
        <v>0</v>
      </c>
      <c r="W43" s="22">
        <f>shaladarppn!V41</f>
        <v>9636784929</v>
      </c>
      <c r="X43" s="22" t="str">
        <f>shaladarppn!W41</f>
        <v>SHYAMPURA ALNIYAWAS,RIYAN,AINIYAWAS,341526</v>
      </c>
      <c r="Y43" s="22">
        <f>shaladarppn!X41</f>
        <v>0</v>
      </c>
      <c r="Z43" s="22" t="str">
        <f>shaladarppn!Y41</f>
        <v>N</v>
      </c>
      <c r="AA43" s="22" t="str">
        <f>shaladarppn!Z41</f>
        <v>Y</v>
      </c>
      <c r="AB43" s="22">
        <f>shaladarppn!AA41</f>
        <v>0</v>
      </c>
      <c r="AC43" s="22">
        <f>shaladarppn!AB41</f>
        <v>7</v>
      </c>
      <c r="AD43" s="22">
        <f>shaladarppn!AC41</f>
        <v>0</v>
      </c>
      <c r="AE43" s="22">
        <f>shaladarppn!AD41</f>
        <v>0</v>
      </c>
      <c r="AF43" s="22">
        <f>Table1[[#This Row],[Class]]</f>
        <v>2</v>
      </c>
      <c r="AG43" s="22" t="str">
        <f>Table1[[#This Row],[Section]]</f>
        <v>A</v>
      </c>
    </row>
    <row r="44" spans="1:33">
      <c r="A44" s="22">
        <f>IF(F44="","",ROWS($F$4:F44))</f>
        <v>41</v>
      </c>
      <c r="B44" s="22">
        <f>shaladarppn!A42</f>
        <v>2</v>
      </c>
      <c r="C44" s="22" t="str">
        <f>shaladarppn!B42</f>
        <v>A</v>
      </c>
      <c r="D44" s="22">
        <f>shaladarppn!C42</f>
        <v>4861</v>
      </c>
      <c r="E44" s="249">
        <f>shaladarppn!D42</f>
        <v>0</v>
      </c>
      <c r="F44" s="22" t="str">
        <f>shaladarppn!E42</f>
        <v>Aarju</v>
      </c>
      <c r="G44" s="22">
        <f>shaladarppn!F42</f>
        <v>0</v>
      </c>
      <c r="H44" s="22" t="str">
        <f>shaladarppn!G42</f>
        <v>Suresh Kumar</v>
      </c>
      <c r="I44" s="22" t="str">
        <f>shaladarppn!H42</f>
        <v>Seema Devi</v>
      </c>
      <c r="J44" s="22" t="str">
        <f>shaladarppn!I42</f>
        <v>F</v>
      </c>
      <c r="K44" s="249">
        <f>shaladarppn!J42</f>
        <v>42566</v>
      </c>
      <c r="L44" s="22">
        <f>shaladarppn!K42</f>
        <v>0</v>
      </c>
      <c r="M44" s="22">
        <f>shaladarppn!L42</f>
        <v>0</v>
      </c>
      <c r="N44" s="22">
        <f>shaladarppn!M42</f>
        <v>0</v>
      </c>
      <c r="O44" s="22">
        <f>shaladarppn!N42</f>
        <v>0</v>
      </c>
      <c r="P44" s="22" t="str">
        <f>shaladarppn!O42</f>
        <v>OBC</v>
      </c>
      <c r="Q44" s="22">
        <f>shaladarppn!P42</f>
        <v>0</v>
      </c>
      <c r="R44" s="22">
        <f>shaladarppn!Q42</f>
        <v>0</v>
      </c>
      <c r="S44" s="22" t="str">
        <f>shaladarppn!R42</f>
        <v>GOVT. SENIOR SECONDARY SCHOOL ALNIYAWAS (219445)</v>
      </c>
      <c r="T44" s="22">
        <f>shaladarppn!S42</f>
        <v>8140200308</v>
      </c>
      <c r="U44" s="22">
        <f>shaladarppn!T42</f>
        <v>0</v>
      </c>
      <c r="V44" s="22">
        <f>shaladarppn!U42</f>
        <v>0</v>
      </c>
      <c r="W44" s="22">
        <f>shaladarppn!V42</f>
        <v>9636784929</v>
      </c>
      <c r="X44" s="22" t="str">
        <f>shaladarppn!W42</f>
        <v>SHYAMPURA ALNIYAWAS,RIYAN,AINIYAWAS,341527</v>
      </c>
      <c r="Y44" s="22">
        <f>shaladarppn!X42</f>
        <v>0</v>
      </c>
      <c r="Z44" s="22" t="str">
        <f>shaladarppn!Y42</f>
        <v>N</v>
      </c>
      <c r="AA44" s="22" t="str">
        <f>shaladarppn!Z42</f>
        <v>Y</v>
      </c>
      <c r="AB44" s="22">
        <f>shaladarppn!AA42</f>
        <v>0</v>
      </c>
      <c r="AC44" s="22">
        <f>shaladarppn!AB42</f>
        <v>6</v>
      </c>
      <c r="AD44" s="22">
        <f>shaladarppn!AC42</f>
        <v>0</v>
      </c>
      <c r="AE44" s="22">
        <f>shaladarppn!AD42</f>
        <v>1</v>
      </c>
      <c r="AF44" s="22">
        <f>Table1[[#This Row],[Class]]</f>
        <v>2</v>
      </c>
      <c r="AG44" s="22" t="str">
        <f>Table1[[#This Row],[Section]]</f>
        <v>A</v>
      </c>
    </row>
    <row r="45" spans="1:33">
      <c r="A45" s="22">
        <f>IF(F45="","",ROWS($F$4:F45))</f>
        <v>42</v>
      </c>
      <c r="B45" s="22">
        <f>shaladarppn!A43</f>
        <v>3</v>
      </c>
      <c r="C45" s="22" t="str">
        <f>shaladarppn!B43</f>
        <v>A</v>
      </c>
      <c r="D45" s="22">
        <f>shaladarppn!C43</f>
        <v>4718</v>
      </c>
      <c r="E45" s="249">
        <f>shaladarppn!D43</f>
        <v>43658</v>
      </c>
      <c r="F45" s="22" t="str">
        <f>shaladarppn!E43</f>
        <v>Aarju</v>
      </c>
      <c r="G45" s="22">
        <f>shaladarppn!F43</f>
        <v>0</v>
      </c>
      <c r="H45" s="22" t="str">
        <f>shaladarppn!G43</f>
        <v>Suresh Kumar</v>
      </c>
      <c r="I45" s="22" t="str">
        <f>shaladarppn!H43</f>
        <v>Seema Devi</v>
      </c>
      <c r="J45" s="22" t="str">
        <f>shaladarppn!I43</f>
        <v>F</v>
      </c>
      <c r="K45" s="249">
        <f>shaladarppn!J43</f>
        <v>42567</v>
      </c>
      <c r="L45" s="22">
        <f>shaladarppn!K43</f>
        <v>0</v>
      </c>
      <c r="M45" s="22">
        <f>shaladarppn!L43</f>
        <v>0</v>
      </c>
      <c r="N45" s="22">
        <f>shaladarppn!M43</f>
        <v>0</v>
      </c>
      <c r="O45" s="22">
        <f>shaladarppn!N43</f>
        <v>0</v>
      </c>
      <c r="P45" s="22" t="str">
        <f>shaladarppn!O43</f>
        <v>OBC</v>
      </c>
      <c r="Q45" s="22" t="str">
        <f>shaladarppn!P43</f>
        <v>Muslim</v>
      </c>
      <c r="R45" s="22">
        <f>shaladarppn!Q43</f>
        <v>0</v>
      </c>
      <c r="S45" s="22" t="str">
        <f>shaladarppn!R43</f>
        <v>GOVT. SENIOR SECONDARY SCHOOL ALNIYAWAS (219445)</v>
      </c>
      <c r="T45" s="22">
        <f>shaladarppn!S43</f>
        <v>8140200308</v>
      </c>
      <c r="U45" s="22" t="str">
        <f>shaladarppn!T43</f>
        <v>XXXX0872</v>
      </c>
      <c r="V45" s="22" t="str">
        <f>shaladarppn!U43</f>
        <v>yswuiqb</v>
      </c>
      <c r="W45" s="22">
        <f>shaladarppn!V43</f>
        <v>9636784929</v>
      </c>
      <c r="X45" s="22" t="str">
        <f>shaladarppn!W43</f>
        <v>SHYAMPURA ALNIYAWAS,RIYAN,AINIYAWAS,341528</v>
      </c>
      <c r="Y45" s="22">
        <f>shaladarppn!X43</f>
        <v>50000</v>
      </c>
      <c r="Z45" s="22" t="str">
        <f>shaladarppn!Y43</f>
        <v>N</v>
      </c>
      <c r="AA45" s="22" t="str">
        <f>shaladarppn!Z43</f>
        <v>N</v>
      </c>
      <c r="AB45" s="22" t="str">
        <f>shaladarppn!AA43</f>
        <v>Yes</v>
      </c>
      <c r="AC45" s="22">
        <f>shaladarppn!AB43</f>
        <v>7</v>
      </c>
      <c r="AD45" s="22" t="str">
        <f>shaladarppn!AC43</f>
        <v>None</v>
      </c>
      <c r="AE45" s="22">
        <f>shaladarppn!AD43</f>
        <v>0</v>
      </c>
      <c r="AF45" s="22">
        <f>Table1[[#This Row],[Class]]</f>
        <v>3</v>
      </c>
      <c r="AG45" s="22" t="str">
        <f>Table1[[#This Row],[Section]]</f>
        <v>A</v>
      </c>
    </row>
    <row r="46" spans="1:33">
      <c r="A46" s="22">
        <f>IF(F46="","",ROWS($F$4:F46))</f>
        <v>43</v>
      </c>
      <c r="B46" s="22">
        <f>shaladarppn!A44</f>
        <v>3</v>
      </c>
      <c r="C46" s="22" t="str">
        <f>shaladarppn!B44</f>
        <v>A</v>
      </c>
      <c r="D46" s="22">
        <f>shaladarppn!C44</f>
        <v>4729</v>
      </c>
      <c r="E46" s="249">
        <f>shaladarppn!D44</f>
        <v>43659</v>
      </c>
      <c r="F46" s="22" t="str">
        <f>shaladarppn!E44</f>
        <v>Aarju</v>
      </c>
      <c r="G46" s="22">
        <f>shaladarppn!F44</f>
        <v>0</v>
      </c>
      <c r="H46" s="22" t="str">
        <f>shaladarppn!G44</f>
        <v>Suresh Kumar</v>
      </c>
      <c r="I46" s="22" t="str">
        <f>shaladarppn!H44</f>
        <v>Seema Devi</v>
      </c>
      <c r="J46" s="22" t="str">
        <f>shaladarppn!I44</f>
        <v>M</v>
      </c>
      <c r="K46" s="249">
        <f>shaladarppn!J44</f>
        <v>42568</v>
      </c>
      <c r="L46" s="22">
        <f>shaladarppn!K44</f>
        <v>0</v>
      </c>
      <c r="M46" s="22">
        <f>shaladarppn!L44</f>
        <v>0</v>
      </c>
      <c r="N46" s="22">
        <f>shaladarppn!M44</f>
        <v>0</v>
      </c>
      <c r="O46" s="22">
        <f>shaladarppn!N44</f>
        <v>0</v>
      </c>
      <c r="P46" s="22" t="str">
        <f>shaladarppn!O44</f>
        <v>OBC</v>
      </c>
      <c r="Q46" s="22" t="str">
        <f>shaladarppn!P44</f>
        <v>Muslim</v>
      </c>
      <c r="R46" s="22">
        <f>shaladarppn!Q44</f>
        <v>0</v>
      </c>
      <c r="S46" s="22" t="str">
        <f>shaladarppn!R44</f>
        <v>GOVT. SENIOR SECONDARY SCHOOL ALNIYAWAS (219445)</v>
      </c>
      <c r="T46" s="22">
        <f>shaladarppn!S44</f>
        <v>8140200308</v>
      </c>
      <c r="U46" s="22" t="str">
        <f>shaladarppn!T44</f>
        <v>XXXX1543</v>
      </c>
      <c r="V46" s="22" t="str">
        <f>shaladarppn!U44</f>
        <v>vxozzoh</v>
      </c>
      <c r="W46" s="22">
        <f>shaladarppn!V44</f>
        <v>9636784929</v>
      </c>
      <c r="X46" s="22" t="str">
        <f>shaladarppn!W44</f>
        <v>SHYAMPURA ALNIYAWAS,RIYAN,AINIYAWAS,341529</v>
      </c>
      <c r="Y46" s="22">
        <f>shaladarppn!X44</f>
        <v>50000</v>
      </c>
      <c r="Z46" s="22" t="str">
        <f>shaladarppn!Y44</f>
        <v>N</v>
      </c>
      <c r="AA46" s="22" t="str">
        <f>shaladarppn!Z44</f>
        <v>N</v>
      </c>
      <c r="AB46" s="22" t="str">
        <f>shaladarppn!AA44</f>
        <v>Yes</v>
      </c>
      <c r="AC46" s="22">
        <f>shaladarppn!AB44</f>
        <v>7</v>
      </c>
      <c r="AD46" s="22" t="str">
        <f>shaladarppn!AC44</f>
        <v>None</v>
      </c>
      <c r="AE46" s="22">
        <f>shaladarppn!AD44</f>
        <v>0</v>
      </c>
      <c r="AF46" s="22">
        <f>Table1[[#This Row],[Class]]</f>
        <v>3</v>
      </c>
      <c r="AG46" s="22" t="str">
        <f>Table1[[#This Row],[Section]]</f>
        <v>A</v>
      </c>
    </row>
    <row r="47" spans="1:33">
      <c r="A47" s="22">
        <f>IF(F47="","",ROWS($F$4:F47))</f>
        <v>44</v>
      </c>
      <c r="B47" s="22">
        <f>shaladarppn!A45</f>
        <v>3</v>
      </c>
      <c r="C47" s="22" t="str">
        <f>shaladarppn!B45</f>
        <v>A</v>
      </c>
      <c r="D47" s="22">
        <f>shaladarppn!C45</f>
        <v>4630</v>
      </c>
      <c r="E47" s="249">
        <f>shaladarppn!D45</f>
        <v>43648</v>
      </c>
      <c r="F47" s="22" t="str">
        <f>shaladarppn!E45</f>
        <v>Aarju</v>
      </c>
      <c r="G47" s="22">
        <f>shaladarppn!F45</f>
        <v>0</v>
      </c>
      <c r="H47" s="22" t="str">
        <f>shaladarppn!G45</f>
        <v>Suresh Kumar</v>
      </c>
      <c r="I47" s="22" t="str">
        <f>shaladarppn!H45</f>
        <v>Seema Devi</v>
      </c>
      <c r="J47" s="22" t="str">
        <f>shaladarppn!I45</f>
        <v>F</v>
      </c>
      <c r="K47" s="249">
        <f>shaladarppn!J45</f>
        <v>42569</v>
      </c>
      <c r="L47" s="22">
        <f>shaladarppn!K45</f>
        <v>0</v>
      </c>
      <c r="M47" s="22">
        <f>shaladarppn!L45</f>
        <v>0</v>
      </c>
      <c r="N47" s="22">
        <f>shaladarppn!M45</f>
        <v>0</v>
      </c>
      <c r="O47" s="22">
        <f>shaladarppn!N45</f>
        <v>0</v>
      </c>
      <c r="P47" s="22" t="str">
        <f>shaladarppn!O45</f>
        <v>OBC</v>
      </c>
      <c r="Q47" s="22" t="str">
        <f>shaladarppn!P45</f>
        <v>Muslim</v>
      </c>
      <c r="R47" s="22">
        <f>shaladarppn!Q45</f>
        <v>0</v>
      </c>
      <c r="S47" s="22" t="str">
        <f>shaladarppn!R45</f>
        <v>GOVT. SENIOR SECONDARY SCHOOL ALNIYAWAS (219445)</v>
      </c>
      <c r="T47" s="22">
        <f>shaladarppn!S45</f>
        <v>8140200308</v>
      </c>
      <c r="U47" s="22" t="str">
        <f>shaladarppn!T45</f>
        <v>XXXX2071</v>
      </c>
      <c r="V47" s="22">
        <f>shaladarppn!U45</f>
        <v>0</v>
      </c>
      <c r="W47" s="22">
        <f>shaladarppn!V45</f>
        <v>9636784929</v>
      </c>
      <c r="X47" s="22" t="str">
        <f>shaladarppn!W45</f>
        <v>SHYAMPURA ALNIYAWAS,RIYAN,AINIYAWAS,341530</v>
      </c>
      <c r="Y47" s="22">
        <f>shaladarppn!X45</f>
        <v>60000</v>
      </c>
      <c r="Z47" s="22" t="str">
        <f>shaladarppn!Y45</f>
        <v>N</v>
      </c>
      <c r="AA47" s="22" t="str">
        <f>shaladarppn!Z45</f>
        <v>N</v>
      </c>
      <c r="AB47" s="22" t="str">
        <f>shaladarppn!AA45</f>
        <v>Yes</v>
      </c>
      <c r="AC47" s="22">
        <f>shaladarppn!AB45</f>
        <v>7</v>
      </c>
      <c r="AD47" s="22" t="str">
        <f>shaladarppn!AC45</f>
        <v>None</v>
      </c>
      <c r="AE47" s="22">
        <f>shaladarppn!AD45</f>
        <v>0</v>
      </c>
      <c r="AF47" s="22">
        <f>Table1[[#This Row],[Class]]</f>
        <v>3</v>
      </c>
      <c r="AG47" s="22" t="str">
        <f>Table1[[#This Row],[Section]]</f>
        <v>A</v>
      </c>
    </row>
    <row r="48" spans="1:33">
      <c r="A48" s="22">
        <f>IF(F48="","",ROWS($F$4:F48))</f>
        <v>45</v>
      </c>
      <c r="B48" s="22">
        <f>shaladarppn!A46</f>
        <v>3</v>
      </c>
      <c r="C48" s="22" t="str">
        <f>shaladarppn!B46</f>
        <v>A</v>
      </c>
      <c r="D48" s="22">
        <f>shaladarppn!C46</f>
        <v>4676</v>
      </c>
      <c r="E48" s="249">
        <f>shaladarppn!D46</f>
        <v>43654</v>
      </c>
      <c r="F48" s="22" t="str">
        <f>shaladarppn!E46</f>
        <v>Aarju</v>
      </c>
      <c r="G48" s="22">
        <f>shaladarppn!F46</f>
        <v>0</v>
      </c>
      <c r="H48" s="22" t="str">
        <f>shaladarppn!G46</f>
        <v>Suresh Kumar</v>
      </c>
      <c r="I48" s="22" t="str">
        <f>shaladarppn!H46</f>
        <v>Seema Devi</v>
      </c>
      <c r="J48" s="22" t="str">
        <f>shaladarppn!I46</f>
        <v>F</v>
      </c>
      <c r="K48" s="249">
        <f>shaladarppn!J46</f>
        <v>42570</v>
      </c>
      <c r="L48" s="22">
        <f>shaladarppn!K46</f>
        <v>0</v>
      </c>
      <c r="M48" s="22">
        <f>shaladarppn!L46</f>
        <v>0</v>
      </c>
      <c r="N48" s="22">
        <f>shaladarppn!M46</f>
        <v>0</v>
      </c>
      <c r="O48" s="22">
        <f>shaladarppn!N46</f>
        <v>0</v>
      </c>
      <c r="P48" s="22" t="str">
        <f>shaladarppn!O46</f>
        <v>OBC</v>
      </c>
      <c r="Q48" s="22" t="str">
        <f>shaladarppn!P46</f>
        <v>Muslim</v>
      </c>
      <c r="R48" s="22">
        <f>shaladarppn!Q46</f>
        <v>0</v>
      </c>
      <c r="S48" s="22" t="str">
        <f>shaladarppn!R46</f>
        <v>GOVT. SENIOR SECONDARY SCHOOL ALNIYAWAS (219445)</v>
      </c>
      <c r="T48" s="22">
        <f>shaladarppn!S46</f>
        <v>8140200308</v>
      </c>
      <c r="U48" s="22">
        <f>shaladarppn!T46</f>
        <v>0</v>
      </c>
      <c r="V48" s="22">
        <f>shaladarppn!U46</f>
        <v>0</v>
      </c>
      <c r="W48" s="22">
        <f>shaladarppn!V46</f>
        <v>9636784929</v>
      </c>
      <c r="X48" s="22" t="str">
        <f>shaladarppn!W46</f>
        <v>SHYAMPURA ALNIYAWAS,RIYAN,AINIYAWAS,341531</v>
      </c>
      <c r="Y48" s="22">
        <f>shaladarppn!X46</f>
        <v>60000</v>
      </c>
      <c r="Z48" s="22" t="str">
        <f>shaladarppn!Y46</f>
        <v>N</v>
      </c>
      <c r="AA48" s="22" t="str">
        <f>shaladarppn!Z46</f>
        <v>N</v>
      </c>
      <c r="AB48" s="22" t="str">
        <f>shaladarppn!AA46</f>
        <v>Yes</v>
      </c>
      <c r="AC48" s="22">
        <f>shaladarppn!AB46</f>
        <v>7</v>
      </c>
      <c r="AD48" s="22" t="str">
        <f>shaladarppn!AC46</f>
        <v>None</v>
      </c>
      <c r="AE48" s="22">
        <f>shaladarppn!AD46</f>
        <v>0</v>
      </c>
      <c r="AF48" s="22">
        <f>Table1[[#This Row],[Class]]</f>
        <v>3</v>
      </c>
      <c r="AG48" s="22" t="str">
        <f>Table1[[#This Row],[Section]]</f>
        <v>A</v>
      </c>
    </row>
    <row r="49" spans="1:33">
      <c r="A49" s="22">
        <f>IF(F49="","",ROWS($F$4:F49))</f>
        <v>46</v>
      </c>
      <c r="B49" s="22">
        <f>shaladarppn!A47</f>
        <v>3</v>
      </c>
      <c r="C49" s="22" t="str">
        <f>shaladarppn!B47</f>
        <v>A</v>
      </c>
      <c r="D49" s="22">
        <f>shaladarppn!C47</f>
        <v>4710</v>
      </c>
      <c r="E49" s="249">
        <f>shaladarppn!D47</f>
        <v>43657</v>
      </c>
      <c r="F49" s="22" t="str">
        <f>shaladarppn!E47</f>
        <v>Aarju</v>
      </c>
      <c r="G49" s="22">
        <f>shaladarppn!F47</f>
        <v>0</v>
      </c>
      <c r="H49" s="22" t="str">
        <f>shaladarppn!G47</f>
        <v>Suresh Kumar</v>
      </c>
      <c r="I49" s="22" t="str">
        <f>shaladarppn!H47</f>
        <v>Seema Devi</v>
      </c>
      <c r="J49" s="22" t="str">
        <f>shaladarppn!I47</f>
        <v>F</v>
      </c>
      <c r="K49" s="249">
        <f>shaladarppn!J47</f>
        <v>42571</v>
      </c>
      <c r="L49" s="22">
        <f>shaladarppn!K47</f>
        <v>0</v>
      </c>
      <c r="M49" s="22">
        <f>shaladarppn!L47</f>
        <v>0</v>
      </c>
      <c r="N49" s="22">
        <f>shaladarppn!M47</f>
        <v>0</v>
      </c>
      <c r="O49" s="22">
        <f>shaladarppn!N47</f>
        <v>0</v>
      </c>
      <c r="P49" s="22" t="str">
        <f>shaladarppn!O47</f>
        <v>SC</v>
      </c>
      <c r="Q49" s="22" t="str">
        <f>shaladarppn!P47</f>
        <v>Hindu</v>
      </c>
      <c r="R49" s="22">
        <f>shaladarppn!Q47</f>
        <v>0</v>
      </c>
      <c r="S49" s="22" t="str">
        <f>shaladarppn!R47</f>
        <v>GOVT. SENIOR SECONDARY SCHOOL ALNIYAWAS (219445)</v>
      </c>
      <c r="T49" s="22">
        <f>shaladarppn!S47</f>
        <v>8140200308</v>
      </c>
      <c r="U49" s="22">
        <f>shaladarppn!T47</f>
        <v>0</v>
      </c>
      <c r="V49" s="22">
        <f>shaladarppn!U47</f>
        <v>0</v>
      </c>
      <c r="W49" s="22">
        <f>shaladarppn!V47</f>
        <v>9636784929</v>
      </c>
      <c r="X49" s="22" t="str">
        <f>shaladarppn!W47</f>
        <v>SHYAMPURA ALNIYAWAS,RIYAN,AINIYAWAS,341532</v>
      </c>
      <c r="Y49" s="22">
        <f>shaladarppn!X47</f>
        <v>50000</v>
      </c>
      <c r="Z49" s="22" t="str">
        <f>shaladarppn!Y47</f>
        <v>N</v>
      </c>
      <c r="AA49" s="22" t="str">
        <f>shaladarppn!Z47</f>
        <v>N</v>
      </c>
      <c r="AB49" s="22" t="str">
        <f>shaladarppn!AA47</f>
        <v>No</v>
      </c>
      <c r="AC49" s="22">
        <f>shaladarppn!AB47</f>
        <v>8</v>
      </c>
      <c r="AD49" s="22" t="str">
        <f>shaladarppn!AC47</f>
        <v>None</v>
      </c>
      <c r="AE49" s="22">
        <f>shaladarppn!AD47</f>
        <v>1</v>
      </c>
      <c r="AF49" s="22">
        <f>Table1[[#This Row],[Class]]</f>
        <v>3</v>
      </c>
      <c r="AG49" s="22" t="str">
        <f>Table1[[#This Row],[Section]]</f>
        <v>A</v>
      </c>
    </row>
    <row r="50" spans="1:33">
      <c r="A50" s="22">
        <f>IF(F50="","",ROWS($F$4:F50))</f>
        <v>47</v>
      </c>
      <c r="B50" s="22">
        <f>shaladarppn!A48</f>
        <v>3</v>
      </c>
      <c r="C50" s="22" t="str">
        <f>shaladarppn!B48</f>
        <v>A</v>
      </c>
      <c r="D50" s="22">
        <f>shaladarppn!C48</f>
        <v>4628</v>
      </c>
      <c r="E50" s="249">
        <f>shaladarppn!D48</f>
        <v>43593</v>
      </c>
      <c r="F50" s="22" t="str">
        <f>shaladarppn!E48</f>
        <v>Aarju</v>
      </c>
      <c r="G50" s="22">
        <f>shaladarppn!F48</f>
        <v>0</v>
      </c>
      <c r="H50" s="22" t="str">
        <f>shaladarppn!G48</f>
        <v>Suresh Kumar</v>
      </c>
      <c r="I50" s="22" t="str">
        <f>shaladarppn!H48</f>
        <v>Seema Devi</v>
      </c>
      <c r="J50" s="22" t="str">
        <f>shaladarppn!I48</f>
        <v>F</v>
      </c>
      <c r="K50" s="249">
        <f>shaladarppn!J48</f>
        <v>42572</v>
      </c>
      <c r="L50" s="22">
        <f>shaladarppn!K48</f>
        <v>0</v>
      </c>
      <c r="M50" s="22">
        <f>shaladarppn!L48</f>
        <v>0</v>
      </c>
      <c r="N50" s="22">
        <f>shaladarppn!M48</f>
        <v>0</v>
      </c>
      <c r="O50" s="22">
        <f>shaladarppn!N48</f>
        <v>0</v>
      </c>
      <c r="P50" s="22" t="str">
        <f>shaladarppn!O48</f>
        <v>OBC</v>
      </c>
      <c r="Q50" s="22" t="str">
        <f>shaladarppn!P48</f>
        <v>Hindu</v>
      </c>
      <c r="R50" s="22">
        <f>shaladarppn!Q48</f>
        <v>0</v>
      </c>
      <c r="S50" s="22" t="str">
        <f>shaladarppn!R48</f>
        <v>GOVT. SENIOR SECONDARY SCHOOL ALNIYAWAS (219445)</v>
      </c>
      <c r="T50" s="22">
        <f>shaladarppn!S48</f>
        <v>8140200308</v>
      </c>
      <c r="U50" s="22">
        <f>shaladarppn!T48</f>
        <v>0</v>
      </c>
      <c r="V50" s="22" t="str">
        <f>shaladarppn!U48</f>
        <v>vxkbntn</v>
      </c>
      <c r="W50" s="22">
        <f>shaladarppn!V48</f>
        <v>9636784929</v>
      </c>
      <c r="X50" s="22" t="str">
        <f>shaladarppn!W48</f>
        <v>SHYAMPURA ALNIYAWAS,RIYAN,AINIYAWAS,341533</v>
      </c>
      <c r="Y50" s="22">
        <f>shaladarppn!X48</f>
        <v>50000</v>
      </c>
      <c r="Z50" s="22" t="str">
        <f>shaladarppn!Y48</f>
        <v>N</v>
      </c>
      <c r="AA50" s="22" t="str">
        <f>shaladarppn!Z48</f>
        <v>N</v>
      </c>
      <c r="AB50" s="22" t="str">
        <f>shaladarppn!AA48</f>
        <v>No</v>
      </c>
      <c r="AC50" s="22">
        <f>shaladarppn!AB48</f>
        <v>7</v>
      </c>
      <c r="AD50" s="22" t="str">
        <f>shaladarppn!AC48</f>
        <v>None</v>
      </c>
      <c r="AE50" s="22">
        <f>shaladarppn!AD48</f>
        <v>0</v>
      </c>
      <c r="AF50" s="22">
        <f>Table1[[#This Row],[Class]]</f>
        <v>3</v>
      </c>
      <c r="AG50" s="22" t="str">
        <f>Table1[[#This Row],[Section]]</f>
        <v>A</v>
      </c>
    </row>
    <row r="51" spans="1:33">
      <c r="A51" s="22">
        <f>IF(F51="","",ROWS($F$4:F51))</f>
        <v>48</v>
      </c>
      <c r="B51" s="22">
        <f>shaladarppn!A49</f>
        <v>3</v>
      </c>
      <c r="C51" s="22" t="str">
        <f>shaladarppn!B49</f>
        <v>A</v>
      </c>
      <c r="D51" s="22">
        <f>shaladarppn!C49</f>
        <v>4728</v>
      </c>
      <c r="E51" s="249">
        <f>shaladarppn!D49</f>
        <v>43659</v>
      </c>
      <c r="F51" s="22" t="str">
        <f>shaladarppn!E49</f>
        <v>Aarju</v>
      </c>
      <c r="G51" s="22">
        <f>shaladarppn!F49</f>
        <v>0</v>
      </c>
      <c r="H51" s="22" t="str">
        <f>shaladarppn!G49</f>
        <v>Suresh Kumar</v>
      </c>
      <c r="I51" s="22" t="str">
        <f>shaladarppn!H49</f>
        <v>Seema Devi</v>
      </c>
      <c r="J51" s="22" t="str">
        <f>shaladarppn!I49</f>
        <v>M</v>
      </c>
      <c r="K51" s="249">
        <f>shaladarppn!J49</f>
        <v>42573</v>
      </c>
      <c r="L51" s="22">
        <f>shaladarppn!K49</f>
        <v>0</v>
      </c>
      <c r="M51" s="22">
        <f>shaladarppn!L49</f>
        <v>0</v>
      </c>
      <c r="N51" s="22">
        <f>shaladarppn!M49</f>
        <v>0</v>
      </c>
      <c r="O51" s="22">
        <f>shaladarppn!N49</f>
        <v>0</v>
      </c>
      <c r="P51" s="22" t="str">
        <f>shaladarppn!O49</f>
        <v>OBC</v>
      </c>
      <c r="Q51" s="22" t="str">
        <f>shaladarppn!P49</f>
        <v>Hindu</v>
      </c>
      <c r="R51" s="22">
        <f>shaladarppn!Q49</f>
        <v>0</v>
      </c>
      <c r="S51" s="22" t="str">
        <f>shaladarppn!R49</f>
        <v>GOVT. SENIOR SECONDARY SCHOOL ALNIYAWAS (219445)</v>
      </c>
      <c r="T51" s="22">
        <f>shaladarppn!S49</f>
        <v>8140200308</v>
      </c>
      <c r="U51" s="22" t="str">
        <f>shaladarppn!T49</f>
        <v>XXXX1233</v>
      </c>
      <c r="V51" s="22" t="str">
        <f>shaladarppn!U49</f>
        <v>ymuicow</v>
      </c>
      <c r="W51" s="22">
        <f>shaladarppn!V49</f>
        <v>9636784929</v>
      </c>
      <c r="X51" s="22" t="str">
        <f>shaladarppn!W49</f>
        <v>SHYAMPURA ALNIYAWAS,RIYAN,AINIYAWAS,341534</v>
      </c>
      <c r="Y51" s="22">
        <f>shaladarppn!X49</f>
        <v>50000</v>
      </c>
      <c r="Z51" s="22" t="str">
        <f>shaladarppn!Y49</f>
        <v>N</v>
      </c>
      <c r="AA51" s="22" t="str">
        <f>shaladarppn!Z49</f>
        <v>N</v>
      </c>
      <c r="AB51" s="22" t="str">
        <f>shaladarppn!AA49</f>
        <v>No</v>
      </c>
      <c r="AC51" s="22">
        <f>shaladarppn!AB49</f>
        <v>7</v>
      </c>
      <c r="AD51" s="22" t="str">
        <f>shaladarppn!AC49</f>
        <v>None</v>
      </c>
      <c r="AE51" s="22">
        <f>shaladarppn!AD49</f>
        <v>0</v>
      </c>
      <c r="AF51" s="22">
        <f>Table1[[#This Row],[Class]]</f>
        <v>3</v>
      </c>
      <c r="AG51" s="22" t="str">
        <f>Table1[[#This Row],[Section]]</f>
        <v>A</v>
      </c>
    </row>
    <row r="52" spans="1:33">
      <c r="A52" s="22">
        <f>IF(F52="","",ROWS($F$4:F52))</f>
        <v>49</v>
      </c>
      <c r="B52" s="22">
        <f>shaladarppn!A50</f>
        <v>3</v>
      </c>
      <c r="C52" s="22" t="str">
        <f>shaladarppn!B50</f>
        <v>A</v>
      </c>
      <c r="D52" s="22">
        <f>shaladarppn!C50</f>
        <v>4695</v>
      </c>
      <c r="E52" s="249">
        <f>shaladarppn!D50</f>
        <v>43656</v>
      </c>
      <c r="F52" s="22" t="str">
        <f>shaladarppn!E50</f>
        <v>Aarju</v>
      </c>
      <c r="G52" s="22">
        <f>shaladarppn!F50</f>
        <v>0</v>
      </c>
      <c r="H52" s="22" t="str">
        <f>shaladarppn!G50</f>
        <v>Suresh Kumar</v>
      </c>
      <c r="I52" s="22" t="str">
        <f>shaladarppn!H50</f>
        <v>Seema Devi</v>
      </c>
      <c r="J52" s="22" t="str">
        <f>shaladarppn!I50</f>
        <v>M</v>
      </c>
      <c r="K52" s="249">
        <f>shaladarppn!J50</f>
        <v>42574</v>
      </c>
      <c r="L52" s="22">
        <f>shaladarppn!K50</f>
        <v>0</v>
      </c>
      <c r="M52" s="22">
        <f>shaladarppn!L50</f>
        <v>0</v>
      </c>
      <c r="N52" s="22">
        <f>shaladarppn!M50</f>
        <v>0</v>
      </c>
      <c r="O52" s="22">
        <f>shaladarppn!N50</f>
        <v>0</v>
      </c>
      <c r="P52" s="22" t="str">
        <f>shaladarppn!O50</f>
        <v>OBC</v>
      </c>
      <c r="Q52" s="22" t="str">
        <f>shaladarppn!P50</f>
        <v>Muslim</v>
      </c>
      <c r="R52" s="22">
        <f>shaladarppn!Q50</f>
        <v>0</v>
      </c>
      <c r="S52" s="22" t="str">
        <f>shaladarppn!R50</f>
        <v>GOVT. SENIOR SECONDARY SCHOOL ALNIYAWAS (219445)</v>
      </c>
      <c r="T52" s="22">
        <f>shaladarppn!S50</f>
        <v>8140200308</v>
      </c>
      <c r="U52" s="22">
        <f>shaladarppn!T50</f>
        <v>0</v>
      </c>
      <c r="V52" s="22">
        <f>shaladarppn!U50</f>
        <v>0</v>
      </c>
      <c r="W52" s="22">
        <f>shaladarppn!V50</f>
        <v>9636784929</v>
      </c>
      <c r="X52" s="22" t="str">
        <f>shaladarppn!W50</f>
        <v>SHYAMPURA ALNIYAWAS,RIYAN,AINIYAWAS,341535</v>
      </c>
      <c r="Y52" s="22">
        <f>shaladarppn!X50</f>
        <v>60000</v>
      </c>
      <c r="Z52" s="22" t="str">
        <f>shaladarppn!Y50</f>
        <v>N</v>
      </c>
      <c r="AA52" s="22" t="str">
        <f>shaladarppn!Z50</f>
        <v>N</v>
      </c>
      <c r="AB52" s="22" t="str">
        <f>shaladarppn!AA50</f>
        <v>Yes</v>
      </c>
      <c r="AC52" s="22">
        <f>shaladarppn!AB50</f>
        <v>7</v>
      </c>
      <c r="AD52" s="22" t="str">
        <f>shaladarppn!AC50</f>
        <v>None</v>
      </c>
      <c r="AE52" s="22">
        <f>shaladarppn!AD50</f>
        <v>0</v>
      </c>
      <c r="AF52" s="22">
        <f>Table1[[#This Row],[Class]]</f>
        <v>3</v>
      </c>
      <c r="AG52" s="22" t="str">
        <f>Table1[[#This Row],[Section]]</f>
        <v>A</v>
      </c>
    </row>
    <row r="53" spans="1:33">
      <c r="A53" s="22">
        <f>IF(F53="","",ROWS($F$4:F53))</f>
        <v>50</v>
      </c>
      <c r="B53" s="22">
        <f>shaladarppn!A51</f>
        <v>3</v>
      </c>
      <c r="C53" s="22" t="str">
        <f>shaladarppn!B51</f>
        <v>A</v>
      </c>
      <c r="D53" s="22">
        <f>shaladarppn!C51</f>
        <v>4627</v>
      </c>
      <c r="E53" s="249">
        <f>shaladarppn!D51</f>
        <v>43593</v>
      </c>
      <c r="F53" s="22" t="str">
        <f>shaladarppn!E51</f>
        <v>Aarju</v>
      </c>
      <c r="G53" s="22">
        <f>shaladarppn!F51</f>
        <v>0</v>
      </c>
      <c r="H53" s="22" t="str">
        <f>shaladarppn!G51</f>
        <v>Suresh Kumar</v>
      </c>
      <c r="I53" s="22" t="str">
        <f>shaladarppn!H51</f>
        <v>Seema Devi</v>
      </c>
      <c r="J53" s="22" t="str">
        <f>shaladarppn!I51</f>
        <v>F</v>
      </c>
      <c r="K53" s="249">
        <f>shaladarppn!J51</f>
        <v>42575</v>
      </c>
      <c r="L53" s="22">
        <f>shaladarppn!K51</f>
        <v>0</v>
      </c>
      <c r="M53" s="22">
        <f>shaladarppn!L51</f>
        <v>0</v>
      </c>
      <c r="N53" s="22">
        <f>shaladarppn!M51</f>
        <v>0</v>
      </c>
      <c r="O53" s="22">
        <f>shaladarppn!N51</f>
        <v>0</v>
      </c>
      <c r="P53" s="22" t="str">
        <f>shaladarppn!O51</f>
        <v>OBC</v>
      </c>
      <c r="Q53" s="22" t="str">
        <f>shaladarppn!P51</f>
        <v>Hindu</v>
      </c>
      <c r="R53" s="22">
        <f>shaladarppn!Q51</f>
        <v>0</v>
      </c>
      <c r="S53" s="22" t="str">
        <f>shaladarppn!R51</f>
        <v>GOVT. SENIOR SECONDARY SCHOOL ALNIYAWAS (219445)</v>
      </c>
      <c r="T53" s="22">
        <f>shaladarppn!S51</f>
        <v>8140200308</v>
      </c>
      <c r="U53" s="22">
        <f>shaladarppn!T51</f>
        <v>0</v>
      </c>
      <c r="V53" s="22">
        <f>shaladarppn!U51</f>
        <v>0</v>
      </c>
      <c r="W53" s="22">
        <f>shaladarppn!V51</f>
        <v>9636784929</v>
      </c>
      <c r="X53" s="22" t="str">
        <f>shaladarppn!W51</f>
        <v>SHYAMPURA ALNIYAWAS,RIYAN,AINIYAWAS,341536</v>
      </c>
      <c r="Y53" s="22">
        <f>shaladarppn!X51</f>
        <v>60000</v>
      </c>
      <c r="Z53" s="22" t="str">
        <f>shaladarppn!Y51</f>
        <v>N</v>
      </c>
      <c r="AA53" s="22" t="str">
        <f>shaladarppn!Z51</f>
        <v>N</v>
      </c>
      <c r="AB53" s="22" t="str">
        <f>shaladarppn!AA51</f>
        <v>No</v>
      </c>
      <c r="AC53" s="22">
        <f>shaladarppn!AB51</f>
        <v>7</v>
      </c>
      <c r="AD53" s="22" t="str">
        <f>shaladarppn!AC51</f>
        <v>None</v>
      </c>
      <c r="AE53" s="22">
        <f>shaladarppn!AD51</f>
        <v>0</v>
      </c>
      <c r="AF53" s="22">
        <f>Table1[[#This Row],[Class]]</f>
        <v>3</v>
      </c>
      <c r="AG53" s="22" t="str">
        <f>Table1[[#This Row],[Section]]</f>
        <v>A</v>
      </c>
    </row>
    <row r="54" spans="1:33">
      <c r="A54" s="22">
        <f>IF(F54="","",ROWS($F$4:F54))</f>
        <v>51</v>
      </c>
      <c r="B54" s="22">
        <f>shaladarppn!A52</f>
        <v>3</v>
      </c>
      <c r="C54" s="22" t="str">
        <f>shaladarppn!B52</f>
        <v>A</v>
      </c>
      <c r="D54" s="22">
        <f>shaladarppn!C52</f>
        <v>4711</v>
      </c>
      <c r="E54" s="249">
        <f>shaladarppn!D52</f>
        <v>43657</v>
      </c>
      <c r="F54" s="22" t="str">
        <f>shaladarppn!E52</f>
        <v>Aarju</v>
      </c>
      <c r="G54" s="22">
        <f>shaladarppn!F52</f>
        <v>0</v>
      </c>
      <c r="H54" s="22" t="str">
        <f>shaladarppn!G52</f>
        <v>Suresh Kumar</v>
      </c>
      <c r="I54" s="22" t="str">
        <f>shaladarppn!H52</f>
        <v>Seema Devi</v>
      </c>
      <c r="J54" s="22" t="str">
        <f>shaladarppn!I52</f>
        <v>F</v>
      </c>
      <c r="K54" s="249">
        <f>shaladarppn!J52</f>
        <v>42576</v>
      </c>
      <c r="L54" s="22">
        <f>shaladarppn!K52</f>
        <v>0</v>
      </c>
      <c r="M54" s="22">
        <f>shaladarppn!L52</f>
        <v>0</v>
      </c>
      <c r="N54" s="22">
        <f>shaladarppn!M52</f>
        <v>0</v>
      </c>
      <c r="O54" s="22">
        <f>shaladarppn!N52</f>
        <v>0</v>
      </c>
      <c r="P54" s="22" t="str">
        <f>shaladarppn!O52</f>
        <v>SC</v>
      </c>
      <c r="Q54" s="22" t="str">
        <f>shaladarppn!P52</f>
        <v>Hindu</v>
      </c>
      <c r="R54" s="22">
        <f>shaladarppn!Q52</f>
        <v>0</v>
      </c>
      <c r="S54" s="22" t="str">
        <f>shaladarppn!R52</f>
        <v>GOVT. SENIOR SECONDARY SCHOOL ALNIYAWAS (219445)</v>
      </c>
      <c r="T54" s="22">
        <f>shaladarppn!S52</f>
        <v>8140200308</v>
      </c>
      <c r="U54" s="22">
        <f>shaladarppn!T52</f>
        <v>0</v>
      </c>
      <c r="V54" s="22">
        <f>shaladarppn!U52</f>
        <v>0</v>
      </c>
      <c r="W54" s="22">
        <f>shaladarppn!V52</f>
        <v>9636784929</v>
      </c>
      <c r="X54" s="22" t="str">
        <f>shaladarppn!W52</f>
        <v>SHYAMPURA ALNIYAWAS,RIYAN,AINIYAWAS,341537</v>
      </c>
      <c r="Y54" s="22">
        <f>shaladarppn!X52</f>
        <v>200000</v>
      </c>
      <c r="Z54" s="22" t="str">
        <f>shaladarppn!Y52</f>
        <v>N</v>
      </c>
      <c r="AA54" s="22" t="str">
        <f>shaladarppn!Z52</f>
        <v>N</v>
      </c>
      <c r="AB54" s="22" t="str">
        <f>shaladarppn!AA52</f>
        <v>No</v>
      </c>
      <c r="AC54" s="22">
        <f>shaladarppn!AB52</f>
        <v>9</v>
      </c>
      <c r="AD54" s="22" t="str">
        <f>shaladarppn!AC52</f>
        <v>None</v>
      </c>
      <c r="AE54" s="22">
        <f>shaladarppn!AD52</f>
        <v>1</v>
      </c>
      <c r="AF54" s="22">
        <f>Table1[[#This Row],[Class]]</f>
        <v>3</v>
      </c>
      <c r="AG54" s="22" t="str">
        <f>Table1[[#This Row],[Section]]</f>
        <v>A</v>
      </c>
    </row>
    <row r="55" spans="1:33">
      <c r="A55" s="22">
        <f>IF(F55="","",ROWS($F$4:F55))</f>
        <v>52</v>
      </c>
      <c r="B55" s="22">
        <f>shaladarppn!A53</f>
        <v>3</v>
      </c>
      <c r="C55" s="22" t="str">
        <f>shaladarppn!B53</f>
        <v>A</v>
      </c>
      <c r="D55" s="22">
        <f>shaladarppn!C53</f>
        <v>4787</v>
      </c>
      <c r="E55" s="249">
        <f>shaladarppn!D53</f>
        <v>0</v>
      </c>
      <c r="F55" s="22" t="str">
        <f>shaladarppn!E53</f>
        <v>Aarju</v>
      </c>
      <c r="G55" s="22">
        <f>shaladarppn!F53</f>
        <v>0</v>
      </c>
      <c r="H55" s="22" t="str">
        <f>shaladarppn!G53</f>
        <v>Suresh Kumar</v>
      </c>
      <c r="I55" s="22" t="str">
        <f>shaladarppn!H53</f>
        <v>Seema Devi</v>
      </c>
      <c r="J55" s="22" t="str">
        <f>shaladarppn!I53</f>
        <v>F</v>
      </c>
      <c r="K55" s="249">
        <f>shaladarppn!J53</f>
        <v>42577</v>
      </c>
      <c r="L55" s="22">
        <f>shaladarppn!K53</f>
        <v>0</v>
      </c>
      <c r="M55" s="22">
        <f>shaladarppn!L53</f>
        <v>0</v>
      </c>
      <c r="N55" s="22">
        <f>shaladarppn!M53</f>
        <v>0</v>
      </c>
      <c r="O55" s="22">
        <f>shaladarppn!N53</f>
        <v>0</v>
      </c>
      <c r="P55" s="22" t="str">
        <f>shaladarppn!O53</f>
        <v>SC</v>
      </c>
      <c r="Q55" s="22">
        <f>shaladarppn!P53</f>
        <v>0</v>
      </c>
      <c r="R55" s="22">
        <f>shaladarppn!Q53</f>
        <v>0</v>
      </c>
      <c r="S55" s="22" t="str">
        <f>shaladarppn!R53</f>
        <v>GOVT. SENIOR SECONDARY SCHOOL ALNIYAWAS (219445)</v>
      </c>
      <c r="T55" s="22">
        <f>shaladarppn!S53</f>
        <v>8140200308</v>
      </c>
      <c r="U55" s="22">
        <f>shaladarppn!T53</f>
        <v>0</v>
      </c>
      <c r="V55" s="22">
        <f>shaladarppn!U53</f>
        <v>0</v>
      </c>
      <c r="W55" s="22">
        <f>shaladarppn!V53</f>
        <v>9636784929</v>
      </c>
      <c r="X55" s="22" t="str">
        <f>shaladarppn!W53</f>
        <v>SHYAMPURA ALNIYAWAS,RIYAN,AINIYAWAS,341538</v>
      </c>
      <c r="Y55" s="22">
        <f>shaladarppn!X53</f>
        <v>0</v>
      </c>
      <c r="Z55" s="22" t="str">
        <f>shaladarppn!Y53</f>
        <v>N</v>
      </c>
      <c r="AA55" s="22" t="str">
        <f>shaladarppn!Z53</f>
        <v>Y</v>
      </c>
      <c r="AB55" s="22">
        <f>shaladarppn!AA53</f>
        <v>0</v>
      </c>
      <c r="AC55" s="22">
        <f>shaladarppn!AB53</f>
        <v>9</v>
      </c>
      <c r="AD55" s="22">
        <f>shaladarppn!AC53</f>
        <v>0</v>
      </c>
      <c r="AE55" s="22">
        <f>shaladarppn!AD53</f>
        <v>1</v>
      </c>
      <c r="AF55" s="22">
        <f>Table1[[#This Row],[Class]]</f>
        <v>3</v>
      </c>
      <c r="AG55" s="22" t="str">
        <f>Table1[[#This Row],[Section]]</f>
        <v>A</v>
      </c>
    </row>
    <row r="56" spans="1:33">
      <c r="A56" s="22">
        <f>IF(F56="","",ROWS($F$4:F56))</f>
        <v>53</v>
      </c>
      <c r="B56" s="22">
        <f>shaladarppn!A54</f>
        <v>3</v>
      </c>
      <c r="C56" s="22" t="str">
        <f>shaladarppn!B54</f>
        <v>A</v>
      </c>
      <c r="D56" s="22">
        <f>shaladarppn!C54</f>
        <v>4948</v>
      </c>
      <c r="E56" s="249">
        <f>shaladarppn!D54</f>
        <v>0</v>
      </c>
      <c r="F56" s="22" t="str">
        <f>shaladarppn!E54</f>
        <v>Aarju</v>
      </c>
      <c r="G56" s="22">
        <f>shaladarppn!F54</f>
        <v>0</v>
      </c>
      <c r="H56" s="22" t="str">
        <f>shaladarppn!G54</f>
        <v>Suresh Kumar</v>
      </c>
      <c r="I56" s="22" t="str">
        <f>shaladarppn!H54</f>
        <v>Seema Devi</v>
      </c>
      <c r="J56" s="22" t="str">
        <f>shaladarppn!I54</f>
        <v>M</v>
      </c>
      <c r="K56" s="249">
        <f>shaladarppn!J54</f>
        <v>42578</v>
      </c>
      <c r="L56" s="22">
        <f>shaladarppn!K54</f>
        <v>0</v>
      </c>
      <c r="M56" s="22">
        <f>shaladarppn!L54</f>
        <v>0</v>
      </c>
      <c r="N56" s="22">
        <f>shaladarppn!M54</f>
        <v>0</v>
      </c>
      <c r="O56" s="22">
        <f>shaladarppn!N54</f>
        <v>0</v>
      </c>
      <c r="P56" s="22" t="str">
        <f>shaladarppn!O54</f>
        <v>OBC</v>
      </c>
      <c r="Q56" s="22">
        <f>shaladarppn!P54</f>
        <v>0</v>
      </c>
      <c r="R56" s="22">
        <f>shaladarppn!Q54</f>
        <v>0</v>
      </c>
      <c r="S56" s="22" t="str">
        <f>shaladarppn!R54</f>
        <v>GOVT. SENIOR SECONDARY SCHOOL ALNIYAWAS (219445)</v>
      </c>
      <c r="T56" s="22">
        <f>shaladarppn!S54</f>
        <v>8140200308</v>
      </c>
      <c r="U56" s="22">
        <f>shaladarppn!T54</f>
        <v>0</v>
      </c>
      <c r="V56" s="22">
        <f>shaladarppn!U54</f>
        <v>0</v>
      </c>
      <c r="W56" s="22">
        <f>shaladarppn!V54</f>
        <v>9636784929</v>
      </c>
      <c r="X56" s="22" t="str">
        <f>shaladarppn!W54</f>
        <v>SHYAMPURA ALNIYAWAS,RIYAN,AINIYAWAS,341539</v>
      </c>
      <c r="Y56" s="22">
        <f>shaladarppn!X54</f>
        <v>0</v>
      </c>
      <c r="Z56" s="22" t="str">
        <f>shaladarppn!Y54</f>
        <v>N</v>
      </c>
      <c r="AA56" s="22" t="str">
        <f>shaladarppn!Z54</f>
        <v>Y</v>
      </c>
      <c r="AB56" s="22">
        <f>shaladarppn!AA54</f>
        <v>0</v>
      </c>
      <c r="AC56" s="22">
        <f>shaladarppn!AB54</f>
        <v>12</v>
      </c>
      <c r="AD56" s="22">
        <f>shaladarppn!AC54</f>
        <v>0</v>
      </c>
      <c r="AE56" s="22">
        <f>shaladarppn!AD54</f>
        <v>1</v>
      </c>
      <c r="AF56" s="22">
        <f>Table1[[#This Row],[Class]]</f>
        <v>3</v>
      </c>
      <c r="AG56" s="22" t="str">
        <f>Table1[[#This Row],[Section]]</f>
        <v>A</v>
      </c>
    </row>
    <row r="57" spans="1:33">
      <c r="A57" s="22">
        <f>IF(F57="","",ROWS($F$4:F57))</f>
        <v>54</v>
      </c>
      <c r="B57" s="22">
        <f>shaladarppn!A55</f>
        <v>3</v>
      </c>
      <c r="C57" s="22" t="str">
        <f>shaladarppn!B55</f>
        <v>A</v>
      </c>
      <c r="D57" s="22">
        <f>shaladarppn!C55</f>
        <v>4642</v>
      </c>
      <c r="E57" s="249">
        <f>shaladarppn!D55</f>
        <v>43650</v>
      </c>
      <c r="F57" s="22" t="str">
        <f>shaladarppn!E55</f>
        <v>Aarju</v>
      </c>
      <c r="G57" s="22">
        <f>shaladarppn!F55</f>
        <v>0</v>
      </c>
      <c r="H57" s="22" t="str">
        <f>shaladarppn!G55</f>
        <v>Suresh Kumar</v>
      </c>
      <c r="I57" s="22" t="str">
        <f>shaladarppn!H55</f>
        <v>Seema Devi</v>
      </c>
      <c r="J57" s="22" t="str">
        <f>shaladarppn!I55</f>
        <v>F</v>
      </c>
      <c r="K57" s="249">
        <f>shaladarppn!J55</f>
        <v>42579</v>
      </c>
      <c r="L57" s="22">
        <f>shaladarppn!K55</f>
        <v>0</v>
      </c>
      <c r="M57" s="22">
        <f>shaladarppn!L55</f>
        <v>0</v>
      </c>
      <c r="N57" s="22">
        <f>shaladarppn!M55</f>
        <v>0</v>
      </c>
      <c r="O57" s="22">
        <f>shaladarppn!N55</f>
        <v>0</v>
      </c>
      <c r="P57" s="22" t="str">
        <f>shaladarppn!O55</f>
        <v>OBC</v>
      </c>
      <c r="Q57" s="22" t="str">
        <f>shaladarppn!P55</f>
        <v>Muslim</v>
      </c>
      <c r="R57" s="22">
        <f>shaladarppn!Q55</f>
        <v>0</v>
      </c>
      <c r="S57" s="22" t="str">
        <f>shaladarppn!R55</f>
        <v>GOVT. SENIOR SECONDARY SCHOOL ALNIYAWAS (219445)</v>
      </c>
      <c r="T57" s="22">
        <f>shaladarppn!S55</f>
        <v>8140200308</v>
      </c>
      <c r="U57" s="22">
        <f>shaladarppn!T55</f>
        <v>0</v>
      </c>
      <c r="V57" s="22" t="str">
        <f>shaladarppn!U55</f>
        <v>vvxsxhr</v>
      </c>
      <c r="W57" s="22">
        <f>shaladarppn!V55</f>
        <v>9636784929</v>
      </c>
      <c r="X57" s="22" t="str">
        <f>shaladarppn!W55</f>
        <v>SHYAMPURA ALNIYAWAS,RIYAN,AINIYAWAS,341540</v>
      </c>
      <c r="Y57" s="22">
        <f>shaladarppn!X55</f>
        <v>60000</v>
      </c>
      <c r="Z57" s="22" t="str">
        <f>shaladarppn!Y55</f>
        <v>N</v>
      </c>
      <c r="AA57" s="22" t="str">
        <f>shaladarppn!Z55</f>
        <v>N</v>
      </c>
      <c r="AB57" s="22" t="str">
        <f>shaladarppn!AA55</f>
        <v>Yes</v>
      </c>
      <c r="AC57" s="22">
        <f>shaladarppn!AB55</f>
        <v>6</v>
      </c>
      <c r="AD57" s="22" t="str">
        <f>shaladarppn!AC55</f>
        <v>None</v>
      </c>
      <c r="AE57" s="22">
        <f>shaladarppn!AD55</f>
        <v>0</v>
      </c>
      <c r="AF57" s="22">
        <f>Table1[[#This Row],[Class]]</f>
        <v>3</v>
      </c>
      <c r="AG57" s="22" t="str">
        <f>Table1[[#This Row],[Section]]</f>
        <v>A</v>
      </c>
    </row>
    <row r="58" spans="1:33">
      <c r="A58" s="22">
        <f>IF(F58="","",ROWS($F$4:F58))</f>
        <v>55</v>
      </c>
      <c r="B58" s="22">
        <f>shaladarppn!A56</f>
        <v>3</v>
      </c>
      <c r="C58" s="22" t="str">
        <f>shaladarppn!B56</f>
        <v>A</v>
      </c>
      <c r="D58" s="22">
        <f>shaladarppn!C56</f>
        <v>4738</v>
      </c>
      <c r="E58" s="249">
        <f>shaladarppn!D56</f>
        <v>43661</v>
      </c>
      <c r="F58" s="22" t="str">
        <f>shaladarppn!E56</f>
        <v>Aarju</v>
      </c>
      <c r="G58" s="22">
        <f>shaladarppn!F56</f>
        <v>0</v>
      </c>
      <c r="H58" s="22" t="str">
        <f>shaladarppn!G56</f>
        <v>Suresh Kumar</v>
      </c>
      <c r="I58" s="22" t="str">
        <f>shaladarppn!H56</f>
        <v>Seema Devi</v>
      </c>
      <c r="J58" s="22" t="str">
        <f>shaladarppn!I56</f>
        <v>F</v>
      </c>
      <c r="K58" s="249">
        <f>shaladarppn!J56</f>
        <v>42580</v>
      </c>
      <c r="L58" s="22">
        <f>shaladarppn!K56</f>
        <v>0</v>
      </c>
      <c r="M58" s="22">
        <f>shaladarppn!L56</f>
        <v>0</v>
      </c>
      <c r="N58" s="22">
        <f>shaladarppn!M56</f>
        <v>0</v>
      </c>
      <c r="O58" s="22">
        <f>shaladarppn!N56</f>
        <v>0</v>
      </c>
      <c r="P58" s="22" t="str">
        <f>shaladarppn!O56</f>
        <v>SC</v>
      </c>
      <c r="Q58" s="22" t="str">
        <f>shaladarppn!P56</f>
        <v>Hindu</v>
      </c>
      <c r="R58" s="22">
        <f>shaladarppn!Q56</f>
        <v>0</v>
      </c>
      <c r="S58" s="22" t="str">
        <f>shaladarppn!R56</f>
        <v>GOVT. SENIOR SECONDARY SCHOOL ALNIYAWAS (219445)</v>
      </c>
      <c r="T58" s="22">
        <f>shaladarppn!S56</f>
        <v>8140200308</v>
      </c>
      <c r="U58" s="22">
        <f>shaladarppn!T56</f>
        <v>0</v>
      </c>
      <c r="V58" s="22" t="str">
        <f>shaladarppn!U56</f>
        <v>yobayib</v>
      </c>
      <c r="W58" s="22">
        <f>shaladarppn!V56</f>
        <v>9636784929</v>
      </c>
      <c r="X58" s="22" t="str">
        <f>shaladarppn!W56</f>
        <v>SHYAMPURA ALNIYAWAS,RIYAN,AINIYAWAS,341541</v>
      </c>
      <c r="Y58" s="22">
        <f>shaladarppn!X56</f>
        <v>50000</v>
      </c>
      <c r="Z58" s="22" t="str">
        <f>shaladarppn!Y56</f>
        <v>N</v>
      </c>
      <c r="AA58" s="22" t="str">
        <f>shaladarppn!Z56</f>
        <v>N</v>
      </c>
      <c r="AB58" s="22" t="str">
        <f>shaladarppn!AA56</f>
        <v>No</v>
      </c>
      <c r="AC58" s="22">
        <f>shaladarppn!AB56</f>
        <v>8</v>
      </c>
      <c r="AD58" s="22" t="str">
        <f>shaladarppn!AC56</f>
        <v>None</v>
      </c>
      <c r="AE58" s="22">
        <f>shaladarppn!AD56</f>
        <v>0</v>
      </c>
      <c r="AF58" s="22">
        <f>Table1[[#This Row],[Class]]</f>
        <v>3</v>
      </c>
      <c r="AG58" s="22" t="str">
        <f>Table1[[#This Row],[Section]]</f>
        <v>A</v>
      </c>
    </row>
    <row r="59" spans="1:33">
      <c r="A59" s="22">
        <f>IF(F59="","",ROWS($F$4:F59))</f>
        <v>56</v>
      </c>
      <c r="B59" s="22">
        <f>shaladarppn!A57</f>
        <v>3</v>
      </c>
      <c r="C59" s="22" t="str">
        <f>shaladarppn!B57</f>
        <v>A</v>
      </c>
      <c r="D59" s="22">
        <f>shaladarppn!C57</f>
        <v>4690</v>
      </c>
      <c r="E59" s="249">
        <f>shaladarppn!D57</f>
        <v>43655</v>
      </c>
      <c r="F59" s="22" t="str">
        <f>shaladarppn!E57</f>
        <v>Aarju</v>
      </c>
      <c r="G59" s="22">
        <f>shaladarppn!F57</f>
        <v>0</v>
      </c>
      <c r="H59" s="22" t="str">
        <f>shaladarppn!G57</f>
        <v>Suresh Kumar</v>
      </c>
      <c r="I59" s="22" t="str">
        <f>shaladarppn!H57</f>
        <v>Seema Devi</v>
      </c>
      <c r="J59" s="22" t="str">
        <f>shaladarppn!I57</f>
        <v>M</v>
      </c>
      <c r="K59" s="249">
        <f>shaladarppn!J57</f>
        <v>42581</v>
      </c>
      <c r="L59" s="22">
        <f>shaladarppn!K57</f>
        <v>0</v>
      </c>
      <c r="M59" s="22">
        <f>shaladarppn!L57</f>
        <v>0</v>
      </c>
      <c r="N59" s="22">
        <f>shaladarppn!M57</f>
        <v>0</v>
      </c>
      <c r="O59" s="22">
        <f>shaladarppn!N57</f>
        <v>0</v>
      </c>
      <c r="P59" s="22" t="str">
        <f>shaladarppn!O57</f>
        <v>SC</v>
      </c>
      <c r="Q59" s="22" t="str">
        <f>shaladarppn!P57</f>
        <v>Hindu</v>
      </c>
      <c r="R59" s="22">
        <f>shaladarppn!Q57</f>
        <v>0</v>
      </c>
      <c r="S59" s="22" t="str">
        <f>shaladarppn!R57</f>
        <v>GOVT. SENIOR SECONDARY SCHOOL ALNIYAWAS (219445)</v>
      </c>
      <c r="T59" s="22">
        <f>shaladarppn!S57</f>
        <v>8140200308</v>
      </c>
      <c r="U59" s="22">
        <f>shaladarppn!T57</f>
        <v>0</v>
      </c>
      <c r="V59" s="22">
        <f>shaladarppn!U57</f>
        <v>0</v>
      </c>
      <c r="W59" s="22">
        <f>shaladarppn!V57</f>
        <v>9636784929</v>
      </c>
      <c r="X59" s="22" t="str">
        <f>shaladarppn!W57</f>
        <v>SHYAMPURA ALNIYAWAS,RIYAN,AINIYAWAS,341542</v>
      </c>
      <c r="Y59" s="22">
        <f>shaladarppn!X57</f>
        <v>60000</v>
      </c>
      <c r="Z59" s="22" t="str">
        <f>shaladarppn!Y57</f>
        <v>N</v>
      </c>
      <c r="AA59" s="22" t="str">
        <f>shaladarppn!Z57</f>
        <v>N</v>
      </c>
      <c r="AB59" s="22" t="str">
        <f>shaladarppn!AA57</f>
        <v>No</v>
      </c>
      <c r="AC59" s="22">
        <f>shaladarppn!AB57</f>
        <v>7</v>
      </c>
      <c r="AD59" s="22" t="str">
        <f>shaladarppn!AC57</f>
        <v>None</v>
      </c>
      <c r="AE59" s="22">
        <f>shaladarppn!AD57</f>
        <v>0</v>
      </c>
      <c r="AF59" s="22">
        <f>Table1[[#This Row],[Class]]</f>
        <v>3</v>
      </c>
      <c r="AG59" s="22" t="str">
        <f>Table1[[#This Row],[Section]]</f>
        <v>A</v>
      </c>
    </row>
    <row r="60" spans="1:33">
      <c r="A60" s="22">
        <f>IF(F60="","",ROWS($F$4:F60))</f>
        <v>57</v>
      </c>
      <c r="B60" s="22">
        <f>shaladarppn!A58</f>
        <v>3</v>
      </c>
      <c r="C60" s="22" t="str">
        <f>shaladarppn!B58</f>
        <v>A</v>
      </c>
      <c r="D60" s="22">
        <f>shaladarppn!C58</f>
        <v>4957</v>
      </c>
      <c r="E60" s="249">
        <f>shaladarppn!D58</f>
        <v>0</v>
      </c>
      <c r="F60" s="22" t="str">
        <f>shaladarppn!E58</f>
        <v>Aarju</v>
      </c>
      <c r="G60" s="22">
        <f>shaladarppn!F58</f>
        <v>0</v>
      </c>
      <c r="H60" s="22" t="str">
        <f>shaladarppn!G58</f>
        <v>Suresh Kumar</v>
      </c>
      <c r="I60" s="22" t="str">
        <f>shaladarppn!H58</f>
        <v>Seema Devi</v>
      </c>
      <c r="J60" s="22" t="str">
        <f>shaladarppn!I58</f>
        <v>M</v>
      </c>
      <c r="K60" s="249">
        <f>shaladarppn!J58</f>
        <v>42582</v>
      </c>
      <c r="L60" s="22">
        <f>shaladarppn!K58</f>
        <v>0</v>
      </c>
      <c r="M60" s="22">
        <f>shaladarppn!L58</f>
        <v>0</v>
      </c>
      <c r="N60" s="22">
        <f>shaladarppn!M58</f>
        <v>0</v>
      </c>
      <c r="O60" s="22">
        <f>shaladarppn!N58</f>
        <v>0</v>
      </c>
      <c r="P60" s="22" t="str">
        <f>shaladarppn!O58</f>
        <v>OBC</v>
      </c>
      <c r="Q60" s="22">
        <f>shaladarppn!P58</f>
        <v>0</v>
      </c>
      <c r="R60" s="22">
        <f>shaladarppn!Q58</f>
        <v>0</v>
      </c>
      <c r="S60" s="22" t="str">
        <f>shaladarppn!R58</f>
        <v>GOVT. SENIOR SECONDARY SCHOOL ALNIYAWAS (219445)</v>
      </c>
      <c r="T60" s="22">
        <f>shaladarppn!S58</f>
        <v>8140200308</v>
      </c>
      <c r="U60" s="22">
        <f>shaladarppn!T58</f>
        <v>0</v>
      </c>
      <c r="V60" s="22">
        <f>shaladarppn!U58</f>
        <v>0</v>
      </c>
      <c r="W60" s="22">
        <f>shaladarppn!V58</f>
        <v>9636784929</v>
      </c>
      <c r="X60" s="22" t="str">
        <f>shaladarppn!W58</f>
        <v>SHYAMPURA ALNIYAWAS,RIYAN,AINIYAWAS,341543</v>
      </c>
      <c r="Y60" s="22">
        <f>shaladarppn!X58</f>
        <v>0</v>
      </c>
      <c r="Z60" s="22" t="str">
        <f>shaladarppn!Y58</f>
        <v>N</v>
      </c>
      <c r="AA60" s="22" t="str">
        <f>shaladarppn!Z58</f>
        <v>Y</v>
      </c>
      <c r="AB60" s="22">
        <f>shaladarppn!AA58</f>
        <v>0</v>
      </c>
      <c r="AC60" s="22">
        <f>shaladarppn!AB58</f>
        <v>7</v>
      </c>
      <c r="AD60" s="22">
        <f>shaladarppn!AC58</f>
        <v>0</v>
      </c>
      <c r="AE60" s="22">
        <f>shaladarppn!AD58</f>
        <v>1</v>
      </c>
      <c r="AF60" s="22">
        <f>Table1[[#This Row],[Class]]</f>
        <v>3</v>
      </c>
      <c r="AG60" s="22" t="str">
        <f>Table1[[#This Row],[Section]]</f>
        <v>A</v>
      </c>
    </row>
    <row r="61" spans="1:33">
      <c r="A61" s="22">
        <f>IF(F61="","",ROWS($F$4:F61))</f>
        <v>58</v>
      </c>
      <c r="B61" s="22">
        <f>shaladarppn!A59</f>
        <v>3</v>
      </c>
      <c r="C61" s="22" t="str">
        <f>shaladarppn!B59</f>
        <v>A</v>
      </c>
      <c r="D61" s="22">
        <f>shaladarppn!C59</f>
        <v>4873</v>
      </c>
      <c r="E61" s="249">
        <f>shaladarppn!D59</f>
        <v>0</v>
      </c>
      <c r="F61" s="22" t="str">
        <f>shaladarppn!E59</f>
        <v>Aarju</v>
      </c>
      <c r="G61" s="22">
        <f>shaladarppn!F59</f>
        <v>0</v>
      </c>
      <c r="H61" s="22" t="str">
        <f>shaladarppn!G59</f>
        <v>Suresh Kumar</v>
      </c>
      <c r="I61" s="22" t="str">
        <f>shaladarppn!H59</f>
        <v>Seema Devi</v>
      </c>
      <c r="J61" s="22" t="str">
        <f>shaladarppn!I59</f>
        <v>M</v>
      </c>
      <c r="K61" s="249">
        <f>shaladarppn!J59</f>
        <v>42583</v>
      </c>
      <c r="L61" s="22">
        <f>shaladarppn!K59</f>
        <v>0</v>
      </c>
      <c r="M61" s="22">
        <f>shaladarppn!L59</f>
        <v>0</v>
      </c>
      <c r="N61" s="22">
        <f>shaladarppn!M59</f>
        <v>0</v>
      </c>
      <c r="O61" s="22">
        <f>shaladarppn!N59</f>
        <v>0</v>
      </c>
      <c r="P61" s="22" t="str">
        <f>shaladarppn!O59</f>
        <v>OBC</v>
      </c>
      <c r="Q61" s="22">
        <f>shaladarppn!P59</f>
        <v>0</v>
      </c>
      <c r="R61" s="22">
        <f>shaladarppn!Q59</f>
        <v>0</v>
      </c>
      <c r="S61" s="22" t="str">
        <f>shaladarppn!R59</f>
        <v>GOVT. SENIOR SECONDARY SCHOOL ALNIYAWAS (219445)</v>
      </c>
      <c r="T61" s="22">
        <f>shaladarppn!S59</f>
        <v>8140200308</v>
      </c>
      <c r="U61" s="22">
        <f>shaladarppn!T59</f>
        <v>0</v>
      </c>
      <c r="V61" s="22">
        <f>shaladarppn!U59</f>
        <v>0</v>
      </c>
      <c r="W61" s="22">
        <f>shaladarppn!V59</f>
        <v>9636784929</v>
      </c>
      <c r="X61" s="22" t="str">
        <f>shaladarppn!W59</f>
        <v>SHYAMPURA ALNIYAWAS,RIYAN,AINIYAWAS,341544</v>
      </c>
      <c r="Y61" s="22">
        <f>shaladarppn!X59</f>
        <v>0</v>
      </c>
      <c r="Z61" s="22" t="str">
        <f>shaladarppn!Y59</f>
        <v>N</v>
      </c>
      <c r="AA61" s="22" t="str">
        <f>shaladarppn!Z59</f>
        <v>Y</v>
      </c>
      <c r="AB61" s="22">
        <f>shaladarppn!AA59</f>
        <v>0</v>
      </c>
      <c r="AC61" s="22">
        <f>shaladarppn!AB59</f>
        <v>7</v>
      </c>
      <c r="AD61" s="22">
        <f>shaladarppn!AC59</f>
        <v>0</v>
      </c>
      <c r="AE61" s="22">
        <f>shaladarppn!AD59</f>
        <v>1</v>
      </c>
      <c r="AF61" s="22">
        <f>Table1[[#This Row],[Class]]</f>
        <v>3</v>
      </c>
      <c r="AG61" s="22" t="str">
        <f>Table1[[#This Row],[Section]]</f>
        <v>A</v>
      </c>
    </row>
    <row r="62" spans="1:33">
      <c r="A62" s="22">
        <f>IF(F62="","",ROWS($F$4:F62))</f>
        <v>59</v>
      </c>
      <c r="B62" s="22">
        <f>shaladarppn!A60</f>
        <v>3</v>
      </c>
      <c r="C62" s="22" t="str">
        <f>shaladarppn!B60</f>
        <v>A</v>
      </c>
      <c r="D62" s="22">
        <f>shaladarppn!C60</f>
        <v>4626</v>
      </c>
      <c r="E62" s="249">
        <f>shaladarppn!D60</f>
        <v>43593</v>
      </c>
      <c r="F62" s="22" t="str">
        <f>shaladarppn!E60</f>
        <v>Aarju</v>
      </c>
      <c r="G62" s="22">
        <f>shaladarppn!F60</f>
        <v>0</v>
      </c>
      <c r="H62" s="22" t="str">
        <f>shaladarppn!G60</f>
        <v>Suresh Kumar</v>
      </c>
      <c r="I62" s="22" t="str">
        <f>shaladarppn!H60</f>
        <v>Seema Devi</v>
      </c>
      <c r="J62" s="22" t="str">
        <f>shaladarppn!I60</f>
        <v>F</v>
      </c>
      <c r="K62" s="249">
        <f>shaladarppn!J60</f>
        <v>42584</v>
      </c>
      <c r="L62" s="22">
        <f>shaladarppn!K60</f>
        <v>0</v>
      </c>
      <c r="M62" s="22">
        <f>shaladarppn!L60</f>
        <v>0</v>
      </c>
      <c r="N62" s="22">
        <f>shaladarppn!M60</f>
        <v>0</v>
      </c>
      <c r="O62" s="22">
        <f>shaladarppn!N60</f>
        <v>0</v>
      </c>
      <c r="P62" s="22" t="str">
        <f>shaladarppn!O60</f>
        <v>OBC</v>
      </c>
      <c r="Q62" s="22" t="str">
        <f>shaladarppn!P60</f>
        <v>Muslim</v>
      </c>
      <c r="R62" s="22">
        <f>shaladarppn!Q60</f>
        <v>0</v>
      </c>
      <c r="S62" s="22" t="str">
        <f>shaladarppn!R60</f>
        <v>GOVT. SENIOR SECONDARY SCHOOL ALNIYAWAS (219445)</v>
      </c>
      <c r="T62" s="22">
        <f>shaladarppn!S60</f>
        <v>8140200308</v>
      </c>
      <c r="U62" s="22" t="str">
        <f>shaladarppn!T60</f>
        <v>XXXX4865</v>
      </c>
      <c r="V62" s="22">
        <f>shaladarppn!U60</f>
        <v>0</v>
      </c>
      <c r="W62" s="22">
        <f>shaladarppn!V60</f>
        <v>9636784929</v>
      </c>
      <c r="X62" s="22" t="str">
        <f>shaladarppn!W60</f>
        <v>SHYAMPURA ALNIYAWAS,RIYAN,AINIYAWAS,341545</v>
      </c>
      <c r="Y62" s="22">
        <f>shaladarppn!X60</f>
        <v>60000</v>
      </c>
      <c r="Z62" s="22" t="str">
        <f>shaladarppn!Y60</f>
        <v>N</v>
      </c>
      <c r="AA62" s="22" t="str">
        <f>shaladarppn!Z60</f>
        <v>N</v>
      </c>
      <c r="AB62" s="22" t="str">
        <f>shaladarppn!AA60</f>
        <v>Yes</v>
      </c>
      <c r="AC62" s="22">
        <f>shaladarppn!AB60</f>
        <v>7</v>
      </c>
      <c r="AD62" s="22" t="str">
        <f>shaladarppn!AC60</f>
        <v>None</v>
      </c>
      <c r="AE62" s="22">
        <f>shaladarppn!AD60</f>
        <v>0</v>
      </c>
      <c r="AF62" s="22">
        <f>Table1[[#This Row],[Class]]</f>
        <v>3</v>
      </c>
      <c r="AG62" s="22" t="str">
        <f>Table1[[#This Row],[Section]]</f>
        <v>A</v>
      </c>
    </row>
    <row r="63" spans="1:33">
      <c r="A63" s="22">
        <f>IF(F63="","",ROWS($F$4:F63))</f>
        <v>60</v>
      </c>
      <c r="B63" s="22">
        <f>shaladarppn!A61</f>
        <v>3</v>
      </c>
      <c r="C63" s="22" t="str">
        <f>shaladarppn!B61</f>
        <v>A</v>
      </c>
      <c r="D63" s="22">
        <f>shaladarppn!C61</f>
        <v>4698</v>
      </c>
      <c r="E63" s="249">
        <f>shaladarppn!D61</f>
        <v>43656</v>
      </c>
      <c r="F63" s="22" t="str">
        <f>shaladarppn!E61</f>
        <v>Aarju</v>
      </c>
      <c r="G63" s="22">
        <f>shaladarppn!F61</f>
        <v>0</v>
      </c>
      <c r="H63" s="22" t="str">
        <f>shaladarppn!G61</f>
        <v>Suresh Kumar</v>
      </c>
      <c r="I63" s="22" t="str">
        <f>shaladarppn!H61</f>
        <v>Seema Devi</v>
      </c>
      <c r="J63" s="22" t="str">
        <f>shaladarppn!I61</f>
        <v>M</v>
      </c>
      <c r="K63" s="249">
        <f>shaladarppn!J61</f>
        <v>42585</v>
      </c>
      <c r="L63" s="22">
        <f>shaladarppn!K61</f>
        <v>0</v>
      </c>
      <c r="M63" s="22">
        <f>shaladarppn!L61</f>
        <v>0</v>
      </c>
      <c r="N63" s="22">
        <f>shaladarppn!M61</f>
        <v>0</v>
      </c>
      <c r="O63" s="22">
        <f>shaladarppn!N61</f>
        <v>0</v>
      </c>
      <c r="P63" s="22" t="str">
        <f>shaladarppn!O61</f>
        <v>OBC</v>
      </c>
      <c r="Q63" s="22" t="str">
        <f>shaladarppn!P61</f>
        <v>Muslim</v>
      </c>
      <c r="R63" s="22">
        <f>shaladarppn!Q61</f>
        <v>0</v>
      </c>
      <c r="S63" s="22" t="str">
        <f>shaladarppn!R61</f>
        <v>GOVT. SENIOR SECONDARY SCHOOL ALNIYAWAS (219445)</v>
      </c>
      <c r="T63" s="22">
        <f>shaladarppn!S61</f>
        <v>8140200308</v>
      </c>
      <c r="U63" s="22">
        <f>shaladarppn!T61</f>
        <v>0</v>
      </c>
      <c r="V63" s="22">
        <f>shaladarppn!U61</f>
        <v>0</v>
      </c>
      <c r="W63" s="22">
        <f>shaladarppn!V61</f>
        <v>9636784929</v>
      </c>
      <c r="X63" s="22" t="str">
        <f>shaladarppn!W61</f>
        <v>SHYAMPURA ALNIYAWAS,RIYAN,AINIYAWAS,341546</v>
      </c>
      <c r="Y63" s="22">
        <f>shaladarppn!X61</f>
        <v>50000</v>
      </c>
      <c r="Z63" s="22" t="str">
        <f>shaladarppn!Y61</f>
        <v>N</v>
      </c>
      <c r="AA63" s="22" t="str">
        <f>shaladarppn!Z61</f>
        <v>N</v>
      </c>
      <c r="AB63" s="22" t="str">
        <f>shaladarppn!AA61</f>
        <v>Yes</v>
      </c>
      <c r="AC63" s="22">
        <f>shaladarppn!AB61</f>
        <v>9</v>
      </c>
      <c r="AD63" s="22" t="str">
        <f>shaladarppn!AC61</f>
        <v>None</v>
      </c>
      <c r="AE63" s="22">
        <f>shaladarppn!AD61</f>
        <v>1</v>
      </c>
      <c r="AF63" s="22">
        <f>Table1[[#This Row],[Class]]</f>
        <v>3</v>
      </c>
      <c r="AG63" s="22" t="str">
        <f>Table1[[#This Row],[Section]]</f>
        <v>A</v>
      </c>
    </row>
    <row r="64" spans="1:33">
      <c r="A64" s="22">
        <f>IF(F64="","",ROWS($F$4:F64))</f>
        <v>61</v>
      </c>
      <c r="B64" s="22">
        <f>shaladarppn!A62</f>
        <v>3</v>
      </c>
      <c r="C64" s="22" t="str">
        <f>shaladarppn!B62</f>
        <v>A</v>
      </c>
      <c r="D64" s="22">
        <f>shaladarppn!C62</f>
        <v>4633</v>
      </c>
      <c r="E64" s="249">
        <f>shaladarppn!D62</f>
        <v>43649</v>
      </c>
      <c r="F64" s="22" t="str">
        <f>shaladarppn!E62</f>
        <v>Aarju</v>
      </c>
      <c r="G64" s="22">
        <f>shaladarppn!F62</f>
        <v>0</v>
      </c>
      <c r="H64" s="22" t="str">
        <f>shaladarppn!G62</f>
        <v>Suresh Kumar</v>
      </c>
      <c r="I64" s="22" t="str">
        <f>shaladarppn!H62</f>
        <v>Seema Devi</v>
      </c>
      <c r="J64" s="22" t="str">
        <f>shaladarppn!I62</f>
        <v>F</v>
      </c>
      <c r="K64" s="249">
        <f>shaladarppn!J62</f>
        <v>42586</v>
      </c>
      <c r="L64" s="22">
        <f>shaladarppn!K62</f>
        <v>0</v>
      </c>
      <c r="M64" s="22">
        <f>shaladarppn!L62</f>
        <v>0</v>
      </c>
      <c r="N64" s="22">
        <f>shaladarppn!M62</f>
        <v>0</v>
      </c>
      <c r="O64" s="22">
        <f>shaladarppn!N62</f>
        <v>0</v>
      </c>
      <c r="P64" s="22" t="str">
        <f>shaladarppn!O62</f>
        <v>GEN</v>
      </c>
      <c r="Q64" s="22" t="str">
        <f>shaladarppn!P62</f>
        <v>Muslim</v>
      </c>
      <c r="R64" s="22">
        <f>shaladarppn!Q62</f>
        <v>0</v>
      </c>
      <c r="S64" s="22" t="str">
        <f>shaladarppn!R62</f>
        <v>GOVT. SENIOR SECONDARY SCHOOL ALNIYAWAS (219445)</v>
      </c>
      <c r="T64" s="22">
        <f>shaladarppn!S62</f>
        <v>8140200308</v>
      </c>
      <c r="U64" s="22" t="str">
        <f>shaladarppn!T62</f>
        <v>XXXX0826</v>
      </c>
      <c r="V64" s="22" t="str">
        <f>shaladarppn!U62</f>
        <v>tmsuucc</v>
      </c>
      <c r="W64" s="22">
        <f>shaladarppn!V62</f>
        <v>9636784929</v>
      </c>
      <c r="X64" s="22" t="str">
        <f>shaladarppn!W62</f>
        <v>SHYAMPURA ALNIYAWAS,RIYAN,AINIYAWAS,341547</v>
      </c>
      <c r="Y64" s="22">
        <f>shaladarppn!X62</f>
        <v>60000</v>
      </c>
      <c r="Z64" s="22" t="str">
        <f>shaladarppn!Y62</f>
        <v>N</v>
      </c>
      <c r="AA64" s="22" t="str">
        <f>shaladarppn!Z62</f>
        <v>N</v>
      </c>
      <c r="AB64" s="22" t="str">
        <f>shaladarppn!AA62</f>
        <v>Yes</v>
      </c>
      <c r="AC64" s="22">
        <f>shaladarppn!AB62</f>
        <v>9</v>
      </c>
      <c r="AD64" s="22" t="str">
        <f>shaladarppn!AC62</f>
        <v>None</v>
      </c>
      <c r="AE64" s="22">
        <f>shaladarppn!AD62</f>
        <v>0</v>
      </c>
      <c r="AF64" s="22">
        <f>Table1[[#This Row],[Class]]</f>
        <v>3</v>
      </c>
      <c r="AG64" s="22" t="str">
        <f>Table1[[#This Row],[Section]]</f>
        <v>A</v>
      </c>
    </row>
    <row r="65" spans="1:33">
      <c r="A65" s="22">
        <f>IF(F65="","",ROWS($F$4:F65))</f>
        <v>62</v>
      </c>
      <c r="B65" s="22">
        <f>shaladarppn!A63</f>
        <v>3</v>
      </c>
      <c r="C65" s="22" t="str">
        <f>shaladarppn!B63</f>
        <v>A</v>
      </c>
      <c r="D65" s="22">
        <f>shaladarppn!C63</f>
        <v>4780</v>
      </c>
      <c r="E65" s="249">
        <f>shaladarppn!D63</f>
        <v>43680</v>
      </c>
      <c r="F65" s="22" t="str">
        <f>shaladarppn!E63</f>
        <v>Aarju</v>
      </c>
      <c r="G65" s="22">
        <f>shaladarppn!F63</f>
        <v>0</v>
      </c>
      <c r="H65" s="22" t="str">
        <f>shaladarppn!G63</f>
        <v>Suresh Kumar</v>
      </c>
      <c r="I65" s="22" t="str">
        <f>shaladarppn!H63</f>
        <v>Seema Devi</v>
      </c>
      <c r="J65" s="22" t="str">
        <f>shaladarppn!I63</f>
        <v>F</v>
      </c>
      <c r="K65" s="249">
        <f>shaladarppn!J63</f>
        <v>42587</v>
      </c>
      <c r="L65" s="22">
        <f>shaladarppn!K63</f>
        <v>0</v>
      </c>
      <c r="M65" s="22">
        <f>shaladarppn!L63</f>
        <v>0</v>
      </c>
      <c r="N65" s="22">
        <f>shaladarppn!M63</f>
        <v>0</v>
      </c>
      <c r="O65" s="22">
        <f>shaladarppn!N63</f>
        <v>0</v>
      </c>
      <c r="P65" s="22" t="str">
        <f>shaladarppn!O63</f>
        <v>OBC</v>
      </c>
      <c r="Q65" s="22" t="str">
        <f>shaladarppn!P63</f>
        <v>Muslim</v>
      </c>
      <c r="R65" s="22">
        <f>shaladarppn!Q63</f>
        <v>0</v>
      </c>
      <c r="S65" s="22" t="str">
        <f>shaladarppn!R63</f>
        <v>GOVT. SENIOR SECONDARY SCHOOL ALNIYAWAS (219445)</v>
      </c>
      <c r="T65" s="22">
        <f>shaladarppn!S63</f>
        <v>8140200308</v>
      </c>
      <c r="U65" s="22">
        <f>shaladarppn!T63</f>
        <v>0</v>
      </c>
      <c r="V65" s="22" t="str">
        <f>shaladarppn!U63</f>
        <v>ysqcywo</v>
      </c>
      <c r="W65" s="22">
        <f>shaladarppn!V63</f>
        <v>9636784929</v>
      </c>
      <c r="X65" s="22" t="str">
        <f>shaladarppn!W63</f>
        <v>SHYAMPURA ALNIYAWAS,RIYAN,AINIYAWAS,341548</v>
      </c>
      <c r="Y65" s="22">
        <f>shaladarppn!X63</f>
        <v>60000</v>
      </c>
      <c r="Z65" s="22" t="str">
        <f>shaladarppn!Y63</f>
        <v>N</v>
      </c>
      <c r="AA65" s="22" t="str">
        <f>shaladarppn!Z63</f>
        <v>N</v>
      </c>
      <c r="AB65" s="22" t="str">
        <f>shaladarppn!AA63</f>
        <v>Yes</v>
      </c>
      <c r="AC65" s="22">
        <f>shaladarppn!AB63</f>
        <v>7</v>
      </c>
      <c r="AD65" s="22" t="str">
        <f>shaladarppn!AC63</f>
        <v>None</v>
      </c>
      <c r="AE65" s="22">
        <f>shaladarppn!AD63</f>
        <v>0</v>
      </c>
      <c r="AF65" s="22">
        <f>Table1[[#This Row],[Class]]</f>
        <v>3</v>
      </c>
      <c r="AG65" s="22" t="str">
        <f>Table1[[#This Row],[Section]]</f>
        <v>A</v>
      </c>
    </row>
    <row r="66" spans="1:33">
      <c r="A66" s="22">
        <f>IF(F66="","",ROWS($F$4:F66))</f>
        <v>63</v>
      </c>
      <c r="B66" s="22">
        <f>shaladarppn!A64</f>
        <v>3</v>
      </c>
      <c r="C66" s="22" t="str">
        <f>shaladarppn!B64</f>
        <v>A</v>
      </c>
      <c r="D66" s="22">
        <f>shaladarppn!C64</f>
        <v>4949</v>
      </c>
      <c r="E66" s="249">
        <f>shaladarppn!D64</f>
        <v>0</v>
      </c>
      <c r="F66" s="22" t="str">
        <f>shaladarppn!E64</f>
        <v>Aarju</v>
      </c>
      <c r="G66" s="22">
        <f>shaladarppn!F64</f>
        <v>0</v>
      </c>
      <c r="H66" s="22" t="str">
        <f>shaladarppn!G64</f>
        <v>Suresh Kumar</v>
      </c>
      <c r="I66" s="22" t="str">
        <f>shaladarppn!H64</f>
        <v>Seema Devi</v>
      </c>
      <c r="J66" s="22" t="str">
        <f>shaladarppn!I64</f>
        <v>M</v>
      </c>
      <c r="K66" s="249">
        <f>shaladarppn!J64</f>
        <v>42588</v>
      </c>
      <c r="L66" s="22">
        <f>shaladarppn!K64</f>
        <v>0</v>
      </c>
      <c r="M66" s="22">
        <f>shaladarppn!L64</f>
        <v>0</v>
      </c>
      <c r="N66" s="22">
        <f>shaladarppn!M64</f>
        <v>0</v>
      </c>
      <c r="O66" s="22">
        <f>shaladarppn!N64</f>
        <v>0</v>
      </c>
      <c r="P66" s="22" t="str">
        <f>shaladarppn!O64</f>
        <v>OBC</v>
      </c>
      <c r="Q66" s="22">
        <f>shaladarppn!P64</f>
        <v>0</v>
      </c>
      <c r="R66" s="22">
        <f>shaladarppn!Q64</f>
        <v>0</v>
      </c>
      <c r="S66" s="22" t="str">
        <f>shaladarppn!R64</f>
        <v>GOVT. SENIOR SECONDARY SCHOOL ALNIYAWAS (219445)</v>
      </c>
      <c r="T66" s="22">
        <f>shaladarppn!S64</f>
        <v>8140200308</v>
      </c>
      <c r="U66" s="22">
        <f>shaladarppn!T64</f>
        <v>0</v>
      </c>
      <c r="V66" s="22">
        <f>shaladarppn!U64</f>
        <v>0</v>
      </c>
      <c r="W66" s="22">
        <f>shaladarppn!V64</f>
        <v>9636784929</v>
      </c>
      <c r="X66" s="22" t="str">
        <f>shaladarppn!W64</f>
        <v>SHYAMPURA ALNIYAWAS,RIYAN,AINIYAWAS,341549</v>
      </c>
      <c r="Y66" s="22">
        <f>shaladarppn!X64</f>
        <v>0</v>
      </c>
      <c r="Z66" s="22" t="str">
        <f>shaladarppn!Y64</f>
        <v>N</v>
      </c>
      <c r="AA66" s="22" t="str">
        <f>shaladarppn!Z64</f>
        <v>Y</v>
      </c>
      <c r="AB66" s="22">
        <f>shaladarppn!AA64</f>
        <v>0</v>
      </c>
      <c r="AC66" s="22">
        <f>shaladarppn!AB64</f>
        <v>10</v>
      </c>
      <c r="AD66" s="22">
        <f>shaladarppn!AC64</f>
        <v>0</v>
      </c>
      <c r="AE66" s="22">
        <f>shaladarppn!AD64</f>
        <v>1</v>
      </c>
      <c r="AF66" s="22">
        <f>Table1[[#This Row],[Class]]</f>
        <v>3</v>
      </c>
      <c r="AG66" s="22" t="str">
        <f>Table1[[#This Row],[Section]]</f>
        <v>A</v>
      </c>
    </row>
    <row r="67" spans="1:33">
      <c r="A67" s="22">
        <f>IF(F67="","",ROWS($F$4:F67))</f>
        <v>64</v>
      </c>
      <c r="B67" s="22">
        <f>shaladarppn!A65</f>
        <v>4</v>
      </c>
      <c r="C67" s="22" t="str">
        <f>shaladarppn!B65</f>
        <v>A</v>
      </c>
      <c r="D67" s="22">
        <f>shaladarppn!C65</f>
        <v>4522</v>
      </c>
      <c r="E67" s="249">
        <f>shaladarppn!D65</f>
        <v>43288</v>
      </c>
      <c r="F67" s="22" t="str">
        <f>shaladarppn!E65</f>
        <v>Aarju</v>
      </c>
      <c r="G67" s="22">
        <f>shaladarppn!F65</f>
        <v>0</v>
      </c>
      <c r="H67" s="22" t="str">
        <f>shaladarppn!G65</f>
        <v>Suresh Kumar</v>
      </c>
      <c r="I67" s="22" t="str">
        <f>shaladarppn!H65</f>
        <v>Seema Devi</v>
      </c>
      <c r="J67" s="22" t="str">
        <f>shaladarppn!I65</f>
        <v>F</v>
      </c>
      <c r="K67" s="249">
        <f>shaladarppn!J65</f>
        <v>42589</v>
      </c>
      <c r="L67" s="22">
        <f>shaladarppn!K65</f>
        <v>0</v>
      </c>
      <c r="M67" s="22">
        <f>shaladarppn!L65</f>
        <v>0</v>
      </c>
      <c r="N67" s="22">
        <f>shaladarppn!M65</f>
        <v>0</v>
      </c>
      <c r="O67" s="22">
        <f>shaladarppn!N65</f>
        <v>0</v>
      </c>
      <c r="P67" s="22" t="str">
        <f>shaladarppn!O65</f>
        <v>OBC</v>
      </c>
      <c r="Q67" s="22" t="str">
        <f>shaladarppn!P65</f>
        <v>Muslim</v>
      </c>
      <c r="R67" s="22">
        <f>shaladarppn!Q65</f>
        <v>0</v>
      </c>
      <c r="S67" s="22" t="str">
        <f>shaladarppn!R65</f>
        <v>GOVT. SENIOR SECONDARY SCHOOL ALNIYAWAS (219445)</v>
      </c>
      <c r="T67" s="22">
        <f>shaladarppn!S65</f>
        <v>8140200308</v>
      </c>
      <c r="U67" s="22" t="str">
        <f>shaladarppn!T65</f>
        <v>XXXX8462</v>
      </c>
      <c r="V67" s="22" t="str">
        <f>shaladarppn!U65</f>
        <v>VXKBNTN</v>
      </c>
      <c r="W67" s="22">
        <f>shaladarppn!V65</f>
        <v>9636784929</v>
      </c>
      <c r="X67" s="22" t="str">
        <f>shaladarppn!W65</f>
        <v>SHYAMPURA ALNIYAWAS,RIYAN,AINIYAWAS,341550</v>
      </c>
      <c r="Y67" s="22">
        <f>shaladarppn!X65</f>
        <v>40000</v>
      </c>
      <c r="Z67" s="22" t="str">
        <f>shaladarppn!Y65</f>
        <v>N</v>
      </c>
      <c r="AA67" s="22" t="str">
        <f>shaladarppn!Z65</f>
        <v>N</v>
      </c>
      <c r="AB67" s="22" t="str">
        <f>shaladarppn!AA65</f>
        <v>Yes</v>
      </c>
      <c r="AC67" s="22">
        <f>shaladarppn!AB65</f>
        <v>9</v>
      </c>
      <c r="AD67" s="22" t="str">
        <f>shaladarppn!AC65</f>
        <v>None</v>
      </c>
      <c r="AE67" s="22">
        <f>shaladarppn!AD65</f>
        <v>1</v>
      </c>
      <c r="AF67" s="22">
        <f>Table1[[#This Row],[Class]]</f>
        <v>4</v>
      </c>
      <c r="AG67" s="22" t="str">
        <f>Table1[[#This Row],[Section]]</f>
        <v>A</v>
      </c>
    </row>
    <row r="68" spans="1:33">
      <c r="A68" s="22">
        <f>IF(F68="","",ROWS($F$4:F68))</f>
        <v>65</v>
      </c>
      <c r="B68" s="22">
        <f>shaladarppn!A66</f>
        <v>4</v>
      </c>
      <c r="C68" s="22" t="str">
        <f>shaladarppn!B66</f>
        <v>A</v>
      </c>
      <c r="D68" s="22">
        <f>shaladarppn!C66</f>
        <v>4582</v>
      </c>
      <c r="E68" s="249">
        <f>shaladarppn!D66</f>
        <v>43299</v>
      </c>
      <c r="F68" s="22" t="str">
        <f>shaladarppn!E66</f>
        <v>Aarju</v>
      </c>
      <c r="G68" s="22">
        <f>shaladarppn!F66</f>
        <v>0</v>
      </c>
      <c r="H68" s="22" t="str">
        <f>shaladarppn!G66</f>
        <v>Suresh Kumar</v>
      </c>
      <c r="I68" s="22" t="str">
        <f>shaladarppn!H66</f>
        <v>Seema Devi</v>
      </c>
      <c r="J68" s="22" t="str">
        <f>shaladarppn!I66</f>
        <v>F</v>
      </c>
      <c r="K68" s="249">
        <f>shaladarppn!J66</f>
        <v>42590</v>
      </c>
      <c r="L68" s="22">
        <f>shaladarppn!K66</f>
        <v>0</v>
      </c>
      <c r="M68" s="22">
        <f>shaladarppn!L66</f>
        <v>0</v>
      </c>
      <c r="N68" s="22">
        <f>shaladarppn!M66</f>
        <v>0</v>
      </c>
      <c r="O68" s="22">
        <f>shaladarppn!N66</f>
        <v>0</v>
      </c>
      <c r="P68" s="22" t="str">
        <f>shaladarppn!O66</f>
        <v>OBC</v>
      </c>
      <c r="Q68" s="22" t="str">
        <f>shaladarppn!P66</f>
        <v>Muslim</v>
      </c>
      <c r="R68" s="22">
        <f>shaladarppn!Q66</f>
        <v>0</v>
      </c>
      <c r="S68" s="22" t="str">
        <f>shaladarppn!R66</f>
        <v>GOVT. SENIOR SECONDARY SCHOOL ALNIYAWAS (219445)</v>
      </c>
      <c r="T68" s="22">
        <f>shaladarppn!S66</f>
        <v>8140200308</v>
      </c>
      <c r="U68" s="22">
        <f>shaladarppn!T66</f>
        <v>0</v>
      </c>
      <c r="V68" s="22">
        <f>shaladarppn!U66</f>
        <v>0</v>
      </c>
      <c r="W68" s="22">
        <f>shaladarppn!V66</f>
        <v>9636784929</v>
      </c>
      <c r="X68" s="22" t="str">
        <f>shaladarppn!W66</f>
        <v>SHYAMPURA ALNIYAWAS,RIYAN,AINIYAWAS,341551</v>
      </c>
      <c r="Y68" s="22">
        <f>shaladarppn!X66</f>
        <v>40000</v>
      </c>
      <c r="Z68" s="22" t="str">
        <f>shaladarppn!Y66</f>
        <v>N</v>
      </c>
      <c r="AA68" s="22" t="str">
        <f>shaladarppn!Z66</f>
        <v>N</v>
      </c>
      <c r="AB68" s="22" t="str">
        <f>shaladarppn!AA66</f>
        <v>Yes</v>
      </c>
      <c r="AC68" s="22">
        <f>shaladarppn!AB66</f>
        <v>9</v>
      </c>
      <c r="AD68" s="22" t="str">
        <f>shaladarppn!AC66</f>
        <v>None</v>
      </c>
      <c r="AE68" s="22">
        <f>shaladarppn!AD66</f>
        <v>0</v>
      </c>
      <c r="AF68" s="22">
        <f>Table1[[#This Row],[Class]]</f>
        <v>4</v>
      </c>
      <c r="AG68" s="22" t="str">
        <f>Table1[[#This Row],[Section]]</f>
        <v>A</v>
      </c>
    </row>
    <row r="69" spans="1:33">
      <c r="A69" s="22">
        <f>IF(F69="","",ROWS($F$4:F69))</f>
        <v>66</v>
      </c>
      <c r="B69" s="22">
        <f>shaladarppn!A67</f>
        <v>4</v>
      </c>
      <c r="C69" s="22" t="str">
        <f>shaladarppn!B67</f>
        <v>A</v>
      </c>
      <c r="D69" s="22">
        <f>shaladarppn!C67</f>
        <v>4620</v>
      </c>
      <c r="E69" s="249">
        <f>shaladarppn!D67</f>
        <v>43367</v>
      </c>
      <c r="F69" s="22" t="str">
        <f>shaladarppn!E67</f>
        <v>Aarju</v>
      </c>
      <c r="G69" s="22">
        <f>shaladarppn!F67</f>
        <v>0</v>
      </c>
      <c r="H69" s="22" t="str">
        <f>shaladarppn!G67</f>
        <v>Suresh Kumar</v>
      </c>
      <c r="I69" s="22" t="str">
        <f>shaladarppn!H67</f>
        <v>Seema Devi</v>
      </c>
      <c r="J69" s="22" t="str">
        <f>shaladarppn!I67</f>
        <v>M</v>
      </c>
      <c r="K69" s="249">
        <f>shaladarppn!J67</f>
        <v>42591</v>
      </c>
      <c r="L69" s="22">
        <f>shaladarppn!K67</f>
        <v>0</v>
      </c>
      <c r="M69" s="22">
        <f>shaladarppn!L67</f>
        <v>0</v>
      </c>
      <c r="N69" s="22">
        <f>shaladarppn!M67</f>
        <v>0</v>
      </c>
      <c r="O69" s="22">
        <f>shaladarppn!N67</f>
        <v>0</v>
      </c>
      <c r="P69" s="22" t="str">
        <f>shaladarppn!O67</f>
        <v>OBC</v>
      </c>
      <c r="Q69" s="22" t="str">
        <f>shaladarppn!P67</f>
        <v>Muslim</v>
      </c>
      <c r="R69" s="22">
        <f>shaladarppn!Q67</f>
        <v>0</v>
      </c>
      <c r="S69" s="22" t="str">
        <f>shaladarppn!R67</f>
        <v>GOVT. SENIOR SECONDARY SCHOOL ALNIYAWAS (219445)</v>
      </c>
      <c r="T69" s="22">
        <f>shaladarppn!S67</f>
        <v>8140200308</v>
      </c>
      <c r="U69" s="22" t="str">
        <f>shaladarppn!T67</f>
        <v>XXXX0705</v>
      </c>
      <c r="V69" s="22" t="str">
        <f>shaladarppn!U67</f>
        <v>YQQGUEG</v>
      </c>
      <c r="W69" s="22">
        <f>shaladarppn!V67</f>
        <v>9636784929</v>
      </c>
      <c r="X69" s="22" t="str">
        <f>shaladarppn!W67</f>
        <v>SHYAMPURA ALNIYAWAS,RIYAN,AINIYAWAS,341552</v>
      </c>
      <c r="Y69" s="22">
        <f>shaladarppn!X67</f>
        <v>40000</v>
      </c>
      <c r="Z69" s="22" t="str">
        <f>shaladarppn!Y67</f>
        <v>N</v>
      </c>
      <c r="AA69" s="22" t="str">
        <f>shaladarppn!Z67</f>
        <v>N</v>
      </c>
      <c r="AB69" s="22" t="str">
        <f>shaladarppn!AA67</f>
        <v>Yes</v>
      </c>
      <c r="AC69" s="22">
        <f>shaladarppn!AB67</f>
        <v>9</v>
      </c>
      <c r="AD69" s="22" t="str">
        <f>shaladarppn!AC67</f>
        <v>None</v>
      </c>
      <c r="AE69" s="22">
        <f>shaladarppn!AD67</f>
        <v>0</v>
      </c>
      <c r="AF69" s="22">
        <f>Table1[[#This Row],[Class]]</f>
        <v>4</v>
      </c>
      <c r="AG69" s="22" t="str">
        <f>Table1[[#This Row],[Section]]</f>
        <v>A</v>
      </c>
    </row>
    <row r="70" spans="1:33">
      <c r="A70" s="22">
        <f>IF(F70="","",ROWS($F$4:F70))</f>
        <v>67</v>
      </c>
      <c r="B70" s="22">
        <f>shaladarppn!A68</f>
        <v>4</v>
      </c>
      <c r="C70" s="22" t="str">
        <f>shaladarppn!B68</f>
        <v>A</v>
      </c>
      <c r="D70" s="22">
        <f>shaladarppn!C68</f>
        <v>4925</v>
      </c>
      <c r="E70" s="249">
        <f>shaladarppn!D68</f>
        <v>0</v>
      </c>
      <c r="F70" s="22" t="str">
        <f>shaladarppn!E68</f>
        <v>Aarju</v>
      </c>
      <c r="G70" s="22">
        <f>shaladarppn!F68</f>
        <v>0</v>
      </c>
      <c r="H70" s="22" t="str">
        <f>shaladarppn!G68</f>
        <v>Suresh Kumar</v>
      </c>
      <c r="I70" s="22" t="str">
        <f>shaladarppn!H68</f>
        <v>Seema Devi</v>
      </c>
      <c r="J70" s="22" t="str">
        <f>shaladarppn!I68</f>
        <v>M</v>
      </c>
      <c r="K70" s="249">
        <f>shaladarppn!J68</f>
        <v>42592</v>
      </c>
      <c r="L70" s="22">
        <f>shaladarppn!K68</f>
        <v>0</v>
      </c>
      <c r="M70" s="22">
        <f>shaladarppn!L68</f>
        <v>0</v>
      </c>
      <c r="N70" s="22">
        <f>shaladarppn!M68</f>
        <v>0</v>
      </c>
      <c r="O70" s="22">
        <f>shaladarppn!N68</f>
        <v>0</v>
      </c>
      <c r="P70" s="22" t="str">
        <f>shaladarppn!O68</f>
        <v>SC</v>
      </c>
      <c r="Q70" s="22">
        <f>shaladarppn!P68</f>
        <v>0</v>
      </c>
      <c r="R70" s="22">
        <f>shaladarppn!Q68</f>
        <v>0</v>
      </c>
      <c r="S70" s="22" t="str">
        <f>shaladarppn!R68</f>
        <v>GOVT. SENIOR SECONDARY SCHOOL ALNIYAWAS (219445)</v>
      </c>
      <c r="T70" s="22">
        <f>shaladarppn!S68</f>
        <v>8140200308</v>
      </c>
      <c r="U70" s="22">
        <f>shaladarppn!T68</f>
        <v>0</v>
      </c>
      <c r="V70" s="22">
        <f>shaladarppn!U68</f>
        <v>0</v>
      </c>
      <c r="W70" s="22">
        <f>shaladarppn!V68</f>
        <v>9636784929</v>
      </c>
      <c r="X70" s="22" t="str">
        <f>shaladarppn!W68</f>
        <v>SHYAMPURA ALNIYAWAS,RIYAN,AINIYAWAS,341553</v>
      </c>
      <c r="Y70" s="22">
        <f>shaladarppn!X68</f>
        <v>0</v>
      </c>
      <c r="Z70" s="22" t="str">
        <f>shaladarppn!Y68</f>
        <v>N</v>
      </c>
      <c r="AA70" s="22" t="str">
        <f>shaladarppn!Z68</f>
        <v>Y</v>
      </c>
      <c r="AB70" s="22">
        <f>shaladarppn!AA68</f>
        <v>0</v>
      </c>
      <c r="AC70" s="22">
        <f>shaladarppn!AB68</f>
        <v>9</v>
      </c>
      <c r="AD70" s="22">
        <f>shaladarppn!AC68</f>
        <v>0</v>
      </c>
      <c r="AE70" s="22">
        <f>shaladarppn!AD68</f>
        <v>1</v>
      </c>
      <c r="AF70" s="22">
        <f>Table1[[#This Row],[Class]]</f>
        <v>4</v>
      </c>
      <c r="AG70" s="22" t="str">
        <f>Table1[[#This Row],[Section]]</f>
        <v>A</v>
      </c>
    </row>
    <row r="71" spans="1:33">
      <c r="A71" s="22">
        <f>IF(F71="","",ROWS($F$4:F71))</f>
        <v>68</v>
      </c>
      <c r="B71" s="22">
        <f>shaladarppn!A69</f>
        <v>4</v>
      </c>
      <c r="C71" s="22" t="str">
        <f>shaladarppn!B69</f>
        <v>A</v>
      </c>
      <c r="D71" s="22">
        <f>shaladarppn!C69</f>
        <v>4581</v>
      </c>
      <c r="E71" s="249">
        <f>shaladarppn!D69</f>
        <v>43299</v>
      </c>
      <c r="F71" s="22" t="str">
        <f>shaladarppn!E69</f>
        <v>Aarju</v>
      </c>
      <c r="G71" s="22">
        <f>shaladarppn!F69</f>
        <v>0</v>
      </c>
      <c r="H71" s="22" t="str">
        <f>shaladarppn!G69</f>
        <v>Suresh Kumar</v>
      </c>
      <c r="I71" s="22" t="str">
        <f>shaladarppn!H69</f>
        <v>Seema Devi</v>
      </c>
      <c r="J71" s="22" t="str">
        <f>shaladarppn!I69</f>
        <v>M</v>
      </c>
      <c r="K71" s="249">
        <f>shaladarppn!J69</f>
        <v>42593</v>
      </c>
      <c r="L71" s="22">
        <f>shaladarppn!K69</f>
        <v>0</v>
      </c>
      <c r="M71" s="22">
        <f>shaladarppn!L69</f>
        <v>0</v>
      </c>
      <c r="N71" s="22">
        <f>shaladarppn!M69</f>
        <v>0</v>
      </c>
      <c r="O71" s="22">
        <f>shaladarppn!N69</f>
        <v>0</v>
      </c>
      <c r="P71" s="22" t="str">
        <f>shaladarppn!O69</f>
        <v>OBC</v>
      </c>
      <c r="Q71" s="22" t="str">
        <f>shaladarppn!P69</f>
        <v>Hindu</v>
      </c>
      <c r="R71" s="22">
        <f>shaladarppn!Q69</f>
        <v>0</v>
      </c>
      <c r="S71" s="22" t="str">
        <f>shaladarppn!R69</f>
        <v>GOVT. SENIOR SECONDARY SCHOOL ALNIYAWAS (219445)</v>
      </c>
      <c r="T71" s="22">
        <f>shaladarppn!S69</f>
        <v>8140200308</v>
      </c>
      <c r="U71" s="22" t="str">
        <f>shaladarppn!T69</f>
        <v>XXXX0449</v>
      </c>
      <c r="V71" s="22" t="str">
        <f>shaladarppn!U69</f>
        <v>VPWJVGR</v>
      </c>
      <c r="W71" s="22">
        <f>shaladarppn!V69</f>
        <v>9636784929</v>
      </c>
      <c r="X71" s="22" t="str">
        <f>shaladarppn!W69</f>
        <v>SHYAMPURA ALNIYAWAS,RIYAN,AINIYAWAS,341554</v>
      </c>
      <c r="Y71" s="22">
        <f>shaladarppn!X69</f>
        <v>36000</v>
      </c>
      <c r="Z71" s="22" t="str">
        <f>shaladarppn!Y69</f>
        <v>N</v>
      </c>
      <c r="AA71" s="22" t="str">
        <f>shaladarppn!Z69</f>
        <v>N</v>
      </c>
      <c r="AB71" s="22" t="str">
        <f>shaladarppn!AA69</f>
        <v>No</v>
      </c>
      <c r="AC71" s="22">
        <f>shaladarppn!AB69</f>
        <v>9</v>
      </c>
      <c r="AD71" s="22" t="str">
        <f>shaladarppn!AC69</f>
        <v>None</v>
      </c>
      <c r="AE71" s="22">
        <f>shaladarppn!AD69</f>
        <v>1</v>
      </c>
      <c r="AF71" s="22">
        <f>Table1[[#This Row],[Class]]</f>
        <v>4</v>
      </c>
      <c r="AG71" s="22" t="str">
        <f>Table1[[#This Row],[Section]]</f>
        <v>A</v>
      </c>
    </row>
    <row r="72" spans="1:33">
      <c r="A72" s="22">
        <f>IF(F72="","",ROWS($F$4:F72))</f>
        <v>69</v>
      </c>
      <c r="B72" s="22">
        <f>shaladarppn!A70</f>
        <v>4</v>
      </c>
      <c r="C72" s="22" t="str">
        <f>shaladarppn!B70</f>
        <v>A</v>
      </c>
      <c r="D72" s="22">
        <f>shaladarppn!C70</f>
        <v>4855</v>
      </c>
      <c r="E72" s="249">
        <f>shaladarppn!D70</f>
        <v>0</v>
      </c>
      <c r="F72" s="22" t="str">
        <f>shaladarppn!E70</f>
        <v>Aarju</v>
      </c>
      <c r="G72" s="22">
        <f>shaladarppn!F70</f>
        <v>0</v>
      </c>
      <c r="H72" s="22" t="str">
        <f>shaladarppn!G70</f>
        <v>Suresh Kumar</v>
      </c>
      <c r="I72" s="22" t="str">
        <f>shaladarppn!H70</f>
        <v>Seema Devi</v>
      </c>
      <c r="J72" s="22" t="str">
        <f>shaladarppn!I70</f>
        <v>F</v>
      </c>
      <c r="K72" s="249">
        <f>shaladarppn!J70</f>
        <v>42594</v>
      </c>
      <c r="L72" s="22">
        <f>shaladarppn!K70</f>
        <v>0</v>
      </c>
      <c r="M72" s="22">
        <f>shaladarppn!L70</f>
        <v>0</v>
      </c>
      <c r="N72" s="22">
        <f>shaladarppn!M70</f>
        <v>0</v>
      </c>
      <c r="O72" s="22">
        <f>shaladarppn!N70</f>
        <v>0</v>
      </c>
      <c r="P72" s="22" t="str">
        <f>shaladarppn!O70</f>
        <v>SBC</v>
      </c>
      <c r="Q72" s="22">
        <f>shaladarppn!P70</f>
        <v>0</v>
      </c>
      <c r="R72" s="22">
        <f>shaladarppn!Q70</f>
        <v>0</v>
      </c>
      <c r="S72" s="22" t="str">
        <f>shaladarppn!R70</f>
        <v>GOVT. SENIOR SECONDARY SCHOOL ALNIYAWAS (219445)</v>
      </c>
      <c r="T72" s="22">
        <f>shaladarppn!S70</f>
        <v>8140200308</v>
      </c>
      <c r="U72" s="22">
        <f>shaladarppn!T70</f>
        <v>0</v>
      </c>
      <c r="V72" s="22">
        <f>shaladarppn!U70</f>
        <v>0</v>
      </c>
      <c r="W72" s="22">
        <f>shaladarppn!V70</f>
        <v>9636784929</v>
      </c>
      <c r="X72" s="22" t="str">
        <f>shaladarppn!W70</f>
        <v>SHYAMPURA ALNIYAWAS,RIYAN,AINIYAWAS,341555</v>
      </c>
      <c r="Y72" s="22">
        <f>shaladarppn!X70</f>
        <v>0</v>
      </c>
      <c r="Z72" s="22" t="str">
        <f>shaladarppn!Y70</f>
        <v>N</v>
      </c>
      <c r="AA72" s="22" t="str">
        <f>shaladarppn!Z70</f>
        <v>Y</v>
      </c>
      <c r="AB72" s="22">
        <f>shaladarppn!AA70</f>
        <v>0</v>
      </c>
      <c r="AC72" s="22">
        <f>shaladarppn!AB70</f>
        <v>9</v>
      </c>
      <c r="AD72" s="22">
        <f>shaladarppn!AC70</f>
        <v>0</v>
      </c>
      <c r="AE72" s="22">
        <f>shaladarppn!AD70</f>
        <v>1</v>
      </c>
      <c r="AF72" s="22">
        <f>Table1[[#This Row],[Class]]</f>
        <v>4</v>
      </c>
      <c r="AG72" s="22" t="str">
        <f>Table1[[#This Row],[Section]]</f>
        <v>A</v>
      </c>
    </row>
    <row r="73" spans="1:33">
      <c r="A73" s="22">
        <f>IF(F73="","",ROWS($F$4:F73))</f>
        <v>70</v>
      </c>
      <c r="B73" s="22">
        <f>shaladarppn!A71</f>
        <v>4</v>
      </c>
      <c r="C73" s="22" t="str">
        <f>shaladarppn!B71</f>
        <v>A</v>
      </c>
      <c r="D73" s="22">
        <f>shaladarppn!C71</f>
        <v>4526</v>
      </c>
      <c r="E73" s="249">
        <f>shaladarppn!D71</f>
        <v>43288</v>
      </c>
      <c r="F73" s="22" t="str">
        <f>shaladarppn!E71</f>
        <v>Aarju</v>
      </c>
      <c r="G73" s="22">
        <f>shaladarppn!F71</f>
        <v>0</v>
      </c>
      <c r="H73" s="22" t="str">
        <f>shaladarppn!G71</f>
        <v>Suresh Kumar</v>
      </c>
      <c r="I73" s="22" t="str">
        <f>shaladarppn!H71</f>
        <v>Seema Devi</v>
      </c>
      <c r="J73" s="22" t="str">
        <f>shaladarppn!I71</f>
        <v>F</v>
      </c>
      <c r="K73" s="249">
        <f>shaladarppn!J71</f>
        <v>42595</v>
      </c>
      <c r="L73" s="22">
        <f>shaladarppn!K71</f>
        <v>0</v>
      </c>
      <c r="M73" s="22">
        <f>shaladarppn!L71</f>
        <v>0</v>
      </c>
      <c r="N73" s="22">
        <f>shaladarppn!M71</f>
        <v>0</v>
      </c>
      <c r="O73" s="22">
        <f>shaladarppn!N71</f>
        <v>0</v>
      </c>
      <c r="P73" s="22" t="str">
        <f>shaladarppn!O71</f>
        <v>OBC</v>
      </c>
      <c r="Q73" s="22" t="str">
        <f>shaladarppn!P71</f>
        <v>Muslim</v>
      </c>
      <c r="R73" s="22">
        <f>shaladarppn!Q71</f>
        <v>0</v>
      </c>
      <c r="S73" s="22" t="str">
        <f>shaladarppn!R71</f>
        <v>GOVT. SENIOR SECONDARY SCHOOL ALNIYAWAS (219445)</v>
      </c>
      <c r="T73" s="22">
        <f>shaladarppn!S71</f>
        <v>8140200308</v>
      </c>
      <c r="U73" s="22" t="str">
        <f>shaladarppn!T71</f>
        <v>XXXX8261</v>
      </c>
      <c r="V73" s="22">
        <f>shaladarppn!U71</f>
        <v>0</v>
      </c>
      <c r="W73" s="22">
        <f>shaladarppn!V71</f>
        <v>9636784929</v>
      </c>
      <c r="X73" s="22" t="str">
        <f>shaladarppn!W71</f>
        <v>SHYAMPURA ALNIYAWAS,RIYAN,AINIYAWAS,341556</v>
      </c>
      <c r="Y73" s="22">
        <f>shaladarppn!X71</f>
        <v>40000</v>
      </c>
      <c r="Z73" s="22" t="str">
        <f>shaladarppn!Y71</f>
        <v>N</v>
      </c>
      <c r="AA73" s="22" t="str">
        <f>shaladarppn!Z71</f>
        <v>N</v>
      </c>
      <c r="AB73" s="22" t="str">
        <f>shaladarppn!AA71</f>
        <v>Yes</v>
      </c>
      <c r="AC73" s="22">
        <f>shaladarppn!AB71</f>
        <v>9</v>
      </c>
      <c r="AD73" s="22" t="str">
        <f>shaladarppn!AC71</f>
        <v>None</v>
      </c>
      <c r="AE73" s="22">
        <f>shaladarppn!AD71</f>
        <v>0</v>
      </c>
      <c r="AF73" s="22">
        <f>Table1[[#This Row],[Class]]</f>
        <v>4</v>
      </c>
      <c r="AG73" s="22" t="str">
        <f>Table1[[#This Row],[Section]]</f>
        <v>A</v>
      </c>
    </row>
    <row r="74" spans="1:33">
      <c r="A74" s="22">
        <f>IF(F74="","",ROWS($F$4:F74))</f>
        <v>71</v>
      </c>
      <c r="B74" s="22">
        <f>shaladarppn!A72</f>
        <v>4</v>
      </c>
      <c r="C74" s="22" t="str">
        <f>shaladarppn!B72</f>
        <v>A</v>
      </c>
      <c r="D74" s="22">
        <f>shaladarppn!C72</f>
        <v>4610</v>
      </c>
      <c r="E74" s="249">
        <f>shaladarppn!D72</f>
        <v>43314</v>
      </c>
      <c r="F74" s="22" t="str">
        <f>shaladarppn!E72</f>
        <v>Aarju</v>
      </c>
      <c r="G74" s="22">
        <f>shaladarppn!F72</f>
        <v>0</v>
      </c>
      <c r="H74" s="22" t="str">
        <f>shaladarppn!G72</f>
        <v>Suresh Kumar</v>
      </c>
      <c r="I74" s="22" t="str">
        <f>shaladarppn!H72</f>
        <v>Seema Devi</v>
      </c>
      <c r="J74" s="22" t="str">
        <f>shaladarppn!I72</f>
        <v>F</v>
      </c>
      <c r="K74" s="249">
        <f>shaladarppn!J72</f>
        <v>42596</v>
      </c>
      <c r="L74" s="22">
        <f>shaladarppn!K72</f>
        <v>0</v>
      </c>
      <c r="M74" s="22">
        <f>shaladarppn!L72</f>
        <v>0</v>
      </c>
      <c r="N74" s="22">
        <f>shaladarppn!M72</f>
        <v>0</v>
      </c>
      <c r="O74" s="22">
        <f>shaladarppn!N72</f>
        <v>0</v>
      </c>
      <c r="P74" s="22" t="str">
        <f>shaladarppn!O72</f>
        <v>OBC</v>
      </c>
      <c r="Q74" s="22" t="str">
        <f>shaladarppn!P72</f>
        <v>Muslim</v>
      </c>
      <c r="R74" s="22">
        <f>shaladarppn!Q72</f>
        <v>0</v>
      </c>
      <c r="S74" s="22" t="str">
        <f>shaladarppn!R72</f>
        <v>GOVT. SENIOR SECONDARY SCHOOL ALNIYAWAS (219445)</v>
      </c>
      <c r="T74" s="22">
        <f>shaladarppn!S72</f>
        <v>8140200308</v>
      </c>
      <c r="U74" s="22" t="str">
        <f>shaladarppn!T72</f>
        <v>XXXX7614</v>
      </c>
      <c r="V74" s="22">
        <f>shaladarppn!U72</f>
        <v>0</v>
      </c>
      <c r="W74" s="22">
        <f>shaladarppn!V72</f>
        <v>9636784929</v>
      </c>
      <c r="X74" s="22" t="str">
        <f>shaladarppn!W72</f>
        <v>SHYAMPURA ALNIYAWAS,RIYAN,AINIYAWAS,341557</v>
      </c>
      <c r="Y74" s="22">
        <f>shaladarppn!X72</f>
        <v>40000</v>
      </c>
      <c r="Z74" s="22" t="str">
        <f>shaladarppn!Y72</f>
        <v>N</v>
      </c>
      <c r="AA74" s="22" t="str">
        <f>shaladarppn!Z72</f>
        <v>N</v>
      </c>
      <c r="AB74" s="22" t="str">
        <f>shaladarppn!AA72</f>
        <v>Yes</v>
      </c>
      <c r="AC74" s="22">
        <f>shaladarppn!AB72</f>
        <v>8</v>
      </c>
      <c r="AD74" s="22" t="str">
        <f>shaladarppn!AC72</f>
        <v>None</v>
      </c>
      <c r="AE74" s="22">
        <f>shaladarppn!AD72</f>
        <v>0</v>
      </c>
      <c r="AF74" s="22">
        <f>Table1[[#This Row],[Class]]</f>
        <v>4</v>
      </c>
      <c r="AG74" s="22" t="str">
        <f>Table1[[#This Row],[Section]]</f>
        <v>A</v>
      </c>
    </row>
    <row r="75" spans="1:33">
      <c r="A75" s="22">
        <f>IF(F75="","",ROWS($F$4:F75))</f>
        <v>72</v>
      </c>
      <c r="B75" s="22">
        <f>shaladarppn!A73</f>
        <v>4</v>
      </c>
      <c r="C75" s="22" t="str">
        <f>shaladarppn!B73</f>
        <v>A</v>
      </c>
      <c r="D75" s="22">
        <f>shaladarppn!C73</f>
        <v>4591</v>
      </c>
      <c r="E75" s="249">
        <f>shaladarppn!D73</f>
        <v>43302</v>
      </c>
      <c r="F75" s="22" t="str">
        <f>shaladarppn!E73</f>
        <v>Aarju</v>
      </c>
      <c r="G75" s="22">
        <f>shaladarppn!F73</f>
        <v>0</v>
      </c>
      <c r="H75" s="22" t="str">
        <f>shaladarppn!G73</f>
        <v>Suresh Kumar</v>
      </c>
      <c r="I75" s="22" t="str">
        <f>shaladarppn!H73</f>
        <v>Seema Devi</v>
      </c>
      <c r="J75" s="22" t="str">
        <f>shaladarppn!I73</f>
        <v>F</v>
      </c>
      <c r="K75" s="249">
        <f>shaladarppn!J73</f>
        <v>42597</v>
      </c>
      <c r="L75" s="22">
        <f>shaladarppn!K73</f>
        <v>0</v>
      </c>
      <c r="M75" s="22">
        <f>shaladarppn!L73</f>
        <v>0</v>
      </c>
      <c r="N75" s="22">
        <f>shaladarppn!M73</f>
        <v>0</v>
      </c>
      <c r="O75" s="22">
        <f>shaladarppn!N73</f>
        <v>0</v>
      </c>
      <c r="P75" s="22" t="str">
        <f>shaladarppn!O73</f>
        <v>OBC</v>
      </c>
      <c r="Q75" s="22" t="str">
        <f>shaladarppn!P73</f>
        <v>Muslim</v>
      </c>
      <c r="R75" s="22">
        <f>shaladarppn!Q73</f>
        <v>0</v>
      </c>
      <c r="S75" s="22" t="str">
        <f>shaladarppn!R73</f>
        <v>GOVT. SENIOR SECONDARY SCHOOL ALNIYAWAS (219445)</v>
      </c>
      <c r="T75" s="22">
        <f>shaladarppn!S73</f>
        <v>8140200308</v>
      </c>
      <c r="U75" s="22">
        <f>shaladarppn!T73</f>
        <v>0</v>
      </c>
      <c r="V75" s="22">
        <f>shaladarppn!U73</f>
        <v>0</v>
      </c>
      <c r="W75" s="22">
        <f>shaladarppn!V73</f>
        <v>9636784929</v>
      </c>
      <c r="X75" s="22" t="str">
        <f>shaladarppn!W73</f>
        <v>SHYAMPURA ALNIYAWAS,RIYAN,AINIYAWAS,341558</v>
      </c>
      <c r="Y75" s="22">
        <f>shaladarppn!X73</f>
        <v>40000</v>
      </c>
      <c r="Z75" s="22" t="str">
        <f>shaladarppn!Y73</f>
        <v>N</v>
      </c>
      <c r="AA75" s="22" t="str">
        <f>shaladarppn!Z73</f>
        <v>N</v>
      </c>
      <c r="AB75" s="22" t="str">
        <f>shaladarppn!AA73</f>
        <v>Yes</v>
      </c>
      <c r="AC75" s="22">
        <f>shaladarppn!AB73</f>
        <v>8</v>
      </c>
      <c r="AD75" s="22" t="str">
        <f>shaladarppn!AC73</f>
        <v>None</v>
      </c>
      <c r="AE75" s="22">
        <f>shaladarppn!AD73</f>
        <v>0</v>
      </c>
      <c r="AF75" s="22">
        <f>Table1[[#This Row],[Class]]</f>
        <v>4</v>
      </c>
      <c r="AG75" s="22" t="str">
        <f>Table1[[#This Row],[Section]]</f>
        <v>A</v>
      </c>
    </row>
    <row r="76" spans="1:33">
      <c r="A76" s="22">
        <f>IF(F76="","",ROWS($F$4:F76))</f>
        <v>73</v>
      </c>
      <c r="B76" s="22">
        <f>shaladarppn!A74</f>
        <v>4</v>
      </c>
      <c r="C76" s="22" t="str">
        <f>shaladarppn!B74</f>
        <v>A</v>
      </c>
      <c r="D76" s="22">
        <f>shaladarppn!C74</f>
        <v>4520</v>
      </c>
      <c r="E76" s="249">
        <f>shaladarppn!D74</f>
        <v>43288</v>
      </c>
      <c r="F76" s="22" t="str">
        <f>shaladarppn!E74</f>
        <v>Aarju</v>
      </c>
      <c r="G76" s="22">
        <f>shaladarppn!F74</f>
        <v>0</v>
      </c>
      <c r="H76" s="22" t="str">
        <f>shaladarppn!G74</f>
        <v>Suresh Kumar</v>
      </c>
      <c r="I76" s="22" t="str">
        <f>shaladarppn!H74</f>
        <v>Seema Devi</v>
      </c>
      <c r="J76" s="22" t="str">
        <f>shaladarppn!I74</f>
        <v>F</v>
      </c>
      <c r="K76" s="249">
        <f>shaladarppn!J74</f>
        <v>42598</v>
      </c>
      <c r="L76" s="22">
        <f>shaladarppn!K74</f>
        <v>0</v>
      </c>
      <c r="M76" s="22">
        <f>shaladarppn!L74</f>
        <v>0</v>
      </c>
      <c r="N76" s="22">
        <f>shaladarppn!M74</f>
        <v>0</v>
      </c>
      <c r="O76" s="22">
        <f>shaladarppn!N74</f>
        <v>0</v>
      </c>
      <c r="P76" s="22" t="str">
        <f>shaladarppn!O74</f>
        <v>OBC</v>
      </c>
      <c r="Q76" s="22" t="str">
        <f>shaladarppn!P74</f>
        <v>Muslim</v>
      </c>
      <c r="R76" s="22">
        <f>shaladarppn!Q74</f>
        <v>0</v>
      </c>
      <c r="S76" s="22" t="str">
        <f>shaladarppn!R74</f>
        <v>GOVT. SENIOR SECONDARY SCHOOL ALNIYAWAS (219445)</v>
      </c>
      <c r="T76" s="22">
        <f>shaladarppn!S74</f>
        <v>8140200308</v>
      </c>
      <c r="U76" s="22" t="str">
        <f>shaladarppn!T74</f>
        <v>XXXX9420</v>
      </c>
      <c r="V76" s="22" t="str">
        <f>shaladarppn!U74</f>
        <v>VONSWJT</v>
      </c>
      <c r="W76" s="22">
        <f>shaladarppn!V74</f>
        <v>9636784929</v>
      </c>
      <c r="X76" s="22" t="str">
        <f>shaladarppn!W74</f>
        <v>SHYAMPURA ALNIYAWAS,RIYAN,AINIYAWAS,341559</v>
      </c>
      <c r="Y76" s="22">
        <f>shaladarppn!X74</f>
        <v>40000</v>
      </c>
      <c r="Z76" s="22" t="str">
        <f>shaladarppn!Y74</f>
        <v>N</v>
      </c>
      <c r="AA76" s="22" t="str">
        <f>shaladarppn!Z74</f>
        <v>N</v>
      </c>
      <c r="AB76" s="22" t="str">
        <f>shaladarppn!AA74</f>
        <v>Yes</v>
      </c>
      <c r="AC76" s="22">
        <f>shaladarppn!AB74</f>
        <v>8</v>
      </c>
      <c r="AD76" s="22" t="str">
        <f>shaladarppn!AC74</f>
        <v>None</v>
      </c>
      <c r="AE76" s="22">
        <f>shaladarppn!AD74</f>
        <v>0</v>
      </c>
      <c r="AF76" s="22">
        <f>Table1[[#This Row],[Class]]</f>
        <v>4</v>
      </c>
      <c r="AG76" s="22" t="str">
        <f>Table1[[#This Row],[Section]]</f>
        <v>A</v>
      </c>
    </row>
    <row r="77" spans="1:33">
      <c r="A77" s="22">
        <f>IF(F77="","",ROWS($F$4:F77))</f>
        <v>74</v>
      </c>
      <c r="B77" s="22">
        <f>shaladarppn!A75</f>
        <v>4</v>
      </c>
      <c r="C77" s="22" t="str">
        <f>shaladarppn!B75</f>
        <v>A</v>
      </c>
      <c r="D77" s="22">
        <f>shaladarppn!C75</f>
        <v>4480</v>
      </c>
      <c r="E77" s="249">
        <f>shaladarppn!D75</f>
        <v>43285</v>
      </c>
      <c r="F77" s="22" t="str">
        <f>shaladarppn!E75</f>
        <v>Aarju</v>
      </c>
      <c r="G77" s="22">
        <f>shaladarppn!F75</f>
        <v>0</v>
      </c>
      <c r="H77" s="22" t="str">
        <f>shaladarppn!G75</f>
        <v>Suresh Kumar</v>
      </c>
      <c r="I77" s="22" t="str">
        <f>shaladarppn!H75</f>
        <v>Seema Devi</v>
      </c>
      <c r="J77" s="22" t="str">
        <f>shaladarppn!I75</f>
        <v>F</v>
      </c>
      <c r="K77" s="249">
        <f>shaladarppn!J75</f>
        <v>42599</v>
      </c>
      <c r="L77" s="22">
        <f>shaladarppn!K75</f>
        <v>0</v>
      </c>
      <c r="M77" s="22">
        <f>shaladarppn!L75</f>
        <v>0</v>
      </c>
      <c r="N77" s="22">
        <f>shaladarppn!M75</f>
        <v>0</v>
      </c>
      <c r="O77" s="22">
        <f>shaladarppn!N75</f>
        <v>0</v>
      </c>
      <c r="P77" s="22" t="str">
        <f>shaladarppn!O75</f>
        <v>SC</v>
      </c>
      <c r="Q77" s="22" t="str">
        <f>shaladarppn!P75</f>
        <v>Hindu</v>
      </c>
      <c r="R77" s="22">
        <f>shaladarppn!Q75</f>
        <v>0</v>
      </c>
      <c r="S77" s="22" t="str">
        <f>shaladarppn!R75</f>
        <v>GOVT. SENIOR SECONDARY SCHOOL ALNIYAWAS (219445)</v>
      </c>
      <c r="T77" s="22">
        <f>shaladarppn!S75</f>
        <v>8140200308</v>
      </c>
      <c r="U77" s="22">
        <f>shaladarppn!T75</f>
        <v>0</v>
      </c>
      <c r="V77" s="22">
        <f>shaladarppn!U75</f>
        <v>0</v>
      </c>
      <c r="W77" s="22">
        <f>shaladarppn!V75</f>
        <v>9636784929</v>
      </c>
      <c r="X77" s="22" t="str">
        <f>shaladarppn!W75</f>
        <v>SHYAMPURA ALNIYAWAS,RIYAN,AINIYAWAS,341560</v>
      </c>
      <c r="Y77" s="22">
        <f>shaladarppn!X75</f>
        <v>40000</v>
      </c>
      <c r="Z77" s="22" t="str">
        <f>shaladarppn!Y75</f>
        <v>N</v>
      </c>
      <c r="AA77" s="22" t="str">
        <f>shaladarppn!Z75</f>
        <v>N</v>
      </c>
      <c r="AB77" s="22" t="str">
        <f>shaladarppn!AA75</f>
        <v>No</v>
      </c>
      <c r="AC77" s="22">
        <f>shaladarppn!AB75</f>
        <v>9</v>
      </c>
      <c r="AD77" s="22" t="str">
        <f>shaladarppn!AC75</f>
        <v>None</v>
      </c>
      <c r="AE77" s="22">
        <f>shaladarppn!AD75</f>
        <v>1</v>
      </c>
      <c r="AF77" s="22">
        <f>Table1[[#This Row],[Class]]</f>
        <v>4</v>
      </c>
      <c r="AG77" s="22" t="str">
        <f>Table1[[#This Row],[Section]]</f>
        <v>A</v>
      </c>
    </row>
    <row r="78" spans="1:33">
      <c r="A78" s="22">
        <f>IF(F78="","",ROWS($F$4:F78))</f>
        <v>75</v>
      </c>
      <c r="B78" s="22">
        <f>shaladarppn!A76</f>
        <v>4</v>
      </c>
      <c r="C78" s="22" t="str">
        <f>shaladarppn!B76</f>
        <v>A</v>
      </c>
      <c r="D78" s="22">
        <f>shaladarppn!C76</f>
        <v>4856</v>
      </c>
      <c r="E78" s="249">
        <f>shaladarppn!D76</f>
        <v>0</v>
      </c>
      <c r="F78" s="22" t="str">
        <f>shaladarppn!E76</f>
        <v>Aarju</v>
      </c>
      <c r="G78" s="22">
        <f>shaladarppn!F76</f>
        <v>0</v>
      </c>
      <c r="H78" s="22" t="str">
        <f>shaladarppn!G76</f>
        <v>Suresh Kumar</v>
      </c>
      <c r="I78" s="22" t="str">
        <f>shaladarppn!H76</f>
        <v>Seema Devi</v>
      </c>
      <c r="J78" s="22" t="str">
        <f>shaladarppn!I76</f>
        <v>M</v>
      </c>
      <c r="K78" s="249">
        <f>shaladarppn!J76</f>
        <v>42600</v>
      </c>
      <c r="L78" s="22">
        <f>shaladarppn!K76</f>
        <v>0</v>
      </c>
      <c r="M78" s="22">
        <f>shaladarppn!L76</f>
        <v>0</v>
      </c>
      <c r="N78" s="22">
        <f>shaladarppn!M76</f>
        <v>0</v>
      </c>
      <c r="O78" s="22">
        <f>shaladarppn!N76</f>
        <v>0</v>
      </c>
      <c r="P78" s="22" t="str">
        <f>shaladarppn!O76</f>
        <v>GEN</v>
      </c>
      <c r="Q78" s="22">
        <f>shaladarppn!P76</f>
        <v>0</v>
      </c>
      <c r="R78" s="22">
        <f>shaladarppn!Q76</f>
        <v>0</v>
      </c>
      <c r="S78" s="22" t="str">
        <f>shaladarppn!R76</f>
        <v>GOVT. SENIOR SECONDARY SCHOOL ALNIYAWAS (219445)</v>
      </c>
      <c r="T78" s="22">
        <f>shaladarppn!S76</f>
        <v>8140200308</v>
      </c>
      <c r="U78" s="22">
        <f>shaladarppn!T76</f>
        <v>0</v>
      </c>
      <c r="V78" s="22">
        <f>shaladarppn!U76</f>
        <v>0</v>
      </c>
      <c r="W78" s="22">
        <f>shaladarppn!V76</f>
        <v>9636784929</v>
      </c>
      <c r="X78" s="22" t="str">
        <f>shaladarppn!W76</f>
        <v>SHYAMPURA ALNIYAWAS,RIYAN,AINIYAWAS,341561</v>
      </c>
      <c r="Y78" s="22">
        <f>shaladarppn!X76</f>
        <v>0</v>
      </c>
      <c r="Z78" s="22" t="str">
        <f>shaladarppn!Y76</f>
        <v>N</v>
      </c>
      <c r="AA78" s="22" t="str">
        <f>shaladarppn!Z76</f>
        <v>Y</v>
      </c>
      <c r="AB78" s="22">
        <f>shaladarppn!AA76</f>
        <v>0</v>
      </c>
      <c r="AC78" s="22">
        <f>shaladarppn!AB76</f>
        <v>11</v>
      </c>
      <c r="AD78" s="22">
        <f>shaladarppn!AC76</f>
        <v>0</v>
      </c>
      <c r="AE78" s="22">
        <f>shaladarppn!AD76</f>
        <v>1</v>
      </c>
      <c r="AF78" s="22">
        <f>Table1[[#This Row],[Class]]</f>
        <v>4</v>
      </c>
      <c r="AG78" s="22" t="str">
        <f>Table1[[#This Row],[Section]]</f>
        <v>A</v>
      </c>
    </row>
    <row r="79" spans="1:33">
      <c r="A79" s="22">
        <f>IF(F79="","",ROWS($F$4:F79))</f>
        <v>76</v>
      </c>
      <c r="B79" s="22">
        <f>shaladarppn!A77</f>
        <v>4</v>
      </c>
      <c r="C79" s="22" t="str">
        <f>shaladarppn!B77</f>
        <v>A</v>
      </c>
      <c r="D79" s="22">
        <f>shaladarppn!C77</f>
        <v>4950</v>
      </c>
      <c r="E79" s="249">
        <f>shaladarppn!D77</f>
        <v>0</v>
      </c>
      <c r="F79" s="22" t="str">
        <f>shaladarppn!E77</f>
        <v>Aarju</v>
      </c>
      <c r="G79" s="22">
        <f>shaladarppn!F77</f>
        <v>0</v>
      </c>
      <c r="H79" s="22" t="str">
        <f>shaladarppn!G77</f>
        <v>Suresh Kumar</v>
      </c>
      <c r="I79" s="22" t="str">
        <f>shaladarppn!H77</f>
        <v>Seema Devi</v>
      </c>
      <c r="J79" s="22" t="str">
        <f>shaladarppn!I77</f>
        <v>M</v>
      </c>
      <c r="K79" s="249">
        <f>shaladarppn!J77</f>
        <v>42601</v>
      </c>
      <c r="L79" s="22">
        <f>shaladarppn!K77</f>
        <v>0</v>
      </c>
      <c r="M79" s="22">
        <f>shaladarppn!L77</f>
        <v>0</v>
      </c>
      <c r="N79" s="22">
        <f>shaladarppn!M77</f>
        <v>0</v>
      </c>
      <c r="O79" s="22">
        <f>shaladarppn!N77</f>
        <v>0</v>
      </c>
      <c r="P79" s="22" t="str">
        <f>shaladarppn!O77</f>
        <v>OBC</v>
      </c>
      <c r="Q79" s="22">
        <f>shaladarppn!P77</f>
        <v>0</v>
      </c>
      <c r="R79" s="22">
        <f>shaladarppn!Q77</f>
        <v>0</v>
      </c>
      <c r="S79" s="22" t="str">
        <f>shaladarppn!R77</f>
        <v>GOVT. SENIOR SECONDARY SCHOOL ALNIYAWAS (219445)</v>
      </c>
      <c r="T79" s="22">
        <f>shaladarppn!S77</f>
        <v>8140200308</v>
      </c>
      <c r="U79" s="22">
        <f>shaladarppn!T77</f>
        <v>0</v>
      </c>
      <c r="V79" s="22">
        <f>shaladarppn!U77</f>
        <v>0</v>
      </c>
      <c r="W79" s="22">
        <f>shaladarppn!V77</f>
        <v>9636784929</v>
      </c>
      <c r="X79" s="22" t="str">
        <f>shaladarppn!W77</f>
        <v>SHYAMPURA ALNIYAWAS,RIYAN,AINIYAWAS,341562</v>
      </c>
      <c r="Y79" s="22">
        <f>shaladarppn!X77</f>
        <v>0</v>
      </c>
      <c r="Z79" s="22" t="str">
        <f>shaladarppn!Y77</f>
        <v>N</v>
      </c>
      <c r="AA79" s="22" t="str">
        <f>shaladarppn!Z77</f>
        <v>Y</v>
      </c>
      <c r="AB79" s="22">
        <f>shaladarppn!AA77</f>
        <v>0</v>
      </c>
      <c r="AC79" s="22">
        <f>shaladarppn!AB77</f>
        <v>9</v>
      </c>
      <c r="AD79" s="22">
        <f>shaladarppn!AC77</f>
        <v>0</v>
      </c>
      <c r="AE79" s="22">
        <f>shaladarppn!AD77</f>
        <v>1</v>
      </c>
      <c r="AF79" s="22">
        <f>Table1[[#This Row],[Class]]</f>
        <v>4</v>
      </c>
      <c r="AG79" s="22" t="str">
        <f>Table1[[#This Row],[Section]]</f>
        <v>A</v>
      </c>
    </row>
    <row r="80" spans="1:33">
      <c r="A80" s="22">
        <f>IF(F80="","",ROWS($F$4:F80))</f>
        <v>77</v>
      </c>
      <c r="B80" s="22">
        <f>shaladarppn!A78</f>
        <v>4</v>
      </c>
      <c r="C80" s="22" t="str">
        <f>shaladarppn!B78</f>
        <v>A</v>
      </c>
      <c r="D80" s="22">
        <f>shaladarppn!C78</f>
        <v>4499</v>
      </c>
      <c r="E80" s="249">
        <f>shaladarppn!D78</f>
        <v>43286</v>
      </c>
      <c r="F80" s="22" t="str">
        <f>shaladarppn!E78</f>
        <v>Aarju</v>
      </c>
      <c r="G80" s="22">
        <f>shaladarppn!F78</f>
        <v>0</v>
      </c>
      <c r="H80" s="22" t="str">
        <f>shaladarppn!G78</f>
        <v>Suresh Kumar</v>
      </c>
      <c r="I80" s="22" t="str">
        <f>shaladarppn!H78</f>
        <v>Seema Devi</v>
      </c>
      <c r="J80" s="22" t="str">
        <f>shaladarppn!I78</f>
        <v>M</v>
      </c>
      <c r="K80" s="249">
        <f>shaladarppn!J78</f>
        <v>42602</v>
      </c>
      <c r="L80" s="22">
        <f>shaladarppn!K78</f>
        <v>0</v>
      </c>
      <c r="M80" s="22">
        <f>shaladarppn!L78</f>
        <v>0</v>
      </c>
      <c r="N80" s="22">
        <f>shaladarppn!M78</f>
        <v>0</v>
      </c>
      <c r="O80" s="22">
        <f>shaladarppn!N78</f>
        <v>0</v>
      </c>
      <c r="P80" s="22" t="str">
        <f>shaladarppn!O78</f>
        <v>OBC</v>
      </c>
      <c r="Q80" s="22" t="str">
        <f>shaladarppn!P78</f>
        <v>Muslim</v>
      </c>
      <c r="R80" s="22">
        <f>shaladarppn!Q78</f>
        <v>0</v>
      </c>
      <c r="S80" s="22" t="str">
        <f>shaladarppn!R78</f>
        <v>GOVT. SENIOR SECONDARY SCHOOL ALNIYAWAS (219445)</v>
      </c>
      <c r="T80" s="22">
        <f>shaladarppn!S78</f>
        <v>8140200308</v>
      </c>
      <c r="U80" s="22" t="str">
        <f>shaladarppn!T78</f>
        <v>XXXX0260</v>
      </c>
      <c r="V80" s="22">
        <f>shaladarppn!U78</f>
        <v>0</v>
      </c>
      <c r="W80" s="22">
        <f>shaladarppn!V78</f>
        <v>9636784929</v>
      </c>
      <c r="X80" s="22" t="str">
        <f>shaladarppn!W78</f>
        <v>SHYAMPURA ALNIYAWAS,RIYAN,AINIYAWAS,341563</v>
      </c>
      <c r="Y80" s="22">
        <f>shaladarppn!X78</f>
        <v>40000</v>
      </c>
      <c r="Z80" s="22" t="str">
        <f>shaladarppn!Y78</f>
        <v>N</v>
      </c>
      <c r="AA80" s="22" t="str">
        <f>shaladarppn!Z78</f>
        <v>N</v>
      </c>
      <c r="AB80" s="22" t="str">
        <f>shaladarppn!AA78</f>
        <v>Yes</v>
      </c>
      <c r="AC80" s="22">
        <f>shaladarppn!AB78</f>
        <v>11</v>
      </c>
      <c r="AD80" s="22" t="str">
        <f>shaladarppn!AC78</f>
        <v>None</v>
      </c>
      <c r="AE80" s="22">
        <f>shaladarppn!AD78</f>
        <v>1</v>
      </c>
      <c r="AF80" s="22">
        <f>Table1[[#This Row],[Class]]</f>
        <v>4</v>
      </c>
      <c r="AG80" s="22" t="str">
        <f>Table1[[#This Row],[Section]]</f>
        <v>A</v>
      </c>
    </row>
    <row r="81" spans="1:33">
      <c r="A81" s="22">
        <f>IF(F81="","",ROWS($F$4:F81))</f>
        <v>78</v>
      </c>
      <c r="B81" s="22">
        <f>shaladarppn!A79</f>
        <v>4</v>
      </c>
      <c r="C81" s="22" t="str">
        <f>shaladarppn!B79</f>
        <v>A</v>
      </c>
      <c r="D81" s="22">
        <f>shaladarppn!C79</f>
        <v>4622</v>
      </c>
      <c r="E81" s="249">
        <f>shaladarppn!D79</f>
        <v>43367</v>
      </c>
      <c r="F81" s="22" t="str">
        <f>shaladarppn!E79</f>
        <v>Aarju</v>
      </c>
      <c r="G81" s="22">
        <f>shaladarppn!F79</f>
        <v>0</v>
      </c>
      <c r="H81" s="22" t="str">
        <f>shaladarppn!G79</f>
        <v>Suresh Kumar</v>
      </c>
      <c r="I81" s="22" t="str">
        <f>shaladarppn!H79</f>
        <v>Seema Devi</v>
      </c>
      <c r="J81" s="22" t="str">
        <f>shaladarppn!I79</f>
        <v>M</v>
      </c>
      <c r="K81" s="249">
        <f>shaladarppn!J79</f>
        <v>42603</v>
      </c>
      <c r="L81" s="22">
        <f>shaladarppn!K79</f>
        <v>0</v>
      </c>
      <c r="M81" s="22">
        <f>shaladarppn!L79</f>
        <v>0</v>
      </c>
      <c r="N81" s="22">
        <f>shaladarppn!M79</f>
        <v>0</v>
      </c>
      <c r="O81" s="22">
        <f>shaladarppn!N79</f>
        <v>0</v>
      </c>
      <c r="P81" s="22" t="str">
        <f>shaladarppn!O79</f>
        <v>OBC</v>
      </c>
      <c r="Q81" s="22" t="str">
        <f>shaladarppn!P79</f>
        <v>Muslim</v>
      </c>
      <c r="R81" s="22">
        <f>shaladarppn!Q79</f>
        <v>0</v>
      </c>
      <c r="S81" s="22" t="str">
        <f>shaladarppn!R79</f>
        <v>GOVT. SENIOR SECONDARY SCHOOL ALNIYAWAS (219445)</v>
      </c>
      <c r="T81" s="22">
        <f>shaladarppn!S79</f>
        <v>8140200308</v>
      </c>
      <c r="U81" s="22" t="str">
        <f>shaladarppn!T79</f>
        <v>XXXX9555</v>
      </c>
      <c r="V81" s="22" t="str">
        <f>shaladarppn!U79</f>
        <v>yqqmbcw</v>
      </c>
      <c r="W81" s="22">
        <f>shaladarppn!V79</f>
        <v>9636784929</v>
      </c>
      <c r="X81" s="22" t="str">
        <f>shaladarppn!W79</f>
        <v>SHYAMPURA ALNIYAWAS,RIYAN,AINIYAWAS,341564</v>
      </c>
      <c r="Y81" s="22">
        <f>shaladarppn!X79</f>
        <v>36000</v>
      </c>
      <c r="Z81" s="22" t="str">
        <f>shaladarppn!Y79</f>
        <v>N</v>
      </c>
      <c r="AA81" s="22" t="str">
        <f>shaladarppn!Z79</f>
        <v>N</v>
      </c>
      <c r="AB81" s="22" t="str">
        <f>shaladarppn!AA79</f>
        <v>Yes</v>
      </c>
      <c r="AC81" s="22">
        <f>shaladarppn!AB79</f>
        <v>9</v>
      </c>
      <c r="AD81" s="22" t="str">
        <f>shaladarppn!AC79</f>
        <v>None</v>
      </c>
      <c r="AE81" s="22">
        <f>shaladarppn!AD79</f>
        <v>0</v>
      </c>
      <c r="AF81" s="22">
        <f>Table1[[#This Row],[Class]]</f>
        <v>4</v>
      </c>
      <c r="AG81" s="22" t="str">
        <f>Table1[[#This Row],[Section]]</f>
        <v>A</v>
      </c>
    </row>
    <row r="82" spans="1:33">
      <c r="A82" s="22">
        <f>IF(F82="","",ROWS($F$4:F82))</f>
        <v>79</v>
      </c>
      <c r="B82" s="22">
        <f>shaladarppn!A80</f>
        <v>4</v>
      </c>
      <c r="C82" s="22" t="str">
        <f>shaladarppn!B80</f>
        <v>A</v>
      </c>
      <c r="D82" s="22">
        <f>shaladarppn!C80</f>
        <v>4537</v>
      </c>
      <c r="E82" s="249">
        <f>shaladarppn!D80</f>
        <v>43291</v>
      </c>
      <c r="F82" s="22" t="str">
        <f>shaladarppn!E80</f>
        <v>Aarju</v>
      </c>
      <c r="G82" s="22">
        <f>shaladarppn!F80</f>
        <v>0</v>
      </c>
      <c r="H82" s="22" t="str">
        <f>shaladarppn!G80</f>
        <v>Suresh Kumar</v>
      </c>
      <c r="I82" s="22" t="str">
        <f>shaladarppn!H80</f>
        <v>Seema Devi</v>
      </c>
      <c r="J82" s="22" t="str">
        <f>shaladarppn!I80</f>
        <v>M</v>
      </c>
      <c r="K82" s="249">
        <f>shaladarppn!J80</f>
        <v>42604</v>
      </c>
      <c r="L82" s="22">
        <f>shaladarppn!K80</f>
        <v>0</v>
      </c>
      <c r="M82" s="22">
        <f>shaladarppn!L80</f>
        <v>0</v>
      </c>
      <c r="N82" s="22">
        <f>shaladarppn!M80</f>
        <v>0</v>
      </c>
      <c r="O82" s="22">
        <f>shaladarppn!N80</f>
        <v>0</v>
      </c>
      <c r="P82" s="22" t="str">
        <f>shaladarppn!O80</f>
        <v>OBC</v>
      </c>
      <c r="Q82" s="22" t="str">
        <f>shaladarppn!P80</f>
        <v>Hindu</v>
      </c>
      <c r="R82" s="22">
        <f>shaladarppn!Q80</f>
        <v>0</v>
      </c>
      <c r="S82" s="22" t="str">
        <f>shaladarppn!R80</f>
        <v>GOVT. SENIOR SECONDARY SCHOOL ALNIYAWAS (219445)</v>
      </c>
      <c r="T82" s="22">
        <f>shaladarppn!S80</f>
        <v>8140200308</v>
      </c>
      <c r="U82" s="22" t="str">
        <f>shaladarppn!T80</f>
        <v>XXXX6106</v>
      </c>
      <c r="V82" s="22">
        <f>shaladarppn!U80</f>
        <v>0</v>
      </c>
      <c r="W82" s="22">
        <f>shaladarppn!V80</f>
        <v>9636784929</v>
      </c>
      <c r="X82" s="22" t="str">
        <f>shaladarppn!W80</f>
        <v>SHYAMPURA ALNIYAWAS,RIYAN,AINIYAWAS,341565</v>
      </c>
      <c r="Y82" s="22">
        <f>shaladarppn!X80</f>
        <v>36000</v>
      </c>
      <c r="Z82" s="22" t="str">
        <f>shaladarppn!Y80</f>
        <v>N</v>
      </c>
      <c r="AA82" s="22" t="str">
        <f>shaladarppn!Z80</f>
        <v>N</v>
      </c>
      <c r="AB82" s="22" t="str">
        <f>shaladarppn!AA80</f>
        <v>No</v>
      </c>
      <c r="AC82" s="22">
        <f>shaladarppn!AB80</f>
        <v>8</v>
      </c>
      <c r="AD82" s="22" t="str">
        <f>shaladarppn!AC80</f>
        <v>None</v>
      </c>
      <c r="AE82" s="22">
        <f>shaladarppn!AD80</f>
        <v>1</v>
      </c>
      <c r="AF82" s="22">
        <f>Table1[[#This Row],[Class]]</f>
        <v>4</v>
      </c>
      <c r="AG82" s="22" t="str">
        <f>Table1[[#This Row],[Section]]</f>
        <v>A</v>
      </c>
    </row>
    <row r="83" spans="1:33">
      <c r="A83" s="22">
        <f>IF(F83="","",ROWS($F$4:F83))</f>
        <v>80</v>
      </c>
      <c r="B83" s="22">
        <f>shaladarppn!A81</f>
        <v>4</v>
      </c>
      <c r="C83" s="22" t="str">
        <f>shaladarppn!B81</f>
        <v>A</v>
      </c>
      <c r="D83" s="22">
        <f>shaladarppn!C81</f>
        <v>4565</v>
      </c>
      <c r="E83" s="249">
        <f>shaladarppn!D81</f>
        <v>43295</v>
      </c>
      <c r="F83" s="22" t="str">
        <f>shaladarppn!E81</f>
        <v>Aarju</v>
      </c>
      <c r="G83" s="22">
        <f>shaladarppn!F81</f>
        <v>0</v>
      </c>
      <c r="H83" s="22" t="str">
        <f>shaladarppn!G81</f>
        <v>Suresh Kumar</v>
      </c>
      <c r="I83" s="22" t="str">
        <f>shaladarppn!H81</f>
        <v>Seema Devi</v>
      </c>
      <c r="J83" s="22" t="str">
        <f>shaladarppn!I81</f>
        <v>M</v>
      </c>
      <c r="K83" s="249">
        <f>shaladarppn!J81</f>
        <v>42605</v>
      </c>
      <c r="L83" s="22">
        <f>shaladarppn!K81</f>
        <v>0</v>
      </c>
      <c r="M83" s="22">
        <f>shaladarppn!L81</f>
        <v>0</v>
      </c>
      <c r="N83" s="22">
        <f>shaladarppn!M81</f>
        <v>0</v>
      </c>
      <c r="O83" s="22">
        <f>shaladarppn!N81</f>
        <v>0</v>
      </c>
      <c r="P83" s="22" t="str">
        <f>shaladarppn!O81</f>
        <v>SC</v>
      </c>
      <c r="Q83" s="22" t="str">
        <f>shaladarppn!P81</f>
        <v>Hindu</v>
      </c>
      <c r="R83" s="22">
        <f>shaladarppn!Q81</f>
        <v>0</v>
      </c>
      <c r="S83" s="22" t="str">
        <f>shaladarppn!R81</f>
        <v>GOVT. SENIOR SECONDARY SCHOOL ALNIYAWAS (219445)</v>
      </c>
      <c r="T83" s="22">
        <f>shaladarppn!S81</f>
        <v>8140200308</v>
      </c>
      <c r="U83" s="22">
        <f>shaladarppn!T81</f>
        <v>0</v>
      </c>
      <c r="V83" s="22">
        <f>shaladarppn!U81</f>
        <v>0</v>
      </c>
      <c r="W83" s="22">
        <f>shaladarppn!V81</f>
        <v>9636784929</v>
      </c>
      <c r="X83" s="22" t="str">
        <f>shaladarppn!W81</f>
        <v>SHYAMPURA ALNIYAWAS,RIYAN,AINIYAWAS,341566</v>
      </c>
      <c r="Y83" s="22">
        <f>shaladarppn!X81</f>
        <v>36000</v>
      </c>
      <c r="Z83" s="22" t="str">
        <f>shaladarppn!Y81</f>
        <v>N</v>
      </c>
      <c r="AA83" s="22" t="str">
        <f>shaladarppn!Z81</f>
        <v>N</v>
      </c>
      <c r="AB83" s="22" t="str">
        <f>shaladarppn!AA81</f>
        <v>No</v>
      </c>
      <c r="AC83" s="22">
        <f>shaladarppn!AB81</f>
        <v>9</v>
      </c>
      <c r="AD83" s="22" t="str">
        <f>shaladarppn!AC81</f>
        <v>None</v>
      </c>
      <c r="AE83" s="22">
        <f>shaladarppn!AD81</f>
        <v>1</v>
      </c>
      <c r="AF83" s="22">
        <f>Table1[[#This Row],[Class]]</f>
        <v>4</v>
      </c>
      <c r="AG83" s="22" t="str">
        <f>Table1[[#This Row],[Section]]</f>
        <v>A</v>
      </c>
    </row>
    <row r="84" spans="1:33">
      <c r="A84" s="22">
        <f>IF(F84="","",ROWS($F$4:F84))</f>
        <v>81</v>
      </c>
      <c r="B84" s="22">
        <f>shaladarppn!A82</f>
        <v>4</v>
      </c>
      <c r="C84" s="22" t="str">
        <f>shaladarppn!B82</f>
        <v>A</v>
      </c>
      <c r="D84" s="22">
        <f>shaladarppn!C82</f>
        <v>4474</v>
      </c>
      <c r="E84" s="249">
        <f>shaladarppn!D82</f>
        <v>43285</v>
      </c>
      <c r="F84" s="22" t="str">
        <f>shaladarppn!E82</f>
        <v>Aarju</v>
      </c>
      <c r="G84" s="22">
        <f>shaladarppn!F82</f>
        <v>0</v>
      </c>
      <c r="H84" s="22" t="str">
        <f>shaladarppn!G82</f>
        <v>Suresh Kumar</v>
      </c>
      <c r="I84" s="22" t="str">
        <f>shaladarppn!H82</f>
        <v>Seema Devi</v>
      </c>
      <c r="J84" s="22" t="str">
        <f>shaladarppn!I82</f>
        <v>F</v>
      </c>
      <c r="K84" s="249">
        <f>shaladarppn!J82</f>
        <v>42606</v>
      </c>
      <c r="L84" s="22">
        <f>shaladarppn!K82</f>
        <v>0</v>
      </c>
      <c r="M84" s="22">
        <f>shaladarppn!L82</f>
        <v>0</v>
      </c>
      <c r="N84" s="22">
        <f>shaladarppn!M82</f>
        <v>0</v>
      </c>
      <c r="O84" s="22">
        <f>shaladarppn!N82</f>
        <v>0</v>
      </c>
      <c r="P84" s="22" t="str">
        <f>shaladarppn!O82</f>
        <v>OBC</v>
      </c>
      <c r="Q84" s="22" t="str">
        <f>shaladarppn!P82</f>
        <v>Muslim</v>
      </c>
      <c r="R84" s="22">
        <f>shaladarppn!Q82</f>
        <v>0</v>
      </c>
      <c r="S84" s="22" t="str">
        <f>shaladarppn!R82</f>
        <v>GOVT. SENIOR SECONDARY SCHOOL ALNIYAWAS (219445)</v>
      </c>
      <c r="T84" s="22">
        <f>shaladarppn!S82</f>
        <v>8140200308</v>
      </c>
      <c r="U84" s="22" t="str">
        <f>shaladarppn!T82</f>
        <v>XXXX2246</v>
      </c>
      <c r="V84" s="22">
        <f>shaladarppn!U82</f>
        <v>0</v>
      </c>
      <c r="W84" s="22">
        <f>shaladarppn!V82</f>
        <v>9636784929</v>
      </c>
      <c r="X84" s="22" t="str">
        <f>shaladarppn!W82</f>
        <v>SHYAMPURA ALNIYAWAS,RIYAN,AINIYAWAS,341567</v>
      </c>
      <c r="Y84" s="22">
        <f>shaladarppn!X82</f>
        <v>30000</v>
      </c>
      <c r="Z84" s="22" t="str">
        <f>shaladarppn!Y82</f>
        <v>N</v>
      </c>
      <c r="AA84" s="22" t="str">
        <f>shaladarppn!Z82</f>
        <v>N</v>
      </c>
      <c r="AB84" s="22" t="str">
        <f>shaladarppn!AA82</f>
        <v>Yes</v>
      </c>
      <c r="AC84" s="22">
        <f>shaladarppn!AB82</f>
        <v>8</v>
      </c>
      <c r="AD84" s="22" t="str">
        <f>shaladarppn!AC82</f>
        <v>None</v>
      </c>
      <c r="AE84" s="22">
        <f>shaladarppn!AD82</f>
        <v>0</v>
      </c>
      <c r="AF84" s="22">
        <f>Table1[[#This Row],[Class]]</f>
        <v>4</v>
      </c>
      <c r="AG84" s="22" t="str">
        <f>Table1[[#This Row],[Section]]</f>
        <v>A</v>
      </c>
    </row>
    <row r="85" spans="1:33">
      <c r="A85" s="22">
        <f>IF(F85="","",ROWS($F$4:F85))</f>
        <v>82</v>
      </c>
      <c r="B85" s="22">
        <f>shaladarppn!A83</f>
        <v>4</v>
      </c>
      <c r="C85" s="22" t="str">
        <f>shaladarppn!B83</f>
        <v>A</v>
      </c>
      <c r="D85" s="22">
        <f>shaladarppn!C83</f>
        <v>4478</v>
      </c>
      <c r="E85" s="249">
        <f>shaladarppn!D83</f>
        <v>43285</v>
      </c>
      <c r="F85" s="22" t="str">
        <f>shaladarppn!E83</f>
        <v>Aarju</v>
      </c>
      <c r="G85" s="22">
        <f>shaladarppn!F83</f>
        <v>0</v>
      </c>
      <c r="H85" s="22" t="str">
        <f>shaladarppn!G83</f>
        <v>Suresh Kumar</v>
      </c>
      <c r="I85" s="22" t="str">
        <f>shaladarppn!H83</f>
        <v>Seema Devi</v>
      </c>
      <c r="J85" s="22" t="str">
        <f>shaladarppn!I83</f>
        <v>F</v>
      </c>
      <c r="K85" s="249">
        <f>shaladarppn!J83</f>
        <v>42607</v>
      </c>
      <c r="L85" s="22">
        <f>shaladarppn!K83</f>
        <v>0</v>
      </c>
      <c r="M85" s="22">
        <f>shaladarppn!L83</f>
        <v>0</v>
      </c>
      <c r="N85" s="22">
        <f>shaladarppn!M83</f>
        <v>0</v>
      </c>
      <c r="O85" s="22">
        <f>shaladarppn!N83</f>
        <v>0</v>
      </c>
      <c r="P85" s="22" t="str">
        <f>shaladarppn!O83</f>
        <v>OBC</v>
      </c>
      <c r="Q85" s="22" t="str">
        <f>shaladarppn!P83</f>
        <v>Hindu</v>
      </c>
      <c r="R85" s="22">
        <f>shaladarppn!Q83</f>
        <v>0</v>
      </c>
      <c r="S85" s="22" t="str">
        <f>shaladarppn!R83</f>
        <v>GOVT. SENIOR SECONDARY SCHOOL ALNIYAWAS (219445)</v>
      </c>
      <c r="T85" s="22">
        <f>shaladarppn!S83</f>
        <v>8140200308</v>
      </c>
      <c r="U85" s="22" t="str">
        <f>shaladarppn!T83</f>
        <v>XXXX0646</v>
      </c>
      <c r="V85" s="22" t="str">
        <f>shaladarppn!U83</f>
        <v>vxkbntn</v>
      </c>
      <c r="W85" s="22">
        <f>shaladarppn!V83</f>
        <v>9636784929</v>
      </c>
      <c r="X85" s="22" t="str">
        <f>shaladarppn!W83</f>
        <v>SHYAMPURA ALNIYAWAS,RIYAN,AINIYAWAS,341568</v>
      </c>
      <c r="Y85" s="22">
        <f>shaladarppn!X83</f>
        <v>50000</v>
      </c>
      <c r="Z85" s="22" t="str">
        <f>shaladarppn!Y83</f>
        <v>N</v>
      </c>
      <c r="AA85" s="22" t="str">
        <f>shaladarppn!Z83</f>
        <v>N</v>
      </c>
      <c r="AB85" s="22" t="str">
        <f>shaladarppn!AA83</f>
        <v>No</v>
      </c>
      <c r="AC85" s="22">
        <f>shaladarppn!AB83</f>
        <v>9</v>
      </c>
      <c r="AD85" s="22" t="str">
        <f>shaladarppn!AC83</f>
        <v>None</v>
      </c>
      <c r="AE85" s="22">
        <f>shaladarppn!AD83</f>
        <v>0</v>
      </c>
      <c r="AF85" s="22">
        <f>Table1[[#This Row],[Class]]</f>
        <v>4</v>
      </c>
      <c r="AG85" s="22" t="str">
        <f>Table1[[#This Row],[Section]]</f>
        <v>A</v>
      </c>
    </row>
    <row r="86" spans="1:33">
      <c r="A86" s="22">
        <f>IF(F86="","",ROWS($F$4:F86))</f>
        <v>83</v>
      </c>
      <c r="B86" s="22">
        <f>shaladarppn!A84</f>
        <v>4</v>
      </c>
      <c r="C86" s="22" t="str">
        <f>shaladarppn!B84</f>
        <v>A</v>
      </c>
      <c r="D86" s="22">
        <f>shaladarppn!C84</f>
        <v>4727</v>
      </c>
      <c r="E86" s="249">
        <f>shaladarppn!D84</f>
        <v>43659</v>
      </c>
      <c r="F86" s="22" t="str">
        <f>shaladarppn!E84</f>
        <v>Aarju</v>
      </c>
      <c r="G86" s="22">
        <f>shaladarppn!F84</f>
        <v>0</v>
      </c>
      <c r="H86" s="22" t="str">
        <f>shaladarppn!G84</f>
        <v>Suresh Kumar</v>
      </c>
      <c r="I86" s="22" t="str">
        <f>shaladarppn!H84</f>
        <v>Seema Devi</v>
      </c>
      <c r="J86" s="22" t="str">
        <f>shaladarppn!I84</f>
        <v>F</v>
      </c>
      <c r="K86" s="249">
        <f>shaladarppn!J84</f>
        <v>42608</v>
      </c>
      <c r="L86" s="22">
        <f>shaladarppn!K84</f>
        <v>0</v>
      </c>
      <c r="M86" s="22">
        <f>shaladarppn!L84</f>
        <v>0</v>
      </c>
      <c r="N86" s="22">
        <f>shaladarppn!M84</f>
        <v>0</v>
      </c>
      <c r="O86" s="22">
        <f>shaladarppn!N84</f>
        <v>0</v>
      </c>
      <c r="P86" s="22" t="str">
        <f>shaladarppn!O84</f>
        <v>OBC</v>
      </c>
      <c r="Q86" s="22" t="str">
        <f>shaladarppn!P84</f>
        <v>Hindu</v>
      </c>
      <c r="R86" s="22">
        <f>shaladarppn!Q84</f>
        <v>0</v>
      </c>
      <c r="S86" s="22" t="str">
        <f>shaladarppn!R84</f>
        <v>GOVT. SENIOR SECONDARY SCHOOL ALNIYAWAS (219445)</v>
      </c>
      <c r="T86" s="22">
        <f>shaladarppn!S84</f>
        <v>8140200308</v>
      </c>
      <c r="U86" s="22">
        <f>shaladarppn!T84</f>
        <v>0</v>
      </c>
      <c r="V86" s="22">
        <f>shaladarppn!U84</f>
        <v>0</v>
      </c>
      <c r="W86" s="22">
        <f>shaladarppn!V84</f>
        <v>9636784929</v>
      </c>
      <c r="X86" s="22" t="str">
        <f>shaladarppn!W84</f>
        <v>SHYAMPURA ALNIYAWAS,RIYAN,AINIYAWAS,341569</v>
      </c>
      <c r="Y86" s="22">
        <f>shaladarppn!X84</f>
        <v>60000</v>
      </c>
      <c r="Z86" s="22" t="str">
        <f>shaladarppn!Y84</f>
        <v>N</v>
      </c>
      <c r="AA86" s="22" t="str">
        <f>shaladarppn!Z84</f>
        <v>N</v>
      </c>
      <c r="AB86" s="22" t="str">
        <f>shaladarppn!AA84</f>
        <v>No</v>
      </c>
      <c r="AC86" s="22">
        <f>shaladarppn!AB84</f>
        <v>8</v>
      </c>
      <c r="AD86" s="22" t="str">
        <f>shaladarppn!AC84</f>
        <v>None</v>
      </c>
      <c r="AE86" s="22">
        <f>shaladarppn!AD84</f>
        <v>0</v>
      </c>
      <c r="AF86" s="22">
        <f>Table1[[#This Row],[Class]]</f>
        <v>4</v>
      </c>
      <c r="AG86" s="22" t="str">
        <f>Table1[[#This Row],[Section]]</f>
        <v>A</v>
      </c>
    </row>
    <row r="87" spans="1:33">
      <c r="A87" s="22">
        <f>IF(F87="","",ROWS($F$4:F87))</f>
        <v>84</v>
      </c>
      <c r="B87" s="22">
        <f>shaladarppn!A85</f>
        <v>4</v>
      </c>
      <c r="C87" s="22" t="str">
        <f>shaladarppn!B85</f>
        <v>A</v>
      </c>
      <c r="D87" s="22">
        <f>shaladarppn!C85</f>
        <v>4601</v>
      </c>
      <c r="E87" s="249">
        <f>shaladarppn!D85</f>
        <v>43307</v>
      </c>
      <c r="F87" s="22" t="str">
        <f>shaladarppn!E85</f>
        <v>Aarju</v>
      </c>
      <c r="G87" s="22">
        <f>shaladarppn!F85</f>
        <v>0</v>
      </c>
      <c r="H87" s="22" t="str">
        <f>shaladarppn!G85</f>
        <v>Suresh Kumar</v>
      </c>
      <c r="I87" s="22" t="str">
        <f>shaladarppn!H85</f>
        <v>Seema Devi</v>
      </c>
      <c r="J87" s="22" t="str">
        <f>shaladarppn!I85</f>
        <v>F</v>
      </c>
      <c r="K87" s="249">
        <f>shaladarppn!J85</f>
        <v>42609</v>
      </c>
      <c r="L87" s="22">
        <f>shaladarppn!K85</f>
        <v>0</v>
      </c>
      <c r="M87" s="22">
        <f>shaladarppn!L85</f>
        <v>0</v>
      </c>
      <c r="N87" s="22">
        <f>shaladarppn!M85</f>
        <v>0</v>
      </c>
      <c r="O87" s="22">
        <f>shaladarppn!N85</f>
        <v>0</v>
      </c>
      <c r="P87" s="22" t="str">
        <f>shaladarppn!O85</f>
        <v>OBC</v>
      </c>
      <c r="Q87" s="22" t="str">
        <f>shaladarppn!P85</f>
        <v>Hindu</v>
      </c>
      <c r="R87" s="22">
        <f>shaladarppn!Q85</f>
        <v>0</v>
      </c>
      <c r="S87" s="22" t="str">
        <f>shaladarppn!R85</f>
        <v>GOVT. SENIOR SECONDARY SCHOOL ALNIYAWAS (219445)</v>
      </c>
      <c r="T87" s="22">
        <f>shaladarppn!S85</f>
        <v>8140200308</v>
      </c>
      <c r="U87" s="22">
        <f>shaladarppn!T85</f>
        <v>0</v>
      </c>
      <c r="V87" s="22">
        <f>shaladarppn!U85</f>
        <v>0</v>
      </c>
      <c r="W87" s="22">
        <f>shaladarppn!V85</f>
        <v>9636784929</v>
      </c>
      <c r="X87" s="22" t="str">
        <f>shaladarppn!W85</f>
        <v>SHYAMPURA ALNIYAWAS,RIYAN,AINIYAWAS,341570</v>
      </c>
      <c r="Y87" s="22">
        <f>shaladarppn!X85</f>
        <v>36000</v>
      </c>
      <c r="Z87" s="22" t="str">
        <f>shaladarppn!Y85</f>
        <v>N</v>
      </c>
      <c r="AA87" s="22" t="str">
        <f>shaladarppn!Z85</f>
        <v>N</v>
      </c>
      <c r="AB87" s="22" t="str">
        <f>shaladarppn!AA85</f>
        <v>No</v>
      </c>
      <c r="AC87" s="22">
        <f>shaladarppn!AB85</f>
        <v>9</v>
      </c>
      <c r="AD87" s="22" t="str">
        <f>shaladarppn!AC85</f>
        <v>None</v>
      </c>
      <c r="AE87" s="22">
        <f>shaladarppn!AD85</f>
        <v>0</v>
      </c>
      <c r="AF87" s="22">
        <f>Table1[[#This Row],[Class]]</f>
        <v>4</v>
      </c>
      <c r="AG87" s="22" t="str">
        <f>Table1[[#This Row],[Section]]</f>
        <v>A</v>
      </c>
    </row>
    <row r="88" spans="1:33">
      <c r="A88" s="22">
        <f>IF(F88="","",ROWS($F$4:F88))</f>
        <v>85</v>
      </c>
      <c r="B88" s="22">
        <f>shaladarppn!A86</f>
        <v>4</v>
      </c>
      <c r="C88" s="22" t="str">
        <f>shaladarppn!B86</f>
        <v>A</v>
      </c>
      <c r="D88" s="22">
        <f>shaladarppn!C86</f>
        <v>4521</v>
      </c>
      <c r="E88" s="249">
        <f>shaladarppn!D86</f>
        <v>43288</v>
      </c>
      <c r="F88" s="22" t="str">
        <f>shaladarppn!E86</f>
        <v>Aarju</v>
      </c>
      <c r="G88" s="22">
        <f>shaladarppn!F86</f>
        <v>0</v>
      </c>
      <c r="H88" s="22" t="str">
        <f>shaladarppn!G86</f>
        <v>Suresh Kumar</v>
      </c>
      <c r="I88" s="22" t="str">
        <f>shaladarppn!H86</f>
        <v>Seema Devi</v>
      </c>
      <c r="J88" s="22" t="str">
        <f>shaladarppn!I86</f>
        <v>M</v>
      </c>
      <c r="K88" s="249">
        <f>shaladarppn!J86</f>
        <v>42610</v>
      </c>
      <c r="L88" s="22">
        <f>shaladarppn!K86</f>
        <v>0</v>
      </c>
      <c r="M88" s="22">
        <f>shaladarppn!L86</f>
        <v>0</v>
      </c>
      <c r="N88" s="22">
        <f>shaladarppn!M86</f>
        <v>0</v>
      </c>
      <c r="O88" s="22">
        <f>shaladarppn!N86</f>
        <v>0</v>
      </c>
      <c r="P88" s="22" t="str">
        <f>shaladarppn!O86</f>
        <v>OBC</v>
      </c>
      <c r="Q88" s="22" t="str">
        <f>shaladarppn!P86</f>
        <v>Muslim</v>
      </c>
      <c r="R88" s="22">
        <f>shaladarppn!Q86</f>
        <v>0</v>
      </c>
      <c r="S88" s="22" t="str">
        <f>shaladarppn!R86</f>
        <v>GOVT. SENIOR SECONDARY SCHOOL ALNIYAWAS (219445)</v>
      </c>
      <c r="T88" s="22">
        <f>shaladarppn!S86</f>
        <v>8140200308</v>
      </c>
      <c r="U88" s="22" t="str">
        <f>shaladarppn!T86</f>
        <v>XXXX1195</v>
      </c>
      <c r="V88" s="22" t="str">
        <f>shaladarppn!U86</f>
        <v>YQGYEBS</v>
      </c>
      <c r="W88" s="22">
        <f>shaladarppn!V86</f>
        <v>9636784929</v>
      </c>
      <c r="X88" s="22" t="str">
        <f>shaladarppn!W86</f>
        <v>SHYAMPURA ALNIYAWAS,RIYAN,AINIYAWAS,341571</v>
      </c>
      <c r="Y88" s="22">
        <f>shaladarppn!X86</f>
        <v>40000</v>
      </c>
      <c r="Z88" s="22" t="str">
        <f>shaladarppn!Y86</f>
        <v>N</v>
      </c>
      <c r="AA88" s="22" t="str">
        <f>shaladarppn!Z86</f>
        <v>N</v>
      </c>
      <c r="AB88" s="22" t="str">
        <f>shaladarppn!AA86</f>
        <v>Yes</v>
      </c>
      <c r="AC88" s="22">
        <f>shaladarppn!AB86</f>
        <v>8</v>
      </c>
      <c r="AD88" s="22" t="str">
        <f>shaladarppn!AC86</f>
        <v>None</v>
      </c>
      <c r="AE88" s="22">
        <f>shaladarppn!AD86</f>
        <v>0</v>
      </c>
      <c r="AF88" s="22">
        <f>Table1[[#This Row],[Class]]</f>
        <v>4</v>
      </c>
      <c r="AG88" s="22" t="str">
        <f>Table1[[#This Row],[Section]]</f>
        <v>A</v>
      </c>
    </row>
    <row r="89" spans="1:33">
      <c r="A89" s="22">
        <f>IF(F89="","",ROWS($F$4:F89))</f>
        <v>86</v>
      </c>
      <c r="B89" s="22">
        <f>shaladarppn!A87</f>
        <v>4</v>
      </c>
      <c r="C89" s="22" t="str">
        <f>shaladarppn!B87</f>
        <v>A</v>
      </c>
      <c r="D89" s="22">
        <f>shaladarppn!C87</f>
        <v>4473</v>
      </c>
      <c r="E89" s="249">
        <f>shaladarppn!D87</f>
        <v>43285</v>
      </c>
      <c r="F89" s="22" t="str">
        <f>shaladarppn!E87</f>
        <v>Aarju</v>
      </c>
      <c r="G89" s="22">
        <f>shaladarppn!F87</f>
        <v>0</v>
      </c>
      <c r="H89" s="22" t="str">
        <f>shaladarppn!G87</f>
        <v>Suresh Kumar</v>
      </c>
      <c r="I89" s="22" t="str">
        <f>shaladarppn!H87</f>
        <v>Seema Devi</v>
      </c>
      <c r="J89" s="22" t="str">
        <f>shaladarppn!I87</f>
        <v>M</v>
      </c>
      <c r="K89" s="249">
        <f>shaladarppn!J87</f>
        <v>42611</v>
      </c>
      <c r="L89" s="22">
        <f>shaladarppn!K87</f>
        <v>0</v>
      </c>
      <c r="M89" s="22">
        <f>shaladarppn!L87</f>
        <v>0</v>
      </c>
      <c r="N89" s="22">
        <f>shaladarppn!M87</f>
        <v>0</v>
      </c>
      <c r="O89" s="22">
        <f>shaladarppn!N87</f>
        <v>0</v>
      </c>
      <c r="P89" s="22" t="str">
        <f>shaladarppn!O87</f>
        <v>OBC</v>
      </c>
      <c r="Q89" s="22" t="str">
        <f>shaladarppn!P87</f>
        <v>Muslim</v>
      </c>
      <c r="R89" s="22">
        <f>shaladarppn!Q87</f>
        <v>0</v>
      </c>
      <c r="S89" s="22" t="str">
        <f>shaladarppn!R87</f>
        <v>GOVT. SENIOR SECONDARY SCHOOL ALNIYAWAS (219445)</v>
      </c>
      <c r="T89" s="22">
        <f>shaladarppn!S87</f>
        <v>8140200308</v>
      </c>
      <c r="U89" s="22">
        <f>shaladarppn!T87</f>
        <v>0</v>
      </c>
      <c r="V89" s="22" t="str">
        <f>shaladarppn!U87</f>
        <v>VWSPONV</v>
      </c>
      <c r="W89" s="22">
        <f>shaladarppn!V87</f>
        <v>9636784929</v>
      </c>
      <c r="X89" s="22" t="str">
        <f>shaladarppn!W87</f>
        <v>SHYAMPURA ALNIYAWAS,RIYAN,AINIYAWAS,341572</v>
      </c>
      <c r="Y89" s="22">
        <f>shaladarppn!X87</f>
        <v>40000</v>
      </c>
      <c r="Z89" s="22" t="str">
        <f>shaladarppn!Y87</f>
        <v>N</v>
      </c>
      <c r="AA89" s="22" t="str">
        <f>shaladarppn!Z87</f>
        <v>N</v>
      </c>
      <c r="AB89" s="22" t="str">
        <f>shaladarppn!AA87</f>
        <v>Yes</v>
      </c>
      <c r="AC89" s="22">
        <f>shaladarppn!AB87</f>
        <v>9</v>
      </c>
      <c r="AD89" s="22" t="str">
        <f>shaladarppn!AC87</f>
        <v>None</v>
      </c>
      <c r="AE89" s="22">
        <f>shaladarppn!AD87</f>
        <v>1</v>
      </c>
      <c r="AF89" s="22">
        <f>Table1[[#This Row],[Class]]</f>
        <v>4</v>
      </c>
      <c r="AG89" s="22" t="str">
        <f>Table1[[#This Row],[Section]]</f>
        <v>A</v>
      </c>
    </row>
    <row r="90" spans="1:33">
      <c r="A90" s="22">
        <f>IF(F90="","",ROWS($F$4:F90))</f>
        <v>87</v>
      </c>
      <c r="B90" s="22">
        <f>shaladarppn!A88</f>
        <v>4</v>
      </c>
      <c r="C90" s="22" t="str">
        <f>shaladarppn!B88</f>
        <v>A</v>
      </c>
      <c r="D90" s="22">
        <f>shaladarppn!C88</f>
        <v>4475</v>
      </c>
      <c r="E90" s="249">
        <f>shaladarppn!D88</f>
        <v>43285</v>
      </c>
      <c r="F90" s="22" t="str">
        <f>shaladarppn!E88</f>
        <v>Aarju</v>
      </c>
      <c r="G90" s="22">
        <f>shaladarppn!F88</f>
        <v>0</v>
      </c>
      <c r="H90" s="22" t="str">
        <f>shaladarppn!G88</f>
        <v>Suresh Kumar</v>
      </c>
      <c r="I90" s="22" t="str">
        <f>shaladarppn!H88</f>
        <v>Seema Devi</v>
      </c>
      <c r="J90" s="22" t="str">
        <f>shaladarppn!I88</f>
        <v>F</v>
      </c>
      <c r="K90" s="249">
        <f>shaladarppn!J88</f>
        <v>42612</v>
      </c>
      <c r="L90" s="22">
        <f>shaladarppn!K88</f>
        <v>0</v>
      </c>
      <c r="M90" s="22">
        <f>shaladarppn!L88</f>
        <v>0</v>
      </c>
      <c r="N90" s="22">
        <f>shaladarppn!M88</f>
        <v>0</v>
      </c>
      <c r="O90" s="22">
        <f>shaladarppn!N88</f>
        <v>0</v>
      </c>
      <c r="P90" s="22" t="str">
        <f>shaladarppn!O88</f>
        <v>OBC</v>
      </c>
      <c r="Q90" s="22" t="str">
        <f>shaladarppn!P88</f>
        <v>Muslim</v>
      </c>
      <c r="R90" s="22">
        <f>shaladarppn!Q88</f>
        <v>0</v>
      </c>
      <c r="S90" s="22" t="str">
        <f>shaladarppn!R88</f>
        <v>GOVT. SENIOR SECONDARY SCHOOL ALNIYAWAS (219445)</v>
      </c>
      <c r="T90" s="22">
        <f>shaladarppn!S88</f>
        <v>8140200308</v>
      </c>
      <c r="U90" s="22">
        <f>shaladarppn!T88</f>
        <v>0</v>
      </c>
      <c r="V90" s="22">
        <f>shaladarppn!U88</f>
        <v>0</v>
      </c>
      <c r="W90" s="22">
        <f>shaladarppn!V88</f>
        <v>9636784929</v>
      </c>
      <c r="X90" s="22" t="str">
        <f>shaladarppn!W88</f>
        <v>SHYAMPURA ALNIYAWAS,RIYAN,AINIYAWAS,341573</v>
      </c>
      <c r="Y90" s="22">
        <f>shaladarppn!X88</f>
        <v>40000</v>
      </c>
      <c r="Z90" s="22" t="str">
        <f>shaladarppn!Y88</f>
        <v>N</v>
      </c>
      <c r="AA90" s="22" t="str">
        <f>shaladarppn!Z88</f>
        <v>N</v>
      </c>
      <c r="AB90" s="22" t="str">
        <f>shaladarppn!AA88</f>
        <v>Yes</v>
      </c>
      <c r="AC90" s="22">
        <f>shaladarppn!AB88</f>
        <v>9</v>
      </c>
      <c r="AD90" s="22" t="str">
        <f>shaladarppn!AC88</f>
        <v>None</v>
      </c>
      <c r="AE90" s="22">
        <f>shaladarppn!AD88</f>
        <v>0</v>
      </c>
      <c r="AF90" s="22">
        <f>Table1[[#This Row],[Class]]</f>
        <v>4</v>
      </c>
      <c r="AG90" s="22" t="str">
        <f>Table1[[#This Row],[Section]]</f>
        <v>A</v>
      </c>
    </row>
    <row r="91" spans="1:33">
      <c r="A91" s="22">
        <f>IF(F91="","",ROWS($F$4:F91))</f>
        <v>88</v>
      </c>
      <c r="B91" s="22">
        <f>shaladarppn!A89</f>
        <v>4</v>
      </c>
      <c r="C91" s="22" t="str">
        <f>shaladarppn!B89</f>
        <v>A</v>
      </c>
      <c r="D91" s="22">
        <f>shaladarppn!C89</f>
        <v>4611</v>
      </c>
      <c r="E91" s="249">
        <f>shaladarppn!D89</f>
        <v>43319</v>
      </c>
      <c r="F91" s="22" t="str">
        <f>shaladarppn!E89</f>
        <v>Aarju</v>
      </c>
      <c r="G91" s="22">
        <f>shaladarppn!F89</f>
        <v>0</v>
      </c>
      <c r="H91" s="22" t="str">
        <f>shaladarppn!G89</f>
        <v>Suresh Kumar</v>
      </c>
      <c r="I91" s="22" t="str">
        <f>shaladarppn!H89</f>
        <v>Seema Devi</v>
      </c>
      <c r="J91" s="22" t="str">
        <f>shaladarppn!I89</f>
        <v>F</v>
      </c>
      <c r="K91" s="249">
        <f>shaladarppn!J89</f>
        <v>42613</v>
      </c>
      <c r="L91" s="22">
        <f>shaladarppn!K89</f>
        <v>0</v>
      </c>
      <c r="M91" s="22">
        <f>shaladarppn!L89</f>
        <v>0</v>
      </c>
      <c r="N91" s="22">
        <f>shaladarppn!M89</f>
        <v>0</v>
      </c>
      <c r="O91" s="22">
        <f>shaladarppn!N89</f>
        <v>0</v>
      </c>
      <c r="P91" s="22" t="str">
        <f>shaladarppn!O89</f>
        <v>OBC</v>
      </c>
      <c r="Q91" s="22" t="str">
        <f>shaladarppn!P89</f>
        <v>Muslim</v>
      </c>
      <c r="R91" s="22">
        <f>shaladarppn!Q89</f>
        <v>0</v>
      </c>
      <c r="S91" s="22" t="str">
        <f>shaladarppn!R89</f>
        <v>GOVT. SENIOR SECONDARY SCHOOL ALNIYAWAS (219445)</v>
      </c>
      <c r="T91" s="22">
        <f>shaladarppn!S89</f>
        <v>8140200308</v>
      </c>
      <c r="U91" s="22" t="str">
        <f>shaladarppn!T89</f>
        <v>XXXX3442</v>
      </c>
      <c r="V91" s="22" t="str">
        <f>shaladarppn!U89</f>
        <v>YMKQMYO</v>
      </c>
      <c r="W91" s="22">
        <f>shaladarppn!V89</f>
        <v>9636784929</v>
      </c>
      <c r="X91" s="22" t="str">
        <f>shaladarppn!W89</f>
        <v>SHYAMPURA ALNIYAWAS,RIYAN,AINIYAWAS,341574</v>
      </c>
      <c r="Y91" s="22">
        <f>shaladarppn!X89</f>
        <v>40000</v>
      </c>
      <c r="Z91" s="22" t="str">
        <f>shaladarppn!Y89</f>
        <v>N</v>
      </c>
      <c r="AA91" s="22" t="str">
        <f>shaladarppn!Z89</f>
        <v>N</v>
      </c>
      <c r="AB91" s="22" t="str">
        <f>shaladarppn!AA89</f>
        <v>Yes</v>
      </c>
      <c r="AC91" s="22">
        <f>shaladarppn!AB89</f>
        <v>9</v>
      </c>
      <c r="AD91" s="22" t="str">
        <f>shaladarppn!AC89</f>
        <v>None</v>
      </c>
      <c r="AE91" s="22">
        <f>shaladarppn!AD89</f>
        <v>0</v>
      </c>
      <c r="AF91" s="22">
        <f>Table1[[#This Row],[Class]]</f>
        <v>4</v>
      </c>
      <c r="AG91" s="22" t="str">
        <f>Table1[[#This Row],[Section]]</f>
        <v>A</v>
      </c>
    </row>
    <row r="92" spans="1:33">
      <c r="A92" s="22">
        <f>IF(F92="","",ROWS($F$4:F92))</f>
        <v>89</v>
      </c>
      <c r="B92" s="22">
        <f>shaladarppn!A90</f>
        <v>4</v>
      </c>
      <c r="C92" s="22" t="str">
        <f>shaladarppn!B90</f>
        <v>A</v>
      </c>
      <c r="D92" s="22">
        <f>shaladarppn!C90</f>
        <v>4694</v>
      </c>
      <c r="E92" s="249">
        <f>shaladarppn!D90</f>
        <v>43656</v>
      </c>
      <c r="F92" s="22" t="str">
        <f>shaladarppn!E90</f>
        <v>Aarju</v>
      </c>
      <c r="G92" s="22">
        <f>shaladarppn!F90</f>
        <v>0</v>
      </c>
      <c r="H92" s="22" t="str">
        <f>shaladarppn!G90</f>
        <v>Suresh Kumar</v>
      </c>
      <c r="I92" s="22" t="str">
        <f>shaladarppn!H90</f>
        <v>Seema Devi</v>
      </c>
      <c r="J92" s="22" t="str">
        <f>shaladarppn!I90</f>
        <v>M</v>
      </c>
      <c r="K92" s="249">
        <f>shaladarppn!J90</f>
        <v>42614</v>
      </c>
      <c r="L92" s="22">
        <f>shaladarppn!K90</f>
        <v>0</v>
      </c>
      <c r="M92" s="22">
        <f>shaladarppn!L90</f>
        <v>0</v>
      </c>
      <c r="N92" s="22">
        <f>shaladarppn!M90</f>
        <v>0</v>
      </c>
      <c r="O92" s="22">
        <f>shaladarppn!N90</f>
        <v>0</v>
      </c>
      <c r="P92" s="22" t="str">
        <f>shaladarppn!O90</f>
        <v>OBC</v>
      </c>
      <c r="Q92" s="22" t="str">
        <f>shaladarppn!P90</f>
        <v>Muslim</v>
      </c>
      <c r="R92" s="22">
        <f>shaladarppn!Q90</f>
        <v>0</v>
      </c>
      <c r="S92" s="22" t="str">
        <f>shaladarppn!R90</f>
        <v>GOVT. SENIOR SECONDARY SCHOOL ALNIYAWAS (219445)</v>
      </c>
      <c r="T92" s="22">
        <f>shaladarppn!S90</f>
        <v>8140200308</v>
      </c>
      <c r="U92" s="22">
        <f>shaladarppn!T90</f>
        <v>0</v>
      </c>
      <c r="V92" s="22">
        <f>shaladarppn!U90</f>
        <v>0</v>
      </c>
      <c r="W92" s="22">
        <f>shaladarppn!V90</f>
        <v>9636784929</v>
      </c>
      <c r="X92" s="22" t="str">
        <f>shaladarppn!W90</f>
        <v>SHYAMPURA ALNIYAWAS,RIYAN,AINIYAWAS,341575</v>
      </c>
      <c r="Y92" s="22">
        <f>shaladarppn!X90</f>
        <v>60000</v>
      </c>
      <c r="Z92" s="22" t="str">
        <f>shaladarppn!Y90</f>
        <v>N</v>
      </c>
      <c r="AA92" s="22" t="str">
        <f>shaladarppn!Z90</f>
        <v>N</v>
      </c>
      <c r="AB92" s="22" t="str">
        <f>shaladarppn!AA90</f>
        <v>Yes</v>
      </c>
      <c r="AC92" s="22">
        <f>shaladarppn!AB90</f>
        <v>11</v>
      </c>
      <c r="AD92" s="22" t="str">
        <f>shaladarppn!AC90</f>
        <v>None</v>
      </c>
      <c r="AE92" s="22">
        <f>shaladarppn!AD90</f>
        <v>0</v>
      </c>
      <c r="AF92" s="22">
        <f>Table1[[#This Row],[Class]]</f>
        <v>4</v>
      </c>
      <c r="AG92" s="22" t="str">
        <f>Table1[[#This Row],[Section]]</f>
        <v>A</v>
      </c>
    </row>
    <row r="93" spans="1:33">
      <c r="A93" s="22">
        <f>IF(F93="","",ROWS($F$4:F93))</f>
        <v>90</v>
      </c>
      <c r="B93" s="22">
        <f>shaladarppn!A91</f>
        <v>4</v>
      </c>
      <c r="C93" s="22" t="str">
        <f>shaladarppn!B91</f>
        <v>A</v>
      </c>
      <c r="D93" s="22">
        <f>shaladarppn!C91</f>
        <v>4527</v>
      </c>
      <c r="E93" s="249">
        <f>shaladarppn!D91</f>
        <v>43288</v>
      </c>
      <c r="F93" s="22" t="str">
        <f>shaladarppn!E91</f>
        <v>Aarju</v>
      </c>
      <c r="G93" s="22">
        <f>shaladarppn!F91</f>
        <v>0</v>
      </c>
      <c r="H93" s="22" t="str">
        <f>shaladarppn!G91</f>
        <v>Suresh Kumar</v>
      </c>
      <c r="I93" s="22" t="str">
        <f>shaladarppn!H91</f>
        <v>Seema Devi</v>
      </c>
      <c r="J93" s="22" t="str">
        <f>shaladarppn!I91</f>
        <v>M</v>
      </c>
      <c r="K93" s="249">
        <f>shaladarppn!J91</f>
        <v>42615</v>
      </c>
      <c r="L93" s="22">
        <f>shaladarppn!K91</f>
        <v>0</v>
      </c>
      <c r="M93" s="22">
        <f>shaladarppn!L91</f>
        <v>0</v>
      </c>
      <c r="N93" s="22">
        <f>shaladarppn!M91</f>
        <v>0</v>
      </c>
      <c r="O93" s="22">
        <f>shaladarppn!N91</f>
        <v>0</v>
      </c>
      <c r="P93" s="22" t="str">
        <f>shaladarppn!O91</f>
        <v>OBC</v>
      </c>
      <c r="Q93" s="22" t="str">
        <f>shaladarppn!P91</f>
        <v>Muslim</v>
      </c>
      <c r="R93" s="22">
        <f>shaladarppn!Q91</f>
        <v>0</v>
      </c>
      <c r="S93" s="22" t="str">
        <f>shaladarppn!R91</f>
        <v>GOVT. SENIOR SECONDARY SCHOOL ALNIYAWAS (219445)</v>
      </c>
      <c r="T93" s="22">
        <f>shaladarppn!S91</f>
        <v>8140200308</v>
      </c>
      <c r="U93" s="22">
        <f>shaladarppn!T91</f>
        <v>0</v>
      </c>
      <c r="V93" s="22" t="str">
        <f>shaladarppn!U91</f>
        <v>VPGZNOJ</v>
      </c>
      <c r="W93" s="22">
        <f>shaladarppn!V91</f>
        <v>9636784929</v>
      </c>
      <c r="X93" s="22" t="str">
        <f>shaladarppn!W91</f>
        <v>SHYAMPURA ALNIYAWAS,RIYAN,AINIYAWAS,341576</v>
      </c>
      <c r="Y93" s="22">
        <f>shaladarppn!X91</f>
        <v>40000</v>
      </c>
      <c r="Z93" s="22" t="str">
        <f>shaladarppn!Y91</f>
        <v>N</v>
      </c>
      <c r="AA93" s="22" t="str">
        <f>shaladarppn!Z91</f>
        <v>N</v>
      </c>
      <c r="AB93" s="22" t="str">
        <f>shaladarppn!AA91</f>
        <v>Yes</v>
      </c>
      <c r="AC93" s="22">
        <f>shaladarppn!AB91</f>
        <v>8</v>
      </c>
      <c r="AD93" s="22" t="str">
        <f>shaladarppn!AC91</f>
        <v>None</v>
      </c>
      <c r="AE93" s="22">
        <f>shaladarppn!AD91</f>
        <v>0</v>
      </c>
      <c r="AF93" s="22">
        <f>Table1[[#This Row],[Class]]</f>
        <v>4</v>
      </c>
      <c r="AG93" s="22" t="str">
        <f>Table1[[#This Row],[Section]]</f>
        <v>A</v>
      </c>
    </row>
    <row r="94" spans="1:33">
      <c r="A94" s="22">
        <f>IF(F94="","",ROWS($F$4:F94))</f>
        <v>91</v>
      </c>
      <c r="B94" s="22">
        <f>shaladarppn!A92</f>
        <v>4</v>
      </c>
      <c r="C94" s="22" t="str">
        <f>shaladarppn!B92</f>
        <v>A</v>
      </c>
      <c r="D94" s="22">
        <f>shaladarppn!C92</f>
        <v>4538</v>
      </c>
      <c r="E94" s="249">
        <f>shaladarppn!D92</f>
        <v>43291</v>
      </c>
      <c r="F94" s="22" t="str">
        <f>shaladarppn!E92</f>
        <v>Aarju</v>
      </c>
      <c r="G94" s="22">
        <f>shaladarppn!F92</f>
        <v>0</v>
      </c>
      <c r="H94" s="22" t="str">
        <f>shaladarppn!G92</f>
        <v>Suresh Kumar</v>
      </c>
      <c r="I94" s="22" t="str">
        <f>shaladarppn!H92</f>
        <v>Seema Devi</v>
      </c>
      <c r="J94" s="22" t="str">
        <f>shaladarppn!I92</f>
        <v>M</v>
      </c>
      <c r="K94" s="249">
        <f>shaladarppn!J92</f>
        <v>42616</v>
      </c>
      <c r="L94" s="22">
        <f>shaladarppn!K92</f>
        <v>0</v>
      </c>
      <c r="M94" s="22">
        <f>shaladarppn!L92</f>
        <v>0</v>
      </c>
      <c r="N94" s="22">
        <f>shaladarppn!M92</f>
        <v>0</v>
      </c>
      <c r="O94" s="22">
        <f>shaladarppn!N92</f>
        <v>0</v>
      </c>
      <c r="P94" s="22" t="str">
        <f>shaladarppn!O92</f>
        <v>OBC</v>
      </c>
      <c r="Q94" s="22" t="str">
        <f>shaladarppn!P92</f>
        <v>Hindu</v>
      </c>
      <c r="R94" s="22">
        <f>shaladarppn!Q92</f>
        <v>0</v>
      </c>
      <c r="S94" s="22" t="str">
        <f>shaladarppn!R92</f>
        <v>GOVT. SENIOR SECONDARY SCHOOL ALNIYAWAS (219445)</v>
      </c>
      <c r="T94" s="22">
        <f>shaladarppn!S92</f>
        <v>8140200308</v>
      </c>
      <c r="U94" s="22" t="str">
        <f>shaladarppn!T92</f>
        <v>XXXX4404</v>
      </c>
      <c r="V94" s="22">
        <f>shaladarppn!U92</f>
        <v>0</v>
      </c>
      <c r="W94" s="22">
        <f>shaladarppn!V92</f>
        <v>9636784929</v>
      </c>
      <c r="X94" s="22" t="str">
        <f>shaladarppn!W92</f>
        <v>SHYAMPURA ALNIYAWAS,RIYAN,AINIYAWAS,341577</v>
      </c>
      <c r="Y94" s="22">
        <f>shaladarppn!X92</f>
        <v>40000</v>
      </c>
      <c r="Z94" s="22" t="str">
        <f>shaladarppn!Y92</f>
        <v>N</v>
      </c>
      <c r="AA94" s="22" t="str">
        <f>shaladarppn!Z92</f>
        <v>N</v>
      </c>
      <c r="AB94" s="22" t="str">
        <f>shaladarppn!AA92</f>
        <v>No</v>
      </c>
      <c r="AC94" s="22">
        <f>shaladarppn!AB92</f>
        <v>8</v>
      </c>
      <c r="AD94" s="22" t="str">
        <f>shaladarppn!AC92</f>
        <v>None</v>
      </c>
      <c r="AE94" s="22">
        <f>shaladarppn!AD92</f>
        <v>2</v>
      </c>
      <c r="AF94" s="22">
        <f>Table1[[#This Row],[Class]]</f>
        <v>4</v>
      </c>
      <c r="AG94" s="22" t="str">
        <f>Table1[[#This Row],[Section]]</f>
        <v>A</v>
      </c>
    </row>
    <row r="95" spans="1:33">
      <c r="A95" s="22">
        <f>IF(F95="","",ROWS($F$4:F95))</f>
        <v>92</v>
      </c>
      <c r="B95" s="22">
        <f>shaladarppn!A93</f>
        <v>4</v>
      </c>
      <c r="C95" s="22" t="str">
        <f>shaladarppn!B93</f>
        <v>A</v>
      </c>
      <c r="D95" s="22">
        <f>shaladarppn!C93</f>
        <v>4497</v>
      </c>
      <c r="E95" s="249">
        <f>shaladarppn!D93</f>
        <v>43286</v>
      </c>
      <c r="F95" s="22" t="str">
        <f>shaladarppn!E93</f>
        <v>Aarju</v>
      </c>
      <c r="G95" s="22">
        <f>shaladarppn!F93</f>
        <v>0</v>
      </c>
      <c r="H95" s="22" t="str">
        <f>shaladarppn!G93</f>
        <v>Suresh Kumar</v>
      </c>
      <c r="I95" s="22" t="str">
        <f>shaladarppn!H93</f>
        <v>Seema Devi</v>
      </c>
      <c r="J95" s="22" t="str">
        <f>shaladarppn!I93</f>
        <v>F</v>
      </c>
      <c r="K95" s="249">
        <f>shaladarppn!J93</f>
        <v>42617</v>
      </c>
      <c r="L95" s="22">
        <f>shaladarppn!K93</f>
        <v>0</v>
      </c>
      <c r="M95" s="22">
        <f>shaladarppn!L93</f>
        <v>0</v>
      </c>
      <c r="N95" s="22">
        <f>shaladarppn!M93</f>
        <v>0</v>
      </c>
      <c r="O95" s="22">
        <f>shaladarppn!N93</f>
        <v>0</v>
      </c>
      <c r="P95" s="22" t="str">
        <f>shaladarppn!O93</f>
        <v>SC</v>
      </c>
      <c r="Q95" s="22" t="str">
        <f>shaladarppn!P93</f>
        <v>Muslim</v>
      </c>
      <c r="R95" s="22">
        <f>shaladarppn!Q93</f>
        <v>0</v>
      </c>
      <c r="S95" s="22" t="str">
        <f>shaladarppn!R93</f>
        <v>GOVT. SENIOR SECONDARY SCHOOL ALNIYAWAS (219445)</v>
      </c>
      <c r="T95" s="22">
        <f>shaladarppn!S93</f>
        <v>8140200308</v>
      </c>
      <c r="U95" s="22" t="str">
        <f>shaladarppn!T93</f>
        <v>XXXX3195</v>
      </c>
      <c r="V95" s="22" t="str">
        <f>shaladarppn!U93</f>
        <v>VBGRPSH</v>
      </c>
      <c r="W95" s="22">
        <f>shaladarppn!V93</f>
        <v>9636784929</v>
      </c>
      <c r="X95" s="22" t="str">
        <f>shaladarppn!W93</f>
        <v>SHYAMPURA ALNIYAWAS,RIYAN,AINIYAWAS,341578</v>
      </c>
      <c r="Y95" s="22">
        <f>shaladarppn!X93</f>
        <v>36000</v>
      </c>
      <c r="Z95" s="22" t="str">
        <f>shaladarppn!Y93</f>
        <v>N</v>
      </c>
      <c r="AA95" s="22" t="str">
        <f>shaladarppn!Z93</f>
        <v>N</v>
      </c>
      <c r="AB95" s="22" t="str">
        <f>shaladarppn!AA93</f>
        <v>Yes</v>
      </c>
      <c r="AC95" s="22">
        <f>shaladarppn!AB93</f>
        <v>9</v>
      </c>
      <c r="AD95" s="22" t="str">
        <f>shaladarppn!AC93</f>
        <v>None</v>
      </c>
      <c r="AE95" s="22">
        <f>shaladarppn!AD93</f>
        <v>1</v>
      </c>
      <c r="AF95" s="22">
        <f>Table1[[#This Row],[Class]]</f>
        <v>4</v>
      </c>
      <c r="AG95" s="22" t="str">
        <f>Table1[[#This Row],[Section]]</f>
        <v>A</v>
      </c>
    </row>
    <row r="96" spans="1:33">
      <c r="A96" s="22">
        <f>IF(F96="","",ROWS($F$4:F96))</f>
        <v>93</v>
      </c>
      <c r="B96" s="22">
        <f>shaladarppn!A94</f>
        <v>4</v>
      </c>
      <c r="C96" s="22" t="str">
        <f>shaladarppn!B94</f>
        <v>A</v>
      </c>
      <c r="D96" s="22">
        <f>shaladarppn!C94</f>
        <v>4700</v>
      </c>
      <c r="E96" s="249">
        <f>shaladarppn!D94</f>
        <v>43656</v>
      </c>
      <c r="F96" s="22" t="str">
        <f>shaladarppn!E94</f>
        <v>Aarju</v>
      </c>
      <c r="G96" s="22">
        <f>shaladarppn!F94</f>
        <v>0</v>
      </c>
      <c r="H96" s="22" t="str">
        <f>shaladarppn!G94</f>
        <v>Suresh Kumar</v>
      </c>
      <c r="I96" s="22" t="str">
        <f>shaladarppn!H94</f>
        <v>Seema Devi</v>
      </c>
      <c r="J96" s="22" t="str">
        <f>shaladarppn!I94</f>
        <v>M</v>
      </c>
      <c r="K96" s="249">
        <f>shaladarppn!J94</f>
        <v>42618</v>
      </c>
      <c r="L96" s="22">
        <f>shaladarppn!K94</f>
        <v>0</v>
      </c>
      <c r="M96" s="22">
        <f>shaladarppn!L94</f>
        <v>0</v>
      </c>
      <c r="N96" s="22">
        <f>shaladarppn!M94</f>
        <v>0</v>
      </c>
      <c r="O96" s="22">
        <f>shaladarppn!N94</f>
        <v>0</v>
      </c>
      <c r="P96" s="22" t="str">
        <f>shaladarppn!O94</f>
        <v>SC</v>
      </c>
      <c r="Q96" s="22" t="str">
        <f>shaladarppn!P94</f>
        <v>Hindu</v>
      </c>
      <c r="R96" s="22">
        <f>shaladarppn!Q94</f>
        <v>0</v>
      </c>
      <c r="S96" s="22" t="str">
        <f>shaladarppn!R94</f>
        <v>GOVT. SENIOR SECONDARY SCHOOL ALNIYAWAS (219445)</v>
      </c>
      <c r="T96" s="22">
        <f>shaladarppn!S94</f>
        <v>8140200308</v>
      </c>
      <c r="U96" s="22">
        <f>shaladarppn!T94</f>
        <v>0</v>
      </c>
      <c r="V96" s="22">
        <f>shaladarppn!U94</f>
        <v>0</v>
      </c>
      <c r="W96" s="22">
        <f>shaladarppn!V94</f>
        <v>9636784929</v>
      </c>
      <c r="X96" s="22" t="str">
        <f>shaladarppn!W94</f>
        <v>SHYAMPURA ALNIYAWAS,RIYAN,AINIYAWAS,341579</v>
      </c>
      <c r="Y96" s="22">
        <f>shaladarppn!X94</f>
        <v>60000</v>
      </c>
      <c r="Z96" s="22" t="str">
        <f>shaladarppn!Y94</f>
        <v>N</v>
      </c>
      <c r="AA96" s="22" t="str">
        <f>shaladarppn!Z94</f>
        <v>N</v>
      </c>
      <c r="AB96" s="22" t="str">
        <f>shaladarppn!AA94</f>
        <v>No</v>
      </c>
      <c r="AC96" s="22">
        <f>shaladarppn!AB94</f>
        <v>9</v>
      </c>
      <c r="AD96" s="22" t="str">
        <f>shaladarppn!AC94</f>
        <v>None</v>
      </c>
      <c r="AE96" s="22">
        <f>shaladarppn!AD94</f>
        <v>0</v>
      </c>
      <c r="AF96" s="22">
        <f>Table1[[#This Row],[Class]]</f>
        <v>4</v>
      </c>
      <c r="AG96" s="22" t="str">
        <f>Table1[[#This Row],[Section]]</f>
        <v>A</v>
      </c>
    </row>
    <row r="97" spans="1:33">
      <c r="A97" s="22">
        <f>IF(F97="","",ROWS($F$4:F97))</f>
        <v>94</v>
      </c>
      <c r="B97" s="22">
        <f>shaladarppn!A95</f>
        <v>4</v>
      </c>
      <c r="C97" s="22" t="str">
        <f>shaladarppn!B95</f>
        <v>A</v>
      </c>
      <c r="D97" s="22">
        <f>shaladarppn!C95</f>
        <v>4691</v>
      </c>
      <c r="E97" s="249">
        <f>shaladarppn!D95</f>
        <v>43655</v>
      </c>
      <c r="F97" s="22" t="str">
        <f>shaladarppn!E95</f>
        <v>Aarju</v>
      </c>
      <c r="G97" s="22">
        <f>shaladarppn!F95</f>
        <v>0</v>
      </c>
      <c r="H97" s="22" t="str">
        <f>shaladarppn!G95</f>
        <v>Suresh Kumar</v>
      </c>
      <c r="I97" s="22" t="str">
        <f>shaladarppn!H95</f>
        <v>Seema Devi</v>
      </c>
      <c r="J97" s="22" t="str">
        <f>shaladarppn!I95</f>
        <v>F</v>
      </c>
      <c r="K97" s="249">
        <f>shaladarppn!J95</f>
        <v>42619</v>
      </c>
      <c r="L97" s="22">
        <f>shaladarppn!K95</f>
        <v>0</v>
      </c>
      <c r="M97" s="22">
        <f>shaladarppn!L95</f>
        <v>0</v>
      </c>
      <c r="N97" s="22">
        <f>shaladarppn!M95</f>
        <v>0</v>
      </c>
      <c r="O97" s="22">
        <f>shaladarppn!N95</f>
        <v>0</v>
      </c>
      <c r="P97" s="22" t="str">
        <f>shaladarppn!O95</f>
        <v>SC</v>
      </c>
      <c r="Q97" s="22" t="str">
        <f>shaladarppn!P95</f>
        <v>Hindu</v>
      </c>
      <c r="R97" s="22">
        <f>shaladarppn!Q95</f>
        <v>0</v>
      </c>
      <c r="S97" s="22" t="str">
        <f>shaladarppn!R95</f>
        <v>GOVT. SENIOR SECONDARY SCHOOL ALNIYAWAS (219445)</v>
      </c>
      <c r="T97" s="22">
        <f>shaladarppn!S95</f>
        <v>8140200308</v>
      </c>
      <c r="U97" s="22">
        <f>shaladarppn!T95</f>
        <v>0</v>
      </c>
      <c r="V97" s="22">
        <f>shaladarppn!U95</f>
        <v>0</v>
      </c>
      <c r="W97" s="22">
        <f>shaladarppn!V95</f>
        <v>9636784929</v>
      </c>
      <c r="X97" s="22" t="str">
        <f>shaladarppn!W95</f>
        <v>SHYAMPURA ALNIYAWAS,RIYAN,AINIYAWAS,341580</v>
      </c>
      <c r="Y97" s="22">
        <f>shaladarppn!X95</f>
        <v>60000</v>
      </c>
      <c r="Z97" s="22" t="str">
        <f>shaladarppn!Y95</f>
        <v>N</v>
      </c>
      <c r="AA97" s="22" t="str">
        <f>shaladarppn!Z95</f>
        <v>N</v>
      </c>
      <c r="AB97" s="22" t="str">
        <f>shaladarppn!AA95</f>
        <v>No</v>
      </c>
      <c r="AC97" s="22">
        <f>shaladarppn!AB95</f>
        <v>8</v>
      </c>
      <c r="AD97" s="22" t="str">
        <f>shaladarppn!AC95</f>
        <v>None</v>
      </c>
      <c r="AE97" s="22">
        <f>shaladarppn!AD95</f>
        <v>1</v>
      </c>
      <c r="AF97" s="22">
        <f>Table1[[#This Row],[Class]]</f>
        <v>4</v>
      </c>
      <c r="AG97" s="22" t="str">
        <f>Table1[[#This Row],[Section]]</f>
        <v>A</v>
      </c>
    </row>
    <row r="98" spans="1:33">
      <c r="A98" s="22">
        <f>IF(F98="","",ROWS($F$4:F98))</f>
        <v>95</v>
      </c>
      <c r="B98" s="22">
        <f>shaladarppn!A96</f>
        <v>4</v>
      </c>
      <c r="C98" s="22" t="str">
        <f>shaladarppn!B96</f>
        <v>A</v>
      </c>
      <c r="D98" s="22">
        <f>shaladarppn!C96</f>
        <v>4621</v>
      </c>
      <c r="E98" s="249">
        <f>shaladarppn!D96</f>
        <v>43367</v>
      </c>
      <c r="F98" s="22" t="str">
        <f>shaladarppn!E96</f>
        <v>Aarju</v>
      </c>
      <c r="G98" s="22">
        <f>shaladarppn!F96</f>
        <v>0</v>
      </c>
      <c r="H98" s="22" t="str">
        <f>shaladarppn!G96</f>
        <v>Suresh Kumar</v>
      </c>
      <c r="I98" s="22" t="str">
        <f>shaladarppn!H96</f>
        <v>Seema Devi</v>
      </c>
      <c r="J98" s="22" t="str">
        <f>shaladarppn!I96</f>
        <v>F</v>
      </c>
      <c r="K98" s="249">
        <f>shaladarppn!J96</f>
        <v>42620</v>
      </c>
      <c r="L98" s="22">
        <f>shaladarppn!K96</f>
        <v>0</v>
      </c>
      <c r="M98" s="22">
        <f>shaladarppn!L96</f>
        <v>0</v>
      </c>
      <c r="N98" s="22">
        <f>shaladarppn!M96</f>
        <v>0</v>
      </c>
      <c r="O98" s="22">
        <f>shaladarppn!N96</f>
        <v>0</v>
      </c>
      <c r="P98" s="22" t="str">
        <f>shaladarppn!O96</f>
        <v>OBC</v>
      </c>
      <c r="Q98" s="22" t="str">
        <f>shaladarppn!P96</f>
        <v>Muslim</v>
      </c>
      <c r="R98" s="22">
        <f>shaladarppn!Q96</f>
        <v>0</v>
      </c>
      <c r="S98" s="22" t="str">
        <f>shaladarppn!R96</f>
        <v>GOVT. SENIOR SECONDARY SCHOOL ALNIYAWAS (219445)</v>
      </c>
      <c r="T98" s="22">
        <f>shaladarppn!S96</f>
        <v>8140200308</v>
      </c>
      <c r="U98" s="22">
        <f>shaladarppn!T96</f>
        <v>0</v>
      </c>
      <c r="V98" s="22" t="str">
        <f>shaladarppn!U96</f>
        <v>YIEUBQF</v>
      </c>
      <c r="W98" s="22">
        <f>shaladarppn!V96</f>
        <v>9636784929</v>
      </c>
      <c r="X98" s="22" t="str">
        <f>shaladarppn!W96</f>
        <v>SHYAMPURA ALNIYAWAS,RIYAN,AINIYAWAS,341581</v>
      </c>
      <c r="Y98" s="22">
        <f>shaladarppn!X96</f>
        <v>40000</v>
      </c>
      <c r="Z98" s="22" t="str">
        <f>shaladarppn!Y96</f>
        <v>N</v>
      </c>
      <c r="AA98" s="22" t="str">
        <f>shaladarppn!Z96</f>
        <v>N</v>
      </c>
      <c r="AB98" s="22" t="str">
        <f>shaladarppn!AA96</f>
        <v>Yes</v>
      </c>
      <c r="AC98" s="22">
        <f>shaladarppn!AB96</f>
        <v>9</v>
      </c>
      <c r="AD98" s="22" t="str">
        <f>shaladarppn!AC96</f>
        <v>None</v>
      </c>
      <c r="AE98" s="22">
        <f>shaladarppn!AD96</f>
        <v>0</v>
      </c>
      <c r="AF98" s="22">
        <f>Table1[[#This Row],[Class]]</f>
        <v>4</v>
      </c>
      <c r="AG98" s="22" t="str">
        <f>Table1[[#This Row],[Section]]</f>
        <v>A</v>
      </c>
    </row>
    <row r="99" spans="1:33">
      <c r="A99" s="22">
        <f>IF(F99="","",ROWS($F$4:F99))</f>
        <v>96</v>
      </c>
      <c r="B99" s="22">
        <f>shaladarppn!A97</f>
        <v>4</v>
      </c>
      <c r="C99" s="22" t="str">
        <f>shaladarppn!B97</f>
        <v>A</v>
      </c>
      <c r="D99" s="22">
        <f>shaladarppn!C97</f>
        <v>4750</v>
      </c>
      <c r="E99" s="249">
        <f>shaladarppn!D97</f>
        <v>43663</v>
      </c>
      <c r="F99" s="22" t="str">
        <f>shaladarppn!E97</f>
        <v>Aarju</v>
      </c>
      <c r="G99" s="22">
        <f>shaladarppn!F97</f>
        <v>0</v>
      </c>
      <c r="H99" s="22" t="str">
        <f>shaladarppn!G97</f>
        <v>Suresh Kumar</v>
      </c>
      <c r="I99" s="22" t="str">
        <f>shaladarppn!H97</f>
        <v>Seema Devi</v>
      </c>
      <c r="J99" s="22" t="str">
        <f>shaladarppn!I97</f>
        <v>M</v>
      </c>
      <c r="K99" s="249">
        <f>shaladarppn!J97</f>
        <v>42621</v>
      </c>
      <c r="L99" s="22">
        <f>shaladarppn!K97</f>
        <v>0</v>
      </c>
      <c r="M99" s="22">
        <f>shaladarppn!L97</f>
        <v>0</v>
      </c>
      <c r="N99" s="22">
        <f>shaladarppn!M97</f>
        <v>0</v>
      </c>
      <c r="O99" s="22">
        <f>shaladarppn!N97</f>
        <v>0</v>
      </c>
      <c r="P99" s="22" t="str">
        <f>shaladarppn!O97</f>
        <v>SC</v>
      </c>
      <c r="Q99" s="22" t="str">
        <f>shaladarppn!P97</f>
        <v>Hindu</v>
      </c>
      <c r="R99" s="22">
        <f>shaladarppn!Q97</f>
        <v>0</v>
      </c>
      <c r="S99" s="22" t="str">
        <f>shaladarppn!R97</f>
        <v>GOVT. SENIOR SECONDARY SCHOOL ALNIYAWAS (219445)</v>
      </c>
      <c r="T99" s="22">
        <f>shaladarppn!S97</f>
        <v>8140200308</v>
      </c>
      <c r="U99" s="22" t="str">
        <f>shaladarppn!T97</f>
        <v>XXXX9540</v>
      </c>
      <c r="V99" s="22">
        <f>shaladarppn!U97</f>
        <v>0</v>
      </c>
      <c r="W99" s="22">
        <f>shaladarppn!V97</f>
        <v>9636784929</v>
      </c>
      <c r="X99" s="22" t="str">
        <f>shaladarppn!W97</f>
        <v>SHYAMPURA ALNIYAWAS,RIYAN,AINIYAWAS,341582</v>
      </c>
      <c r="Y99" s="22">
        <f>shaladarppn!X97</f>
        <v>60000</v>
      </c>
      <c r="Z99" s="22" t="str">
        <f>shaladarppn!Y97</f>
        <v>N</v>
      </c>
      <c r="AA99" s="22" t="str">
        <f>shaladarppn!Z97</f>
        <v>N</v>
      </c>
      <c r="AB99" s="22" t="str">
        <f>shaladarppn!AA97</f>
        <v>No</v>
      </c>
      <c r="AC99" s="22">
        <f>shaladarppn!AB97</f>
        <v>10</v>
      </c>
      <c r="AD99" s="22" t="str">
        <f>shaladarppn!AC97</f>
        <v>None</v>
      </c>
      <c r="AE99" s="22">
        <f>shaladarppn!AD97</f>
        <v>0</v>
      </c>
      <c r="AF99" s="22">
        <f>Table1[[#This Row],[Class]]</f>
        <v>4</v>
      </c>
      <c r="AG99" s="22" t="str">
        <f>Table1[[#This Row],[Section]]</f>
        <v>A</v>
      </c>
    </row>
    <row r="100" spans="1:33">
      <c r="A100" s="22">
        <f>IF(F100="","",ROWS($F$4:F100))</f>
        <v>97</v>
      </c>
      <c r="B100" s="22">
        <f>shaladarppn!A98</f>
        <v>4</v>
      </c>
      <c r="C100" s="22" t="str">
        <f>shaladarppn!B98</f>
        <v>A</v>
      </c>
      <c r="D100" s="22">
        <f>shaladarppn!C98</f>
        <v>4477</v>
      </c>
      <c r="E100" s="249">
        <f>shaladarppn!D98</f>
        <v>43285</v>
      </c>
      <c r="F100" s="22" t="str">
        <f>shaladarppn!E98</f>
        <v>Aarju</v>
      </c>
      <c r="G100" s="22">
        <f>shaladarppn!F98</f>
        <v>0</v>
      </c>
      <c r="H100" s="22" t="str">
        <f>shaladarppn!G98</f>
        <v>Suresh Kumar</v>
      </c>
      <c r="I100" s="22" t="str">
        <f>shaladarppn!H98</f>
        <v>Seema Devi</v>
      </c>
      <c r="J100" s="22" t="str">
        <f>shaladarppn!I98</f>
        <v>M</v>
      </c>
      <c r="K100" s="249">
        <f>shaladarppn!J98</f>
        <v>42622</v>
      </c>
      <c r="L100" s="22">
        <f>shaladarppn!K98</f>
        <v>0</v>
      </c>
      <c r="M100" s="22">
        <f>shaladarppn!L98</f>
        <v>0</v>
      </c>
      <c r="N100" s="22">
        <f>shaladarppn!M98</f>
        <v>0</v>
      </c>
      <c r="O100" s="22">
        <f>shaladarppn!N98</f>
        <v>0</v>
      </c>
      <c r="P100" s="22" t="str">
        <f>shaladarppn!O98</f>
        <v>SC</v>
      </c>
      <c r="Q100" s="22" t="str">
        <f>shaladarppn!P98</f>
        <v>Hindu</v>
      </c>
      <c r="R100" s="22">
        <f>shaladarppn!Q98</f>
        <v>0</v>
      </c>
      <c r="S100" s="22" t="str">
        <f>shaladarppn!R98</f>
        <v>GOVT. SENIOR SECONDARY SCHOOL ALNIYAWAS (219445)</v>
      </c>
      <c r="T100" s="22">
        <f>shaladarppn!S98</f>
        <v>8140200308</v>
      </c>
      <c r="U100" s="22" t="str">
        <f>shaladarppn!T98</f>
        <v>XXXX5557</v>
      </c>
      <c r="V100" s="22" t="str">
        <f>shaladarppn!U98</f>
        <v>YBCQKQK</v>
      </c>
      <c r="W100" s="22">
        <f>shaladarppn!V98</f>
        <v>9636784929</v>
      </c>
      <c r="X100" s="22" t="str">
        <f>shaladarppn!W98</f>
        <v>SHYAMPURA ALNIYAWAS,RIYAN,AINIYAWAS,341583</v>
      </c>
      <c r="Y100" s="22">
        <f>shaladarppn!X98</f>
        <v>40000</v>
      </c>
      <c r="Z100" s="22" t="str">
        <f>shaladarppn!Y98</f>
        <v>N</v>
      </c>
      <c r="AA100" s="22" t="str">
        <f>shaladarppn!Z98</f>
        <v>N</v>
      </c>
      <c r="AB100" s="22" t="str">
        <f>shaladarppn!AA98</f>
        <v>No</v>
      </c>
      <c r="AC100" s="22">
        <f>shaladarppn!AB98</f>
        <v>9</v>
      </c>
      <c r="AD100" s="22" t="str">
        <f>shaladarppn!AC98</f>
        <v>None</v>
      </c>
      <c r="AE100" s="22">
        <f>shaladarppn!AD98</f>
        <v>1</v>
      </c>
      <c r="AF100" s="22">
        <f>Table1[[#This Row],[Class]]</f>
        <v>4</v>
      </c>
      <c r="AG100" s="22" t="str">
        <f>Table1[[#This Row],[Section]]</f>
        <v>A</v>
      </c>
    </row>
    <row r="101" spans="1:33">
      <c r="A101" s="22">
        <f>IF(F101="","",ROWS($F$4:F101))</f>
        <v>98</v>
      </c>
      <c r="B101" s="22">
        <f>shaladarppn!A99</f>
        <v>5</v>
      </c>
      <c r="C101" s="22" t="str">
        <f>shaladarppn!B99</f>
        <v>A</v>
      </c>
      <c r="D101" s="22">
        <f>shaladarppn!C99</f>
        <v>4367</v>
      </c>
      <c r="E101" s="249">
        <f>shaladarppn!D99</f>
        <v>42926</v>
      </c>
      <c r="F101" s="22" t="str">
        <f>shaladarppn!E99</f>
        <v>Aarju</v>
      </c>
      <c r="G101" s="22">
        <f>shaladarppn!F99</f>
        <v>0</v>
      </c>
      <c r="H101" s="22" t="str">
        <f>shaladarppn!G99</f>
        <v>Suresh Kumar</v>
      </c>
      <c r="I101" s="22" t="str">
        <f>shaladarppn!H99</f>
        <v>Seema Devi</v>
      </c>
      <c r="J101" s="22" t="str">
        <f>shaladarppn!I99</f>
        <v>F</v>
      </c>
      <c r="K101" s="249">
        <f>shaladarppn!J99</f>
        <v>42623</v>
      </c>
      <c r="L101" s="22">
        <f>shaladarppn!K99</f>
        <v>0</v>
      </c>
      <c r="M101" s="22">
        <f>shaladarppn!L99</f>
        <v>0</v>
      </c>
      <c r="N101" s="22">
        <f>shaladarppn!M99</f>
        <v>0</v>
      </c>
      <c r="O101" s="22">
        <f>shaladarppn!N99</f>
        <v>0</v>
      </c>
      <c r="P101" s="22" t="str">
        <f>shaladarppn!O99</f>
        <v>OBC</v>
      </c>
      <c r="Q101" s="22" t="str">
        <f>shaladarppn!P99</f>
        <v>Muslim</v>
      </c>
      <c r="R101" s="22">
        <f>shaladarppn!Q99</f>
        <v>0</v>
      </c>
      <c r="S101" s="22" t="str">
        <f>shaladarppn!R99</f>
        <v>GOVT. SENIOR SECONDARY SCHOOL ALNIYAWAS (219445)</v>
      </c>
      <c r="T101" s="22">
        <f>shaladarppn!S99</f>
        <v>8140200308</v>
      </c>
      <c r="U101" s="22" t="str">
        <f>shaladarppn!T99</f>
        <v>XXXX4827</v>
      </c>
      <c r="V101" s="22">
        <f>shaladarppn!U99</f>
        <v>0</v>
      </c>
      <c r="W101" s="22">
        <f>shaladarppn!V99</f>
        <v>9636784929</v>
      </c>
      <c r="X101" s="22" t="str">
        <f>shaladarppn!W99</f>
        <v>SHYAMPURA ALNIYAWAS,RIYAN,AINIYAWAS,341584</v>
      </c>
      <c r="Y101" s="22">
        <f>shaladarppn!X99</f>
        <v>35000</v>
      </c>
      <c r="Z101" s="22" t="str">
        <f>shaladarppn!Y99</f>
        <v>N</v>
      </c>
      <c r="AA101" s="22" t="str">
        <f>shaladarppn!Z99</f>
        <v>N</v>
      </c>
      <c r="AB101" s="22" t="str">
        <f>shaladarppn!AA99</f>
        <v>Yes</v>
      </c>
      <c r="AC101" s="22">
        <f>shaladarppn!AB99</f>
        <v>9</v>
      </c>
      <c r="AD101" s="22" t="str">
        <f>shaladarppn!AC99</f>
        <v>None</v>
      </c>
      <c r="AE101" s="22">
        <f>shaladarppn!AD99</f>
        <v>1</v>
      </c>
      <c r="AF101" s="22">
        <f>Table1[[#This Row],[Class]]</f>
        <v>5</v>
      </c>
      <c r="AG101" s="22" t="str">
        <f>Table1[[#This Row],[Section]]</f>
        <v>A</v>
      </c>
    </row>
    <row r="102" spans="1:33">
      <c r="A102" s="22">
        <f>IF(F102="","",ROWS($F$4:F102))</f>
        <v>99</v>
      </c>
      <c r="B102" s="22">
        <f>shaladarppn!A100</f>
        <v>5</v>
      </c>
      <c r="C102" s="22" t="str">
        <f>shaladarppn!B100</f>
        <v>A</v>
      </c>
      <c r="D102" s="22">
        <f>shaladarppn!C100</f>
        <v>4277</v>
      </c>
      <c r="E102" s="249">
        <f>shaladarppn!D100</f>
        <v>42915</v>
      </c>
      <c r="F102" s="22" t="str">
        <f>shaladarppn!E100</f>
        <v>Aarju</v>
      </c>
      <c r="G102" s="22">
        <f>shaladarppn!F100</f>
        <v>0</v>
      </c>
      <c r="H102" s="22" t="str">
        <f>shaladarppn!G100</f>
        <v>Suresh Kumar</v>
      </c>
      <c r="I102" s="22" t="str">
        <f>shaladarppn!H100</f>
        <v>Seema Devi</v>
      </c>
      <c r="J102" s="22" t="str">
        <f>shaladarppn!I100</f>
        <v>F</v>
      </c>
      <c r="K102" s="249">
        <f>shaladarppn!J100</f>
        <v>42624</v>
      </c>
      <c r="L102" s="22">
        <f>shaladarppn!K100</f>
        <v>0</v>
      </c>
      <c r="M102" s="22">
        <f>shaladarppn!L100</f>
        <v>0</v>
      </c>
      <c r="N102" s="22">
        <f>shaladarppn!M100</f>
        <v>0</v>
      </c>
      <c r="O102" s="22">
        <f>shaladarppn!N100</f>
        <v>0</v>
      </c>
      <c r="P102" s="22" t="str">
        <f>shaladarppn!O100</f>
        <v>OBC</v>
      </c>
      <c r="Q102" s="22">
        <f>shaladarppn!P100</f>
        <v>0</v>
      </c>
      <c r="R102" s="22">
        <f>shaladarppn!Q100</f>
        <v>0</v>
      </c>
      <c r="S102" s="22" t="str">
        <f>shaladarppn!R100</f>
        <v>GOVT. SENIOR SECONDARY SCHOOL ALNIYAWAS (219445)</v>
      </c>
      <c r="T102" s="22">
        <f>shaladarppn!S100</f>
        <v>8140200308</v>
      </c>
      <c r="U102" s="22" t="str">
        <f>shaladarppn!T100</f>
        <v>XXXX3992</v>
      </c>
      <c r="V102" s="22">
        <f>shaladarppn!U100</f>
        <v>0</v>
      </c>
      <c r="W102" s="22">
        <f>shaladarppn!V100</f>
        <v>9636784929</v>
      </c>
      <c r="X102" s="22" t="str">
        <f>shaladarppn!W100</f>
        <v>SHYAMPURA ALNIYAWAS,RIYAN,AINIYAWAS,341585</v>
      </c>
      <c r="Y102" s="22">
        <f>shaladarppn!X100</f>
        <v>48000</v>
      </c>
      <c r="Z102" s="22" t="str">
        <f>shaladarppn!Y100</f>
        <v>N</v>
      </c>
      <c r="AA102" s="22" t="str">
        <f>shaladarppn!Z100</f>
        <v>N</v>
      </c>
      <c r="AB102" s="22">
        <f>shaladarppn!AA100</f>
        <v>0</v>
      </c>
      <c r="AC102" s="22">
        <f>shaladarppn!AB100</f>
        <v>11</v>
      </c>
      <c r="AD102" s="22" t="str">
        <f>shaladarppn!AC100</f>
        <v>None</v>
      </c>
      <c r="AE102" s="22">
        <f>shaladarppn!AD100</f>
        <v>1</v>
      </c>
      <c r="AF102" s="22">
        <f>Table1[[#This Row],[Class]]</f>
        <v>5</v>
      </c>
      <c r="AG102" s="22" t="str">
        <f>Table1[[#This Row],[Section]]</f>
        <v>A</v>
      </c>
    </row>
    <row r="103" spans="1:33">
      <c r="A103" s="22">
        <f>IF(F103="","",ROWS($F$4:F103))</f>
        <v>100</v>
      </c>
      <c r="B103" s="22">
        <f>shaladarppn!A101</f>
        <v>5</v>
      </c>
      <c r="C103" s="22" t="str">
        <f>shaladarppn!B101</f>
        <v>A</v>
      </c>
      <c r="D103" s="22">
        <f>shaladarppn!C101</f>
        <v>4370</v>
      </c>
      <c r="E103" s="249">
        <f>shaladarppn!D101</f>
        <v>42926</v>
      </c>
      <c r="F103" s="22" t="str">
        <f>shaladarppn!E101</f>
        <v>Aarju</v>
      </c>
      <c r="G103" s="22">
        <f>shaladarppn!F101</f>
        <v>0</v>
      </c>
      <c r="H103" s="22" t="str">
        <f>shaladarppn!G101</f>
        <v>Suresh Kumar</v>
      </c>
      <c r="I103" s="22" t="str">
        <f>shaladarppn!H101</f>
        <v>Seema Devi</v>
      </c>
      <c r="J103" s="22" t="str">
        <f>shaladarppn!I101</f>
        <v>M</v>
      </c>
      <c r="K103" s="249">
        <f>shaladarppn!J101</f>
        <v>42625</v>
      </c>
      <c r="L103" s="22">
        <f>shaladarppn!K101</f>
        <v>0</v>
      </c>
      <c r="M103" s="22">
        <f>shaladarppn!L101</f>
        <v>0</v>
      </c>
      <c r="N103" s="22">
        <f>shaladarppn!M101</f>
        <v>0</v>
      </c>
      <c r="O103" s="22">
        <f>shaladarppn!N101</f>
        <v>0</v>
      </c>
      <c r="P103" s="22" t="str">
        <f>shaladarppn!O101</f>
        <v>OBC</v>
      </c>
      <c r="Q103" s="22" t="str">
        <f>shaladarppn!P101</f>
        <v>Muslim</v>
      </c>
      <c r="R103" s="22">
        <f>shaladarppn!Q101</f>
        <v>0</v>
      </c>
      <c r="S103" s="22" t="str">
        <f>shaladarppn!R101</f>
        <v>GOVT. SENIOR SECONDARY SCHOOL ALNIYAWAS (219445)</v>
      </c>
      <c r="T103" s="22">
        <f>shaladarppn!S101</f>
        <v>8140200308</v>
      </c>
      <c r="U103" s="22" t="str">
        <f>shaladarppn!T101</f>
        <v>XXXX8044</v>
      </c>
      <c r="V103" s="22">
        <f>shaladarppn!U101</f>
        <v>0</v>
      </c>
      <c r="W103" s="22">
        <f>shaladarppn!V101</f>
        <v>9636784929</v>
      </c>
      <c r="X103" s="22" t="str">
        <f>shaladarppn!W101</f>
        <v>SHYAMPURA ALNIYAWAS,RIYAN,AINIYAWAS,341586</v>
      </c>
      <c r="Y103" s="22">
        <f>shaladarppn!X101</f>
        <v>40000</v>
      </c>
      <c r="Z103" s="22" t="str">
        <f>shaladarppn!Y101</f>
        <v>N</v>
      </c>
      <c r="AA103" s="22" t="str">
        <f>shaladarppn!Z101</f>
        <v>N</v>
      </c>
      <c r="AB103" s="22" t="str">
        <f>shaladarppn!AA101</f>
        <v>Yes</v>
      </c>
      <c r="AC103" s="22">
        <f>shaladarppn!AB101</f>
        <v>10</v>
      </c>
      <c r="AD103" s="22" t="str">
        <f>shaladarppn!AC101</f>
        <v>None</v>
      </c>
      <c r="AE103" s="22">
        <f>shaladarppn!AD101</f>
        <v>1</v>
      </c>
      <c r="AF103" s="22">
        <f>Table1[[#This Row],[Class]]</f>
        <v>5</v>
      </c>
      <c r="AG103" s="22" t="str">
        <f>Table1[[#This Row],[Section]]</f>
        <v>A</v>
      </c>
    </row>
    <row r="104" spans="1:33">
      <c r="A104" s="22">
        <f>IF(F104="","",ROWS($F$4:F104))</f>
        <v>101</v>
      </c>
      <c r="B104" s="22">
        <f>shaladarppn!A102</f>
        <v>5</v>
      </c>
      <c r="C104" s="22" t="str">
        <f>shaladarppn!B102</f>
        <v>A</v>
      </c>
      <c r="D104" s="22">
        <f>shaladarppn!C102</f>
        <v>4673</v>
      </c>
      <c r="E104" s="249">
        <f>shaladarppn!D102</f>
        <v>43654</v>
      </c>
      <c r="F104" s="22" t="str">
        <f>shaladarppn!E102</f>
        <v>Aarju</v>
      </c>
      <c r="G104" s="22">
        <f>shaladarppn!F102</f>
        <v>0</v>
      </c>
      <c r="H104" s="22" t="str">
        <f>shaladarppn!G102</f>
        <v>Suresh Kumar</v>
      </c>
      <c r="I104" s="22" t="str">
        <f>shaladarppn!H102</f>
        <v>Seema Devi</v>
      </c>
      <c r="J104" s="22" t="str">
        <f>shaladarppn!I102</f>
        <v>M</v>
      </c>
      <c r="K104" s="249">
        <f>shaladarppn!J102</f>
        <v>42626</v>
      </c>
      <c r="L104" s="22">
        <f>shaladarppn!K102</f>
        <v>0</v>
      </c>
      <c r="M104" s="22">
        <f>shaladarppn!L102</f>
        <v>0</v>
      </c>
      <c r="N104" s="22">
        <f>shaladarppn!M102</f>
        <v>0</v>
      </c>
      <c r="O104" s="22">
        <f>shaladarppn!N102</f>
        <v>0</v>
      </c>
      <c r="P104" s="22" t="str">
        <f>shaladarppn!O102</f>
        <v>OBC</v>
      </c>
      <c r="Q104" s="22" t="str">
        <f>shaladarppn!P102</f>
        <v>Muslim</v>
      </c>
      <c r="R104" s="22">
        <f>shaladarppn!Q102</f>
        <v>0</v>
      </c>
      <c r="S104" s="22" t="str">
        <f>shaladarppn!R102</f>
        <v>GOVT. SENIOR SECONDARY SCHOOL ALNIYAWAS (219445)</v>
      </c>
      <c r="T104" s="22">
        <f>shaladarppn!S102</f>
        <v>8140200308</v>
      </c>
      <c r="U104" s="22" t="str">
        <f>shaladarppn!T102</f>
        <v>XXXX7051</v>
      </c>
      <c r="V104" s="22" t="str">
        <f>shaladarppn!U102</f>
        <v>ymwegoc</v>
      </c>
      <c r="W104" s="22">
        <f>shaladarppn!V102</f>
        <v>9636784929</v>
      </c>
      <c r="X104" s="22" t="str">
        <f>shaladarppn!W102</f>
        <v>SHYAMPURA ALNIYAWAS,RIYAN,AINIYAWAS,341587</v>
      </c>
      <c r="Y104" s="22">
        <f>shaladarppn!X102</f>
        <v>60000</v>
      </c>
      <c r="Z104" s="22" t="str">
        <f>shaladarppn!Y102</f>
        <v>Y</v>
      </c>
      <c r="AA104" s="22" t="str">
        <f>shaladarppn!Z102</f>
        <v>N</v>
      </c>
      <c r="AB104" s="22" t="str">
        <f>shaladarppn!AA102</f>
        <v>Yes</v>
      </c>
      <c r="AC104" s="22">
        <f>shaladarppn!AB102</f>
        <v>11</v>
      </c>
      <c r="AD104" s="22" t="str">
        <f>shaladarppn!AC102</f>
        <v>None</v>
      </c>
      <c r="AE104" s="22">
        <f>shaladarppn!AD102</f>
        <v>0</v>
      </c>
      <c r="AF104" s="22">
        <f>Table1[[#This Row],[Class]]</f>
        <v>5</v>
      </c>
      <c r="AG104" s="22" t="str">
        <f>Table1[[#This Row],[Section]]</f>
        <v>A</v>
      </c>
    </row>
    <row r="105" spans="1:33">
      <c r="A105" s="22">
        <f>IF(F105="","",ROWS($F$4:F105))</f>
        <v>102</v>
      </c>
      <c r="B105" s="22">
        <f>shaladarppn!A103</f>
        <v>5</v>
      </c>
      <c r="C105" s="22" t="str">
        <f>shaladarppn!B103</f>
        <v>A</v>
      </c>
      <c r="D105" s="22">
        <f>shaladarppn!C103</f>
        <v>4431</v>
      </c>
      <c r="E105" s="249">
        <f>shaladarppn!D103</f>
        <v>42972</v>
      </c>
      <c r="F105" s="22" t="str">
        <f>shaladarppn!E103</f>
        <v>Aarju</v>
      </c>
      <c r="G105" s="22">
        <f>shaladarppn!F103</f>
        <v>0</v>
      </c>
      <c r="H105" s="22" t="str">
        <f>shaladarppn!G103</f>
        <v>Suresh Kumar</v>
      </c>
      <c r="I105" s="22" t="str">
        <f>shaladarppn!H103</f>
        <v>Seema Devi</v>
      </c>
      <c r="J105" s="22" t="str">
        <f>shaladarppn!I103</f>
        <v>F</v>
      </c>
      <c r="K105" s="249">
        <f>shaladarppn!J103</f>
        <v>42627</v>
      </c>
      <c r="L105" s="22">
        <f>shaladarppn!K103</f>
        <v>0</v>
      </c>
      <c r="M105" s="22">
        <f>shaladarppn!L103</f>
        <v>0</v>
      </c>
      <c r="N105" s="22">
        <f>shaladarppn!M103</f>
        <v>0</v>
      </c>
      <c r="O105" s="22">
        <f>shaladarppn!N103</f>
        <v>0</v>
      </c>
      <c r="P105" s="22" t="str">
        <f>shaladarppn!O103</f>
        <v>OBC</v>
      </c>
      <c r="Q105" s="22" t="str">
        <f>shaladarppn!P103</f>
        <v>Muslim</v>
      </c>
      <c r="R105" s="22">
        <f>shaladarppn!Q103</f>
        <v>0</v>
      </c>
      <c r="S105" s="22" t="str">
        <f>shaladarppn!R103</f>
        <v>GOVT. SENIOR SECONDARY SCHOOL ALNIYAWAS (219445)</v>
      </c>
      <c r="T105" s="22">
        <f>shaladarppn!S103</f>
        <v>8140200308</v>
      </c>
      <c r="U105" s="22" t="str">
        <f>shaladarppn!T103</f>
        <v>XXXX1922</v>
      </c>
      <c r="V105" s="22">
        <f>shaladarppn!U103</f>
        <v>0</v>
      </c>
      <c r="W105" s="22">
        <f>shaladarppn!V103</f>
        <v>9636784929</v>
      </c>
      <c r="X105" s="22" t="str">
        <f>shaladarppn!W103</f>
        <v>SHYAMPURA ALNIYAWAS,RIYAN,AINIYAWAS,341588</v>
      </c>
      <c r="Y105" s="22">
        <f>shaladarppn!X103</f>
        <v>30000</v>
      </c>
      <c r="Z105" s="22" t="str">
        <f>shaladarppn!Y103</f>
        <v>N</v>
      </c>
      <c r="AA105" s="22" t="str">
        <f>shaladarppn!Z103</f>
        <v>N</v>
      </c>
      <c r="AB105" s="22" t="str">
        <f>shaladarppn!AA103</f>
        <v>Yes</v>
      </c>
      <c r="AC105" s="22">
        <f>shaladarppn!AB103</f>
        <v>9</v>
      </c>
      <c r="AD105" s="22" t="str">
        <f>shaladarppn!AC103</f>
        <v>None</v>
      </c>
      <c r="AE105" s="22">
        <f>shaladarppn!AD103</f>
        <v>1</v>
      </c>
      <c r="AF105" s="22">
        <f>Table1[[#This Row],[Class]]</f>
        <v>5</v>
      </c>
      <c r="AG105" s="22" t="str">
        <f>Table1[[#This Row],[Section]]</f>
        <v>A</v>
      </c>
    </row>
    <row r="106" spans="1:33">
      <c r="A106" s="22">
        <f>IF(F106="","",ROWS($F$4:F106))</f>
        <v>103</v>
      </c>
      <c r="B106" s="22">
        <f>shaladarppn!A104</f>
        <v>5</v>
      </c>
      <c r="C106" s="22" t="str">
        <f>shaladarppn!B104</f>
        <v>A</v>
      </c>
      <c r="D106" s="22">
        <f>shaladarppn!C104</f>
        <v>4433</v>
      </c>
      <c r="E106" s="249">
        <f>shaladarppn!D104</f>
        <v>42972</v>
      </c>
      <c r="F106" s="22" t="str">
        <f>shaladarppn!E104</f>
        <v>Aarju</v>
      </c>
      <c r="G106" s="22">
        <f>shaladarppn!F104</f>
        <v>0</v>
      </c>
      <c r="H106" s="22" t="str">
        <f>shaladarppn!G104</f>
        <v>Suresh Kumar</v>
      </c>
      <c r="I106" s="22" t="str">
        <f>shaladarppn!H104</f>
        <v>Seema Devi</v>
      </c>
      <c r="J106" s="22" t="str">
        <f>shaladarppn!I104</f>
        <v>M</v>
      </c>
      <c r="K106" s="249">
        <f>shaladarppn!J104</f>
        <v>42628</v>
      </c>
      <c r="L106" s="22">
        <f>shaladarppn!K104</f>
        <v>0</v>
      </c>
      <c r="M106" s="22">
        <f>shaladarppn!L104</f>
        <v>0</v>
      </c>
      <c r="N106" s="22">
        <f>shaladarppn!M104</f>
        <v>0</v>
      </c>
      <c r="O106" s="22">
        <f>shaladarppn!N104</f>
        <v>0</v>
      </c>
      <c r="P106" s="22" t="str">
        <f>shaladarppn!O104</f>
        <v>OBC</v>
      </c>
      <c r="Q106" s="22" t="str">
        <f>shaladarppn!P104</f>
        <v>Hindu</v>
      </c>
      <c r="R106" s="22">
        <f>shaladarppn!Q104</f>
        <v>0</v>
      </c>
      <c r="S106" s="22" t="str">
        <f>shaladarppn!R104</f>
        <v>GOVT. SENIOR SECONDARY SCHOOL ALNIYAWAS (219445)</v>
      </c>
      <c r="T106" s="22">
        <f>shaladarppn!S104</f>
        <v>8140200308</v>
      </c>
      <c r="U106" s="22">
        <f>shaladarppn!T104</f>
        <v>0</v>
      </c>
      <c r="V106" s="22">
        <f>shaladarppn!U104</f>
        <v>0</v>
      </c>
      <c r="W106" s="22">
        <f>shaladarppn!V104</f>
        <v>9636784929</v>
      </c>
      <c r="X106" s="22" t="str">
        <f>shaladarppn!W104</f>
        <v>SHYAMPURA ALNIYAWAS,RIYAN,AINIYAWAS,341589</v>
      </c>
      <c r="Y106" s="22">
        <f>shaladarppn!X104</f>
        <v>50000</v>
      </c>
      <c r="Z106" s="22" t="str">
        <f>shaladarppn!Y104</f>
        <v>N</v>
      </c>
      <c r="AA106" s="22" t="str">
        <f>shaladarppn!Z104</f>
        <v>N</v>
      </c>
      <c r="AB106" s="22" t="str">
        <f>shaladarppn!AA104</f>
        <v>No</v>
      </c>
      <c r="AC106" s="22">
        <f>shaladarppn!AB104</f>
        <v>9</v>
      </c>
      <c r="AD106" s="22" t="str">
        <f>shaladarppn!AC104</f>
        <v>None</v>
      </c>
      <c r="AE106" s="22">
        <f>shaladarppn!AD104</f>
        <v>1</v>
      </c>
      <c r="AF106" s="22">
        <f>Table1[[#This Row],[Class]]</f>
        <v>5</v>
      </c>
      <c r="AG106" s="22" t="str">
        <f>Table1[[#This Row],[Section]]</f>
        <v>A</v>
      </c>
    </row>
    <row r="107" spans="1:33">
      <c r="A107" s="22">
        <f>IF(F107="","",ROWS($F$4:F107))</f>
        <v>104</v>
      </c>
      <c r="B107" s="22">
        <f>shaladarppn!A105</f>
        <v>5</v>
      </c>
      <c r="C107" s="22" t="str">
        <f>shaladarppn!B105</f>
        <v>A</v>
      </c>
      <c r="D107" s="22">
        <f>shaladarppn!C105</f>
        <v>4337</v>
      </c>
      <c r="E107" s="249">
        <f>shaladarppn!D105</f>
        <v>42920</v>
      </c>
      <c r="F107" s="22" t="str">
        <f>shaladarppn!E105</f>
        <v>Aarju</v>
      </c>
      <c r="G107" s="22">
        <f>shaladarppn!F105</f>
        <v>0</v>
      </c>
      <c r="H107" s="22" t="str">
        <f>shaladarppn!G105</f>
        <v>Suresh Kumar</v>
      </c>
      <c r="I107" s="22" t="str">
        <f>shaladarppn!H105</f>
        <v>Seema Devi</v>
      </c>
      <c r="J107" s="22" t="str">
        <f>shaladarppn!I105</f>
        <v>F</v>
      </c>
      <c r="K107" s="249">
        <f>shaladarppn!J105</f>
        <v>42629</v>
      </c>
      <c r="L107" s="22">
        <f>shaladarppn!K105</f>
        <v>0</v>
      </c>
      <c r="M107" s="22">
        <f>shaladarppn!L105</f>
        <v>0</v>
      </c>
      <c r="N107" s="22">
        <f>shaladarppn!M105</f>
        <v>0</v>
      </c>
      <c r="O107" s="22">
        <f>shaladarppn!N105</f>
        <v>0</v>
      </c>
      <c r="P107" s="22" t="str">
        <f>shaladarppn!O105</f>
        <v>OBC</v>
      </c>
      <c r="Q107" s="22" t="str">
        <f>shaladarppn!P105</f>
        <v>Muslim</v>
      </c>
      <c r="R107" s="22">
        <f>shaladarppn!Q105</f>
        <v>0</v>
      </c>
      <c r="S107" s="22" t="str">
        <f>shaladarppn!R105</f>
        <v>GOVT. SENIOR SECONDARY SCHOOL ALNIYAWAS (219445)</v>
      </c>
      <c r="T107" s="22">
        <f>shaladarppn!S105</f>
        <v>8140200308</v>
      </c>
      <c r="U107" s="22" t="str">
        <f>shaladarppn!T105</f>
        <v>XXXX5784</v>
      </c>
      <c r="V107" s="22">
        <f>shaladarppn!U105</f>
        <v>0</v>
      </c>
      <c r="W107" s="22">
        <f>shaladarppn!V105</f>
        <v>9636784929</v>
      </c>
      <c r="X107" s="22" t="str">
        <f>shaladarppn!W105</f>
        <v>SHYAMPURA ALNIYAWAS,RIYAN,AINIYAWAS,341590</v>
      </c>
      <c r="Y107" s="22">
        <f>shaladarppn!X105</f>
        <v>0</v>
      </c>
      <c r="Z107" s="22" t="str">
        <f>shaladarppn!Y105</f>
        <v>N</v>
      </c>
      <c r="AA107" s="22" t="str">
        <f>shaladarppn!Z105</f>
        <v>N</v>
      </c>
      <c r="AB107" s="22" t="str">
        <f>shaladarppn!AA105</f>
        <v>Yes</v>
      </c>
      <c r="AC107" s="22">
        <f>shaladarppn!AB105</f>
        <v>11</v>
      </c>
      <c r="AD107" s="22" t="str">
        <f>shaladarppn!AC105</f>
        <v>None</v>
      </c>
      <c r="AE107" s="22">
        <f>shaladarppn!AD105</f>
        <v>1</v>
      </c>
      <c r="AF107" s="22">
        <f>Table1[[#This Row],[Class]]</f>
        <v>5</v>
      </c>
      <c r="AG107" s="22" t="str">
        <f>Table1[[#This Row],[Section]]</f>
        <v>A</v>
      </c>
    </row>
    <row r="108" spans="1:33">
      <c r="A108" s="22">
        <f>IF(F108="","",ROWS($F$4:F108))</f>
        <v>105</v>
      </c>
      <c r="B108" s="22">
        <f>shaladarppn!A106</f>
        <v>5</v>
      </c>
      <c r="C108" s="22" t="str">
        <f>shaladarppn!B106</f>
        <v>A</v>
      </c>
      <c r="D108" s="22">
        <f>shaladarppn!C106</f>
        <v>4438</v>
      </c>
      <c r="E108" s="249">
        <f>shaladarppn!D106</f>
        <v>42983</v>
      </c>
      <c r="F108" s="22" t="str">
        <f>shaladarppn!E106</f>
        <v>Aarju</v>
      </c>
      <c r="G108" s="22">
        <f>shaladarppn!F106</f>
        <v>0</v>
      </c>
      <c r="H108" s="22" t="str">
        <f>shaladarppn!G106</f>
        <v>Suresh Kumar</v>
      </c>
      <c r="I108" s="22" t="str">
        <f>shaladarppn!H106</f>
        <v>Seema Devi</v>
      </c>
      <c r="J108" s="22" t="str">
        <f>shaladarppn!I106</f>
        <v>M</v>
      </c>
      <c r="K108" s="249">
        <f>shaladarppn!J106</f>
        <v>42630</v>
      </c>
      <c r="L108" s="22">
        <f>shaladarppn!K106</f>
        <v>0</v>
      </c>
      <c r="M108" s="22">
        <f>shaladarppn!L106</f>
        <v>0</v>
      </c>
      <c r="N108" s="22">
        <f>shaladarppn!M106</f>
        <v>0</v>
      </c>
      <c r="O108" s="22">
        <f>shaladarppn!N106</f>
        <v>0</v>
      </c>
      <c r="P108" s="22" t="str">
        <f>shaladarppn!O106</f>
        <v>SC</v>
      </c>
      <c r="Q108" s="22" t="str">
        <f>shaladarppn!P106</f>
        <v>Hindu</v>
      </c>
      <c r="R108" s="22">
        <f>shaladarppn!Q106</f>
        <v>0</v>
      </c>
      <c r="S108" s="22" t="str">
        <f>shaladarppn!R106</f>
        <v>GOVT. SENIOR SECONDARY SCHOOL ALNIYAWAS (219445)</v>
      </c>
      <c r="T108" s="22">
        <f>shaladarppn!S106</f>
        <v>8140200308</v>
      </c>
      <c r="U108" s="22" t="str">
        <f>shaladarppn!T106</f>
        <v>XXXX1370</v>
      </c>
      <c r="V108" s="22">
        <f>shaladarppn!U106</f>
        <v>0</v>
      </c>
      <c r="W108" s="22">
        <f>shaladarppn!V106</f>
        <v>9636784929</v>
      </c>
      <c r="X108" s="22" t="str">
        <f>shaladarppn!W106</f>
        <v>SHYAMPURA ALNIYAWAS,RIYAN,AINIYAWAS,341591</v>
      </c>
      <c r="Y108" s="22">
        <f>shaladarppn!X106</f>
        <v>0</v>
      </c>
      <c r="Z108" s="22" t="str">
        <f>shaladarppn!Y106</f>
        <v>N</v>
      </c>
      <c r="AA108" s="22" t="str">
        <f>shaladarppn!Z106</f>
        <v>N</v>
      </c>
      <c r="AB108" s="22" t="str">
        <f>shaladarppn!AA106</f>
        <v>No</v>
      </c>
      <c r="AC108" s="22">
        <f>shaladarppn!AB106</f>
        <v>14</v>
      </c>
      <c r="AD108" s="22" t="str">
        <f>shaladarppn!AC106</f>
        <v>None</v>
      </c>
      <c r="AE108" s="22">
        <f>shaladarppn!AD106</f>
        <v>1</v>
      </c>
      <c r="AF108" s="22">
        <f>Table1[[#This Row],[Class]]</f>
        <v>5</v>
      </c>
      <c r="AG108" s="22" t="str">
        <f>Table1[[#This Row],[Section]]</f>
        <v>A</v>
      </c>
    </row>
    <row r="109" spans="1:33">
      <c r="A109" s="22">
        <f>IF(F109="","",ROWS($F$4:F109))</f>
        <v>106</v>
      </c>
      <c r="B109" s="22">
        <f>shaladarppn!A107</f>
        <v>5</v>
      </c>
      <c r="C109" s="22" t="str">
        <f>shaladarppn!B107</f>
        <v>A</v>
      </c>
      <c r="D109" s="22">
        <f>shaladarppn!C107</f>
        <v>4500</v>
      </c>
      <c r="E109" s="249">
        <f>shaladarppn!D107</f>
        <v>43286</v>
      </c>
      <c r="F109" s="22" t="str">
        <f>shaladarppn!E107</f>
        <v>Aarju</v>
      </c>
      <c r="G109" s="22">
        <f>shaladarppn!F107</f>
        <v>0</v>
      </c>
      <c r="H109" s="22" t="str">
        <f>shaladarppn!G107</f>
        <v>Suresh Kumar</v>
      </c>
      <c r="I109" s="22" t="str">
        <f>shaladarppn!H107</f>
        <v>Seema Devi</v>
      </c>
      <c r="J109" s="22" t="str">
        <f>shaladarppn!I107</f>
        <v>F</v>
      </c>
      <c r="K109" s="249">
        <f>shaladarppn!J107</f>
        <v>42631</v>
      </c>
      <c r="L109" s="22">
        <f>shaladarppn!K107</f>
        <v>0</v>
      </c>
      <c r="M109" s="22">
        <f>shaladarppn!L107</f>
        <v>0</v>
      </c>
      <c r="N109" s="22">
        <f>shaladarppn!M107</f>
        <v>0</v>
      </c>
      <c r="O109" s="22">
        <f>shaladarppn!N107</f>
        <v>0</v>
      </c>
      <c r="P109" s="22" t="str">
        <f>shaladarppn!O107</f>
        <v>OBC</v>
      </c>
      <c r="Q109" s="22" t="str">
        <f>shaladarppn!P107</f>
        <v>Hindu</v>
      </c>
      <c r="R109" s="22">
        <f>shaladarppn!Q107</f>
        <v>0</v>
      </c>
      <c r="S109" s="22" t="str">
        <f>shaladarppn!R107</f>
        <v>GOVT. SENIOR SECONDARY SCHOOL ALNIYAWAS (219445)</v>
      </c>
      <c r="T109" s="22">
        <f>shaladarppn!S107</f>
        <v>8140200308</v>
      </c>
      <c r="U109" s="22" t="str">
        <f>shaladarppn!T107</f>
        <v>XXXX5702</v>
      </c>
      <c r="V109" s="22">
        <f>shaladarppn!U107</f>
        <v>0</v>
      </c>
      <c r="W109" s="22">
        <f>shaladarppn!V107</f>
        <v>9636784929</v>
      </c>
      <c r="X109" s="22" t="str">
        <f>shaladarppn!W107</f>
        <v>SHYAMPURA ALNIYAWAS,RIYAN,AINIYAWAS,341592</v>
      </c>
      <c r="Y109" s="22">
        <f>shaladarppn!X107</f>
        <v>40000</v>
      </c>
      <c r="Z109" s="22" t="str">
        <f>shaladarppn!Y107</f>
        <v>N</v>
      </c>
      <c r="AA109" s="22" t="str">
        <f>shaladarppn!Z107</f>
        <v>N</v>
      </c>
      <c r="AB109" s="22" t="str">
        <f>shaladarppn!AA107</f>
        <v>No</v>
      </c>
      <c r="AC109" s="22">
        <f>shaladarppn!AB107</f>
        <v>10</v>
      </c>
      <c r="AD109" s="22" t="str">
        <f>shaladarppn!AC107</f>
        <v>None</v>
      </c>
      <c r="AE109" s="22">
        <f>shaladarppn!AD107</f>
        <v>3</v>
      </c>
      <c r="AF109" s="22">
        <f>Table1[[#This Row],[Class]]</f>
        <v>5</v>
      </c>
      <c r="AG109" s="22" t="str">
        <f>Table1[[#This Row],[Section]]</f>
        <v>A</v>
      </c>
    </row>
    <row r="110" spans="1:33">
      <c r="A110" s="22">
        <f>IF(F110="","",ROWS($F$4:F110))</f>
        <v>107</v>
      </c>
      <c r="B110" s="22">
        <f>shaladarppn!A108</f>
        <v>5</v>
      </c>
      <c r="C110" s="22" t="str">
        <f>shaladarppn!B108</f>
        <v>A</v>
      </c>
      <c r="D110" s="22">
        <f>shaladarppn!C108</f>
        <v>4439</v>
      </c>
      <c r="E110" s="249">
        <f>shaladarppn!D108</f>
        <v>43067</v>
      </c>
      <c r="F110" s="22" t="str">
        <f>shaladarppn!E108</f>
        <v>Aarju</v>
      </c>
      <c r="G110" s="22">
        <f>shaladarppn!F108</f>
        <v>0</v>
      </c>
      <c r="H110" s="22" t="str">
        <f>shaladarppn!G108</f>
        <v>Suresh Kumar</v>
      </c>
      <c r="I110" s="22" t="str">
        <f>shaladarppn!H108</f>
        <v>Seema Devi</v>
      </c>
      <c r="J110" s="22" t="str">
        <f>shaladarppn!I108</f>
        <v>F</v>
      </c>
      <c r="K110" s="249">
        <f>shaladarppn!J108</f>
        <v>42632</v>
      </c>
      <c r="L110" s="22">
        <f>shaladarppn!K108</f>
        <v>0</v>
      </c>
      <c r="M110" s="22">
        <f>shaladarppn!L108</f>
        <v>0</v>
      </c>
      <c r="N110" s="22">
        <f>shaladarppn!M108</f>
        <v>0</v>
      </c>
      <c r="O110" s="22">
        <f>shaladarppn!N108</f>
        <v>0</v>
      </c>
      <c r="P110" s="22" t="str">
        <f>shaladarppn!O108</f>
        <v>SC</v>
      </c>
      <c r="Q110" s="22" t="str">
        <f>shaladarppn!P108</f>
        <v>Hindu</v>
      </c>
      <c r="R110" s="22">
        <f>shaladarppn!Q108</f>
        <v>0</v>
      </c>
      <c r="S110" s="22" t="str">
        <f>shaladarppn!R108</f>
        <v>GOVT. SENIOR SECONDARY SCHOOL ALNIYAWAS (219445)</v>
      </c>
      <c r="T110" s="22">
        <f>shaladarppn!S108</f>
        <v>8140200308</v>
      </c>
      <c r="U110" s="22" t="str">
        <f>shaladarppn!T108</f>
        <v>XXXX4151</v>
      </c>
      <c r="V110" s="22">
        <f>shaladarppn!U108</f>
        <v>0</v>
      </c>
      <c r="W110" s="22">
        <f>shaladarppn!V108</f>
        <v>9636784929</v>
      </c>
      <c r="X110" s="22" t="str">
        <f>shaladarppn!W108</f>
        <v>SHYAMPURA ALNIYAWAS,RIYAN,AINIYAWAS,341593</v>
      </c>
      <c r="Y110" s="22">
        <f>shaladarppn!X108</f>
        <v>400000</v>
      </c>
      <c r="Z110" s="22" t="str">
        <f>shaladarppn!Y108</f>
        <v>N</v>
      </c>
      <c r="AA110" s="22" t="str">
        <f>shaladarppn!Z108</f>
        <v>N</v>
      </c>
      <c r="AB110" s="22" t="str">
        <f>shaladarppn!AA108</f>
        <v>No</v>
      </c>
      <c r="AC110" s="22">
        <f>shaladarppn!AB108</f>
        <v>10</v>
      </c>
      <c r="AD110" s="22" t="str">
        <f>shaladarppn!AC108</f>
        <v>None</v>
      </c>
      <c r="AE110" s="22">
        <f>shaladarppn!AD108</f>
        <v>1</v>
      </c>
      <c r="AF110" s="22">
        <f>Table1[[#This Row],[Class]]</f>
        <v>5</v>
      </c>
      <c r="AG110" s="22" t="str">
        <f>Table1[[#This Row],[Section]]</f>
        <v>A</v>
      </c>
    </row>
    <row r="111" spans="1:33">
      <c r="A111" s="22">
        <f>IF(F111="","",ROWS($F$4:F111))</f>
        <v>108</v>
      </c>
      <c r="B111" s="22">
        <f>shaladarppn!A109</f>
        <v>5</v>
      </c>
      <c r="C111" s="22" t="str">
        <f>shaladarppn!B109</f>
        <v>A</v>
      </c>
      <c r="D111" s="22">
        <f>shaladarppn!C109</f>
        <v>4368</v>
      </c>
      <c r="E111" s="249">
        <f>shaladarppn!D109</f>
        <v>42926</v>
      </c>
      <c r="F111" s="22" t="str">
        <f>shaladarppn!E109</f>
        <v>Aarju</v>
      </c>
      <c r="G111" s="22">
        <f>shaladarppn!F109</f>
        <v>0</v>
      </c>
      <c r="H111" s="22" t="str">
        <f>shaladarppn!G109</f>
        <v>Suresh Kumar</v>
      </c>
      <c r="I111" s="22" t="str">
        <f>shaladarppn!H109</f>
        <v>Seema Devi</v>
      </c>
      <c r="J111" s="22" t="str">
        <f>shaladarppn!I109</f>
        <v>F</v>
      </c>
      <c r="K111" s="249">
        <f>shaladarppn!J109</f>
        <v>42633</v>
      </c>
      <c r="L111" s="22">
        <f>shaladarppn!K109</f>
        <v>0</v>
      </c>
      <c r="M111" s="22">
        <f>shaladarppn!L109</f>
        <v>0</v>
      </c>
      <c r="N111" s="22">
        <f>shaladarppn!M109</f>
        <v>0</v>
      </c>
      <c r="O111" s="22">
        <f>shaladarppn!N109</f>
        <v>0</v>
      </c>
      <c r="P111" s="22" t="str">
        <f>shaladarppn!O109</f>
        <v>OBC</v>
      </c>
      <c r="Q111" s="22" t="str">
        <f>shaladarppn!P109</f>
        <v>Muslim</v>
      </c>
      <c r="R111" s="22">
        <f>shaladarppn!Q109</f>
        <v>0</v>
      </c>
      <c r="S111" s="22" t="str">
        <f>shaladarppn!R109</f>
        <v>GOVT. SENIOR SECONDARY SCHOOL ALNIYAWAS (219445)</v>
      </c>
      <c r="T111" s="22">
        <f>shaladarppn!S109</f>
        <v>8140200308</v>
      </c>
      <c r="U111" s="22" t="str">
        <f>shaladarppn!T109</f>
        <v>XXXX4896</v>
      </c>
      <c r="V111" s="22">
        <f>shaladarppn!U109</f>
        <v>0</v>
      </c>
      <c r="W111" s="22">
        <f>shaladarppn!V109</f>
        <v>9636784929</v>
      </c>
      <c r="X111" s="22" t="str">
        <f>shaladarppn!W109</f>
        <v>SHYAMPURA ALNIYAWAS,RIYAN,AINIYAWAS,341594</v>
      </c>
      <c r="Y111" s="22">
        <f>shaladarppn!X109</f>
        <v>35000</v>
      </c>
      <c r="Z111" s="22" t="str">
        <f>shaladarppn!Y109</f>
        <v>Y</v>
      </c>
      <c r="AA111" s="22" t="str">
        <f>shaladarppn!Z109</f>
        <v>N</v>
      </c>
      <c r="AB111" s="22" t="str">
        <f>shaladarppn!AA109</f>
        <v>Yes</v>
      </c>
      <c r="AC111" s="22">
        <f>shaladarppn!AB109</f>
        <v>9</v>
      </c>
      <c r="AD111" s="22" t="str">
        <f>shaladarppn!AC109</f>
        <v>None</v>
      </c>
      <c r="AE111" s="22">
        <f>shaladarppn!AD109</f>
        <v>1</v>
      </c>
      <c r="AF111" s="22">
        <f>Table1[[#This Row],[Class]]</f>
        <v>5</v>
      </c>
      <c r="AG111" s="22" t="str">
        <f>Table1[[#This Row],[Section]]</f>
        <v>A</v>
      </c>
    </row>
    <row r="112" spans="1:33">
      <c r="A112" s="22">
        <f>IF(F112="","",ROWS($F$4:F112))</f>
        <v>109</v>
      </c>
      <c r="B112" s="22">
        <f>shaladarppn!A110</f>
        <v>5</v>
      </c>
      <c r="C112" s="22" t="str">
        <f>shaladarppn!B110</f>
        <v>A</v>
      </c>
      <c r="D112" s="22">
        <f>shaladarppn!C110</f>
        <v>4335</v>
      </c>
      <c r="E112" s="249">
        <f>shaladarppn!D110</f>
        <v>42920</v>
      </c>
      <c r="F112" s="22" t="str">
        <f>shaladarppn!E110</f>
        <v>Aarju</v>
      </c>
      <c r="G112" s="22">
        <f>shaladarppn!F110</f>
        <v>0</v>
      </c>
      <c r="H112" s="22" t="str">
        <f>shaladarppn!G110</f>
        <v>Suresh Kumar</v>
      </c>
      <c r="I112" s="22" t="str">
        <f>shaladarppn!H110</f>
        <v>Seema Devi</v>
      </c>
      <c r="J112" s="22" t="str">
        <f>shaladarppn!I110</f>
        <v>F</v>
      </c>
      <c r="K112" s="249">
        <f>shaladarppn!J110</f>
        <v>42634</v>
      </c>
      <c r="L112" s="22">
        <f>shaladarppn!K110</f>
        <v>0</v>
      </c>
      <c r="M112" s="22">
        <f>shaladarppn!L110</f>
        <v>0</v>
      </c>
      <c r="N112" s="22">
        <f>shaladarppn!M110</f>
        <v>0</v>
      </c>
      <c r="O112" s="22">
        <f>shaladarppn!N110</f>
        <v>0</v>
      </c>
      <c r="P112" s="22" t="str">
        <f>shaladarppn!O110</f>
        <v>OBC</v>
      </c>
      <c r="Q112" s="22" t="str">
        <f>shaladarppn!P110</f>
        <v>Muslim</v>
      </c>
      <c r="R112" s="22">
        <f>shaladarppn!Q110</f>
        <v>0</v>
      </c>
      <c r="S112" s="22" t="str">
        <f>shaladarppn!R110</f>
        <v>GOVT. SENIOR SECONDARY SCHOOL ALNIYAWAS (219445)</v>
      </c>
      <c r="T112" s="22">
        <f>shaladarppn!S110</f>
        <v>8140200308</v>
      </c>
      <c r="U112" s="22">
        <f>shaladarppn!T110</f>
        <v>0</v>
      </c>
      <c r="V112" s="22">
        <f>shaladarppn!U110</f>
        <v>0</v>
      </c>
      <c r="W112" s="22">
        <f>shaladarppn!V110</f>
        <v>9636784929</v>
      </c>
      <c r="X112" s="22" t="str">
        <f>shaladarppn!W110</f>
        <v>SHYAMPURA ALNIYAWAS,RIYAN,AINIYAWAS,341595</v>
      </c>
      <c r="Y112" s="22">
        <f>shaladarppn!X110</f>
        <v>0</v>
      </c>
      <c r="Z112" s="22" t="str">
        <f>shaladarppn!Y110</f>
        <v>N</v>
      </c>
      <c r="AA112" s="22" t="str">
        <f>shaladarppn!Z110</f>
        <v>N</v>
      </c>
      <c r="AB112" s="22" t="str">
        <f>shaladarppn!AA110</f>
        <v>Yes</v>
      </c>
      <c r="AC112" s="22">
        <f>shaladarppn!AB110</f>
        <v>13</v>
      </c>
      <c r="AD112" s="22" t="str">
        <f>shaladarppn!AC110</f>
        <v>None</v>
      </c>
      <c r="AE112" s="22">
        <f>shaladarppn!AD110</f>
        <v>1</v>
      </c>
      <c r="AF112" s="22">
        <f>Table1[[#This Row],[Class]]</f>
        <v>5</v>
      </c>
      <c r="AG112" s="22" t="str">
        <f>Table1[[#This Row],[Section]]</f>
        <v>A</v>
      </c>
    </row>
    <row r="113" spans="1:33">
      <c r="A113" s="22">
        <f>IF(F113="","",ROWS($F$4:F113))</f>
        <v>110</v>
      </c>
      <c r="B113" s="22">
        <f>shaladarppn!A111</f>
        <v>5</v>
      </c>
      <c r="C113" s="22" t="str">
        <f>shaladarppn!B111</f>
        <v>A</v>
      </c>
      <c r="D113" s="22">
        <f>shaladarppn!C111</f>
        <v>4333</v>
      </c>
      <c r="E113" s="249">
        <f>shaladarppn!D111</f>
        <v>42920</v>
      </c>
      <c r="F113" s="22" t="str">
        <f>shaladarppn!E111</f>
        <v>Aarju</v>
      </c>
      <c r="G113" s="22">
        <f>shaladarppn!F111</f>
        <v>0</v>
      </c>
      <c r="H113" s="22" t="str">
        <f>shaladarppn!G111</f>
        <v>Suresh Kumar</v>
      </c>
      <c r="I113" s="22" t="str">
        <f>shaladarppn!H111</f>
        <v>Seema Devi</v>
      </c>
      <c r="J113" s="22" t="str">
        <f>shaladarppn!I111</f>
        <v>F</v>
      </c>
      <c r="K113" s="249">
        <f>shaladarppn!J111</f>
        <v>42635</v>
      </c>
      <c r="L113" s="22">
        <f>shaladarppn!K111</f>
        <v>0</v>
      </c>
      <c r="M113" s="22">
        <f>shaladarppn!L111</f>
        <v>0</v>
      </c>
      <c r="N113" s="22">
        <f>shaladarppn!M111</f>
        <v>0</v>
      </c>
      <c r="O113" s="22">
        <f>shaladarppn!N111</f>
        <v>0</v>
      </c>
      <c r="P113" s="22" t="str">
        <f>shaladarppn!O111</f>
        <v>OBC</v>
      </c>
      <c r="Q113" s="22" t="str">
        <f>shaladarppn!P111</f>
        <v>Hindu</v>
      </c>
      <c r="R113" s="22">
        <f>shaladarppn!Q111</f>
        <v>0</v>
      </c>
      <c r="S113" s="22" t="str">
        <f>shaladarppn!R111</f>
        <v>GOVT. SENIOR SECONDARY SCHOOL ALNIYAWAS (219445)</v>
      </c>
      <c r="T113" s="22">
        <f>shaladarppn!S111</f>
        <v>8140200308</v>
      </c>
      <c r="U113" s="22">
        <f>shaladarppn!T111</f>
        <v>0</v>
      </c>
      <c r="V113" s="22">
        <f>shaladarppn!U111</f>
        <v>0</v>
      </c>
      <c r="W113" s="22">
        <f>shaladarppn!V111</f>
        <v>9636784929</v>
      </c>
      <c r="X113" s="22" t="str">
        <f>shaladarppn!W111</f>
        <v>SHYAMPURA ALNIYAWAS,RIYAN,AINIYAWAS,341596</v>
      </c>
      <c r="Y113" s="22">
        <f>shaladarppn!X111</f>
        <v>0</v>
      </c>
      <c r="Z113" s="22" t="str">
        <f>shaladarppn!Y111</f>
        <v>N</v>
      </c>
      <c r="AA113" s="22" t="str">
        <f>shaladarppn!Z111</f>
        <v>N</v>
      </c>
      <c r="AB113" s="22" t="str">
        <f>shaladarppn!AA111</f>
        <v>No</v>
      </c>
      <c r="AC113" s="22">
        <f>shaladarppn!AB111</f>
        <v>9</v>
      </c>
      <c r="AD113" s="22" t="str">
        <f>shaladarppn!AC111</f>
        <v>None</v>
      </c>
      <c r="AE113" s="22">
        <f>shaladarppn!AD111</f>
        <v>1</v>
      </c>
      <c r="AF113" s="22">
        <f>Table1[[#This Row],[Class]]</f>
        <v>5</v>
      </c>
      <c r="AG113" s="22" t="str">
        <f>Table1[[#This Row],[Section]]</f>
        <v>A</v>
      </c>
    </row>
    <row r="114" spans="1:33">
      <c r="A114" s="22">
        <f>IF(F114="","",ROWS($F$4:F114))</f>
        <v>111</v>
      </c>
      <c r="B114" s="22">
        <f>shaladarppn!A112</f>
        <v>5</v>
      </c>
      <c r="C114" s="22" t="str">
        <f>shaladarppn!B112</f>
        <v>A</v>
      </c>
      <c r="D114" s="22">
        <f>shaladarppn!C112</f>
        <v>4371</v>
      </c>
      <c r="E114" s="249">
        <f>shaladarppn!D112</f>
        <v>42926</v>
      </c>
      <c r="F114" s="22" t="str">
        <f>shaladarppn!E112</f>
        <v>Aarju</v>
      </c>
      <c r="G114" s="22">
        <f>shaladarppn!F112</f>
        <v>0</v>
      </c>
      <c r="H114" s="22" t="str">
        <f>shaladarppn!G112</f>
        <v>Suresh Kumar</v>
      </c>
      <c r="I114" s="22" t="str">
        <f>shaladarppn!H112</f>
        <v>Seema Devi</v>
      </c>
      <c r="J114" s="22" t="str">
        <f>shaladarppn!I112</f>
        <v>F</v>
      </c>
      <c r="K114" s="249">
        <f>shaladarppn!J112</f>
        <v>42636</v>
      </c>
      <c r="L114" s="22">
        <f>shaladarppn!K112</f>
        <v>0</v>
      </c>
      <c r="M114" s="22">
        <f>shaladarppn!L112</f>
        <v>0</v>
      </c>
      <c r="N114" s="22">
        <f>shaladarppn!M112</f>
        <v>0</v>
      </c>
      <c r="O114" s="22">
        <f>shaladarppn!N112</f>
        <v>0</v>
      </c>
      <c r="P114" s="22" t="str">
        <f>shaladarppn!O112</f>
        <v>OBC</v>
      </c>
      <c r="Q114" s="22" t="str">
        <f>shaladarppn!P112</f>
        <v>Hindu</v>
      </c>
      <c r="R114" s="22">
        <f>shaladarppn!Q112</f>
        <v>0</v>
      </c>
      <c r="S114" s="22" t="str">
        <f>shaladarppn!R112</f>
        <v>GOVT. SENIOR SECONDARY SCHOOL ALNIYAWAS (219445)</v>
      </c>
      <c r="T114" s="22">
        <f>shaladarppn!S112</f>
        <v>8140200308</v>
      </c>
      <c r="U114" s="22" t="str">
        <f>shaladarppn!T112</f>
        <v>XXXX3157</v>
      </c>
      <c r="V114" s="22">
        <f>shaladarppn!U112</f>
        <v>0</v>
      </c>
      <c r="W114" s="22">
        <f>shaladarppn!V112</f>
        <v>9636784929</v>
      </c>
      <c r="X114" s="22" t="str">
        <f>shaladarppn!W112</f>
        <v>SHYAMPURA ALNIYAWAS,RIYAN,AINIYAWAS,341597</v>
      </c>
      <c r="Y114" s="22">
        <f>shaladarppn!X112</f>
        <v>35000</v>
      </c>
      <c r="Z114" s="22" t="str">
        <f>shaladarppn!Y112</f>
        <v>N</v>
      </c>
      <c r="AA114" s="22" t="str">
        <f>shaladarppn!Z112</f>
        <v>N</v>
      </c>
      <c r="AB114" s="22" t="str">
        <f>shaladarppn!AA112</f>
        <v>No</v>
      </c>
      <c r="AC114" s="22">
        <f>shaladarppn!AB112</f>
        <v>10</v>
      </c>
      <c r="AD114" s="22" t="str">
        <f>shaladarppn!AC112</f>
        <v>None</v>
      </c>
      <c r="AE114" s="22">
        <f>shaladarppn!AD112</f>
        <v>1</v>
      </c>
      <c r="AF114" s="22">
        <f>Table1[[#This Row],[Class]]</f>
        <v>5</v>
      </c>
      <c r="AG114" s="22" t="str">
        <f>Table1[[#This Row],[Section]]</f>
        <v>A</v>
      </c>
    </row>
    <row r="115" spans="1:33">
      <c r="A115" s="22">
        <f>IF(F115="","",ROWS($F$4:F115))</f>
        <v>112</v>
      </c>
      <c r="B115" s="22">
        <f>shaladarppn!A113</f>
        <v>5</v>
      </c>
      <c r="C115" s="22" t="str">
        <f>shaladarppn!B113</f>
        <v>A</v>
      </c>
      <c r="D115" s="22">
        <f>shaladarppn!C113</f>
        <v>4857</v>
      </c>
      <c r="E115" s="249">
        <f>shaladarppn!D113</f>
        <v>0</v>
      </c>
      <c r="F115" s="22" t="str">
        <f>shaladarppn!E113</f>
        <v>Aarju</v>
      </c>
      <c r="G115" s="22">
        <f>shaladarppn!F113</f>
        <v>0</v>
      </c>
      <c r="H115" s="22" t="str">
        <f>shaladarppn!G113</f>
        <v>Suresh Kumar</v>
      </c>
      <c r="I115" s="22" t="str">
        <f>shaladarppn!H113</f>
        <v>Seema Devi</v>
      </c>
      <c r="J115" s="22" t="str">
        <f>shaladarppn!I113</f>
        <v>F</v>
      </c>
      <c r="K115" s="249">
        <f>shaladarppn!J113</f>
        <v>42637</v>
      </c>
      <c r="L115" s="22">
        <f>shaladarppn!K113</f>
        <v>0</v>
      </c>
      <c r="M115" s="22">
        <f>shaladarppn!L113</f>
        <v>0</v>
      </c>
      <c r="N115" s="22">
        <f>shaladarppn!M113</f>
        <v>0</v>
      </c>
      <c r="O115" s="22">
        <f>shaladarppn!N113</f>
        <v>0</v>
      </c>
      <c r="P115" s="22" t="str">
        <f>shaladarppn!O113</f>
        <v>OBC</v>
      </c>
      <c r="Q115" s="22">
        <f>shaladarppn!P113</f>
        <v>0</v>
      </c>
      <c r="R115" s="22">
        <f>shaladarppn!Q113</f>
        <v>0</v>
      </c>
      <c r="S115" s="22" t="str">
        <f>shaladarppn!R113</f>
        <v>GOVT. SENIOR SECONDARY SCHOOL ALNIYAWAS (219445)</v>
      </c>
      <c r="T115" s="22">
        <f>shaladarppn!S113</f>
        <v>8140200308</v>
      </c>
      <c r="U115" s="22">
        <f>shaladarppn!T113</f>
        <v>0</v>
      </c>
      <c r="V115" s="22">
        <f>shaladarppn!U113</f>
        <v>0</v>
      </c>
      <c r="W115" s="22">
        <f>shaladarppn!V113</f>
        <v>9636784929</v>
      </c>
      <c r="X115" s="22" t="str">
        <f>shaladarppn!W113</f>
        <v>SHYAMPURA ALNIYAWAS,RIYAN,AINIYAWAS,341598</v>
      </c>
      <c r="Y115" s="22">
        <f>shaladarppn!X113</f>
        <v>0</v>
      </c>
      <c r="Z115" s="22" t="str">
        <f>shaladarppn!Y113</f>
        <v>N</v>
      </c>
      <c r="AA115" s="22" t="str">
        <f>shaladarppn!Z113</f>
        <v>Y</v>
      </c>
      <c r="AB115" s="22">
        <f>shaladarppn!AA113</f>
        <v>0</v>
      </c>
      <c r="AC115" s="22">
        <f>shaladarppn!AB113</f>
        <v>8</v>
      </c>
      <c r="AD115" s="22">
        <f>shaladarppn!AC113</f>
        <v>0</v>
      </c>
      <c r="AE115" s="22">
        <f>shaladarppn!AD113</f>
        <v>1</v>
      </c>
      <c r="AF115" s="22">
        <f>Table1[[#This Row],[Class]]</f>
        <v>5</v>
      </c>
      <c r="AG115" s="22" t="str">
        <f>Table1[[#This Row],[Section]]</f>
        <v>A</v>
      </c>
    </row>
    <row r="116" spans="1:33">
      <c r="A116" s="22">
        <f>IF(F116="","",ROWS($F$4:F116))</f>
        <v>113</v>
      </c>
      <c r="B116" s="22">
        <f>shaladarppn!A114</f>
        <v>5</v>
      </c>
      <c r="C116" s="22" t="str">
        <f>shaladarppn!B114</f>
        <v>A</v>
      </c>
      <c r="D116" s="22">
        <f>shaladarppn!C114</f>
        <v>4283</v>
      </c>
      <c r="E116" s="249">
        <f>shaladarppn!D114</f>
        <v>42915</v>
      </c>
      <c r="F116" s="22" t="str">
        <f>shaladarppn!E114</f>
        <v>Aarju</v>
      </c>
      <c r="G116" s="22">
        <f>shaladarppn!F114</f>
        <v>0</v>
      </c>
      <c r="H116" s="22" t="str">
        <f>shaladarppn!G114</f>
        <v>Suresh Kumar</v>
      </c>
      <c r="I116" s="22" t="str">
        <f>shaladarppn!H114</f>
        <v>Seema Devi</v>
      </c>
      <c r="J116" s="22" t="str">
        <f>shaladarppn!I114</f>
        <v>F</v>
      </c>
      <c r="K116" s="249">
        <f>shaladarppn!J114</f>
        <v>42638</v>
      </c>
      <c r="L116" s="22">
        <f>shaladarppn!K114</f>
        <v>0</v>
      </c>
      <c r="M116" s="22">
        <f>shaladarppn!L114</f>
        <v>0</v>
      </c>
      <c r="N116" s="22">
        <f>shaladarppn!M114</f>
        <v>0</v>
      </c>
      <c r="O116" s="22">
        <f>shaladarppn!N114</f>
        <v>0</v>
      </c>
      <c r="P116" s="22" t="str">
        <f>shaladarppn!O114</f>
        <v>OBC</v>
      </c>
      <c r="Q116" s="22" t="str">
        <f>shaladarppn!P114</f>
        <v>Hindu</v>
      </c>
      <c r="R116" s="22">
        <f>shaladarppn!Q114</f>
        <v>0</v>
      </c>
      <c r="S116" s="22" t="str">
        <f>shaladarppn!R114</f>
        <v>GOVT. SENIOR SECONDARY SCHOOL ALNIYAWAS (219445)</v>
      </c>
      <c r="T116" s="22">
        <f>shaladarppn!S114</f>
        <v>8140200308</v>
      </c>
      <c r="U116" s="22" t="str">
        <f>shaladarppn!T114</f>
        <v>XXXX9015</v>
      </c>
      <c r="V116" s="22">
        <f>shaladarppn!U114</f>
        <v>0</v>
      </c>
      <c r="W116" s="22">
        <f>shaladarppn!V114</f>
        <v>9636784929</v>
      </c>
      <c r="X116" s="22" t="str">
        <f>shaladarppn!W114</f>
        <v>SHYAMPURA ALNIYAWAS,RIYAN,AINIYAWAS,341599</v>
      </c>
      <c r="Y116" s="22">
        <f>shaladarppn!X114</f>
        <v>48000</v>
      </c>
      <c r="Z116" s="22" t="str">
        <f>shaladarppn!Y114</f>
        <v>N</v>
      </c>
      <c r="AA116" s="22" t="str">
        <f>shaladarppn!Z114</f>
        <v>N</v>
      </c>
      <c r="AB116" s="22" t="str">
        <f>shaladarppn!AA114</f>
        <v>No</v>
      </c>
      <c r="AC116" s="22">
        <f>shaladarppn!AB114</f>
        <v>9</v>
      </c>
      <c r="AD116" s="22" t="str">
        <f>shaladarppn!AC114</f>
        <v>None</v>
      </c>
      <c r="AE116" s="22">
        <f>shaladarppn!AD114</f>
        <v>1</v>
      </c>
      <c r="AF116" s="22">
        <f>Table1[[#This Row],[Class]]</f>
        <v>5</v>
      </c>
      <c r="AG116" s="22" t="str">
        <f>Table1[[#This Row],[Section]]</f>
        <v>A</v>
      </c>
    </row>
    <row r="117" spans="1:33">
      <c r="A117" s="22">
        <f>IF(F117="","",ROWS($F$4:F117))</f>
        <v>114</v>
      </c>
      <c r="B117" s="22">
        <f>shaladarppn!A115</f>
        <v>5</v>
      </c>
      <c r="C117" s="22" t="str">
        <f>shaladarppn!B115</f>
        <v>A</v>
      </c>
      <c r="D117" s="22">
        <f>shaladarppn!C115</f>
        <v>4955</v>
      </c>
      <c r="E117" s="249">
        <f>shaladarppn!D115</f>
        <v>0</v>
      </c>
      <c r="F117" s="22" t="str">
        <f>shaladarppn!E115</f>
        <v>Aarju</v>
      </c>
      <c r="G117" s="22">
        <f>shaladarppn!F115</f>
        <v>0</v>
      </c>
      <c r="H117" s="22" t="str">
        <f>shaladarppn!G115</f>
        <v>Suresh Kumar</v>
      </c>
      <c r="I117" s="22" t="str">
        <f>shaladarppn!H115</f>
        <v>Seema Devi</v>
      </c>
      <c r="J117" s="22" t="str">
        <f>shaladarppn!I115</f>
        <v>M</v>
      </c>
      <c r="K117" s="249">
        <f>shaladarppn!J115</f>
        <v>42639</v>
      </c>
      <c r="L117" s="22">
        <f>shaladarppn!K115</f>
        <v>0</v>
      </c>
      <c r="M117" s="22">
        <f>shaladarppn!L115</f>
        <v>0</v>
      </c>
      <c r="N117" s="22">
        <f>shaladarppn!M115</f>
        <v>0</v>
      </c>
      <c r="O117" s="22">
        <f>shaladarppn!N115</f>
        <v>0</v>
      </c>
      <c r="P117" s="22" t="str">
        <f>shaladarppn!O115</f>
        <v>OBC</v>
      </c>
      <c r="Q117" s="22">
        <f>shaladarppn!P115</f>
        <v>0</v>
      </c>
      <c r="R117" s="22">
        <f>shaladarppn!Q115</f>
        <v>0</v>
      </c>
      <c r="S117" s="22" t="str">
        <f>shaladarppn!R115</f>
        <v>GOVT. SENIOR SECONDARY SCHOOL ALNIYAWAS (219445)</v>
      </c>
      <c r="T117" s="22">
        <f>shaladarppn!S115</f>
        <v>8140200308</v>
      </c>
      <c r="U117" s="22">
        <f>shaladarppn!T115</f>
        <v>0</v>
      </c>
      <c r="V117" s="22">
        <f>shaladarppn!U115</f>
        <v>0</v>
      </c>
      <c r="W117" s="22">
        <f>shaladarppn!V115</f>
        <v>9636784929</v>
      </c>
      <c r="X117" s="22" t="str">
        <f>shaladarppn!W115</f>
        <v>SHYAMPURA ALNIYAWAS,RIYAN,AINIYAWAS,341600</v>
      </c>
      <c r="Y117" s="22">
        <f>shaladarppn!X115</f>
        <v>0</v>
      </c>
      <c r="Z117" s="22" t="str">
        <f>shaladarppn!Y115</f>
        <v>N</v>
      </c>
      <c r="AA117" s="22" t="str">
        <f>shaladarppn!Z115</f>
        <v>Y</v>
      </c>
      <c r="AB117" s="22">
        <f>shaladarppn!AA115</f>
        <v>0</v>
      </c>
      <c r="AC117" s="22">
        <f>shaladarppn!AB115</f>
        <v>11</v>
      </c>
      <c r="AD117" s="22">
        <f>shaladarppn!AC115</f>
        <v>0</v>
      </c>
      <c r="AE117" s="22">
        <f>shaladarppn!AD115</f>
        <v>1</v>
      </c>
      <c r="AF117" s="22">
        <f>Table1[[#This Row],[Class]]</f>
        <v>5</v>
      </c>
      <c r="AG117" s="22" t="str">
        <f>Table1[[#This Row],[Section]]</f>
        <v>A</v>
      </c>
    </row>
    <row r="118" spans="1:33">
      <c r="A118" s="22">
        <f>IF(F118="","",ROWS($F$4:F118))</f>
        <v>115</v>
      </c>
      <c r="B118" s="22">
        <f>shaladarppn!A116</f>
        <v>5</v>
      </c>
      <c r="C118" s="22" t="str">
        <f>shaladarppn!B116</f>
        <v>A</v>
      </c>
      <c r="D118" s="22">
        <f>shaladarppn!C116</f>
        <v>4326</v>
      </c>
      <c r="E118" s="249">
        <f>shaladarppn!D116</f>
        <v>42920</v>
      </c>
      <c r="F118" s="22" t="str">
        <f>shaladarppn!E116</f>
        <v>Aarju</v>
      </c>
      <c r="G118" s="22">
        <f>shaladarppn!F116</f>
        <v>0</v>
      </c>
      <c r="H118" s="22" t="str">
        <f>shaladarppn!G116</f>
        <v>Suresh Kumar</v>
      </c>
      <c r="I118" s="22" t="str">
        <f>shaladarppn!H116</f>
        <v>Seema Devi</v>
      </c>
      <c r="J118" s="22" t="str">
        <f>shaladarppn!I116</f>
        <v>M</v>
      </c>
      <c r="K118" s="249">
        <f>shaladarppn!J116</f>
        <v>42640</v>
      </c>
      <c r="L118" s="22">
        <f>shaladarppn!K116</f>
        <v>0</v>
      </c>
      <c r="M118" s="22">
        <f>shaladarppn!L116</f>
        <v>0</v>
      </c>
      <c r="N118" s="22">
        <f>shaladarppn!M116</f>
        <v>0</v>
      </c>
      <c r="O118" s="22">
        <f>shaladarppn!N116</f>
        <v>0</v>
      </c>
      <c r="P118" s="22" t="str">
        <f>shaladarppn!O116</f>
        <v>OBC</v>
      </c>
      <c r="Q118" s="22">
        <f>shaladarppn!P116</f>
        <v>0</v>
      </c>
      <c r="R118" s="22">
        <f>shaladarppn!Q116</f>
        <v>0</v>
      </c>
      <c r="S118" s="22" t="str">
        <f>shaladarppn!R116</f>
        <v>GOVT. SENIOR SECONDARY SCHOOL ALNIYAWAS (219445)</v>
      </c>
      <c r="T118" s="22">
        <f>shaladarppn!S116</f>
        <v>8140200308</v>
      </c>
      <c r="U118" s="22" t="str">
        <f>shaladarppn!T116</f>
        <v>XXXX7339</v>
      </c>
      <c r="V118" s="22">
        <f>shaladarppn!U116</f>
        <v>0</v>
      </c>
      <c r="W118" s="22">
        <f>shaladarppn!V116</f>
        <v>9636784929</v>
      </c>
      <c r="X118" s="22" t="str">
        <f>shaladarppn!W116</f>
        <v>SHYAMPURA ALNIYAWAS,RIYAN,AINIYAWAS,341601</v>
      </c>
      <c r="Y118" s="22">
        <f>shaladarppn!X116</f>
        <v>0</v>
      </c>
      <c r="Z118" s="22" t="str">
        <f>shaladarppn!Y116</f>
        <v>N</v>
      </c>
      <c r="AA118" s="22" t="str">
        <f>shaladarppn!Z116</f>
        <v>N</v>
      </c>
      <c r="AB118" s="22">
        <f>shaladarppn!AA116</f>
        <v>0</v>
      </c>
      <c r="AC118" s="22">
        <f>shaladarppn!AB116</f>
        <v>9</v>
      </c>
      <c r="AD118" s="22" t="str">
        <f>shaladarppn!AC116</f>
        <v>None</v>
      </c>
      <c r="AE118" s="22">
        <f>shaladarppn!AD116</f>
        <v>1</v>
      </c>
      <c r="AF118" s="22">
        <f>Table1[[#This Row],[Class]]</f>
        <v>5</v>
      </c>
      <c r="AG118" s="22" t="str">
        <f>Table1[[#This Row],[Section]]</f>
        <v>A</v>
      </c>
    </row>
    <row r="119" spans="1:33">
      <c r="A119" s="22">
        <f>IF(F119="","",ROWS($F$4:F119))</f>
        <v>116</v>
      </c>
      <c r="B119" s="22">
        <f>shaladarppn!A117</f>
        <v>5</v>
      </c>
      <c r="C119" s="22" t="str">
        <f>shaladarppn!B117</f>
        <v>A</v>
      </c>
      <c r="D119" s="22">
        <f>shaladarppn!C117</f>
        <v>4699</v>
      </c>
      <c r="E119" s="249">
        <f>shaladarppn!D117</f>
        <v>43656</v>
      </c>
      <c r="F119" s="22" t="str">
        <f>shaladarppn!E117</f>
        <v>Aarju</v>
      </c>
      <c r="G119" s="22">
        <f>shaladarppn!F117</f>
        <v>0</v>
      </c>
      <c r="H119" s="22" t="str">
        <f>shaladarppn!G117</f>
        <v>Suresh Kumar</v>
      </c>
      <c r="I119" s="22" t="str">
        <f>shaladarppn!H117</f>
        <v>Seema Devi</v>
      </c>
      <c r="J119" s="22" t="str">
        <f>shaladarppn!I117</f>
        <v>M</v>
      </c>
      <c r="K119" s="249">
        <f>shaladarppn!J117</f>
        <v>42641</v>
      </c>
      <c r="L119" s="22">
        <f>shaladarppn!K117</f>
        <v>0</v>
      </c>
      <c r="M119" s="22">
        <f>shaladarppn!L117</f>
        <v>0</v>
      </c>
      <c r="N119" s="22">
        <f>shaladarppn!M117</f>
        <v>0</v>
      </c>
      <c r="O119" s="22">
        <f>shaladarppn!N117</f>
        <v>0</v>
      </c>
      <c r="P119" s="22" t="str">
        <f>shaladarppn!O117</f>
        <v>SC</v>
      </c>
      <c r="Q119" s="22" t="str">
        <f>shaladarppn!P117</f>
        <v>Hindu</v>
      </c>
      <c r="R119" s="22">
        <f>shaladarppn!Q117</f>
        <v>0</v>
      </c>
      <c r="S119" s="22" t="str">
        <f>shaladarppn!R117</f>
        <v>GOVT. SENIOR SECONDARY SCHOOL ALNIYAWAS (219445)</v>
      </c>
      <c r="T119" s="22">
        <f>shaladarppn!S117</f>
        <v>8140200308</v>
      </c>
      <c r="U119" s="22">
        <f>shaladarppn!T117</f>
        <v>0</v>
      </c>
      <c r="V119" s="22">
        <f>shaladarppn!U117</f>
        <v>0</v>
      </c>
      <c r="W119" s="22">
        <f>shaladarppn!V117</f>
        <v>9636784929</v>
      </c>
      <c r="X119" s="22" t="str">
        <f>shaladarppn!W117</f>
        <v>SHYAMPURA ALNIYAWAS,RIYAN,AINIYAWAS,341602</v>
      </c>
      <c r="Y119" s="22">
        <f>shaladarppn!X117</f>
        <v>60000</v>
      </c>
      <c r="Z119" s="22" t="str">
        <f>shaladarppn!Y117</f>
        <v>N</v>
      </c>
      <c r="AA119" s="22" t="str">
        <f>shaladarppn!Z117</f>
        <v>N</v>
      </c>
      <c r="AB119" s="22" t="str">
        <f>shaladarppn!AA117</f>
        <v>No</v>
      </c>
      <c r="AC119" s="22">
        <f>shaladarppn!AB117</f>
        <v>11</v>
      </c>
      <c r="AD119" s="22" t="str">
        <f>shaladarppn!AC117</f>
        <v>None</v>
      </c>
      <c r="AE119" s="22">
        <f>shaladarppn!AD117</f>
        <v>0</v>
      </c>
      <c r="AF119" s="22">
        <f>Table1[[#This Row],[Class]]</f>
        <v>5</v>
      </c>
      <c r="AG119" s="22" t="str">
        <f>Table1[[#This Row],[Section]]</f>
        <v>A</v>
      </c>
    </row>
    <row r="120" spans="1:33">
      <c r="A120" s="22">
        <f>IF(F120="","",ROWS($F$4:F120))</f>
        <v>117</v>
      </c>
      <c r="B120" s="22">
        <f>shaladarppn!A118</f>
        <v>5</v>
      </c>
      <c r="C120" s="22" t="str">
        <f>shaladarppn!B118</f>
        <v>A</v>
      </c>
      <c r="D120" s="22">
        <f>shaladarppn!C118</f>
        <v>4336</v>
      </c>
      <c r="E120" s="249">
        <f>shaladarppn!D118</f>
        <v>42920</v>
      </c>
      <c r="F120" s="22" t="str">
        <f>shaladarppn!E118</f>
        <v>Aarju</v>
      </c>
      <c r="G120" s="22">
        <f>shaladarppn!F118</f>
        <v>0</v>
      </c>
      <c r="H120" s="22" t="str">
        <f>shaladarppn!G118</f>
        <v>Suresh Kumar</v>
      </c>
      <c r="I120" s="22" t="str">
        <f>shaladarppn!H118</f>
        <v>Seema Devi</v>
      </c>
      <c r="J120" s="22" t="str">
        <f>shaladarppn!I118</f>
        <v>F</v>
      </c>
      <c r="K120" s="249">
        <f>shaladarppn!J118</f>
        <v>42642</v>
      </c>
      <c r="L120" s="22">
        <f>shaladarppn!K118</f>
        <v>0</v>
      </c>
      <c r="M120" s="22">
        <f>shaladarppn!L118</f>
        <v>0</v>
      </c>
      <c r="N120" s="22">
        <f>shaladarppn!M118</f>
        <v>0</v>
      </c>
      <c r="O120" s="22">
        <f>shaladarppn!N118</f>
        <v>0</v>
      </c>
      <c r="P120" s="22" t="str">
        <f>shaladarppn!O118</f>
        <v>OBC</v>
      </c>
      <c r="Q120" s="22" t="str">
        <f>shaladarppn!P118</f>
        <v>Muslim</v>
      </c>
      <c r="R120" s="22">
        <f>shaladarppn!Q118</f>
        <v>0</v>
      </c>
      <c r="S120" s="22" t="str">
        <f>shaladarppn!R118</f>
        <v>GOVT. SENIOR SECONDARY SCHOOL ALNIYAWAS (219445)</v>
      </c>
      <c r="T120" s="22">
        <f>shaladarppn!S118</f>
        <v>8140200308</v>
      </c>
      <c r="U120" s="22" t="str">
        <f>shaladarppn!T118</f>
        <v>XXXX0687</v>
      </c>
      <c r="V120" s="22">
        <f>shaladarppn!U118</f>
        <v>0</v>
      </c>
      <c r="W120" s="22">
        <f>shaladarppn!V118</f>
        <v>9636784929</v>
      </c>
      <c r="X120" s="22" t="str">
        <f>shaladarppn!W118</f>
        <v>SHYAMPURA ALNIYAWAS,RIYAN,AINIYAWAS,341603</v>
      </c>
      <c r="Y120" s="22">
        <f>shaladarppn!X118</f>
        <v>0</v>
      </c>
      <c r="Z120" s="22" t="str">
        <f>shaladarppn!Y118</f>
        <v>N</v>
      </c>
      <c r="AA120" s="22" t="str">
        <f>shaladarppn!Z118</f>
        <v>N</v>
      </c>
      <c r="AB120" s="22" t="str">
        <f>shaladarppn!AA118</f>
        <v>Yes</v>
      </c>
      <c r="AC120" s="22">
        <f>shaladarppn!AB118</f>
        <v>12</v>
      </c>
      <c r="AD120" s="22" t="str">
        <f>shaladarppn!AC118</f>
        <v>None</v>
      </c>
      <c r="AE120" s="22">
        <f>shaladarppn!AD118</f>
        <v>1</v>
      </c>
      <c r="AF120" s="22">
        <f>Table1[[#This Row],[Class]]</f>
        <v>5</v>
      </c>
      <c r="AG120" s="22" t="str">
        <f>Table1[[#This Row],[Section]]</f>
        <v>A</v>
      </c>
    </row>
    <row r="121" spans="1:33">
      <c r="A121" s="22">
        <f>IF(F121="","",ROWS($F$4:F121))</f>
        <v>118</v>
      </c>
      <c r="B121" s="22">
        <f>shaladarppn!A119</f>
        <v>5</v>
      </c>
      <c r="C121" s="22" t="str">
        <f>shaladarppn!B119</f>
        <v>A</v>
      </c>
      <c r="D121" s="22">
        <f>shaladarppn!C119</f>
        <v>4276</v>
      </c>
      <c r="E121" s="249">
        <f>shaladarppn!D119</f>
        <v>150</v>
      </c>
      <c r="F121" s="22" t="str">
        <f>shaladarppn!E119</f>
        <v>Aarju</v>
      </c>
      <c r="G121" s="22">
        <f>shaladarppn!F119</f>
        <v>0</v>
      </c>
      <c r="H121" s="22" t="str">
        <f>shaladarppn!G119</f>
        <v>Suresh Kumar</v>
      </c>
      <c r="I121" s="22" t="str">
        <f>shaladarppn!H119</f>
        <v>Seema Devi</v>
      </c>
      <c r="J121" s="22" t="str">
        <f>shaladarppn!I119</f>
        <v>M</v>
      </c>
      <c r="K121" s="249">
        <f>shaladarppn!J119</f>
        <v>42643</v>
      </c>
      <c r="L121" s="22">
        <f>shaladarppn!K119</f>
        <v>0</v>
      </c>
      <c r="M121" s="22">
        <f>shaladarppn!L119</f>
        <v>0</v>
      </c>
      <c r="N121" s="22">
        <f>shaladarppn!M119</f>
        <v>0</v>
      </c>
      <c r="O121" s="22">
        <f>shaladarppn!N119</f>
        <v>0</v>
      </c>
      <c r="P121" s="22" t="str">
        <f>shaladarppn!O119</f>
        <v>SC</v>
      </c>
      <c r="Q121" s="22" t="str">
        <f>shaladarppn!P119</f>
        <v>Hindu</v>
      </c>
      <c r="R121" s="22">
        <f>shaladarppn!Q119</f>
        <v>0</v>
      </c>
      <c r="S121" s="22" t="str">
        <f>shaladarppn!R119</f>
        <v>GOVT. SENIOR SECONDARY SCHOOL ALNIYAWAS (219445)</v>
      </c>
      <c r="T121" s="22">
        <f>shaladarppn!S119</f>
        <v>8140200308</v>
      </c>
      <c r="U121" s="22" t="str">
        <f>shaladarppn!T119</f>
        <v>XXXX3171</v>
      </c>
      <c r="V121" s="22">
        <f>shaladarppn!U119</f>
        <v>0</v>
      </c>
      <c r="W121" s="22">
        <f>shaladarppn!V119</f>
        <v>9636784929</v>
      </c>
      <c r="X121" s="22" t="str">
        <f>shaladarppn!W119</f>
        <v>SHYAMPURA ALNIYAWAS,RIYAN,AINIYAWAS,341604</v>
      </c>
      <c r="Y121" s="22">
        <f>shaladarppn!X119</f>
        <v>35000</v>
      </c>
      <c r="Z121" s="22" t="str">
        <f>shaladarppn!Y119</f>
        <v>N</v>
      </c>
      <c r="AA121" s="22" t="str">
        <f>shaladarppn!Z119</f>
        <v>N</v>
      </c>
      <c r="AB121" s="22" t="str">
        <f>shaladarppn!AA119</f>
        <v>No</v>
      </c>
      <c r="AC121" s="22">
        <f>shaladarppn!AB119</f>
        <v>9</v>
      </c>
      <c r="AD121" s="22" t="str">
        <f>shaladarppn!AC119</f>
        <v>None</v>
      </c>
      <c r="AE121" s="22">
        <f>shaladarppn!AD119</f>
        <v>1</v>
      </c>
      <c r="AF121" s="22">
        <f>Table1[[#This Row],[Class]]</f>
        <v>5</v>
      </c>
      <c r="AG121" s="22" t="str">
        <f>Table1[[#This Row],[Section]]</f>
        <v>A</v>
      </c>
    </row>
    <row r="122" spans="1:33">
      <c r="A122" s="22">
        <f>IF(F122="","",ROWS($F$4:F122))</f>
        <v>119</v>
      </c>
      <c r="B122" s="22">
        <f>shaladarppn!A120</f>
        <v>5</v>
      </c>
      <c r="C122" s="22" t="str">
        <f>shaladarppn!B120</f>
        <v>A</v>
      </c>
      <c r="D122" s="22">
        <f>shaladarppn!C120</f>
        <v>4324</v>
      </c>
      <c r="E122" s="249">
        <f>shaladarppn!D120</f>
        <v>42920</v>
      </c>
      <c r="F122" s="22" t="str">
        <f>shaladarppn!E120</f>
        <v>Aarju</v>
      </c>
      <c r="G122" s="22">
        <f>shaladarppn!F120</f>
        <v>0</v>
      </c>
      <c r="H122" s="22" t="str">
        <f>shaladarppn!G120</f>
        <v>Suresh Kumar</v>
      </c>
      <c r="I122" s="22" t="str">
        <f>shaladarppn!H120</f>
        <v>Seema Devi</v>
      </c>
      <c r="J122" s="22" t="str">
        <f>shaladarppn!I120</f>
        <v>F</v>
      </c>
      <c r="K122" s="249">
        <f>shaladarppn!J120</f>
        <v>42644</v>
      </c>
      <c r="L122" s="22">
        <f>shaladarppn!K120</f>
        <v>0</v>
      </c>
      <c r="M122" s="22">
        <f>shaladarppn!L120</f>
        <v>0</v>
      </c>
      <c r="N122" s="22">
        <f>shaladarppn!M120</f>
        <v>0</v>
      </c>
      <c r="O122" s="22">
        <f>shaladarppn!N120</f>
        <v>0</v>
      </c>
      <c r="P122" s="22" t="str">
        <f>shaladarppn!O120</f>
        <v>OBC</v>
      </c>
      <c r="Q122" s="22" t="str">
        <f>shaladarppn!P120</f>
        <v>Muslim</v>
      </c>
      <c r="R122" s="22">
        <f>shaladarppn!Q120</f>
        <v>0</v>
      </c>
      <c r="S122" s="22" t="str">
        <f>shaladarppn!R120</f>
        <v>GOVT. SENIOR SECONDARY SCHOOL ALNIYAWAS (219445)</v>
      </c>
      <c r="T122" s="22">
        <f>shaladarppn!S120</f>
        <v>8140200308</v>
      </c>
      <c r="U122" s="22" t="str">
        <f>shaladarppn!T120</f>
        <v>XXXX7296</v>
      </c>
      <c r="V122" s="22">
        <f>shaladarppn!U120</f>
        <v>0</v>
      </c>
      <c r="W122" s="22">
        <f>shaladarppn!V120</f>
        <v>9636784929</v>
      </c>
      <c r="X122" s="22" t="str">
        <f>shaladarppn!W120</f>
        <v>SHYAMPURA ALNIYAWAS,RIYAN,AINIYAWAS,341605</v>
      </c>
      <c r="Y122" s="22">
        <f>shaladarppn!X120</f>
        <v>0</v>
      </c>
      <c r="Z122" s="22" t="str">
        <f>shaladarppn!Y120</f>
        <v>N</v>
      </c>
      <c r="AA122" s="22" t="str">
        <f>shaladarppn!Z120</f>
        <v>N</v>
      </c>
      <c r="AB122" s="22" t="str">
        <f>shaladarppn!AA120</f>
        <v>Yes</v>
      </c>
      <c r="AC122" s="22">
        <f>shaladarppn!AB120</f>
        <v>10</v>
      </c>
      <c r="AD122" s="22" t="str">
        <f>shaladarppn!AC120</f>
        <v>None</v>
      </c>
      <c r="AE122" s="22">
        <f>shaladarppn!AD120</f>
        <v>1</v>
      </c>
      <c r="AF122" s="22">
        <f>Table1[[#This Row],[Class]]</f>
        <v>5</v>
      </c>
      <c r="AG122" s="22" t="str">
        <f>Table1[[#This Row],[Section]]</f>
        <v>A</v>
      </c>
    </row>
    <row r="123" spans="1:33">
      <c r="A123" s="22">
        <f>IF(F123="","",ROWS($F$4:F123))</f>
        <v>120</v>
      </c>
      <c r="B123" s="22">
        <f>shaladarppn!A121</f>
        <v>5</v>
      </c>
      <c r="C123" s="22" t="str">
        <f>shaladarppn!B121</f>
        <v>A</v>
      </c>
      <c r="D123" s="22">
        <f>shaladarppn!C121</f>
        <v>4339</v>
      </c>
      <c r="E123" s="249">
        <f>shaladarppn!D121</f>
        <v>42920</v>
      </c>
      <c r="F123" s="22" t="str">
        <f>shaladarppn!E121</f>
        <v>Aarju</v>
      </c>
      <c r="G123" s="22">
        <f>shaladarppn!F121</f>
        <v>0</v>
      </c>
      <c r="H123" s="22" t="str">
        <f>shaladarppn!G121</f>
        <v>Suresh Kumar</v>
      </c>
      <c r="I123" s="22" t="str">
        <f>shaladarppn!H121</f>
        <v>Seema Devi</v>
      </c>
      <c r="J123" s="22" t="str">
        <f>shaladarppn!I121</f>
        <v>M</v>
      </c>
      <c r="K123" s="249">
        <f>shaladarppn!J121</f>
        <v>42645</v>
      </c>
      <c r="L123" s="22">
        <f>shaladarppn!K121</f>
        <v>0</v>
      </c>
      <c r="M123" s="22">
        <f>shaladarppn!L121</f>
        <v>0</v>
      </c>
      <c r="N123" s="22">
        <f>shaladarppn!M121</f>
        <v>0</v>
      </c>
      <c r="O123" s="22">
        <f>shaladarppn!N121</f>
        <v>0</v>
      </c>
      <c r="P123" s="22" t="str">
        <f>shaladarppn!O121</f>
        <v>OBC</v>
      </c>
      <c r="Q123" s="22" t="str">
        <f>shaladarppn!P121</f>
        <v>Muslim</v>
      </c>
      <c r="R123" s="22">
        <f>shaladarppn!Q121</f>
        <v>0</v>
      </c>
      <c r="S123" s="22" t="str">
        <f>shaladarppn!R121</f>
        <v>GOVT. SENIOR SECONDARY SCHOOL ALNIYAWAS (219445)</v>
      </c>
      <c r="T123" s="22">
        <f>shaladarppn!S121</f>
        <v>8140200308</v>
      </c>
      <c r="U123" s="22" t="str">
        <f>shaladarppn!T121</f>
        <v>XXXX0709</v>
      </c>
      <c r="V123" s="22">
        <f>shaladarppn!U121</f>
        <v>0</v>
      </c>
      <c r="W123" s="22">
        <f>shaladarppn!V121</f>
        <v>9636784929</v>
      </c>
      <c r="X123" s="22" t="str">
        <f>shaladarppn!W121</f>
        <v>SHYAMPURA ALNIYAWAS,RIYAN,AINIYAWAS,341606</v>
      </c>
      <c r="Y123" s="22">
        <f>shaladarppn!X121</f>
        <v>35000</v>
      </c>
      <c r="Z123" s="22" t="str">
        <f>shaladarppn!Y121</f>
        <v>N</v>
      </c>
      <c r="AA123" s="22" t="str">
        <f>shaladarppn!Z121</f>
        <v>N</v>
      </c>
      <c r="AB123" s="22" t="str">
        <f>shaladarppn!AA121</f>
        <v>Yes</v>
      </c>
      <c r="AC123" s="22">
        <f>shaladarppn!AB121</f>
        <v>11</v>
      </c>
      <c r="AD123" s="22" t="str">
        <f>shaladarppn!AC121</f>
        <v>None</v>
      </c>
      <c r="AE123" s="22">
        <f>shaladarppn!AD121</f>
        <v>1</v>
      </c>
      <c r="AF123" s="22">
        <f>Table1[[#This Row],[Class]]</f>
        <v>5</v>
      </c>
      <c r="AG123" s="22" t="str">
        <f>Table1[[#This Row],[Section]]</f>
        <v>A</v>
      </c>
    </row>
    <row r="124" spans="1:33">
      <c r="A124" s="22">
        <f>IF(F124="","",ROWS($F$4:F124))</f>
        <v>121</v>
      </c>
      <c r="B124" s="22">
        <f>shaladarppn!A122</f>
        <v>5</v>
      </c>
      <c r="C124" s="22" t="str">
        <f>shaladarppn!B122</f>
        <v>A</v>
      </c>
      <c r="D124" s="22">
        <f>shaladarppn!C122</f>
        <v>4325</v>
      </c>
      <c r="E124" s="249">
        <f>shaladarppn!D122</f>
        <v>42920</v>
      </c>
      <c r="F124" s="22" t="str">
        <f>shaladarppn!E122</f>
        <v>Aarju</v>
      </c>
      <c r="G124" s="22">
        <f>shaladarppn!F122</f>
        <v>0</v>
      </c>
      <c r="H124" s="22" t="str">
        <f>shaladarppn!G122</f>
        <v>Suresh Kumar</v>
      </c>
      <c r="I124" s="22" t="str">
        <f>shaladarppn!H122</f>
        <v>Seema Devi</v>
      </c>
      <c r="J124" s="22" t="str">
        <f>shaladarppn!I122</f>
        <v>F</v>
      </c>
      <c r="K124" s="249">
        <f>shaladarppn!J122</f>
        <v>42646</v>
      </c>
      <c r="L124" s="22">
        <f>shaladarppn!K122</f>
        <v>0</v>
      </c>
      <c r="M124" s="22">
        <f>shaladarppn!L122</f>
        <v>0</v>
      </c>
      <c r="N124" s="22">
        <f>shaladarppn!M122</f>
        <v>0</v>
      </c>
      <c r="O124" s="22">
        <f>shaladarppn!N122</f>
        <v>0</v>
      </c>
      <c r="P124" s="22" t="str">
        <f>shaladarppn!O122</f>
        <v>OBC</v>
      </c>
      <c r="Q124" s="22" t="str">
        <f>shaladarppn!P122</f>
        <v>Hindu</v>
      </c>
      <c r="R124" s="22">
        <f>shaladarppn!Q122</f>
        <v>0</v>
      </c>
      <c r="S124" s="22" t="str">
        <f>shaladarppn!R122</f>
        <v>GOVT. SENIOR SECONDARY SCHOOL ALNIYAWAS (219445)</v>
      </c>
      <c r="T124" s="22">
        <f>shaladarppn!S122</f>
        <v>8140200308</v>
      </c>
      <c r="U124" s="22" t="str">
        <f>shaladarppn!T122</f>
        <v>XXXX5554</v>
      </c>
      <c r="V124" s="22">
        <f>shaladarppn!U122</f>
        <v>0</v>
      </c>
      <c r="W124" s="22">
        <f>shaladarppn!V122</f>
        <v>9636784929</v>
      </c>
      <c r="X124" s="22" t="str">
        <f>shaladarppn!W122</f>
        <v>SHYAMPURA ALNIYAWAS,RIYAN,AINIYAWAS,341607</v>
      </c>
      <c r="Y124" s="22">
        <f>shaladarppn!X122</f>
        <v>0</v>
      </c>
      <c r="Z124" s="22" t="str">
        <f>shaladarppn!Y122</f>
        <v>N</v>
      </c>
      <c r="AA124" s="22" t="str">
        <f>shaladarppn!Z122</f>
        <v>N</v>
      </c>
      <c r="AB124" s="22" t="str">
        <f>shaladarppn!AA122</f>
        <v>No</v>
      </c>
      <c r="AC124" s="22">
        <f>shaladarppn!AB122</f>
        <v>10</v>
      </c>
      <c r="AD124" s="22" t="str">
        <f>shaladarppn!AC122</f>
        <v>None</v>
      </c>
      <c r="AE124" s="22">
        <f>shaladarppn!AD122</f>
        <v>1</v>
      </c>
      <c r="AF124" s="22">
        <f>Table1[[#This Row],[Class]]</f>
        <v>5</v>
      </c>
      <c r="AG124" s="22" t="str">
        <f>Table1[[#This Row],[Section]]</f>
        <v>A</v>
      </c>
    </row>
    <row r="125" spans="1:33">
      <c r="A125" s="22">
        <f>IF(F125="","",ROWS($F$4:F125))</f>
        <v>122</v>
      </c>
      <c r="B125" s="22">
        <f>shaladarppn!A123</f>
        <v>5</v>
      </c>
      <c r="C125" s="22" t="str">
        <f>shaladarppn!B123</f>
        <v>A</v>
      </c>
      <c r="D125" s="22">
        <f>shaladarppn!C123</f>
        <v>4435</v>
      </c>
      <c r="E125" s="249">
        <f>shaladarppn!D123</f>
        <v>42972</v>
      </c>
      <c r="F125" s="22" t="str">
        <f>shaladarppn!E123</f>
        <v>Aarju</v>
      </c>
      <c r="G125" s="22">
        <f>shaladarppn!F123</f>
        <v>0</v>
      </c>
      <c r="H125" s="22" t="str">
        <f>shaladarppn!G123</f>
        <v>Suresh Kumar</v>
      </c>
      <c r="I125" s="22" t="str">
        <f>shaladarppn!H123</f>
        <v>Seema Devi</v>
      </c>
      <c r="J125" s="22" t="str">
        <f>shaladarppn!I123</f>
        <v>F</v>
      </c>
      <c r="K125" s="249">
        <f>shaladarppn!J123</f>
        <v>42647</v>
      </c>
      <c r="L125" s="22">
        <f>shaladarppn!K123</f>
        <v>0</v>
      </c>
      <c r="M125" s="22">
        <f>shaladarppn!L123</f>
        <v>0</v>
      </c>
      <c r="N125" s="22">
        <f>shaladarppn!M123</f>
        <v>0</v>
      </c>
      <c r="O125" s="22">
        <f>shaladarppn!N123</f>
        <v>0</v>
      </c>
      <c r="P125" s="22" t="str">
        <f>shaladarppn!O123</f>
        <v>OBC</v>
      </c>
      <c r="Q125" s="22" t="str">
        <f>shaladarppn!P123</f>
        <v>Muslim</v>
      </c>
      <c r="R125" s="22">
        <f>shaladarppn!Q123</f>
        <v>0</v>
      </c>
      <c r="S125" s="22" t="str">
        <f>shaladarppn!R123</f>
        <v>GOVT. SENIOR SECONDARY SCHOOL ALNIYAWAS (219445)</v>
      </c>
      <c r="T125" s="22">
        <f>shaladarppn!S123</f>
        <v>8140200308</v>
      </c>
      <c r="U125" s="22" t="str">
        <f>shaladarppn!T123</f>
        <v>XXXX3683</v>
      </c>
      <c r="V125" s="22">
        <f>shaladarppn!U123</f>
        <v>0</v>
      </c>
      <c r="W125" s="22">
        <f>shaladarppn!V123</f>
        <v>9636784929</v>
      </c>
      <c r="X125" s="22" t="str">
        <f>shaladarppn!W123</f>
        <v>SHYAMPURA ALNIYAWAS,RIYAN,AINIYAWAS,341608</v>
      </c>
      <c r="Y125" s="22">
        <f>shaladarppn!X123</f>
        <v>0</v>
      </c>
      <c r="Z125" s="22" t="str">
        <f>shaladarppn!Y123</f>
        <v>N</v>
      </c>
      <c r="AA125" s="22" t="str">
        <f>shaladarppn!Z123</f>
        <v>N</v>
      </c>
      <c r="AB125" s="22" t="str">
        <f>shaladarppn!AA123</f>
        <v>Yes</v>
      </c>
      <c r="AC125" s="22">
        <f>shaladarppn!AB123</f>
        <v>10</v>
      </c>
      <c r="AD125" s="22" t="str">
        <f>shaladarppn!AC123</f>
        <v>None</v>
      </c>
      <c r="AE125" s="22">
        <f>shaladarppn!AD123</f>
        <v>1</v>
      </c>
      <c r="AF125" s="22">
        <f>Table1[[#This Row],[Class]]</f>
        <v>5</v>
      </c>
      <c r="AG125" s="22" t="str">
        <f>Table1[[#This Row],[Section]]</f>
        <v>A</v>
      </c>
    </row>
    <row r="126" spans="1:33">
      <c r="A126" s="22">
        <f>IF(F126="","",ROWS($F$4:F126))</f>
        <v>123</v>
      </c>
      <c r="B126" s="22">
        <f>shaladarppn!A124</f>
        <v>5</v>
      </c>
      <c r="C126" s="22" t="str">
        <f>shaladarppn!B124</f>
        <v>A</v>
      </c>
      <c r="D126" s="22">
        <f>shaladarppn!C124</f>
        <v>4419</v>
      </c>
      <c r="E126" s="249">
        <f>shaladarppn!D124</f>
        <v>42934</v>
      </c>
      <c r="F126" s="22" t="str">
        <f>shaladarppn!E124</f>
        <v>Aarju</v>
      </c>
      <c r="G126" s="22">
        <f>shaladarppn!F124</f>
        <v>0</v>
      </c>
      <c r="H126" s="22" t="str">
        <f>shaladarppn!G124</f>
        <v>Suresh Kumar</v>
      </c>
      <c r="I126" s="22" t="str">
        <f>shaladarppn!H124</f>
        <v>Seema Devi</v>
      </c>
      <c r="J126" s="22" t="str">
        <f>shaladarppn!I124</f>
        <v>M</v>
      </c>
      <c r="K126" s="249">
        <f>shaladarppn!J124</f>
        <v>42648</v>
      </c>
      <c r="L126" s="22">
        <f>shaladarppn!K124</f>
        <v>0</v>
      </c>
      <c r="M126" s="22">
        <f>shaladarppn!L124</f>
        <v>0</v>
      </c>
      <c r="N126" s="22">
        <f>shaladarppn!M124</f>
        <v>0</v>
      </c>
      <c r="O126" s="22">
        <f>shaladarppn!N124</f>
        <v>0</v>
      </c>
      <c r="P126" s="22" t="str">
        <f>shaladarppn!O124</f>
        <v>OBC</v>
      </c>
      <c r="Q126" s="22" t="str">
        <f>shaladarppn!P124</f>
        <v>Muslim</v>
      </c>
      <c r="R126" s="22">
        <f>shaladarppn!Q124</f>
        <v>0</v>
      </c>
      <c r="S126" s="22" t="str">
        <f>shaladarppn!R124</f>
        <v>GOVT. SENIOR SECONDARY SCHOOL ALNIYAWAS (219445)</v>
      </c>
      <c r="T126" s="22">
        <f>shaladarppn!S124</f>
        <v>8140200308</v>
      </c>
      <c r="U126" s="22">
        <f>shaladarppn!T124</f>
        <v>0</v>
      </c>
      <c r="V126" s="22">
        <f>shaladarppn!U124</f>
        <v>0</v>
      </c>
      <c r="W126" s="22">
        <f>shaladarppn!V124</f>
        <v>9636784929</v>
      </c>
      <c r="X126" s="22" t="str">
        <f>shaladarppn!W124</f>
        <v>SHYAMPURA ALNIYAWAS,RIYAN,AINIYAWAS,341609</v>
      </c>
      <c r="Y126" s="22">
        <f>shaladarppn!X124</f>
        <v>35000</v>
      </c>
      <c r="Z126" s="22" t="str">
        <f>shaladarppn!Y124</f>
        <v>N</v>
      </c>
      <c r="AA126" s="22" t="str">
        <f>shaladarppn!Z124</f>
        <v>N</v>
      </c>
      <c r="AB126" s="22" t="str">
        <f>shaladarppn!AA124</f>
        <v>Yes</v>
      </c>
      <c r="AC126" s="22">
        <f>shaladarppn!AB124</f>
        <v>10</v>
      </c>
      <c r="AD126" s="22" t="str">
        <f>shaladarppn!AC124</f>
        <v>None</v>
      </c>
      <c r="AE126" s="22">
        <f>shaladarppn!AD124</f>
        <v>1</v>
      </c>
      <c r="AF126" s="22">
        <f>Table1[[#This Row],[Class]]</f>
        <v>5</v>
      </c>
      <c r="AG126" s="22" t="str">
        <f>Table1[[#This Row],[Section]]</f>
        <v>A</v>
      </c>
    </row>
    <row r="127" spans="1:33">
      <c r="A127" s="22">
        <f>IF(F127="","",ROWS($F$4:F127))</f>
        <v>124</v>
      </c>
      <c r="B127" s="22">
        <f>shaladarppn!A125</f>
        <v>5</v>
      </c>
      <c r="C127" s="22" t="str">
        <f>shaladarppn!B125</f>
        <v>A</v>
      </c>
      <c r="D127" s="22">
        <f>shaladarppn!C125</f>
        <v>4437</v>
      </c>
      <c r="E127" s="249">
        <f>shaladarppn!D125</f>
        <v>42976</v>
      </c>
      <c r="F127" s="22" t="str">
        <f>shaladarppn!E125</f>
        <v>Aarju</v>
      </c>
      <c r="G127" s="22">
        <f>shaladarppn!F125</f>
        <v>0</v>
      </c>
      <c r="H127" s="22" t="str">
        <f>shaladarppn!G125</f>
        <v>Suresh Kumar</v>
      </c>
      <c r="I127" s="22" t="str">
        <f>shaladarppn!H125</f>
        <v>Seema Devi</v>
      </c>
      <c r="J127" s="22" t="str">
        <f>shaladarppn!I125</f>
        <v>M</v>
      </c>
      <c r="K127" s="249">
        <f>shaladarppn!J125</f>
        <v>42649</v>
      </c>
      <c r="L127" s="22">
        <f>shaladarppn!K125</f>
        <v>0</v>
      </c>
      <c r="M127" s="22">
        <f>shaladarppn!L125</f>
        <v>0</v>
      </c>
      <c r="N127" s="22">
        <f>shaladarppn!M125</f>
        <v>0</v>
      </c>
      <c r="O127" s="22">
        <f>shaladarppn!N125</f>
        <v>0</v>
      </c>
      <c r="P127" s="22" t="str">
        <f>shaladarppn!O125</f>
        <v>OBC</v>
      </c>
      <c r="Q127" s="22" t="str">
        <f>shaladarppn!P125</f>
        <v>Muslim</v>
      </c>
      <c r="R127" s="22">
        <f>shaladarppn!Q125</f>
        <v>0</v>
      </c>
      <c r="S127" s="22" t="str">
        <f>shaladarppn!R125</f>
        <v>GOVT. SENIOR SECONDARY SCHOOL ALNIYAWAS (219445)</v>
      </c>
      <c r="T127" s="22">
        <f>shaladarppn!S125</f>
        <v>8140200308</v>
      </c>
      <c r="U127" s="22" t="str">
        <f>shaladarppn!T125</f>
        <v>XXXX3496</v>
      </c>
      <c r="V127" s="22">
        <f>shaladarppn!U125</f>
        <v>0</v>
      </c>
      <c r="W127" s="22">
        <f>shaladarppn!V125</f>
        <v>9636784929</v>
      </c>
      <c r="X127" s="22" t="str">
        <f>shaladarppn!W125</f>
        <v>SHYAMPURA ALNIYAWAS,RIYAN,AINIYAWAS,341610</v>
      </c>
      <c r="Y127" s="22">
        <f>shaladarppn!X125</f>
        <v>35000</v>
      </c>
      <c r="Z127" s="22" t="str">
        <f>shaladarppn!Y125</f>
        <v>N</v>
      </c>
      <c r="AA127" s="22" t="str">
        <f>shaladarppn!Z125</f>
        <v>N</v>
      </c>
      <c r="AB127" s="22" t="str">
        <f>shaladarppn!AA125</f>
        <v>Yes</v>
      </c>
      <c r="AC127" s="22">
        <f>shaladarppn!AB125</f>
        <v>9</v>
      </c>
      <c r="AD127" s="22" t="str">
        <f>shaladarppn!AC125</f>
        <v>None</v>
      </c>
      <c r="AE127" s="22">
        <f>shaladarppn!AD125</f>
        <v>1</v>
      </c>
      <c r="AF127" s="22">
        <f>Table1[[#This Row],[Class]]</f>
        <v>5</v>
      </c>
      <c r="AG127" s="22" t="str">
        <f>Table1[[#This Row],[Section]]</f>
        <v>A</v>
      </c>
    </row>
    <row r="128" spans="1:33">
      <c r="A128" s="22">
        <f>IF(F128="","",ROWS($F$4:F128))</f>
        <v>125</v>
      </c>
      <c r="B128" s="22">
        <f>shaladarppn!A126</f>
        <v>5</v>
      </c>
      <c r="C128" s="22" t="str">
        <f>shaladarppn!B126</f>
        <v>A</v>
      </c>
      <c r="D128" s="22">
        <f>shaladarppn!C126</f>
        <v>4369</v>
      </c>
      <c r="E128" s="249">
        <f>shaladarppn!D126</f>
        <v>42926</v>
      </c>
      <c r="F128" s="22" t="str">
        <f>shaladarppn!E126</f>
        <v>Aarju</v>
      </c>
      <c r="G128" s="22">
        <f>shaladarppn!F126</f>
        <v>0</v>
      </c>
      <c r="H128" s="22" t="str">
        <f>shaladarppn!G126</f>
        <v>Suresh Kumar</v>
      </c>
      <c r="I128" s="22" t="str">
        <f>shaladarppn!H126</f>
        <v>Seema Devi</v>
      </c>
      <c r="J128" s="22" t="str">
        <f>shaladarppn!I126</f>
        <v>M</v>
      </c>
      <c r="K128" s="249">
        <f>shaladarppn!J126</f>
        <v>42650</v>
      </c>
      <c r="L128" s="22">
        <f>shaladarppn!K126</f>
        <v>0</v>
      </c>
      <c r="M128" s="22">
        <f>shaladarppn!L126</f>
        <v>0</v>
      </c>
      <c r="N128" s="22">
        <f>shaladarppn!M126</f>
        <v>0</v>
      </c>
      <c r="O128" s="22">
        <f>shaladarppn!N126</f>
        <v>0</v>
      </c>
      <c r="P128" s="22" t="str">
        <f>shaladarppn!O126</f>
        <v>OBC</v>
      </c>
      <c r="Q128" s="22" t="str">
        <f>shaladarppn!P126</f>
        <v>Muslim</v>
      </c>
      <c r="R128" s="22">
        <f>shaladarppn!Q126</f>
        <v>0</v>
      </c>
      <c r="S128" s="22" t="str">
        <f>shaladarppn!R126</f>
        <v>GOVT. SENIOR SECONDARY SCHOOL ALNIYAWAS (219445)</v>
      </c>
      <c r="T128" s="22">
        <f>shaladarppn!S126</f>
        <v>8140200308</v>
      </c>
      <c r="U128" s="22" t="str">
        <f>shaladarppn!T126</f>
        <v>XXXX5376</v>
      </c>
      <c r="V128" s="22">
        <f>shaladarppn!U126</f>
        <v>0</v>
      </c>
      <c r="W128" s="22">
        <f>shaladarppn!V126</f>
        <v>9636784929</v>
      </c>
      <c r="X128" s="22" t="str">
        <f>shaladarppn!W126</f>
        <v>SHYAMPURA ALNIYAWAS,RIYAN,AINIYAWAS,341611</v>
      </c>
      <c r="Y128" s="22">
        <f>shaladarppn!X126</f>
        <v>50000</v>
      </c>
      <c r="Z128" s="22" t="str">
        <f>shaladarppn!Y126</f>
        <v>N</v>
      </c>
      <c r="AA128" s="22" t="str">
        <f>shaladarppn!Z126</f>
        <v>N</v>
      </c>
      <c r="AB128" s="22" t="str">
        <f>shaladarppn!AA126</f>
        <v>Yes</v>
      </c>
      <c r="AC128" s="22">
        <f>shaladarppn!AB126</f>
        <v>9</v>
      </c>
      <c r="AD128" s="22" t="str">
        <f>shaladarppn!AC126</f>
        <v>None</v>
      </c>
      <c r="AE128" s="22">
        <f>shaladarppn!AD126</f>
        <v>1</v>
      </c>
      <c r="AF128" s="22">
        <f>Table1[[#This Row],[Class]]</f>
        <v>5</v>
      </c>
      <c r="AG128" s="22" t="str">
        <f>Table1[[#This Row],[Section]]</f>
        <v>A</v>
      </c>
    </row>
    <row r="129" spans="1:33">
      <c r="A129" s="22">
        <f>IF(F129="","",ROWS($F$4:F129))</f>
        <v>126</v>
      </c>
      <c r="B129" s="22">
        <f>shaladarppn!A127</f>
        <v>5</v>
      </c>
      <c r="C129" s="22" t="str">
        <f>shaladarppn!B127</f>
        <v>A</v>
      </c>
      <c r="D129" s="22">
        <f>shaladarppn!C127</f>
        <v>4275</v>
      </c>
      <c r="E129" s="249">
        <f>shaladarppn!D127</f>
        <v>150</v>
      </c>
      <c r="F129" s="22" t="str">
        <f>shaladarppn!E127</f>
        <v>Aarju</v>
      </c>
      <c r="G129" s="22">
        <f>shaladarppn!F127</f>
        <v>0</v>
      </c>
      <c r="H129" s="22" t="str">
        <f>shaladarppn!G127</f>
        <v>Suresh Kumar</v>
      </c>
      <c r="I129" s="22" t="str">
        <f>shaladarppn!H127</f>
        <v>Seema Devi</v>
      </c>
      <c r="J129" s="22" t="str">
        <f>shaladarppn!I127</f>
        <v>M</v>
      </c>
      <c r="K129" s="249">
        <f>shaladarppn!J127</f>
        <v>42651</v>
      </c>
      <c r="L129" s="22">
        <f>shaladarppn!K127</f>
        <v>0</v>
      </c>
      <c r="M129" s="22">
        <f>shaladarppn!L127</f>
        <v>0</v>
      </c>
      <c r="N129" s="22">
        <f>shaladarppn!M127</f>
        <v>0</v>
      </c>
      <c r="O129" s="22">
        <f>shaladarppn!N127</f>
        <v>0</v>
      </c>
      <c r="P129" s="22" t="str">
        <f>shaladarppn!O127</f>
        <v>OBC</v>
      </c>
      <c r="Q129" s="22" t="str">
        <f>shaladarppn!P127</f>
        <v>Hindu</v>
      </c>
      <c r="R129" s="22">
        <f>shaladarppn!Q127</f>
        <v>0</v>
      </c>
      <c r="S129" s="22" t="str">
        <f>shaladarppn!R127</f>
        <v>GOVT. SENIOR SECONDARY SCHOOL ALNIYAWAS (219445)</v>
      </c>
      <c r="T129" s="22">
        <f>shaladarppn!S127</f>
        <v>8140200308</v>
      </c>
      <c r="U129" s="22" t="str">
        <f>shaladarppn!T127</f>
        <v>XXXX3171</v>
      </c>
      <c r="V129" s="22">
        <f>shaladarppn!U127</f>
        <v>0</v>
      </c>
      <c r="W129" s="22">
        <f>shaladarppn!V127</f>
        <v>9636784929</v>
      </c>
      <c r="X129" s="22" t="str">
        <f>shaladarppn!W127</f>
        <v>SHYAMPURA ALNIYAWAS,RIYAN,AINIYAWAS,341612</v>
      </c>
      <c r="Y129" s="22">
        <f>shaladarppn!X127</f>
        <v>48000</v>
      </c>
      <c r="Z129" s="22" t="str">
        <f>shaladarppn!Y127</f>
        <v>N</v>
      </c>
      <c r="AA129" s="22" t="str">
        <f>shaladarppn!Z127</f>
        <v>N</v>
      </c>
      <c r="AB129" s="22" t="str">
        <f>shaladarppn!AA127</f>
        <v>No</v>
      </c>
      <c r="AC129" s="22">
        <f>shaladarppn!AB127</f>
        <v>10</v>
      </c>
      <c r="AD129" s="22" t="str">
        <f>shaladarppn!AC127</f>
        <v>None</v>
      </c>
      <c r="AE129" s="22">
        <f>shaladarppn!AD127</f>
        <v>1</v>
      </c>
      <c r="AF129" s="22">
        <f>Table1[[#This Row],[Class]]</f>
        <v>5</v>
      </c>
      <c r="AG129" s="22" t="str">
        <f>Table1[[#This Row],[Section]]</f>
        <v>A</v>
      </c>
    </row>
    <row r="130" spans="1:33">
      <c r="A130" s="22">
        <f>IF(F130="","",ROWS($F$4:F130))</f>
        <v>127</v>
      </c>
      <c r="B130" s="22">
        <f>shaladarppn!A128</f>
        <v>5</v>
      </c>
      <c r="C130" s="22" t="str">
        <f>shaladarppn!B128</f>
        <v>A</v>
      </c>
      <c r="D130" s="22">
        <f>shaladarppn!C128</f>
        <v>4434</v>
      </c>
      <c r="E130" s="249">
        <f>shaladarppn!D128</f>
        <v>42972</v>
      </c>
      <c r="F130" s="22" t="str">
        <f>shaladarppn!E128</f>
        <v>Aarju</v>
      </c>
      <c r="G130" s="22">
        <f>shaladarppn!F128</f>
        <v>0</v>
      </c>
      <c r="H130" s="22" t="str">
        <f>shaladarppn!G128</f>
        <v>Suresh Kumar</v>
      </c>
      <c r="I130" s="22" t="str">
        <f>shaladarppn!H128</f>
        <v>Seema Devi</v>
      </c>
      <c r="J130" s="22" t="str">
        <f>shaladarppn!I128</f>
        <v>F</v>
      </c>
      <c r="K130" s="249">
        <f>shaladarppn!J128</f>
        <v>42652</v>
      </c>
      <c r="L130" s="22">
        <f>shaladarppn!K128</f>
        <v>0</v>
      </c>
      <c r="M130" s="22">
        <f>shaladarppn!L128</f>
        <v>0</v>
      </c>
      <c r="N130" s="22">
        <f>shaladarppn!M128</f>
        <v>0</v>
      </c>
      <c r="O130" s="22">
        <f>shaladarppn!N128</f>
        <v>0</v>
      </c>
      <c r="P130" s="22" t="str">
        <f>shaladarppn!O128</f>
        <v>OBC</v>
      </c>
      <c r="Q130" s="22" t="str">
        <f>shaladarppn!P128</f>
        <v>Muslim</v>
      </c>
      <c r="R130" s="22">
        <f>shaladarppn!Q128</f>
        <v>0</v>
      </c>
      <c r="S130" s="22" t="str">
        <f>shaladarppn!R128</f>
        <v>GOVT. SENIOR SECONDARY SCHOOL ALNIYAWAS (219445)</v>
      </c>
      <c r="T130" s="22">
        <f>shaladarppn!S128</f>
        <v>8140200308</v>
      </c>
      <c r="U130" s="22" t="str">
        <f>shaladarppn!T128</f>
        <v>XXXX7810</v>
      </c>
      <c r="V130" s="22">
        <f>shaladarppn!U128</f>
        <v>0</v>
      </c>
      <c r="W130" s="22">
        <f>shaladarppn!V128</f>
        <v>9636784929</v>
      </c>
      <c r="X130" s="22" t="str">
        <f>shaladarppn!W128</f>
        <v>SHYAMPURA ALNIYAWAS,RIYAN,AINIYAWAS,341613</v>
      </c>
      <c r="Y130" s="22">
        <f>shaladarppn!X128</f>
        <v>42000</v>
      </c>
      <c r="Z130" s="22" t="str">
        <f>shaladarppn!Y128</f>
        <v>N</v>
      </c>
      <c r="AA130" s="22" t="str">
        <f>shaladarppn!Z128</f>
        <v>N</v>
      </c>
      <c r="AB130" s="22" t="str">
        <f>shaladarppn!AA128</f>
        <v>Yes</v>
      </c>
      <c r="AC130" s="22">
        <f>shaladarppn!AB128</f>
        <v>9</v>
      </c>
      <c r="AD130" s="22" t="str">
        <f>shaladarppn!AC128</f>
        <v>None</v>
      </c>
      <c r="AE130" s="22">
        <f>shaladarppn!AD128</f>
        <v>0</v>
      </c>
      <c r="AF130" s="22">
        <f>Table1[[#This Row],[Class]]</f>
        <v>5</v>
      </c>
      <c r="AG130" s="22" t="str">
        <f>Table1[[#This Row],[Section]]</f>
        <v>A</v>
      </c>
    </row>
    <row r="131" spans="1:33">
      <c r="A131" s="22">
        <f>IF(F131="","",ROWS($F$4:F131))</f>
        <v>128</v>
      </c>
      <c r="B131" s="22">
        <f>shaladarppn!A129</f>
        <v>5</v>
      </c>
      <c r="C131" s="22" t="str">
        <f>shaladarppn!B129</f>
        <v>A</v>
      </c>
      <c r="D131" s="22">
        <f>shaladarppn!C129</f>
        <v>4436</v>
      </c>
      <c r="E131" s="249">
        <f>shaladarppn!D129</f>
        <v>42976</v>
      </c>
      <c r="F131" s="22" t="str">
        <f>shaladarppn!E129</f>
        <v>Aarju</v>
      </c>
      <c r="G131" s="22">
        <f>shaladarppn!F129</f>
        <v>0</v>
      </c>
      <c r="H131" s="22" t="str">
        <f>shaladarppn!G129</f>
        <v>Suresh Kumar</v>
      </c>
      <c r="I131" s="22" t="str">
        <f>shaladarppn!H129</f>
        <v>Seema Devi</v>
      </c>
      <c r="J131" s="22" t="str">
        <f>shaladarppn!I129</f>
        <v>F</v>
      </c>
      <c r="K131" s="249">
        <f>shaladarppn!J129</f>
        <v>42653</v>
      </c>
      <c r="L131" s="22">
        <f>shaladarppn!K129</f>
        <v>0</v>
      </c>
      <c r="M131" s="22">
        <f>shaladarppn!L129</f>
        <v>0</v>
      </c>
      <c r="N131" s="22">
        <f>shaladarppn!M129</f>
        <v>0</v>
      </c>
      <c r="O131" s="22">
        <f>shaladarppn!N129</f>
        <v>0</v>
      </c>
      <c r="P131" s="22" t="str">
        <f>shaladarppn!O129</f>
        <v>OBC</v>
      </c>
      <c r="Q131" s="22" t="str">
        <f>shaladarppn!P129</f>
        <v>Muslim</v>
      </c>
      <c r="R131" s="22">
        <f>shaladarppn!Q129</f>
        <v>0</v>
      </c>
      <c r="S131" s="22" t="str">
        <f>shaladarppn!R129</f>
        <v>GOVT. SENIOR SECONDARY SCHOOL ALNIYAWAS (219445)</v>
      </c>
      <c r="T131" s="22">
        <f>shaladarppn!S129</f>
        <v>8140200308</v>
      </c>
      <c r="U131" s="22" t="str">
        <f>shaladarppn!T129</f>
        <v>XXXX4652</v>
      </c>
      <c r="V131" s="22">
        <f>shaladarppn!U129</f>
        <v>0</v>
      </c>
      <c r="W131" s="22">
        <f>shaladarppn!V129</f>
        <v>9636784929</v>
      </c>
      <c r="X131" s="22" t="str">
        <f>shaladarppn!W129</f>
        <v>SHYAMPURA ALNIYAWAS,RIYAN,AINIYAWAS,341614</v>
      </c>
      <c r="Y131" s="22">
        <f>shaladarppn!X129</f>
        <v>35000</v>
      </c>
      <c r="Z131" s="22" t="str">
        <f>shaladarppn!Y129</f>
        <v>N</v>
      </c>
      <c r="AA131" s="22" t="str">
        <f>shaladarppn!Z129</f>
        <v>N</v>
      </c>
      <c r="AB131" s="22" t="str">
        <f>shaladarppn!AA129</f>
        <v>Yes</v>
      </c>
      <c r="AC131" s="22">
        <f>shaladarppn!AB129</f>
        <v>9</v>
      </c>
      <c r="AD131" s="22" t="str">
        <f>shaladarppn!AC129</f>
        <v>None</v>
      </c>
      <c r="AE131" s="22">
        <f>shaladarppn!AD129</f>
        <v>1</v>
      </c>
      <c r="AF131" s="22">
        <f>Table1[[#This Row],[Class]]</f>
        <v>5</v>
      </c>
      <c r="AG131" s="22" t="str">
        <f>Table1[[#This Row],[Section]]</f>
        <v>A</v>
      </c>
    </row>
    <row r="132" spans="1:33">
      <c r="A132" s="22">
        <f>IF(F132="","",ROWS($F$4:F132))</f>
        <v>129</v>
      </c>
      <c r="B132" s="22">
        <f>shaladarppn!A130</f>
        <v>5</v>
      </c>
      <c r="C132" s="22" t="str">
        <f>shaladarppn!B130</f>
        <v>A</v>
      </c>
      <c r="D132" s="22">
        <f>shaladarppn!C130</f>
        <v>4930</v>
      </c>
      <c r="E132" s="249">
        <f>shaladarppn!D130</f>
        <v>0</v>
      </c>
      <c r="F132" s="22" t="str">
        <f>shaladarppn!E130</f>
        <v>Aarju</v>
      </c>
      <c r="G132" s="22">
        <f>shaladarppn!F130</f>
        <v>0</v>
      </c>
      <c r="H132" s="22" t="str">
        <f>shaladarppn!G130</f>
        <v>Suresh Kumar</v>
      </c>
      <c r="I132" s="22" t="str">
        <f>shaladarppn!H130</f>
        <v>Seema Devi</v>
      </c>
      <c r="J132" s="22" t="str">
        <f>shaladarppn!I130</f>
        <v>F</v>
      </c>
      <c r="K132" s="249">
        <f>shaladarppn!J130</f>
        <v>42654</v>
      </c>
      <c r="L132" s="22">
        <f>shaladarppn!K130</f>
        <v>0</v>
      </c>
      <c r="M132" s="22">
        <f>shaladarppn!L130</f>
        <v>0</v>
      </c>
      <c r="N132" s="22">
        <f>shaladarppn!M130</f>
        <v>0</v>
      </c>
      <c r="O132" s="22">
        <f>shaladarppn!N130</f>
        <v>0</v>
      </c>
      <c r="P132" s="22" t="str">
        <f>shaladarppn!O130</f>
        <v>OBC</v>
      </c>
      <c r="Q132" s="22">
        <f>shaladarppn!P130</f>
        <v>0</v>
      </c>
      <c r="R132" s="22">
        <f>shaladarppn!Q130</f>
        <v>0</v>
      </c>
      <c r="S132" s="22" t="str">
        <f>shaladarppn!R130</f>
        <v>GOVT. SENIOR SECONDARY SCHOOL ALNIYAWAS (219445)</v>
      </c>
      <c r="T132" s="22">
        <f>shaladarppn!S130</f>
        <v>8140200308</v>
      </c>
      <c r="U132" s="22">
        <f>shaladarppn!T130</f>
        <v>0</v>
      </c>
      <c r="V132" s="22">
        <f>shaladarppn!U130</f>
        <v>0</v>
      </c>
      <c r="W132" s="22">
        <f>shaladarppn!V130</f>
        <v>9636784929</v>
      </c>
      <c r="X132" s="22" t="str">
        <f>shaladarppn!W130</f>
        <v>SHYAMPURA ALNIYAWAS,RIYAN,AINIYAWAS,341615</v>
      </c>
      <c r="Y132" s="22">
        <f>shaladarppn!X130</f>
        <v>0</v>
      </c>
      <c r="Z132" s="22" t="str">
        <f>shaladarppn!Y130</f>
        <v>N</v>
      </c>
      <c r="AA132" s="22" t="str">
        <f>shaladarppn!Z130</f>
        <v>Y</v>
      </c>
      <c r="AB132" s="22">
        <f>shaladarppn!AA130</f>
        <v>0</v>
      </c>
      <c r="AC132" s="22">
        <f>shaladarppn!AB130</f>
        <v>11</v>
      </c>
      <c r="AD132" s="22">
        <f>shaladarppn!AC130</f>
        <v>0</v>
      </c>
      <c r="AE132" s="22">
        <f>shaladarppn!AD130</f>
        <v>1</v>
      </c>
      <c r="AF132" s="22">
        <f>Table1[[#This Row],[Class]]</f>
        <v>5</v>
      </c>
      <c r="AG132" s="22" t="str">
        <f>Table1[[#This Row],[Section]]</f>
        <v>A</v>
      </c>
    </row>
    <row r="133" spans="1:33">
      <c r="A133" s="22">
        <f>IF(F133="","",ROWS($F$4:F133))</f>
        <v>130</v>
      </c>
      <c r="B133" s="22">
        <f>shaladarppn!A131</f>
        <v>5</v>
      </c>
      <c r="C133" s="22" t="str">
        <f>shaladarppn!B131</f>
        <v>A</v>
      </c>
      <c r="D133" s="22">
        <f>shaladarppn!C131</f>
        <v>4929</v>
      </c>
      <c r="E133" s="249">
        <f>shaladarppn!D131</f>
        <v>0</v>
      </c>
      <c r="F133" s="22" t="str">
        <f>shaladarppn!E131</f>
        <v>Aarju</v>
      </c>
      <c r="G133" s="22">
        <f>shaladarppn!F131</f>
        <v>0</v>
      </c>
      <c r="H133" s="22" t="str">
        <f>shaladarppn!G131</f>
        <v>Suresh Kumar</v>
      </c>
      <c r="I133" s="22" t="str">
        <f>shaladarppn!H131</f>
        <v>Seema Devi</v>
      </c>
      <c r="J133" s="22" t="str">
        <f>shaladarppn!I131</f>
        <v>M</v>
      </c>
      <c r="K133" s="249">
        <f>shaladarppn!J131</f>
        <v>42655</v>
      </c>
      <c r="L133" s="22">
        <f>shaladarppn!K131</f>
        <v>0</v>
      </c>
      <c r="M133" s="22">
        <f>shaladarppn!L131</f>
        <v>0</v>
      </c>
      <c r="N133" s="22">
        <f>shaladarppn!M131</f>
        <v>0</v>
      </c>
      <c r="O133" s="22">
        <f>shaladarppn!N131</f>
        <v>0</v>
      </c>
      <c r="P133" s="22" t="str">
        <f>shaladarppn!O131</f>
        <v>OBC</v>
      </c>
      <c r="Q133" s="22">
        <f>shaladarppn!P131</f>
        <v>0</v>
      </c>
      <c r="R133" s="22">
        <f>shaladarppn!Q131</f>
        <v>0</v>
      </c>
      <c r="S133" s="22" t="str">
        <f>shaladarppn!R131</f>
        <v>GOVT. SENIOR SECONDARY SCHOOL ALNIYAWAS (219445)</v>
      </c>
      <c r="T133" s="22">
        <f>shaladarppn!S131</f>
        <v>8140200308</v>
      </c>
      <c r="U133" s="22">
        <f>shaladarppn!T131</f>
        <v>0</v>
      </c>
      <c r="V133" s="22">
        <f>shaladarppn!U131</f>
        <v>0</v>
      </c>
      <c r="W133" s="22">
        <f>shaladarppn!V131</f>
        <v>9636784929</v>
      </c>
      <c r="X133" s="22" t="str">
        <f>shaladarppn!W131</f>
        <v>SHYAMPURA ALNIYAWAS,RIYAN,AINIYAWAS,341616</v>
      </c>
      <c r="Y133" s="22">
        <f>shaladarppn!X131</f>
        <v>0</v>
      </c>
      <c r="Z133" s="22" t="str">
        <f>shaladarppn!Y131</f>
        <v>N</v>
      </c>
      <c r="AA133" s="22" t="str">
        <f>shaladarppn!Z131</f>
        <v>Y</v>
      </c>
      <c r="AB133" s="22">
        <f>shaladarppn!AA131</f>
        <v>0</v>
      </c>
      <c r="AC133" s="22">
        <f>shaladarppn!AB131</f>
        <v>10</v>
      </c>
      <c r="AD133" s="22">
        <f>shaladarppn!AC131</f>
        <v>0</v>
      </c>
      <c r="AE133" s="22">
        <f>shaladarppn!AD131</f>
        <v>1</v>
      </c>
      <c r="AF133" s="22">
        <f>Table1[[#This Row],[Class]]</f>
        <v>5</v>
      </c>
      <c r="AG133" s="22" t="str">
        <f>Table1[[#This Row],[Section]]</f>
        <v>A</v>
      </c>
    </row>
    <row r="134" spans="1:33">
      <c r="A134" s="22">
        <f>IF(F134="","",ROWS($F$4:F134))</f>
        <v>131</v>
      </c>
      <c r="B134" s="22">
        <f>shaladarppn!A132</f>
        <v>5</v>
      </c>
      <c r="C134" s="22" t="str">
        <f>shaladarppn!B132</f>
        <v>A</v>
      </c>
      <c r="D134" s="22">
        <f>shaladarppn!C132</f>
        <v>4432</v>
      </c>
      <c r="E134" s="249">
        <f>shaladarppn!D132</f>
        <v>42972</v>
      </c>
      <c r="F134" s="22" t="str">
        <f>shaladarppn!E132</f>
        <v>Aarju</v>
      </c>
      <c r="G134" s="22">
        <f>shaladarppn!F132</f>
        <v>0</v>
      </c>
      <c r="H134" s="22" t="str">
        <f>shaladarppn!G132</f>
        <v>Suresh Kumar</v>
      </c>
      <c r="I134" s="22" t="str">
        <f>shaladarppn!H132</f>
        <v>Seema Devi</v>
      </c>
      <c r="J134" s="22" t="str">
        <f>shaladarppn!I132</f>
        <v>F</v>
      </c>
      <c r="K134" s="249">
        <f>shaladarppn!J132</f>
        <v>42656</v>
      </c>
      <c r="L134" s="22">
        <f>shaladarppn!K132</f>
        <v>0</v>
      </c>
      <c r="M134" s="22">
        <f>shaladarppn!L132</f>
        <v>0</v>
      </c>
      <c r="N134" s="22">
        <f>shaladarppn!M132</f>
        <v>0</v>
      </c>
      <c r="O134" s="22">
        <f>shaladarppn!N132</f>
        <v>0</v>
      </c>
      <c r="P134" s="22" t="str">
        <f>shaladarppn!O132</f>
        <v>OBC</v>
      </c>
      <c r="Q134" s="22" t="str">
        <f>shaladarppn!P132</f>
        <v>Muslim</v>
      </c>
      <c r="R134" s="22">
        <f>shaladarppn!Q132</f>
        <v>0</v>
      </c>
      <c r="S134" s="22" t="str">
        <f>shaladarppn!R132</f>
        <v>GOVT. SENIOR SECONDARY SCHOOL ALNIYAWAS (219445)</v>
      </c>
      <c r="T134" s="22">
        <f>shaladarppn!S132</f>
        <v>8140200308</v>
      </c>
      <c r="U134" s="22" t="str">
        <f>shaladarppn!T132</f>
        <v>XXXX8434</v>
      </c>
      <c r="V134" s="22">
        <f>shaladarppn!U132</f>
        <v>0</v>
      </c>
      <c r="W134" s="22">
        <f>shaladarppn!V132</f>
        <v>9636784929</v>
      </c>
      <c r="X134" s="22" t="str">
        <f>shaladarppn!W132</f>
        <v>SHYAMPURA ALNIYAWAS,RIYAN,AINIYAWAS,341617</v>
      </c>
      <c r="Y134" s="22">
        <f>shaladarppn!X132</f>
        <v>48000</v>
      </c>
      <c r="Z134" s="22" t="str">
        <f>shaladarppn!Y132</f>
        <v>N</v>
      </c>
      <c r="AA134" s="22" t="str">
        <f>shaladarppn!Z132</f>
        <v>N</v>
      </c>
      <c r="AB134" s="22" t="str">
        <f>shaladarppn!AA132</f>
        <v>Yes</v>
      </c>
      <c r="AC134" s="22">
        <f>shaladarppn!AB132</f>
        <v>9</v>
      </c>
      <c r="AD134" s="22" t="str">
        <f>shaladarppn!AC132</f>
        <v>None</v>
      </c>
      <c r="AE134" s="22">
        <f>shaladarppn!AD132</f>
        <v>0</v>
      </c>
      <c r="AF134" s="22">
        <f>Table1[[#This Row],[Class]]</f>
        <v>5</v>
      </c>
      <c r="AG134" s="22" t="str">
        <f>Table1[[#This Row],[Section]]</f>
        <v>A</v>
      </c>
    </row>
    <row r="135" spans="1:33">
      <c r="A135" s="22">
        <f>IF(F135="","",ROWS($F$4:F135))</f>
        <v>132</v>
      </c>
      <c r="B135" s="22">
        <f>shaladarppn!A133</f>
        <v>5</v>
      </c>
      <c r="C135" s="22" t="str">
        <f>shaladarppn!B133</f>
        <v>A</v>
      </c>
      <c r="D135" s="22">
        <f>shaladarppn!C133</f>
        <v>4307</v>
      </c>
      <c r="E135" s="249">
        <f>shaladarppn!D133</f>
        <v>42917</v>
      </c>
      <c r="F135" s="22" t="str">
        <f>shaladarppn!E133</f>
        <v>Aarju</v>
      </c>
      <c r="G135" s="22">
        <f>shaladarppn!F133</f>
        <v>0</v>
      </c>
      <c r="H135" s="22" t="str">
        <f>shaladarppn!G133</f>
        <v>Suresh Kumar</v>
      </c>
      <c r="I135" s="22" t="str">
        <f>shaladarppn!H133</f>
        <v>Seema Devi</v>
      </c>
      <c r="J135" s="22" t="str">
        <f>shaladarppn!I133</f>
        <v>F</v>
      </c>
      <c r="K135" s="249">
        <f>shaladarppn!J133</f>
        <v>42657</v>
      </c>
      <c r="L135" s="22">
        <f>shaladarppn!K133</f>
        <v>0</v>
      </c>
      <c r="M135" s="22">
        <f>shaladarppn!L133</f>
        <v>0</v>
      </c>
      <c r="N135" s="22">
        <f>shaladarppn!M133</f>
        <v>0</v>
      </c>
      <c r="O135" s="22">
        <f>shaladarppn!N133</f>
        <v>0</v>
      </c>
      <c r="P135" s="22" t="str">
        <f>shaladarppn!O133</f>
        <v>OBC</v>
      </c>
      <c r="Q135" s="22" t="str">
        <f>shaladarppn!P133</f>
        <v>Muslim</v>
      </c>
      <c r="R135" s="22">
        <f>shaladarppn!Q133</f>
        <v>0</v>
      </c>
      <c r="S135" s="22" t="str">
        <f>shaladarppn!R133</f>
        <v>GOVT. SENIOR SECONDARY SCHOOL ALNIYAWAS (219445)</v>
      </c>
      <c r="T135" s="22">
        <f>shaladarppn!S133</f>
        <v>8140200308</v>
      </c>
      <c r="U135" s="22" t="str">
        <f>shaladarppn!T133</f>
        <v>XXXX6069</v>
      </c>
      <c r="V135" s="22">
        <f>shaladarppn!U133</f>
        <v>0</v>
      </c>
      <c r="W135" s="22">
        <f>shaladarppn!V133</f>
        <v>9636784929</v>
      </c>
      <c r="X135" s="22" t="str">
        <f>shaladarppn!W133</f>
        <v>SHYAMPURA ALNIYAWAS,RIYAN,AINIYAWAS,341618</v>
      </c>
      <c r="Y135" s="22">
        <f>shaladarppn!X133</f>
        <v>0</v>
      </c>
      <c r="Z135" s="22" t="str">
        <f>shaladarppn!Y133</f>
        <v>N</v>
      </c>
      <c r="AA135" s="22" t="str">
        <f>shaladarppn!Z133</f>
        <v>N</v>
      </c>
      <c r="AB135" s="22" t="str">
        <f>shaladarppn!AA133</f>
        <v>Yes</v>
      </c>
      <c r="AC135" s="22">
        <f>shaladarppn!AB133</f>
        <v>9</v>
      </c>
      <c r="AD135" s="22" t="str">
        <f>shaladarppn!AC133</f>
        <v>None</v>
      </c>
      <c r="AE135" s="22">
        <f>shaladarppn!AD133</f>
        <v>1</v>
      </c>
      <c r="AF135" s="22">
        <f>Table1[[#This Row],[Class]]</f>
        <v>5</v>
      </c>
      <c r="AG135" s="22" t="str">
        <f>Table1[[#This Row],[Section]]</f>
        <v>A</v>
      </c>
    </row>
    <row r="136" spans="1:33">
      <c r="A136" s="22">
        <f>IF(F136="","",ROWS($F$4:F136))</f>
        <v>133</v>
      </c>
      <c r="B136" s="22">
        <f>shaladarppn!A134</f>
        <v>5</v>
      </c>
      <c r="C136" s="22" t="str">
        <f>shaladarppn!B134</f>
        <v>A</v>
      </c>
      <c r="D136" s="22">
        <f>shaladarppn!C134</f>
        <v>4323</v>
      </c>
      <c r="E136" s="249">
        <f>shaladarppn!D134</f>
        <v>42920</v>
      </c>
      <c r="F136" s="22" t="str">
        <f>shaladarppn!E134</f>
        <v>Aarju</v>
      </c>
      <c r="G136" s="22" t="str">
        <f>shaladarppn!F134</f>
        <v>Late</v>
      </c>
      <c r="H136" s="22" t="str">
        <f>shaladarppn!G134</f>
        <v>Suresh Kumar</v>
      </c>
      <c r="I136" s="22" t="str">
        <f>shaladarppn!H134</f>
        <v>Seema Devi</v>
      </c>
      <c r="J136" s="22" t="str">
        <f>shaladarppn!I134</f>
        <v>M</v>
      </c>
      <c r="K136" s="249">
        <f>shaladarppn!J134</f>
        <v>42658</v>
      </c>
      <c r="L136" s="22">
        <f>shaladarppn!K134</f>
        <v>0</v>
      </c>
      <c r="M136" s="22">
        <f>shaladarppn!L134</f>
        <v>0</v>
      </c>
      <c r="N136" s="22">
        <f>shaladarppn!M134</f>
        <v>0</v>
      </c>
      <c r="O136" s="22">
        <f>shaladarppn!N134</f>
        <v>0</v>
      </c>
      <c r="P136" s="22" t="str">
        <f>shaladarppn!O134</f>
        <v>SC</v>
      </c>
      <c r="Q136" s="22" t="str">
        <f>shaladarppn!P134</f>
        <v>Hindu</v>
      </c>
      <c r="R136" s="22">
        <f>shaladarppn!Q134</f>
        <v>0</v>
      </c>
      <c r="S136" s="22" t="str">
        <f>shaladarppn!R134</f>
        <v>GOVT. SENIOR SECONDARY SCHOOL ALNIYAWAS (219445)</v>
      </c>
      <c r="T136" s="22">
        <f>shaladarppn!S134</f>
        <v>8140200308</v>
      </c>
      <c r="U136" s="22" t="str">
        <f>shaladarppn!T134</f>
        <v>XXXX8740</v>
      </c>
      <c r="V136" s="22">
        <f>shaladarppn!U134</f>
        <v>0</v>
      </c>
      <c r="W136" s="22">
        <f>shaladarppn!V134</f>
        <v>9636784929</v>
      </c>
      <c r="X136" s="22" t="str">
        <f>shaladarppn!W134</f>
        <v>SHYAMPURA ALNIYAWAS,RIYAN,AINIYAWAS,341619</v>
      </c>
      <c r="Y136" s="22">
        <f>shaladarppn!X134</f>
        <v>20000</v>
      </c>
      <c r="Z136" s="22" t="str">
        <f>shaladarppn!Y134</f>
        <v>N</v>
      </c>
      <c r="AA136" s="22" t="str">
        <f>shaladarppn!Z134</f>
        <v>N</v>
      </c>
      <c r="AB136" s="22" t="str">
        <f>shaladarppn!AA134</f>
        <v>No</v>
      </c>
      <c r="AC136" s="22">
        <f>shaladarppn!AB134</f>
        <v>12</v>
      </c>
      <c r="AD136" s="22" t="str">
        <f>shaladarppn!AC134</f>
        <v>None</v>
      </c>
      <c r="AE136" s="22">
        <f>shaladarppn!AD134</f>
        <v>1</v>
      </c>
      <c r="AF136" s="22">
        <f>Table1[[#This Row],[Class]]</f>
        <v>5</v>
      </c>
      <c r="AG136" s="22" t="str">
        <f>Table1[[#This Row],[Section]]</f>
        <v>A</v>
      </c>
    </row>
    <row r="137" spans="1:33">
      <c r="A137" s="22">
        <f>IF(F137="","",ROWS($F$4:F137))</f>
        <v>134</v>
      </c>
      <c r="B137" s="22">
        <f>shaladarppn!A135</f>
        <v>5</v>
      </c>
      <c r="C137" s="22" t="str">
        <f>shaladarppn!B135</f>
        <v>A</v>
      </c>
      <c r="D137" s="22">
        <f>shaladarppn!C135</f>
        <v>4338</v>
      </c>
      <c r="E137" s="249">
        <f>shaladarppn!D135</f>
        <v>42920</v>
      </c>
      <c r="F137" s="22" t="str">
        <f>shaladarppn!E135</f>
        <v>Aarju</v>
      </c>
      <c r="G137" s="22">
        <f>shaladarppn!F135</f>
        <v>0</v>
      </c>
      <c r="H137" s="22" t="str">
        <f>shaladarppn!G135</f>
        <v>Suresh Kumar</v>
      </c>
      <c r="I137" s="22" t="str">
        <f>shaladarppn!H135</f>
        <v>Seema Devi</v>
      </c>
      <c r="J137" s="22" t="str">
        <f>shaladarppn!I135</f>
        <v>M</v>
      </c>
      <c r="K137" s="249">
        <f>shaladarppn!J135</f>
        <v>42659</v>
      </c>
      <c r="L137" s="22">
        <f>shaladarppn!K135</f>
        <v>0</v>
      </c>
      <c r="M137" s="22">
        <f>shaladarppn!L135</f>
        <v>0</v>
      </c>
      <c r="N137" s="22">
        <f>shaladarppn!M135</f>
        <v>0</v>
      </c>
      <c r="O137" s="22">
        <f>shaladarppn!N135</f>
        <v>0</v>
      </c>
      <c r="P137" s="22" t="str">
        <f>shaladarppn!O135</f>
        <v>OBC</v>
      </c>
      <c r="Q137" s="22">
        <f>shaladarppn!P135</f>
        <v>0</v>
      </c>
      <c r="R137" s="22">
        <f>shaladarppn!Q135</f>
        <v>0</v>
      </c>
      <c r="S137" s="22" t="str">
        <f>shaladarppn!R135</f>
        <v>GOVT. SENIOR SECONDARY SCHOOL ALNIYAWAS (219445)</v>
      </c>
      <c r="T137" s="22">
        <f>shaladarppn!S135</f>
        <v>8140200308</v>
      </c>
      <c r="U137" s="22">
        <f>shaladarppn!T135</f>
        <v>0</v>
      </c>
      <c r="V137" s="22">
        <f>shaladarppn!U135</f>
        <v>0</v>
      </c>
      <c r="W137" s="22">
        <f>shaladarppn!V135</f>
        <v>9636784929</v>
      </c>
      <c r="X137" s="22" t="str">
        <f>shaladarppn!W135</f>
        <v>SHYAMPURA ALNIYAWAS,RIYAN,AINIYAWAS,341620</v>
      </c>
      <c r="Y137" s="22">
        <f>shaladarppn!X135</f>
        <v>0</v>
      </c>
      <c r="Z137" s="22" t="str">
        <f>shaladarppn!Y135</f>
        <v>N</v>
      </c>
      <c r="AA137" s="22" t="str">
        <f>shaladarppn!Z135</f>
        <v>N</v>
      </c>
      <c r="AB137" s="22">
        <f>shaladarppn!AA135</f>
        <v>0</v>
      </c>
      <c r="AC137" s="22">
        <f>shaladarppn!AB135</f>
        <v>10</v>
      </c>
      <c r="AD137" s="22" t="str">
        <f>shaladarppn!AC135</f>
        <v>None</v>
      </c>
      <c r="AE137" s="22">
        <f>shaladarppn!AD135</f>
        <v>1</v>
      </c>
      <c r="AF137" s="22">
        <f>Table1[[#This Row],[Class]]</f>
        <v>5</v>
      </c>
      <c r="AG137" s="22" t="str">
        <f>Table1[[#This Row],[Section]]</f>
        <v>A</v>
      </c>
    </row>
    <row r="138" spans="1:33">
      <c r="A138" s="22">
        <f>IF(F138="","",ROWS($F$4:F138))</f>
        <v>135</v>
      </c>
      <c r="B138" s="22">
        <f>shaladarppn!A136</f>
        <v>5</v>
      </c>
      <c r="C138" s="22" t="str">
        <f>shaladarppn!B136</f>
        <v>A</v>
      </c>
      <c r="D138" s="22">
        <f>shaladarppn!C136</f>
        <v>4956</v>
      </c>
      <c r="E138" s="249">
        <f>shaladarppn!D136</f>
        <v>0</v>
      </c>
      <c r="F138" s="22" t="str">
        <f>shaladarppn!E136</f>
        <v>Aarju</v>
      </c>
      <c r="G138" s="22">
        <f>shaladarppn!F136</f>
        <v>0</v>
      </c>
      <c r="H138" s="22" t="str">
        <f>shaladarppn!G136</f>
        <v>Suresh Kumar</v>
      </c>
      <c r="I138" s="22" t="str">
        <f>shaladarppn!H136</f>
        <v>Seema Devi</v>
      </c>
      <c r="J138" s="22" t="str">
        <f>shaladarppn!I136</f>
        <v>M</v>
      </c>
      <c r="K138" s="249">
        <f>shaladarppn!J136</f>
        <v>42660</v>
      </c>
      <c r="L138" s="22">
        <f>shaladarppn!K136</f>
        <v>0</v>
      </c>
      <c r="M138" s="22">
        <f>shaladarppn!L136</f>
        <v>0</v>
      </c>
      <c r="N138" s="22">
        <f>shaladarppn!M136</f>
        <v>0</v>
      </c>
      <c r="O138" s="22">
        <f>shaladarppn!N136</f>
        <v>0</v>
      </c>
      <c r="P138" s="22" t="str">
        <f>shaladarppn!O136</f>
        <v>OBC</v>
      </c>
      <c r="Q138" s="22">
        <f>shaladarppn!P136</f>
        <v>0</v>
      </c>
      <c r="R138" s="22">
        <f>shaladarppn!Q136</f>
        <v>0</v>
      </c>
      <c r="S138" s="22" t="str">
        <f>shaladarppn!R136</f>
        <v>GOVT. SENIOR SECONDARY SCHOOL ALNIYAWAS (219445)</v>
      </c>
      <c r="T138" s="22">
        <f>shaladarppn!S136</f>
        <v>8140200308</v>
      </c>
      <c r="U138" s="22">
        <f>shaladarppn!T136</f>
        <v>0</v>
      </c>
      <c r="V138" s="22">
        <f>shaladarppn!U136</f>
        <v>0</v>
      </c>
      <c r="W138" s="22">
        <f>shaladarppn!V136</f>
        <v>9636784929</v>
      </c>
      <c r="X138" s="22" t="str">
        <f>shaladarppn!W136</f>
        <v>SHYAMPURA ALNIYAWAS,RIYAN,AINIYAWAS,341621</v>
      </c>
      <c r="Y138" s="22">
        <f>shaladarppn!X136</f>
        <v>0</v>
      </c>
      <c r="Z138" s="22" t="str">
        <f>shaladarppn!Y136</f>
        <v>N</v>
      </c>
      <c r="AA138" s="22" t="str">
        <f>shaladarppn!Z136</f>
        <v>Y</v>
      </c>
      <c r="AB138" s="22">
        <f>shaladarppn!AA136</f>
        <v>0</v>
      </c>
      <c r="AC138" s="22">
        <f>shaladarppn!AB136</f>
        <v>10</v>
      </c>
      <c r="AD138" s="22">
        <f>shaladarppn!AC136</f>
        <v>0</v>
      </c>
      <c r="AE138" s="22">
        <f>shaladarppn!AD136</f>
        <v>1</v>
      </c>
      <c r="AF138" s="22">
        <f>Table1[[#This Row],[Class]]</f>
        <v>5</v>
      </c>
      <c r="AG138" s="22" t="str">
        <f>Table1[[#This Row],[Section]]</f>
        <v>A</v>
      </c>
    </row>
    <row r="139" spans="1:33">
      <c r="A139" s="22">
        <f>IF(F139="","",ROWS($F$4:F139))</f>
        <v>136</v>
      </c>
      <c r="B139" s="22">
        <f>shaladarppn!A137</f>
        <v>6</v>
      </c>
      <c r="C139" s="22" t="str">
        <f>shaladarppn!B137</f>
        <v>A</v>
      </c>
      <c r="D139" s="22">
        <f>shaladarppn!C137</f>
        <v>4290</v>
      </c>
      <c r="E139" s="249">
        <f>shaladarppn!D137</f>
        <v>42916</v>
      </c>
      <c r="F139" s="22" t="str">
        <f>shaladarppn!E137</f>
        <v>Aarju</v>
      </c>
      <c r="G139" s="22">
        <f>shaladarppn!F137</f>
        <v>0</v>
      </c>
      <c r="H139" s="22" t="str">
        <f>shaladarppn!G137</f>
        <v>Suresh Kumar</v>
      </c>
      <c r="I139" s="22" t="str">
        <f>shaladarppn!H137</f>
        <v>Seema Devi</v>
      </c>
      <c r="J139" s="22" t="str">
        <f>shaladarppn!I137</f>
        <v>F</v>
      </c>
      <c r="K139" s="249">
        <f>shaladarppn!J137</f>
        <v>42661</v>
      </c>
      <c r="L139" s="22">
        <f>shaladarppn!K137</f>
        <v>0</v>
      </c>
      <c r="M139" s="22">
        <f>shaladarppn!L137</f>
        <v>0</v>
      </c>
      <c r="N139" s="22">
        <f>shaladarppn!M137</f>
        <v>0</v>
      </c>
      <c r="O139" s="22">
        <f>shaladarppn!N137</f>
        <v>0</v>
      </c>
      <c r="P139" s="22" t="str">
        <f>shaladarppn!O137</f>
        <v>OBC</v>
      </c>
      <c r="Q139" s="22" t="str">
        <f>shaladarppn!P137</f>
        <v>Muslim</v>
      </c>
      <c r="R139" s="22">
        <f>shaladarppn!Q137</f>
        <v>0</v>
      </c>
      <c r="S139" s="22" t="str">
        <f>shaladarppn!R137</f>
        <v>GOVT. SENIOR SECONDARY SCHOOL ALNIYAWAS (219445)</v>
      </c>
      <c r="T139" s="22">
        <f>shaladarppn!S137</f>
        <v>8140200308</v>
      </c>
      <c r="U139" s="22" t="str">
        <f>shaladarppn!T137</f>
        <v>XXXX5164</v>
      </c>
      <c r="V139" s="22">
        <f>shaladarppn!U137</f>
        <v>0</v>
      </c>
      <c r="W139" s="22">
        <f>shaladarppn!V137</f>
        <v>9636784929</v>
      </c>
      <c r="X139" s="22" t="str">
        <f>shaladarppn!W137</f>
        <v>SHYAMPURA ALNIYAWAS,RIYAN,AINIYAWAS,341622</v>
      </c>
      <c r="Y139" s="22">
        <f>shaladarppn!X137</f>
        <v>35000</v>
      </c>
      <c r="Z139" s="22" t="str">
        <f>shaladarppn!Y137</f>
        <v>N</v>
      </c>
      <c r="AA139" s="22" t="str">
        <f>shaladarppn!Z137</f>
        <v>N</v>
      </c>
      <c r="AB139" s="22" t="str">
        <f>shaladarppn!AA137</f>
        <v>Yes</v>
      </c>
      <c r="AC139" s="22">
        <f>shaladarppn!AB137</f>
        <v>11</v>
      </c>
      <c r="AD139" s="22" t="str">
        <f>shaladarppn!AC137</f>
        <v>None</v>
      </c>
      <c r="AE139" s="22">
        <f>shaladarppn!AD137</f>
        <v>1</v>
      </c>
      <c r="AF139" s="22">
        <f>Table1[[#This Row],[Class]]</f>
        <v>6</v>
      </c>
      <c r="AG139" s="22" t="str">
        <f>Table1[[#This Row],[Section]]</f>
        <v>A</v>
      </c>
    </row>
    <row r="140" spans="1:33">
      <c r="A140" s="22">
        <f>IF(F140="","",ROWS($F$4:F140))</f>
        <v>137</v>
      </c>
      <c r="B140" s="22">
        <f>shaladarppn!A138</f>
        <v>6</v>
      </c>
      <c r="C140" s="22" t="str">
        <f>shaladarppn!B138</f>
        <v>A</v>
      </c>
      <c r="D140" s="22">
        <f>shaladarppn!C138</f>
        <v>4304</v>
      </c>
      <c r="E140" s="249">
        <f>shaladarppn!D138</f>
        <v>42917</v>
      </c>
      <c r="F140" s="22" t="str">
        <f>shaladarppn!E138</f>
        <v>Aarju</v>
      </c>
      <c r="G140" s="22">
        <f>shaladarppn!F138</f>
        <v>0</v>
      </c>
      <c r="H140" s="22" t="str">
        <f>shaladarppn!G138</f>
        <v>Suresh Kumar</v>
      </c>
      <c r="I140" s="22" t="str">
        <f>shaladarppn!H138</f>
        <v>Seema Devi</v>
      </c>
      <c r="J140" s="22" t="str">
        <f>shaladarppn!I138</f>
        <v>M</v>
      </c>
      <c r="K140" s="249">
        <f>shaladarppn!J138</f>
        <v>42662</v>
      </c>
      <c r="L140" s="22">
        <f>shaladarppn!K138</f>
        <v>0</v>
      </c>
      <c r="M140" s="22">
        <f>shaladarppn!L138</f>
        <v>0</v>
      </c>
      <c r="N140" s="22">
        <f>shaladarppn!M138</f>
        <v>0</v>
      </c>
      <c r="O140" s="22">
        <f>shaladarppn!N138</f>
        <v>0</v>
      </c>
      <c r="P140" s="22" t="str">
        <f>shaladarppn!O138</f>
        <v>GEN</v>
      </c>
      <c r="Q140" s="22" t="str">
        <f>shaladarppn!P138</f>
        <v>Hindu</v>
      </c>
      <c r="R140" s="22">
        <f>shaladarppn!Q138</f>
        <v>0</v>
      </c>
      <c r="S140" s="22" t="str">
        <f>shaladarppn!R138</f>
        <v>GOVT. SENIOR SECONDARY SCHOOL ALNIYAWAS (219445)</v>
      </c>
      <c r="T140" s="22">
        <f>shaladarppn!S138</f>
        <v>8140200308</v>
      </c>
      <c r="U140" s="22" t="str">
        <f>shaladarppn!T138</f>
        <v>XXXX3283</v>
      </c>
      <c r="V140" s="22">
        <f>shaladarppn!U138</f>
        <v>0</v>
      </c>
      <c r="W140" s="22">
        <f>shaladarppn!V138</f>
        <v>9636784929</v>
      </c>
      <c r="X140" s="22" t="str">
        <f>shaladarppn!W138</f>
        <v>SHYAMPURA ALNIYAWAS,RIYAN,AINIYAWAS,341623</v>
      </c>
      <c r="Y140" s="22">
        <f>shaladarppn!X138</f>
        <v>40000</v>
      </c>
      <c r="Z140" s="22" t="str">
        <f>shaladarppn!Y138</f>
        <v>N</v>
      </c>
      <c r="AA140" s="22" t="str">
        <f>shaladarppn!Z138</f>
        <v>N</v>
      </c>
      <c r="AB140" s="22" t="str">
        <f>shaladarppn!AA138</f>
        <v>No</v>
      </c>
      <c r="AC140" s="22">
        <f>shaladarppn!AB138</f>
        <v>16</v>
      </c>
      <c r="AD140" s="22" t="str">
        <f>shaladarppn!AC138</f>
        <v>None</v>
      </c>
      <c r="AE140" s="22">
        <f>shaladarppn!AD138</f>
        <v>1</v>
      </c>
      <c r="AF140" s="22">
        <f>Table1[[#This Row],[Class]]</f>
        <v>6</v>
      </c>
      <c r="AG140" s="22" t="str">
        <f>Table1[[#This Row],[Section]]</f>
        <v>A</v>
      </c>
    </row>
    <row r="141" spans="1:33">
      <c r="A141" s="22">
        <f>IF(F141="","",ROWS($F$4:F141))</f>
        <v>138</v>
      </c>
      <c r="B141" s="22">
        <f>shaladarppn!A139</f>
        <v>6</v>
      </c>
      <c r="C141" s="22" t="str">
        <f>shaladarppn!B139</f>
        <v>A</v>
      </c>
      <c r="D141" s="22">
        <f>shaladarppn!C139</f>
        <v>4976</v>
      </c>
      <c r="E141" s="249">
        <f>shaladarppn!D139</f>
        <v>42497</v>
      </c>
      <c r="F141" s="22" t="str">
        <f>shaladarppn!E139</f>
        <v>Aarju</v>
      </c>
      <c r="G141" s="22">
        <f>shaladarppn!F139</f>
        <v>0</v>
      </c>
      <c r="H141" s="22" t="str">
        <f>shaladarppn!G139</f>
        <v>Suresh Kumar</v>
      </c>
      <c r="I141" s="22" t="str">
        <f>shaladarppn!H139</f>
        <v>Seema Devi</v>
      </c>
      <c r="J141" s="22" t="str">
        <f>shaladarppn!I139</f>
        <v>M</v>
      </c>
      <c r="K141" s="249">
        <f>shaladarppn!J139</f>
        <v>42663</v>
      </c>
      <c r="L141" s="22">
        <f>shaladarppn!K139</f>
        <v>0</v>
      </c>
      <c r="M141" s="22">
        <f>shaladarppn!L139</f>
        <v>0</v>
      </c>
      <c r="N141" s="22">
        <f>shaladarppn!M139</f>
        <v>0</v>
      </c>
      <c r="O141" s="22">
        <f>shaladarppn!N139</f>
        <v>0</v>
      </c>
      <c r="P141" s="22" t="str">
        <f>shaladarppn!O139</f>
        <v>OBC</v>
      </c>
      <c r="Q141" s="22" t="str">
        <f>shaladarppn!P139</f>
        <v>Hindu</v>
      </c>
      <c r="R141" s="22">
        <f>shaladarppn!Q139</f>
        <v>0</v>
      </c>
      <c r="S141" s="22" t="str">
        <f>shaladarppn!R139</f>
        <v>GOVT. SENIOR SECONDARY SCHOOL ALNIYAWAS (219445)</v>
      </c>
      <c r="T141" s="22">
        <f>shaladarppn!S139</f>
        <v>8140200308</v>
      </c>
      <c r="U141" s="22" t="str">
        <f>shaladarppn!T139</f>
        <v>XXXX1807</v>
      </c>
      <c r="V141" s="22">
        <f>shaladarppn!U139</f>
        <v>0</v>
      </c>
      <c r="W141" s="22">
        <f>shaladarppn!V139</f>
        <v>9636784929</v>
      </c>
      <c r="X141" s="22" t="str">
        <f>shaladarppn!W139</f>
        <v>SHYAMPURA ALNIYAWAS,RIYAN,AINIYAWAS,341624</v>
      </c>
      <c r="Y141" s="22">
        <f>shaladarppn!X139</f>
        <v>45000</v>
      </c>
      <c r="Z141" s="22" t="str">
        <f>shaladarppn!Y139</f>
        <v>N</v>
      </c>
      <c r="AA141" s="22" t="str">
        <f>shaladarppn!Z139</f>
        <v>N</v>
      </c>
      <c r="AB141" s="22" t="str">
        <f>shaladarppn!AA139</f>
        <v>No</v>
      </c>
      <c r="AC141" s="22">
        <f>shaladarppn!AB139</f>
        <v>11</v>
      </c>
      <c r="AD141" s="22" t="str">
        <f>shaladarppn!AC139</f>
        <v>None</v>
      </c>
      <c r="AE141" s="22">
        <f>shaladarppn!AD139</f>
        <v>1.5</v>
      </c>
      <c r="AF141" s="22">
        <f>Table1[[#This Row],[Class]]</f>
        <v>6</v>
      </c>
      <c r="AG141" s="22" t="str">
        <f>Table1[[#This Row],[Section]]</f>
        <v>A</v>
      </c>
    </row>
    <row r="142" spans="1:33">
      <c r="A142" s="22">
        <f>IF(F142="","",ROWS($F$4:F142))</f>
        <v>139</v>
      </c>
      <c r="B142" s="22">
        <f>shaladarppn!A140</f>
        <v>6</v>
      </c>
      <c r="C142" s="22" t="str">
        <f>shaladarppn!B140</f>
        <v>A</v>
      </c>
      <c r="D142" s="22">
        <f>shaladarppn!C140</f>
        <v>4246</v>
      </c>
      <c r="E142" s="249">
        <f>shaladarppn!D140</f>
        <v>42587</v>
      </c>
      <c r="F142" s="22" t="str">
        <f>shaladarppn!E140</f>
        <v>Aarju</v>
      </c>
      <c r="G142" s="22">
        <f>shaladarppn!F140</f>
        <v>0</v>
      </c>
      <c r="H142" s="22" t="str">
        <f>shaladarppn!G140</f>
        <v>Suresh Kumar</v>
      </c>
      <c r="I142" s="22" t="str">
        <f>shaladarppn!H140</f>
        <v>Seema Devi</v>
      </c>
      <c r="J142" s="22" t="str">
        <f>shaladarppn!I140</f>
        <v>M</v>
      </c>
      <c r="K142" s="249">
        <f>shaladarppn!J140</f>
        <v>42664</v>
      </c>
      <c r="L142" s="22">
        <f>shaladarppn!K140</f>
        <v>0</v>
      </c>
      <c r="M142" s="22">
        <f>shaladarppn!L140</f>
        <v>0</v>
      </c>
      <c r="N142" s="22">
        <f>shaladarppn!M140</f>
        <v>0</v>
      </c>
      <c r="O142" s="22">
        <f>shaladarppn!N140</f>
        <v>0</v>
      </c>
      <c r="P142" s="22" t="str">
        <f>shaladarppn!O140</f>
        <v>OBC</v>
      </c>
      <c r="Q142" s="22" t="str">
        <f>shaladarppn!P140</f>
        <v>Muslim</v>
      </c>
      <c r="R142" s="22">
        <f>shaladarppn!Q140</f>
        <v>0</v>
      </c>
      <c r="S142" s="22" t="str">
        <f>shaladarppn!R140</f>
        <v>GOVT. SENIOR SECONDARY SCHOOL ALNIYAWAS (219445)</v>
      </c>
      <c r="T142" s="22">
        <f>shaladarppn!S140</f>
        <v>8140200308</v>
      </c>
      <c r="U142" s="22">
        <f>shaladarppn!T140</f>
        <v>0</v>
      </c>
      <c r="V142" s="22">
        <f>shaladarppn!U140</f>
        <v>0</v>
      </c>
      <c r="W142" s="22">
        <f>shaladarppn!V140</f>
        <v>9636784929</v>
      </c>
      <c r="X142" s="22" t="str">
        <f>shaladarppn!W140</f>
        <v>SHYAMPURA ALNIYAWAS,RIYAN,AINIYAWAS,341625</v>
      </c>
      <c r="Y142" s="22">
        <f>shaladarppn!X140</f>
        <v>0</v>
      </c>
      <c r="Z142" s="22" t="str">
        <f>shaladarppn!Y140</f>
        <v>N</v>
      </c>
      <c r="AA142" s="22" t="str">
        <f>shaladarppn!Z140</f>
        <v>N</v>
      </c>
      <c r="AB142" s="22" t="str">
        <f>shaladarppn!AA140</f>
        <v>Yes</v>
      </c>
      <c r="AC142" s="22">
        <f>shaladarppn!AB140</f>
        <v>11</v>
      </c>
      <c r="AD142" s="22" t="str">
        <f>shaladarppn!AC140</f>
        <v>None</v>
      </c>
      <c r="AE142" s="22">
        <f>shaladarppn!AD140</f>
        <v>1</v>
      </c>
      <c r="AF142" s="22">
        <f>Table1[[#This Row],[Class]]</f>
        <v>6</v>
      </c>
      <c r="AG142" s="22" t="str">
        <f>Table1[[#This Row],[Section]]</f>
        <v>A</v>
      </c>
    </row>
    <row r="143" spans="1:33">
      <c r="A143" s="22">
        <f>IF(F143="","",ROWS($F$4:F143))</f>
        <v>140</v>
      </c>
      <c r="B143" s="22">
        <f>shaladarppn!A141</f>
        <v>6</v>
      </c>
      <c r="C143" s="22" t="str">
        <f>shaladarppn!B141</f>
        <v>A</v>
      </c>
      <c r="D143" s="22">
        <f>shaladarppn!C141</f>
        <v>4740</v>
      </c>
      <c r="E143" s="249">
        <f>shaladarppn!D141</f>
        <v>43661</v>
      </c>
      <c r="F143" s="22" t="str">
        <f>shaladarppn!E141</f>
        <v>Aarju</v>
      </c>
      <c r="G143" s="22">
        <f>shaladarppn!F141</f>
        <v>0</v>
      </c>
      <c r="H143" s="22" t="str">
        <f>shaladarppn!G141</f>
        <v>Suresh Kumar</v>
      </c>
      <c r="I143" s="22" t="str">
        <f>shaladarppn!H141</f>
        <v>Seema Devi</v>
      </c>
      <c r="J143" s="22" t="str">
        <f>shaladarppn!I141</f>
        <v>M</v>
      </c>
      <c r="K143" s="249">
        <f>shaladarppn!J141</f>
        <v>42665</v>
      </c>
      <c r="L143" s="22">
        <f>shaladarppn!K141</f>
        <v>0</v>
      </c>
      <c r="M143" s="22">
        <f>shaladarppn!L141</f>
        <v>0</v>
      </c>
      <c r="N143" s="22">
        <f>shaladarppn!M141</f>
        <v>0</v>
      </c>
      <c r="O143" s="22">
        <f>shaladarppn!N141</f>
        <v>0</v>
      </c>
      <c r="P143" s="22" t="str">
        <f>shaladarppn!O141</f>
        <v>SC</v>
      </c>
      <c r="Q143" s="22" t="str">
        <f>shaladarppn!P141</f>
        <v>Hindu</v>
      </c>
      <c r="R143" s="22">
        <f>shaladarppn!Q141</f>
        <v>0</v>
      </c>
      <c r="S143" s="22" t="str">
        <f>shaladarppn!R141</f>
        <v>GOVT. SENIOR SECONDARY SCHOOL ALNIYAWAS (219445)</v>
      </c>
      <c r="T143" s="22">
        <f>shaladarppn!S141</f>
        <v>8140200308</v>
      </c>
      <c r="U143" s="22">
        <f>shaladarppn!T141</f>
        <v>0</v>
      </c>
      <c r="V143" s="22">
        <f>shaladarppn!U141</f>
        <v>0</v>
      </c>
      <c r="W143" s="22">
        <f>shaladarppn!V141</f>
        <v>9636784929</v>
      </c>
      <c r="X143" s="22" t="str">
        <f>shaladarppn!W141</f>
        <v>SHYAMPURA ALNIYAWAS,RIYAN,AINIYAWAS,341626</v>
      </c>
      <c r="Y143" s="22">
        <f>shaladarppn!X141</f>
        <v>50000</v>
      </c>
      <c r="Z143" s="22" t="str">
        <f>shaladarppn!Y141</f>
        <v>N</v>
      </c>
      <c r="AA143" s="22" t="str">
        <f>shaladarppn!Z141</f>
        <v>N</v>
      </c>
      <c r="AB143" s="22" t="str">
        <f>shaladarppn!AA141</f>
        <v>No</v>
      </c>
      <c r="AC143" s="22">
        <f>shaladarppn!AB141</f>
        <v>12</v>
      </c>
      <c r="AD143" s="22" t="str">
        <f>shaladarppn!AC141</f>
        <v>None</v>
      </c>
      <c r="AE143" s="22">
        <f>shaladarppn!AD141</f>
        <v>1</v>
      </c>
      <c r="AF143" s="22">
        <f>Table1[[#This Row],[Class]]</f>
        <v>6</v>
      </c>
      <c r="AG143" s="22" t="str">
        <f>Table1[[#This Row],[Section]]</f>
        <v>A</v>
      </c>
    </row>
    <row r="144" spans="1:33">
      <c r="A144" s="22">
        <f>IF(F144="","",ROWS($F$4:F144))</f>
        <v>141</v>
      </c>
      <c r="B144" s="22">
        <f>shaladarppn!A142</f>
        <v>6</v>
      </c>
      <c r="C144" s="22" t="str">
        <f>shaladarppn!B142</f>
        <v>A</v>
      </c>
      <c r="D144" s="22">
        <f>shaladarppn!C142</f>
        <v>4193</v>
      </c>
      <c r="E144" s="249">
        <f>shaladarppn!D142</f>
        <v>42562</v>
      </c>
      <c r="F144" s="22" t="str">
        <f>shaladarppn!E142</f>
        <v>Aarju</v>
      </c>
      <c r="G144" s="22">
        <f>shaladarppn!F142</f>
        <v>0</v>
      </c>
      <c r="H144" s="22" t="str">
        <f>shaladarppn!G142</f>
        <v>Suresh Kumar</v>
      </c>
      <c r="I144" s="22" t="str">
        <f>shaladarppn!H142</f>
        <v>Seema Devi</v>
      </c>
      <c r="J144" s="22" t="str">
        <f>shaladarppn!I142</f>
        <v>M</v>
      </c>
      <c r="K144" s="249">
        <f>shaladarppn!J142</f>
        <v>42666</v>
      </c>
      <c r="L144" s="22">
        <f>shaladarppn!K142</f>
        <v>0</v>
      </c>
      <c r="M144" s="22">
        <f>shaladarppn!L142</f>
        <v>0</v>
      </c>
      <c r="N144" s="22">
        <f>shaladarppn!M142</f>
        <v>0</v>
      </c>
      <c r="O144" s="22">
        <f>shaladarppn!N142</f>
        <v>0</v>
      </c>
      <c r="P144" s="22" t="str">
        <f>shaladarppn!O142</f>
        <v>OBC</v>
      </c>
      <c r="Q144" s="22">
        <f>shaladarppn!P142</f>
        <v>0</v>
      </c>
      <c r="R144" s="22">
        <f>shaladarppn!Q142</f>
        <v>0</v>
      </c>
      <c r="S144" s="22" t="str">
        <f>shaladarppn!R142</f>
        <v>GOVT. SENIOR SECONDARY SCHOOL ALNIYAWAS (219445)</v>
      </c>
      <c r="T144" s="22">
        <f>shaladarppn!S142</f>
        <v>8140200308</v>
      </c>
      <c r="U144" s="22" t="str">
        <f>shaladarppn!T142</f>
        <v>XXXX5083</v>
      </c>
      <c r="V144" s="22">
        <f>shaladarppn!U142</f>
        <v>0</v>
      </c>
      <c r="W144" s="22">
        <f>shaladarppn!V142</f>
        <v>9636784929</v>
      </c>
      <c r="X144" s="22" t="str">
        <f>shaladarppn!W142</f>
        <v>SHYAMPURA ALNIYAWAS,RIYAN,AINIYAWAS,341627</v>
      </c>
      <c r="Y144" s="22">
        <f>shaladarppn!X142</f>
        <v>0</v>
      </c>
      <c r="Z144" s="22" t="str">
        <f>shaladarppn!Y142</f>
        <v>N</v>
      </c>
      <c r="AA144" s="22" t="str">
        <f>shaladarppn!Z142</f>
        <v>N</v>
      </c>
      <c r="AB144" s="22">
        <f>shaladarppn!AA142</f>
        <v>0</v>
      </c>
      <c r="AC144" s="22">
        <f>shaladarppn!AB142</f>
        <v>11</v>
      </c>
      <c r="AD144" s="22" t="str">
        <f>shaladarppn!AC142</f>
        <v>None</v>
      </c>
      <c r="AE144" s="22">
        <f>shaladarppn!AD142</f>
        <v>0</v>
      </c>
      <c r="AF144" s="22">
        <f>Table1[[#This Row],[Class]]</f>
        <v>6</v>
      </c>
      <c r="AG144" s="22" t="str">
        <f>Table1[[#This Row],[Section]]</f>
        <v>A</v>
      </c>
    </row>
    <row r="145" spans="1:33">
      <c r="A145" s="22">
        <f>IF(F145="","",ROWS($F$4:F145))</f>
        <v>142</v>
      </c>
      <c r="B145" s="22">
        <f>shaladarppn!A143</f>
        <v>6</v>
      </c>
      <c r="C145" s="22" t="str">
        <f>shaladarppn!B143</f>
        <v>A</v>
      </c>
      <c r="D145" s="22">
        <f>shaladarppn!C143</f>
        <v>4109</v>
      </c>
      <c r="E145" s="249">
        <f>shaladarppn!D143</f>
        <v>42549</v>
      </c>
      <c r="F145" s="22" t="str">
        <f>shaladarppn!E143</f>
        <v>Aarju</v>
      </c>
      <c r="G145" s="22">
        <f>shaladarppn!F143</f>
        <v>0</v>
      </c>
      <c r="H145" s="22" t="str">
        <f>shaladarppn!G143</f>
        <v>Suresh Kumar</v>
      </c>
      <c r="I145" s="22" t="str">
        <f>shaladarppn!H143</f>
        <v>Seema Devi</v>
      </c>
      <c r="J145" s="22" t="str">
        <f>shaladarppn!I143</f>
        <v>F</v>
      </c>
      <c r="K145" s="249">
        <f>shaladarppn!J143</f>
        <v>42667</v>
      </c>
      <c r="L145" s="22">
        <f>shaladarppn!K143</f>
        <v>0</v>
      </c>
      <c r="M145" s="22">
        <f>shaladarppn!L143</f>
        <v>0</v>
      </c>
      <c r="N145" s="22">
        <f>shaladarppn!M143</f>
        <v>0</v>
      </c>
      <c r="O145" s="22">
        <f>shaladarppn!N143</f>
        <v>0</v>
      </c>
      <c r="P145" s="22" t="str">
        <f>shaladarppn!O143</f>
        <v>OBC</v>
      </c>
      <c r="Q145" s="22" t="str">
        <f>shaladarppn!P143</f>
        <v>Muslim</v>
      </c>
      <c r="R145" s="22">
        <f>shaladarppn!Q143</f>
        <v>0</v>
      </c>
      <c r="S145" s="22" t="str">
        <f>shaladarppn!R143</f>
        <v>GOVT. SENIOR SECONDARY SCHOOL ALNIYAWAS (219445)</v>
      </c>
      <c r="T145" s="22">
        <f>shaladarppn!S143</f>
        <v>8140200308</v>
      </c>
      <c r="U145" s="22">
        <f>shaladarppn!T143</f>
        <v>0</v>
      </c>
      <c r="V145" s="22">
        <f>shaladarppn!U143</f>
        <v>0</v>
      </c>
      <c r="W145" s="22">
        <f>shaladarppn!V143</f>
        <v>9636784929</v>
      </c>
      <c r="X145" s="22" t="str">
        <f>shaladarppn!W143</f>
        <v>SHYAMPURA ALNIYAWAS,RIYAN,AINIYAWAS,341628</v>
      </c>
      <c r="Y145" s="22">
        <f>shaladarppn!X143</f>
        <v>45000</v>
      </c>
      <c r="Z145" s="22" t="str">
        <f>shaladarppn!Y143</f>
        <v>N</v>
      </c>
      <c r="AA145" s="22" t="str">
        <f>shaladarppn!Z143</f>
        <v>N</v>
      </c>
      <c r="AB145" s="22" t="str">
        <f>shaladarppn!AA143</f>
        <v>Yes</v>
      </c>
      <c r="AC145" s="22">
        <f>shaladarppn!AB143</f>
        <v>11</v>
      </c>
      <c r="AD145" s="22" t="str">
        <f>shaladarppn!AC143</f>
        <v>None</v>
      </c>
      <c r="AE145" s="22">
        <f>shaladarppn!AD143</f>
        <v>1</v>
      </c>
      <c r="AF145" s="22">
        <f>Table1[[#This Row],[Class]]</f>
        <v>6</v>
      </c>
      <c r="AG145" s="22" t="str">
        <f>Table1[[#This Row],[Section]]</f>
        <v>A</v>
      </c>
    </row>
    <row r="146" spans="1:33">
      <c r="A146" s="22">
        <f>IF(F146="","",ROWS($F$4:F146))</f>
        <v>143</v>
      </c>
      <c r="B146" s="22">
        <f>shaladarppn!A144</f>
        <v>6</v>
      </c>
      <c r="C146" s="22" t="str">
        <f>shaladarppn!B144</f>
        <v>A</v>
      </c>
      <c r="D146" s="22">
        <f>shaladarppn!C144</f>
        <v>4943</v>
      </c>
      <c r="E146" s="249">
        <f>shaladarppn!D144</f>
        <v>42551</v>
      </c>
      <c r="F146" s="22" t="str">
        <f>shaladarppn!E144</f>
        <v>Aarju</v>
      </c>
      <c r="G146" s="22">
        <f>shaladarppn!F144</f>
        <v>0</v>
      </c>
      <c r="H146" s="22" t="str">
        <f>shaladarppn!G144</f>
        <v>Suresh Kumar</v>
      </c>
      <c r="I146" s="22" t="str">
        <f>shaladarppn!H144</f>
        <v>Seema Devi</v>
      </c>
      <c r="J146" s="22" t="str">
        <f>shaladarppn!I144</f>
        <v>M</v>
      </c>
      <c r="K146" s="249">
        <f>shaladarppn!J144</f>
        <v>42668</v>
      </c>
      <c r="L146" s="22">
        <f>shaladarppn!K144</f>
        <v>0</v>
      </c>
      <c r="M146" s="22">
        <f>shaladarppn!L144</f>
        <v>0</v>
      </c>
      <c r="N146" s="22">
        <f>shaladarppn!M144</f>
        <v>0</v>
      </c>
      <c r="O146" s="22">
        <f>shaladarppn!N144</f>
        <v>0</v>
      </c>
      <c r="P146" s="22" t="str">
        <f>shaladarppn!O144</f>
        <v>OBC</v>
      </c>
      <c r="Q146" s="22" t="str">
        <f>shaladarppn!P144</f>
        <v>Hindu</v>
      </c>
      <c r="R146" s="22">
        <f>shaladarppn!Q144</f>
        <v>0</v>
      </c>
      <c r="S146" s="22" t="str">
        <f>shaladarppn!R144</f>
        <v>GOVT. SENIOR SECONDARY SCHOOL ALNIYAWAS (219445)</v>
      </c>
      <c r="T146" s="22">
        <f>shaladarppn!S144</f>
        <v>8140200308</v>
      </c>
      <c r="U146" s="22" t="str">
        <f>shaladarppn!T144</f>
        <v>XXXX5688</v>
      </c>
      <c r="V146" s="22">
        <f>shaladarppn!U144</f>
        <v>0</v>
      </c>
      <c r="W146" s="22">
        <f>shaladarppn!V144</f>
        <v>9636784929</v>
      </c>
      <c r="X146" s="22" t="str">
        <f>shaladarppn!W144</f>
        <v>SHYAMPURA ALNIYAWAS,RIYAN,AINIYAWAS,341629</v>
      </c>
      <c r="Y146" s="22">
        <f>shaladarppn!X144</f>
        <v>40000</v>
      </c>
      <c r="Z146" s="22" t="str">
        <f>shaladarppn!Y144</f>
        <v>N</v>
      </c>
      <c r="AA146" s="22" t="str">
        <f>shaladarppn!Z144</f>
        <v>N</v>
      </c>
      <c r="AB146" s="22" t="str">
        <f>shaladarppn!AA144</f>
        <v>No</v>
      </c>
      <c r="AC146" s="22">
        <f>shaladarppn!AB144</f>
        <v>10</v>
      </c>
      <c r="AD146" s="22" t="str">
        <f>shaladarppn!AC144</f>
        <v>None</v>
      </c>
      <c r="AE146" s="22">
        <f>shaladarppn!AD144</f>
        <v>1</v>
      </c>
      <c r="AF146" s="22">
        <f>Table1[[#This Row],[Class]]</f>
        <v>6</v>
      </c>
      <c r="AG146" s="22" t="str">
        <f>Table1[[#This Row],[Section]]</f>
        <v>A</v>
      </c>
    </row>
    <row r="147" spans="1:33">
      <c r="A147" s="22">
        <f>IF(F147="","",ROWS($F$4:F147))</f>
        <v>144</v>
      </c>
      <c r="B147" s="22">
        <f>shaladarppn!A145</f>
        <v>6</v>
      </c>
      <c r="C147" s="22" t="str">
        <f>shaladarppn!B145</f>
        <v>A</v>
      </c>
      <c r="D147" s="22">
        <f>shaladarppn!C145</f>
        <v>4975</v>
      </c>
      <c r="E147" s="249">
        <f>shaladarppn!D145</f>
        <v>43281</v>
      </c>
      <c r="F147" s="22" t="str">
        <f>shaladarppn!E145</f>
        <v>Aarju</v>
      </c>
      <c r="G147" s="22">
        <f>shaladarppn!F145</f>
        <v>0</v>
      </c>
      <c r="H147" s="22" t="str">
        <f>shaladarppn!G145</f>
        <v>Suresh Kumar</v>
      </c>
      <c r="I147" s="22" t="str">
        <f>shaladarppn!H145</f>
        <v>Seema Devi</v>
      </c>
      <c r="J147" s="22" t="str">
        <f>shaladarppn!I145</f>
        <v>F</v>
      </c>
      <c r="K147" s="249">
        <f>shaladarppn!J145</f>
        <v>42669</v>
      </c>
      <c r="L147" s="22">
        <f>shaladarppn!K145</f>
        <v>0</v>
      </c>
      <c r="M147" s="22">
        <f>shaladarppn!L145</f>
        <v>0</v>
      </c>
      <c r="N147" s="22">
        <f>shaladarppn!M145</f>
        <v>0</v>
      </c>
      <c r="O147" s="22">
        <f>shaladarppn!N145</f>
        <v>0</v>
      </c>
      <c r="P147" s="22" t="str">
        <f>shaladarppn!O145</f>
        <v>GEN</v>
      </c>
      <c r="Q147" s="22" t="str">
        <f>shaladarppn!P145</f>
        <v>Hindu</v>
      </c>
      <c r="R147" s="22">
        <f>shaladarppn!Q145</f>
        <v>0</v>
      </c>
      <c r="S147" s="22" t="str">
        <f>shaladarppn!R145</f>
        <v>GOVT. SENIOR SECONDARY SCHOOL ALNIYAWAS (219445)</v>
      </c>
      <c r="T147" s="22">
        <f>shaladarppn!S145</f>
        <v>8140200308</v>
      </c>
      <c r="U147" s="22" t="str">
        <f>shaladarppn!T145</f>
        <v>XXXX7396</v>
      </c>
      <c r="V147" s="22" t="str">
        <f>shaladarppn!U145</f>
        <v>YFAECOG</v>
      </c>
      <c r="W147" s="22">
        <f>shaladarppn!V145</f>
        <v>9636784929</v>
      </c>
      <c r="X147" s="22" t="str">
        <f>shaladarppn!W145</f>
        <v>SHYAMPURA ALNIYAWAS,RIYAN,AINIYAWAS,341630</v>
      </c>
      <c r="Y147" s="22">
        <f>shaladarppn!X145</f>
        <v>46000</v>
      </c>
      <c r="Z147" s="22" t="str">
        <f>shaladarppn!Y145</f>
        <v>N</v>
      </c>
      <c r="AA147" s="22" t="str">
        <f>shaladarppn!Z145</f>
        <v>N</v>
      </c>
      <c r="AB147" s="22" t="str">
        <f>shaladarppn!AA145</f>
        <v>No</v>
      </c>
      <c r="AC147" s="22">
        <f>shaladarppn!AB145</f>
        <v>12</v>
      </c>
      <c r="AD147" s="22" t="str">
        <f>shaladarppn!AC145</f>
        <v>None</v>
      </c>
      <c r="AE147" s="22">
        <f>shaladarppn!AD145</f>
        <v>1</v>
      </c>
      <c r="AF147" s="22">
        <f>Table1[[#This Row],[Class]]</f>
        <v>6</v>
      </c>
      <c r="AG147" s="22" t="str">
        <f>Table1[[#This Row],[Section]]</f>
        <v>A</v>
      </c>
    </row>
    <row r="148" spans="1:33">
      <c r="A148" s="22">
        <f>IF(F148="","",ROWS($F$4:F148))</f>
        <v>145</v>
      </c>
      <c r="B148" s="22">
        <f>shaladarppn!A146</f>
        <v>6</v>
      </c>
      <c r="C148" s="22" t="str">
        <f>shaladarppn!B146</f>
        <v>A</v>
      </c>
      <c r="D148" s="22">
        <f>shaladarppn!C146</f>
        <v>4248</v>
      </c>
      <c r="E148" s="249">
        <f>shaladarppn!D146</f>
        <v>42593</v>
      </c>
      <c r="F148" s="22" t="str">
        <f>shaladarppn!E146</f>
        <v>Aarju</v>
      </c>
      <c r="G148" s="22">
        <f>shaladarppn!F146</f>
        <v>0</v>
      </c>
      <c r="H148" s="22" t="str">
        <f>shaladarppn!G146</f>
        <v>Suresh Kumar</v>
      </c>
      <c r="I148" s="22" t="str">
        <f>shaladarppn!H146</f>
        <v>Seema Devi</v>
      </c>
      <c r="J148" s="22" t="str">
        <f>shaladarppn!I146</f>
        <v>M</v>
      </c>
      <c r="K148" s="249">
        <f>shaladarppn!J146</f>
        <v>42670</v>
      </c>
      <c r="L148" s="22">
        <f>shaladarppn!K146</f>
        <v>0</v>
      </c>
      <c r="M148" s="22">
        <f>shaladarppn!L146</f>
        <v>0</v>
      </c>
      <c r="N148" s="22">
        <f>shaladarppn!M146</f>
        <v>0</v>
      </c>
      <c r="O148" s="22">
        <f>shaladarppn!N146</f>
        <v>0</v>
      </c>
      <c r="P148" s="22" t="str">
        <f>shaladarppn!O146</f>
        <v>OBC</v>
      </c>
      <c r="Q148" s="22" t="str">
        <f>shaladarppn!P146</f>
        <v>Muslim</v>
      </c>
      <c r="R148" s="22">
        <f>shaladarppn!Q146</f>
        <v>0</v>
      </c>
      <c r="S148" s="22" t="str">
        <f>shaladarppn!R146</f>
        <v>GOVT. SENIOR SECONDARY SCHOOL ALNIYAWAS (219445)</v>
      </c>
      <c r="T148" s="22">
        <f>shaladarppn!S146</f>
        <v>8140200308</v>
      </c>
      <c r="U148" s="22" t="str">
        <f>shaladarppn!T146</f>
        <v>XXXX7100</v>
      </c>
      <c r="V148" s="22">
        <f>shaladarppn!U146</f>
        <v>0</v>
      </c>
      <c r="W148" s="22">
        <f>shaladarppn!V146</f>
        <v>9636784929</v>
      </c>
      <c r="X148" s="22" t="str">
        <f>shaladarppn!W146</f>
        <v>SHYAMPURA ALNIYAWAS,RIYAN,AINIYAWAS,341631</v>
      </c>
      <c r="Y148" s="22">
        <f>shaladarppn!X146</f>
        <v>0</v>
      </c>
      <c r="Z148" s="22" t="str">
        <f>shaladarppn!Y146</f>
        <v>N</v>
      </c>
      <c r="AA148" s="22" t="str">
        <f>shaladarppn!Z146</f>
        <v>N</v>
      </c>
      <c r="AB148" s="22" t="str">
        <f>shaladarppn!AA146</f>
        <v>Yes</v>
      </c>
      <c r="AC148" s="22">
        <f>shaladarppn!AB146</f>
        <v>11</v>
      </c>
      <c r="AD148" s="22" t="str">
        <f>shaladarppn!AC146</f>
        <v>None</v>
      </c>
      <c r="AE148" s="22">
        <f>shaladarppn!AD146</f>
        <v>1</v>
      </c>
      <c r="AF148" s="22">
        <f>Table1[[#This Row],[Class]]</f>
        <v>6</v>
      </c>
      <c r="AG148" s="22" t="str">
        <f>Table1[[#This Row],[Section]]</f>
        <v>A</v>
      </c>
    </row>
    <row r="149" spans="1:33">
      <c r="A149" s="22">
        <f>IF(F149="","",ROWS($F$4:F149))</f>
        <v>146</v>
      </c>
      <c r="B149" s="22">
        <f>shaladarppn!A147</f>
        <v>6</v>
      </c>
      <c r="C149" s="22" t="str">
        <f>shaladarppn!B147</f>
        <v>A</v>
      </c>
      <c r="D149" s="22">
        <f>shaladarppn!C147</f>
        <v>4167</v>
      </c>
      <c r="E149" s="249">
        <f>shaladarppn!D147</f>
        <v>42555</v>
      </c>
      <c r="F149" s="22" t="str">
        <f>shaladarppn!E147</f>
        <v>Aarju</v>
      </c>
      <c r="G149" s="22">
        <f>shaladarppn!F147</f>
        <v>0</v>
      </c>
      <c r="H149" s="22" t="str">
        <f>shaladarppn!G147</f>
        <v>Suresh Kumar</v>
      </c>
      <c r="I149" s="22" t="str">
        <f>shaladarppn!H147</f>
        <v>Seema Devi</v>
      </c>
      <c r="J149" s="22" t="str">
        <f>shaladarppn!I147</f>
        <v>F</v>
      </c>
      <c r="K149" s="249">
        <f>shaladarppn!J147</f>
        <v>42671</v>
      </c>
      <c r="L149" s="22">
        <f>shaladarppn!K147</f>
        <v>0</v>
      </c>
      <c r="M149" s="22">
        <f>shaladarppn!L147</f>
        <v>0</v>
      </c>
      <c r="N149" s="22">
        <f>shaladarppn!M147</f>
        <v>0</v>
      </c>
      <c r="O149" s="22">
        <f>shaladarppn!N147</f>
        <v>0</v>
      </c>
      <c r="P149" s="22" t="str">
        <f>shaladarppn!O147</f>
        <v>OBC</v>
      </c>
      <c r="Q149" s="22" t="str">
        <f>shaladarppn!P147</f>
        <v>Hindu</v>
      </c>
      <c r="R149" s="22">
        <f>shaladarppn!Q147</f>
        <v>0</v>
      </c>
      <c r="S149" s="22" t="str">
        <f>shaladarppn!R147</f>
        <v>GOVT. SENIOR SECONDARY SCHOOL ALNIYAWAS (219445)</v>
      </c>
      <c r="T149" s="22">
        <f>shaladarppn!S147</f>
        <v>8140200308</v>
      </c>
      <c r="U149" s="22" t="str">
        <f>shaladarppn!T147</f>
        <v>XXXX4049</v>
      </c>
      <c r="V149" s="22">
        <f>shaladarppn!U147</f>
        <v>0</v>
      </c>
      <c r="W149" s="22">
        <f>shaladarppn!V147</f>
        <v>9636784929</v>
      </c>
      <c r="X149" s="22" t="str">
        <f>shaladarppn!W147</f>
        <v>SHYAMPURA ALNIYAWAS,RIYAN,AINIYAWAS,341632</v>
      </c>
      <c r="Y149" s="22">
        <f>shaladarppn!X147</f>
        <v>0</v>
      </c>
      <c r="Z149" s="22" t="str">
        <f>shaladarppn!Y147</f>
        <v>N</v>
      </c>
      <c r="AA149" s="22" t="str">
        <f>shaladarppn!Z147</f>
        <v>N</v>
      </c>
      <c r="AB149" s="22" t="str">
        <f>shaladarppn!AA147</f>
        <v>No</v>
      </c>
      <c r="AC149" s="22">
        <f>shaladarppn!AB147</f>
        <v>10</v>
      </c>
      <c r="AD149" s="22" t="str">
        <f>shaladarppn!AC147</f>
        <v>None</v>
      </c>
      <c r="AE149" s="22">
        <f>shaladarppn!AD147</f>
        <v>1</v>
      </c>
      <c r="AF149" s="22">
        <f>Table1[[#This Row],[Class]]</f>
        <v>6</v>
      </c>
      <c r="AG149" s="22" t="str">
        <f>Table1[[#This Row],[Section]]</f>
        <v>A</v>
      </c>
    </row>
    <row r="150" spans="1:33">
      <c r="A150" s="22">
        <f>IF(F150="","",ROWS($F$4:F150))</f>
        <v>147</v>
      </c>
      <c r="B150" s="22">
        <f>shaladarppn!A148</f>
        <v>6</v>
      </c>
      <c r="C150" s="22" t="str">
        <f>shaladarppn!B148</f>
        <v>A</v>
      </c>
      <c r="D150" s="22">
        <f>shaladarppn!C148</f>
        <v>4589</v>
      </c>
      <c r="E150" s="249">
        <f>shaladarppn!D148</f>
        <v>43302</v>
      </c>
      <c r="F150" s="22" t="str">
        <f>shaladarppn!E148</f>
        <v>Aarju</v>
      </c>
      <c r="G150" s="22">
        <f>shaladarppn!F148</f>
        <v>0</v>
      </c>
      <c r="H150" s="22" t="str">
        <f>shaladarppn!G148</f>
        <v>Suresh Kumar</v>
      </c>
      <c r="I150" s="22" t="str">
        <f>shaladarppn!H148</f>
        <v>Seema Devi</v>
      </c>
      <c r="J150" s="22" t="str">
        <f>shaladarppn!I148</f>
        <v>M</v>
      </c>
      <c r="K150" s="249">
        <f>shaladarppn!J148</f>
        <v>42672</v>
      </c>
      <c r="L150" s="22">
        <f>shaladarppn!K148</f>
        <v>0</v>
      </c>
      <c r="M150" s="22">
        <f>shaladarppn!L148</f>
        <v>0</v>
      </c>
      <c r="N150" s="22">
        <f>shaladarppn!M148</f>
        <v>0</v>
      </c>
      <c r="O150" s="22">
        <f>shaladarppn!N148</f>
        <v>0</v>
      </c>
      <c r="P150" s="22" t="str">
        <f>shaladarppn!O148</f>
        <v>OBC</v>
      </c>
      <c r="Q150" s="22" t="str">
        <f>shaladarppn!P148</f>
        <v>Hindu</v>
      </c>
      <c r="R150" s="22">
        <f>shaladarppn!Q148</f>
        <v>0</v>
      </c>
      <c r="S150" s="22" t="str">
        <f>shaladarppn!R148</f>
        <v>GOVT. SENIOR SECONDARY SCHOOL ALNIYAWAS (219445)</v>
      </c>
      <c r="T150" s="22">
        <f>shaladarppn!S148</f>
        <v>8140200308</v>
      </c>
      <c r="U150" s="22" t="str">
        <f>shaladarppn!T148</f>
        <v>XXXX2976</v>
      </c>
      <c r="V150" s="22">
        <f>shaladarppn!U148</f>
        <v>0</v>
      </c>
      <c r="W150" s="22">
        <f>shaladarppn!V148</f>
        <v>9636784929</v>
      </c>
      <c r="X150" s="22" t="str">
        <f>shaladarppn!W148</f>
        <v>SHYAMPURA ALNIYAWAS,RIYAN,AINIYAWAS,341633</v>
      </c>
      <c r="Y150" s="22">
        <f>shaladarppn!X148</f>
        <v>40000</v>
      </c>
      <c r="Z150" s="22" t="str">
        <f>shaladarppn!Y148</f>
        <v>N</v>
      </c>
      <c r="AA150" s="22" t="str">
        <f>shaladarppn!Z148</f>
        <v>N</v>
      </c>
      <c r="AB150" s="22" t="str">
        <f>shaladarppn!AA148</f>
        <v>No</v>
      </c>
      <c r="AC150" s="22">
        <f>shaladarppn!AB148</f>
        <v>10</v>
      </c>
      <c r="AD150" s="22" t="str">
        <f>shaladarppn!AC148</f>
        <v>None</v>
      </c>
      <c r="AE150" s="22">
        <f>shaladarppn!AD148</f>
        <v>0</v>
      </c>
      <c r="AF150" s="22">
        <f>Table1[[#This Row],[Class]]</f>
        <v>6</v>
      </c>
      <c r="AG150" s="22" t="str">
        <f>Table1[[#This Row],[Section]]</f>
        <v>A</v>
      </c>
    </row>
    <row r="151" spans="1:33">
      <c r="A151" s="22">
        <f>IF(F151="","",ROWS($F$4:F151))</f>
        <v>148</v>
      </c>
      <c r="B151" s="22">
        <f>shaladarppn!A149</f>
        <v>6</v>
      </c>
      <c r="C151" s="22" t="str">
        <f>shaladarppn!B149</f>
        <v>A</v>
      </c>
      <c r="D151" s="22">
        <f>shaladarppn!C149</f>
        <v>4257</v>
      </c>
      <c r="E151" s="249">
        <f>shaladarppn!D149</f>
        <v>42698</v>
      </c>
      <c r="F151" s="22" t="str">
        <f>shaladarppn!E149</f>
        <v>Aarju</v>
      </c>
      <c r="G151" s="22">
        <f>shaladarppn!F149</f>
        <v>0</v>
      </c>
      <c r="H151" s="22" t="str">
        <f>shaladarppn!G149</f>
        <v>Suresh Kumar</v>
      </c>
      <c r="I151" s="22" t="str">
        <f>shaladarppn!H149</f>
        <v>Seema Devi</v>
      </c>
      <c r="J151" s="22" t="str">
        <f>shaladarppn!I149</f>
        <v>M</v>
      </c>
      <c r="K151" s="249">
        <f>shaladarppn!J149</f>
        <v>42673</v>
      </c>
      <c r="L151" s="22">
        <f>shaladarppn!K149</f>
        <v>0</v>
      </c>
      <c r="M151" s="22">
        <f>shaladarppn!L149</f>
        <v>0</v>
      </c>
      <c r="N151" s="22">
        <f>shaladarppn!M149</f>
        <v>0</v>
      </c>
      <c r="O151" s="22">
        <f>shaladarppn!N149</f>
        <v>0</v>
      </c>
      <c r="P151" s="22" t="str">
        <f>shaladarppn!O149</f>
        <v>OBC</v>
      </c>
      <c r="Q151" s="22" t="str">
        <f>shaladarppn!P149</f>
        <v>Muslim</v>
      </c>
      <c r="R151" s="22">
        <f>shaladarppn!Q149</f>
        <v>0</v>
      </c>
      <c r="S151" s="22" t="str">
        <f>shaladarppn!R149</f>
        <v>GOVT. SENIOR SECONDARY SCHOOL ALNIYAWAS (219445)</v>
      </c>
      <c r="T151" s="22">
        <f>shaladarppn!S149</f>
        <v>8140200308</v>
      </c>
      <c r="U151" s="22" t="str">
        <f>shaladarppn!T149</f>
        <v>XXXX8178</v>
      </c>
      <c r="V151" s="22">
        <f>shaladarppn!U149</f>
        <v>0</v>
      </c>
      <c r="W151" s="22">
        <f>shaladarppn!V149</f>
        <v>9636784929</v>
      </c>
      <c r="X151" s="22" t="str">
        <f>shaladarppn!W149</f>
        <v>SHYAMPURA ALNIYAWAS,RIYAN,AINIYAWAS,341634</v>
      </c>
      <c r="Y151" s="22">
        <f>shaladarppn!X149</f>
        <v>0</v>
      </c>
      <c r="Z151" s="22" t="str">
        <f>shaladarppn!Y149</f>
        <v>N</v>
      </c>
      <c r="AA151" s="22" t="str">
        <f>shaladarppn!Z149</f>
        <v>N</v>
      </c>
      <c r="AB151" s="22" t="str">
        <f>shaladarppn!AA149</f>
        <v>Yes</v>
      </c>
      <c r="AC151" s="22">
        <f>shaladarppn!AB149</f>
        <v>10</v>
      </c>
      <c r="AD151" s="22" t="str">
        <f>shaladarppn!AC149</f>
        <v>None</v>
      </c>
      <c r="AE151" s="22">
        <f>shaladarppn!AD149</f>
        <v>1</v>
      </c>
      <c r="AF151" s="22">
        <f>Table1[[#This Row],[Class]]</f>
        <v>6</v>
      </c>
      <c r="AG151" s="22" t="str">
        <f>Table1[[#This Row],[Section]]</f>
        <v>A</v>
      </c>
    </row>
    <row r="152" spans="1:33">
      <c r="A152" s="22">
        <f>IF(F152="","",ROWS($F$4:F152))</f>
        <v>149</v>
      </c>
      <c r="B152" s="22">
        <f>shaladarppn!A150</f>
        <v>6</v>
      </c>
      <c r="C152" s="22" t="str">
        <f>shaladarppn!B150</f>
        <v>A</v>
      </c>
      <c r="D152" s="22">
        <f>shaladarppn!C150</f>
        <v>4122</v>
      </c>
      <c r="E152" s="249">
        <f>shaladarppn!D150</f>
        <v>42551</v>
      </c>
      <c r="F152" s="22" t="str">
        <f>shaladarppn!E150</f>
        <v>Aarju</v>
      </c>
      <c r="G152" s="22">
        <f>shaladarppn!F150</f>
        <v>0</v>
      </c>
      <c r="H152" s="22" t="str">
        <f>shaladarppn!G150</f>
        <v>Suresh Kumar</v>
      </c>
      <c r="I152" s="22" t="str">
        <f>shaladarppn!H150</f>
        <v>Seema Devi</v>
      </c>
      <c r="J152" s="22" t="str">
        <f>shaladarppn!I150</f>
        <v>F</v>
      </c>
      <c r="K152" s="249">
        <f>shaladarppn!J150</f>
        <v>42674</v>
      </c>
      <c r="L152" s="22">
        <f>shaladarppn!K150</f>
        <v>0</v>
      </c>
      <c r="M152" s="22">
        <f>shaladarppn!L150</f>
        <v>0</v>
      </c>
      <c r="N152" s="22">
        <f>shaladarppn!M150</f>
        <v>0</v>
      </c>
      <c r="O152" s="22">
        <f>shaladarppn!N150</f>
        <v>0</v>
      </c>
      <c r="P152" s="22" t="str">
        <f>shaladarppn!O150</f>
        <v>OBC</v>
      </c>
      <c r="Q152" s="22">
        <f>shaladarppn!P150</f>
        <v>0</v>
      </c>
      <c r="R152" s="22">
        <f>shaladarppn!Q150</f>
        <v>0</v>
      </c>
      <c r="S152" s="22" t="str">
        <f>shaladarppn!R150</f>
        <v>GOVT. SENIOR SECONDARY SCHOOL ALNIYAWAS (219445)</v>
      </c>
      <c r="T152" s="22">
        <f>shaladarppn!S150</f>
        <v>8140200308</v>
      </c>
      <c r="U152" s="22" t="str">
        <f>shaladarppn!T150</f>
        <v>XXXX0920</v>
      </c>
      <c r="V152" s="22">
        <f>shaladarppn!U150</f>
        <v>0</v>
      </c>
      <c r="W152" s="22">
        <f>shaladarppn!V150</f>
        <v>9636784929</v>
      </c>
      <c r="X152" s="22" t="str">
        <f>shaladarppn!W150</f>
        <v>SHYAMPURA ALNIYAWAS,RIYAN,AINIYAWAS,341635</v>
      </c>
      <c r="Y152" s="22">
        <f>shaladarppn!X150</f>
        <v>0</v>
      </c>
      <c r="Z152" s="22" t="str">
        <f>shaladarppn!Y150</f>
        <v>N</v>
      </c>
      <c r="AA152" s="22" t="str">
        <f>shaladarppn!Z150</f>
        <v>N</v>
      </c>
      <c r="AB152" s="22">
        <f>shaladarppn!AA150</f>
        <v>0</v>
      </c>
      <c r="AC152" s="22">
        <f>shaladarppn!AB150</f>
        <v>13</v>
      </c>
      <c r="AD152" s="22" t="str">
        <f>shaladarppn!AC150</f>
        <v>None</v>
      </c>
      <c r="AE152" s="22">
        <f>shaladarppn!AD150</f>
        <v>1</v>
      </c>
      <c r="AF152" s="22">
        <f>Table1[[#This Row],[Class]]</f>
        <v>6</v>
      </c>
      <c r="AG152" s="22" t="str">
        <f>Table1[[#This Row],[Section]]</f>
        <v>A</v>
      </c>
    </row>
    <row r="153" spans="1:33">
      <c r="A153" s="22">
        <f>IF(F153="","",ROWS($F$4:F153))</f>
        <v>150</v>
      </c>
      <c r="B153" s="22">
        <f>shaladarppn!A151</f>
        <v>6</v>
      </c>
      <c r="C153" s="22" t="str">
        <f>shaladarppn!B151</f>
        <v>A</v>
      </c>
      <c r="D153" s="22">
        <f>shaladarppn!C151</f>
        <v>4903</v>
      </c>
      <c r="E153" s="249">
        <f>shaladarppn!D151</f>
        <v>0</v>
      </c>
      <c r="F153" s="22" t="str">
        <f>shaladarppn!E151</f>
        <v>Aarju</v>
      </c>
      <c r="G153" s="22">
        <f>shaladarppn!F151</f>
        <v>0</v>
      </c>
      <c r="H153" s="22" t="str">
        <f>shaladarppn!G151</f>
        <v>Suresh Kumar</v>
      </c>
      <c r="I153" s="22" t="str">
        <f>shaladarppn!H151</f>
        <v>Seema Devi</v>
      </c>
      <c r="J153" s="22" t="str">
        <f>shaladarppn!I151</f>
        <v>M</v>
      </c>
      <c r="K153" s="249">
        <f>shaladarppn!J151</f>
        <v>42675</v>
      </c>
      <c r="L153" s="22">
        <f>shaladarppn!K151</f>
        <v>0</v>
      </c>
      <c r="M153" s="22">
        <f>shaladarppn!L151</f>
        <v>0</v>
      </c>
      <c r="N153" s="22">
        <f>shaladarppn!M151</f>
        <v>0</v>
      </c>
      <c r="O153" s="22">
        <f>shaladarppn!N151</f>
        <v>0</v>
      </c>
      <c r="P153" s="22" t="str">
        <f>shaladarppn!O151</f>
        <v>OBC</v>
      </c>
      <c r="Q153" s="22">
        <f>shaladarppn!P151</f>
        <v>0</v>
      </c>
      <c r="R153" s="22">
        <f>shaladarppn!Q151</f>
        <v>0</v>
      </c>
      <c r="S153" s="22" t="str">
        <f>shaladarppn!R151</f>
        <v>GOVT. SENIOR SECONDARY SCHOOL ALNIYAWAS (219445)</v>
      </c>
      <c r="T153" s="22">
        <f>shaladarppn!S151</f>
        <v>8140200308</v>
      </c>
      <c r="U153" s="22">
        <f>shaladarppn!T151</f>
        <v>0</v>
      </c>
      <c r="V153" s="22">
        <f>shaladarppn!U151</f>
        <v>0</v>
      </c>
      <c r="W153" s="22">
        <f>shaladarppn!V151</f>
        <v>9636784929</v>
      </c>
      <c r="X153" s="22" t="str">
        <f>shaladarppn!W151</f>
        <v>SHYAMPURA ALNIYAWAS,RIYAN,AINIYAWAS,341636</v>
      </c>
      <c r="Y153" s="22">
        <f>shaladarppn!X151</f>
        <v>0</v>
      </c>
      <c r="Z153" s="22" t="str">
        <f>shaladarppn!Y151</f>
        <v>N</v>
      </c>
      <c r="AA153" s="22" t="str">
        <f>shaladarppn!Z151</f>
        <v>Y</v>
      </c>
      <c r="AB153" s="22">
        <f>shaladarppn!AA151</f>
        <v>0</v>
      </c>
      <c r="AC153" s="22">
        <f>shaladarppn!AB151</f>
        <v>11</v>
      </c>
      <c r="AD153" s="22">
        <f>shaladarppn!AC151</f>
        <v>0</v>
      </c>
      <c r="AE153" s="22">
        <f>shaladarppn!AD151</f>
        <v>1</v>
      </c>
      <c r="AF153" s="22">
        <f>Table1[[#This Row],[Class]]</f>
        <v>6</v>
      </c>
      <c r="AG153" s="22" t="str">
        <f>Table1[[#This Row],[Section]]</f>
        <v>A</v>
      </c>
    </row>
    <row r="154" spans="1:33">
      <c r="A154" s="22">
        <f>IF(F154="","",ROWS($F$4:F154))</f>
        <v>151</v>
      </c>
      <c r="B154" s="22">
        <f>shaladarppn!A152</f>
        <v>6</v>
      </c>
      <c r="C154" s="22" t="str">
        <f>shaladarppn!B152</f>
        <v>A</v>
      </c>
      <c r="D154" s="22">
        <f>shaladarppn!C152</f>
        <v>4110</v>
      </c>
      <c r="E154" s="249">
        <f>shaladarppn!D152</f>
        <v>42549</v>
      </c>
      <c r="F154" s="22" t="str">
        <f>shaladarppn!E152</f>
        <v>Aarju</v>
      </c>
      <c r="G154" s="22">
        <f>shaladarppn!F152</f>
        <v>0</v>
      </c>
      <c r="H154" s="22" t="str">
        <f>shaladarppn!G152</f>
        <v>Suresh Kumar</v>
      </c>
      <c r="I154" s="22" t="str">
        <f>shaladarppn!H152</f>
        <v>Seema Devi</v>
      </c>
      <c r="J154" s="22" t="str">
        <f>shaladarppn!I152</f>
        <v>M</v>
      </c>
      <c r="K154" s="249">
        <f>shaladarppn!J152</f>
        <v>42676</v>
      </c>
      <c r="L154" s="22">
        <f>shaladarppn!K152</f>
        <v>0</v>
      </c>
      <c r="M154" s="22">
        <f>shaladarppn!L152</f>
        <v>0</v>
      </c>
      <c r="N154" s="22">
        <f>shaladarppn!M152</f>
        <v>0</v>
      </c>
      <c r="O154" s="22">
        <f>shaladarppn!N152</f>
        <v>0</v>
      </c>
      <c r="P154" s="22" t="str">
        <f>shaladarppn!O152</f>
        <v>OBC</v>
      </c>
      <c r="Q154" s="22" t="str">
        <f>shaladarppn!P152</f>
        <v>Muslim</v>
      </c>
      <c r="R154" s="22">
        <f>shaladarppn!Q152</f>
        <v>0</v>
      </c>
      <c r="S154" s="22" t="str">
        <f>shaladarppn!R152</f>
        <v>GOVT. SENIOR SECONDARY SCHOOL ALNIYAWAS (219445)</v>
      </c>
      <c r="T154" s="22">
        <f>shaladarppn!S152</f>
        <v>8140200308</v>
      </c>
      <c r="U154" s="22" t="str">
        <f>shaladarppn!T152</f>
        <v>XXXX6056</v>
      </c>
      <c r="V154" s="22">
        <f>shaladarppn!U152</f>
        <v>0</v>
      </c>
      <c r="W154" s="22">
        <f>shaladarppn!V152</f>
        <v>9636784929</v>
      </c>
      <c r="X154" s="22" t="str">
        <f>shaladarppn!W152</f>
        <v>SHYAMPURA ALNIYAWAS,RIYAN,AINIYAWAS,341637</v>
      </c>
      <c r="Y154" s="22">
        <f>shaladarppn!X152</f>
        <v>45000</v>
      </c>
      <c r="Z154" s="22" t="str">
        <f>shaladarppn!Y152</f>
        <v>N</v>
      </c>
      <c r="AA154" s="22" t="str">
        <f>shaladarppn!Z152</f>
        <v>N</v>
      </c>
      <c r="AB154" s="22" t="str">
        <f>shaladarppn!AA152</f>
        <v>Yes</v>
      </c>
      <c r="AC154" s="22">
        <f>shaladarppn!AB152</f>
        <v>10</v>
      </c>
      <c r="AD154" s="22" t="str">
        <f>shaladarppn!AC152</f>
        <v>None</v>
      </c>
      <c r="AE154" s="22">
        <f>shaladarppn!AD152</f>
        <v>1</v>
      </c>
      <c r="AF154" s="22">
        <f>Table1[[#This Row],[Class]]</f>
        <v>6</v>
      </c>
      <c r="AG154" s="22" t="str">
        <f>Table1[[#This Row],[Section]]</f>
        <v>A</v>
      </c>
    </row>
    <row r="155" spans="1:33">
      <c r="A155" s="22">
        <f>IF(F155="","",ROWS($F$4:F155))</f>
        <v>152</v>
      </c>
      <c r="B155" s="22">
        <f>shaladarppn!A153</f>
        <v>6</v>
      </c>
      <c r="C155" s="22" t="str">
        <f>shaladarppn!B153</f>
        <v>A</v>
      </c>
      <c r="D155" s="22">
        <f>shaladarppn!C153</f>
        <v>4250</v>
      </c>
      <c r="E155" s="249">
        <f>shaladarppn!D153</f>
        <v>42598</v>
      </c>
      <c r="F155" s="22" t="str">
        <f>shaladarppn!E153</f>
        <v>Aarju</v>
      </c>
      <c r="G155" s="22">
        <f>shaladarppn!F153</f>
        <v>0</v>
      </c>
      <c r="H155" s="22" t="str">
        <f>shaladarppn!G153</f>
        <v>Suresh Kumar</v>
      </c>
      <c r="I155" s="22" t="str">
        <f>shaladarppn!H153</f>
        <v>Seema Devi</v>
      </c>
      <c r="J155" s="22" t="str">
        <f>shaladarppn!I153</f>
        <v>M</v>
      </c>
      <c r="K155" s="249">
        <f>shaladarppn!J153</f>
        <v>42677</v>
      </c>
      <c r="L155" s="22">
        <f>shaladarppn!K153</f>
        <v>0</v>
      </c>
      <c r="M155" s="22">
        <f>shaladarppn!L153</f>
        <v>0</v>
      </c>
      <c r="N155" s="22">
        <f>shaladarppn!M153</f>
        <v>0</v>
      </c>
      <c r="O155" s="22">
        <f>shaladarppn!N153</f>
        <v>0</v>
      </c>
      <c r="P155" s="22" t="str">
        <f>shaladarppn!O153</f>
        <v>OBC</v>
      </c>
      <c r="Q155" s="22" t="str">
        <f>shaladarppn!P153</f>
        <v>Muslim</v>
      </c>
      <c r="R155" s="22">
        <f>shaladarppn!Q153</f>
        <v>0</v>
      </c>
      <c r="S155" s="22" t="str">
        <f>shaladarppn!R153</f>
        <v>GOVT. SENIOR SECONDARY SCHOOL ALNIYAWAS (219445)</v>
      </c>
      <c r="T155" s="22">
        <f>shaladarppn!S153</f>
        <v>8140200308</v>
      </c>
      <c r="U155" s="22" t="str">
        <f>shaladarppn!T153</f>
        <v>XXXX9983</v>
      </c>
      <c r="V155" s="22">
        <f>shaladarppn!U153</f>
        <v>0</v>
      </c>
      <c r="W155" s="22">
        <f>shaladarppn!V153</f>
        <v>9636784929</v>
      </c>
      <c r="X155" s="22" t="str">
        <f>shaladarppn!W153</f>
        <v>SHYAMPURA ALNIYAWAS,RIYAN,AINIYAWAS,341638</v>
      </c>
      <c r="Y155" s="22">
        <f>shaladarppn!X153</f>
        <v>0</v>
      </c>
      <c r="Z155" s="22" t="str">
        <f>shaladarppn!Y153</f>
        <v>N</v>
      </c>
      <c r="AA155" s="22" t="str">
        <f>shaladarppn!Z153</f>
        <v>N</v>
      </c>
      <c r="AB155" s="22" t="str">
        <f>shaladarppn!AA153</f>
        <v>Yes</v>
      </c>
      <c r="AC155" s="22">
        <f>shaladarppn!AB153</f>
        <v>12</v>
      </c>
      <c r="AD155" s="22" t="str">
        <f>shaladarppn!AC153</f>
        <v>None</v>
      </c>
      <c r="AE155" s="22">
        <f>shaladarppn!AD153</f>
        <v>1</v>
      </c>
      <c r="AF155" s="22">
        <f>Table1[[#This Row],[Class]]</f>
        <v>6</v>
      </c>
      <c r="AG155" s="22" t="str">
        <f>Table1[[#This Row],[Section]]</f>
        <v>A</v>
      </c>
    </row>
    <row r="156" spans="1:33">
      <c r="A156" s="22">
        <f>IF(F156="","",ROWS($F$4:F156))</f>
        <v>153</v>
      </c>
      <c r="B156" s="22">
        <f>shaladarppn!A154</f>
        <v>6</v>
      </c>
      <c r="C156" s="22" t="str">
        <f>shaladarppn!B154</f>
        <v>A</v>
      </c>
      <c r="D156" s="22">
        <f>shaladarppn!C154</f>
        <v>4674</v>
      </c>
      <c r="E156" s="249">
        <f>shaladarppn!D154</f>
        <v>43654</v>
      </c>
      <c r="F156" s="22" t="str">
        <f>shaladarppn!E154</f>
        <v>Aarju</v>
      </c>
      <c r="G156" s="22">
        <f>shaladarppn!F154</f>
        <v>0</v>
      </c>
      <c r="H156" s="22" t="str">
        <f>shaladarppn!G154</f>
        <v>Suresh Kumar</v>
      </c>
      <c r="I156" s="22" t="str">
        <f>shaladarppn!H154</f>
        <v>Seema Devi</v>
      </c>
      <c r="J156" s="22" t="str">
        <f>shaladarppn!I154</f>
        <v>M</v>
      </c>
      <c r="K156" s="249">
        <f>shaladarppn!J154</f>
        <v>42678</v>
      </c>
      <c r="L156" s="22">
        <f>shaladarppn!K154</f>
        <v>0</v>
      </c>
      <c r="M156" s="22">
        <f>shaladarppn!L154</f>
        <v>0</v>
      </c>
      <c r="N156" s="22">
        <f>shaladarppn!M154</f>
        <v>0</v>
      </c>
      <c r="O156" s="22">
        <f>shaladarppn!N154</f>
        <v>0</v>
      </c>
      <c r="P156" s="22" t="str">
        <f>shaladarppn!O154</f>
        <v>OBC</v>
      </c>
      <c r="Q156" s="22" t="str">
        <f>shaladarppn!P154</f>
        <v>Muslim</v>
      </c>
      <c r="R156" s="22">
        <f>shaladarppn!Q154</f>
        <v>0</v>
      </c>
      <c r="S156" s="22" t="str">
        <f>shaladarppn!R154</f>
        <v>GOVT. SENIOR SECONDARY SCHOOL ALNIYAWAS (219445)</v>
      </c>
      <c r="T156" s="22">
        <f>shaladarppn!S154</f>
        <v>8140200308</v>
      </c>
      <c r="U156" s="22" t="str">
        <f>shaladarppn!T154</f>
        <v>XXXX0503</v>
      </c>
      <c r="V156" s="22">
        <f>shaladarppn!U154</f>
        <v>0</v>
      </c>
      <c r="W156" s="22">
        <f>shaladarppn!V154</f>
        <v>9636784929</v>
      </c>
      <c r="X156" s="22" t="str">
        <f>shaladarppn!W154</f>
        <v>SHYAMPURA ALNIYAWAS,RIYAN,AINIYAWAS,341639</v>
      </c>
      <c r="Y156" s="22">
        <f>shaladarppn!X154</f>
        <v>60000</v>
      </c>
      <c r="Z156" s="22" t="str">
        <f>shaladarppn!Y154</f>
        <v>N</v>
      </c>
      <c r="AA156" s="22" t="str">
        <f>shaladarppn!Z154</f>
        <v>N</v>
      </c>
      <c r="AB156" s="22" t="str">
        <f>shaladarppn!AA154</f>
        <v>Yes</v>
      </c>
      <c r="AC156" s="22">
        <f>shaladarppn!AB154</f>
        <v>14</v>
      </c>
      <c r="AD156" s="22" t="str">
        <f>shaladarppn!AC154</f>
        <v>None</v>
      </c>
      <c r="AE156" s="22">
        <f>shaladarppn!AD154</f>
        <v>0</v>
      </c>
      <c r="AF156" s="22">
        <f>Table1[[#This Row],[Class]]</f>
        <v>6</v>
      </c>
      <c r="AG156" s="22" t="str">
        <f>Table1[[#This Row],[Section]]</f>
        <v>A</v>
      </c>
    </row>
    <row r="157" spans="1:33">
      <c r="A157" s="22">
        <f>IF(F157="","",ROWS($F$4:F157))</f>
        <v>154</v>
      </c>
      <c r="B157" s="22">
        <f>shaladarppn!A155</f>
        <v>6</v>
      </c>
      <c r="C157" s="22" t="str">
        <f>shaladarppn!B155</f>
        <v>A</v>
      </c>
      <c r="D157" s="22">
        <f>shaladarppn!C155</f>
        <v>4672</v>
      </c>
      <c r="E157" s="249">
        <f>shaladarppn!D155</f>
        <v>43654</v>
      </c>
      <c r="F157" s="22" t="str">
        <f>shaladarppn!E155</f>
        <v>Aarju</v>
      </c>
      <c r="G157" s="22">
        <f>shaladarppn!F155</f>
        <v>0</v>
      </c>
      <c r="H157" s="22" t="str">
        <f>shaladarppn!G155</f>
        <v>Suresh Kumar</v>
      </c>
      <c r="I157" s="22" t="str">
        <f>shaladarppn!H155</f>
        <v>Seema Devi</v>
      </c>
      <c r="J157" s="22" t="str">
        <f>shaladarppn!I155</f>
        <v>M</v>
      </c>
      <c r="K157" s="249">
        <f>shaladarppn!J155</f>
        <v>42679</v>
      </c>
      <c r="L157" s="22">
        <f>shaladarppn!K155</f>
        <v>0</v>
      </c>
      <c r="M157" s="22">
        <f>shaladarppn!L155</f>
        <v>0</v>
      </c>
      <c r="N157" s="22">
        <f>shaladarppn!M155</f>
        <v>0</v>
      </c>
      <c r="O157" s="22">
        <f>shaladarppn!N155</f>
        <v>0</v>
      </c>
      <c r="P157" s="22" t="str">
        <f>shaladarppn!O155</f>
        <v>OBC</v>
      </c>
      <c r="Q157" s="22" t="str">
        <f>shaladarppn!P155</f>
        <v>Muslim</v>
      </c>
      <c r="R157" s="22">
        <f>shaladarppn!Q155</f>
        <v>0</v>
      </c>
      <c r="S157" s="22" t="str">
        <f>shaladarppn!R155</f>
        <v>GOVT. SENIOR SECONDARY SCHOOL ALNIYAWAS (219445)</v>
      </c>
      <c r="T157" s="22">
        <f>shaladarppn!S155</f>
        <v>8140200308</v>
      </c>
      <c r="U157" s="22">
        <f>shaladarppn!T155</f>
        <v>0</v>
      </c>
      <c r="V157" s="22" t="str">
        <f>shaladarppn!U155</f>
        <v>vpsncvp</v>
      </c>
      <c r="W157" s="22">
        <f>shaladarppn!V155</f>
        <v>9636784929</v>
      </c>
      <c r="X157" s="22" t="str">
        <f>shaladarppn!W155</f>
        <v>SHYAMPURA ALNIYAWAS,RIYAN,AINIYAWAS,341640</v>
      </c>
      <c r="Y157" s="22">
        <f>shaladarppn!X155</f>
        <v>50000</v>
      </c>
      <c r="Z157" s="22" t="str">
        <f>shaladarppn!Y155</f>
        <v>N</v>
      </c>
      <c r="AA157" s="22" t="str">
        <f>shaladarppn!Z155</f>
        <v>N</v>
      </c>
      <c r="AB157" s="22" t="str">
        <f>shaladarppn!AA155</f>
        <v>Yes</v>
      </c>
      <c r="AC157" s="22">
        <f>shaladarppn!AB155</f>
        <v>14</v>
      </c>
      <c r="AD157" s="22" t="str">
        <f>shaladarppn!AC155</f>
        <v>None</v>
      </c>
      <c r="AE157" s="22">
        <f>shaladarppn!AD155</f>
        <v>0</v>
      </c>
      <c r="AF157" s="22">
        <f>Table1[[#This Row],[Class]]</f>
        <v>6</v>
      </c>
      <c r="AG157" s="22" t="str">
        <f>Table1[[#This Row],[Section]]</f>
        <v>A</v>
      </c>
    </row>
    <row r="158" spans="1:33">
      <c r="A158" s="22">
        <f>IF(F158="","",ROWS($F$4:F158))</f>
        <v>155</v>
      </c>
      <c r="B158" s="22">
        <f>shaladarppn!A156</f>
        <v>6</v>
      </c>
      <c r="C158" s="22" t="str">
        <f>shaladarppn!B156</f>
        <v>A</v>
      </c>
      <c r="D158" s="22">
        <f>shaladarppn!C156</f>
        <v>4117</v>
      </c>
      <c r="E158" s="249">
        <f>shaladarppn!D156</f>
        <v>42549</v>
      </c>
      <c r="F158" s="22" t="str">
        <f>shaladarppn!E156</f>
        <v>Aarju</v>
      </c>
      <c r="G158" s="22">
        <f>shaladarppn!F156</f>
        <v>0</v>
      </c>
      <c r="H158" s="22" t="str">
        <f>shaladarppn!G156</f>
        <v>Suresh Kumar</v>
      </c>
      <c r="I158" s="22" t="str">
        <f>shaladarppn!H156</f>
        <v>Seema Devi</v>
      </c>
      <c r="J158" s="22" t="str">
        <f>shaladarppn!I156</f>
        <v>F</v>
      </c>
      <c r="K158" s="249">
        <f>shaladarppn!J156</f>
        <v>42680</v>
      </c>
      <c r="L158" s="22">
        <f>shaladarppn!K156</f>
        <v>0</v>
      </c>
      <c r="M158" s="22">
        <f>shaladarppn!L156</f>
        <v>0</v>
      </c>
      <c r="N158" s="22">
        <f>shaladarppn!M156</f>
        <v>0</v>
      </c>
      <c r="O158" s="22">
        <f>shaladarppn!N156</f>
        <v>0</v>
      </c>
      <c r="P158" s="22" t="str">
        <f>shaladarppn!O156</f>
        <v>OBC</v>
      </c>
      <c r="Q158" s="22">
        <f>shaladarppn!P156</f>
        <v>0</v>
      </c>
      <c r="R158" s="22">
        <f>shaladarppn!Q156</f>
        <v>0</v>
      </c>
      <c r="S158" s="22" t="str">
        <f>shaladarppn!R156</f>
        <v>GOVT. SENIOR SECONDARY SCHOOL ALNIYAWAS (219445)</v>
      </c>
      <c r="T158" s="22">
        <f>shaladarppn!S156</f>
        <v>8140200308</v>
      </c>
      <c r="U158" s="22" t="str">
        <f>shaladarppn!T156</f>
        <v>XXXX5444</v>
      </c>
      <c r="V158" s="22">
        <f>shaladarppn!U156</f>
        <v>0</v>
      </c>
      <c r="W158" s="22">
        <f>shaladarppn!V156</f>
        <v>9636784929</v>
      </c>
      <c r="X158" s="22" t="str">
        <f>shaladarppn!W156</f>
        <v>SHYAMPURA ALNIYAWAS,RIYAN,AINIYAWAS,341641</v>
      </c>
      <c r="Y158" s="22">
        <f>shaladarppn!X156</f>
        <v>0</v>
      </c>
      <c r="Z158" s="22" t="str">
        <f>shaladarppn!Y156</f>
        <v>N</v>
      </c>
      <c r="AA158" s="22" t="str">
        <f>shaladarppn!Z156</f>
        <v>N</v>
      </c>
      <c r="AB158" s="22">
        <f>shaladarppn!AA156</f>
        <v>0</v>
      </c>
      <c r="AC158" s="22">
        <f>shaladarppn!AB156</f>
        <v>11</v>
      </c>
      <c r="AD158" s="22" t="str">
        <f>shaladarppn!AC156</f>
        <v>None</v>
      </c>
      <c r="AE158" s="22">
        <f>shaladarppn!AD156</f>
        <v>1</v>
      </c>
      <c r="AF158" s="22">
        <f>Table1[[#This Row],[Class]]</f>
        <v>6</v>
      </c>
      <c r="AG158" s="22" t="str">
        <f>Table1[[#This Row],[Section]]</f>
        <v>A</v>
      </c>
    </row>
    <row r="159" spans="1:33">
      <c r="A159" s="22">
        <f>IF(F159="","",ROWS($F$4:F159))</f>
        <v>156</v>
      </c>
      <c r="B159" s="22">
        <f>shaladarppn!A157</f>
        <v>6</v>
      </c>
      <c r="C159" s="22" t="str">
        <f>shaladarppn!B157</f>
        <v>A</v>
      </c>
      <c r="D159" s="22">
        <f>shaladarppn!C157</f>
        <v>4802</v>
      </c>
      <c r="E159" s="249">
        <f>shaladarppn!D157</f>
        <v>0</v>
      </c>
      <c r="F159" s="22" t="str">
        <f>shaladarppn!E157</f>
        <v>Aarju</v>
      </c>
      <c r="G159" s="22">
        <f>shaladarppn!F157</f>
        <v>0</v>
      </c>
      <c r="H159" s="22" t="str">
        <f>shaladarppn!G157</f>
        <v>Suresh Kumar</v>
      </c>
      <c r="I159" s="22" t="str">
        <f>shaladarppn!H157</f>
        <v>Seema Devi</v>
      </c>
      <c r="J159" s="22" t="str">
        <f>shaladarppn!I157</f>
        <v>F</v>
      </c>
      <c r="K159" s="249">
        <f>shaladarppn!J157</f>
        <v>42681</v>
      </c>
      <c r="L159" s="22">
        <f>shaladarppn!K157</f>
        <v>0</v>
      </c>
      <c r="M159" s="22">
        <f>shaladarppn!L157</f>
        <v>0</v>
      </c>
      <c r="N159" s="22">
        <f>shaladarppn!M157</f>
        <v>0</v>
      </c>
      <c r="O159" s="22">
        <f>shaladarppn!N157</f>
        <v>0</v>
      </c>
      <c r="P159" s="22" t="str">
        <f>shaladarppn!O157</f>
        <v>OBC</v>
      </c>
      <c r="Q159" s="22">
        <f>shaladarppn!P157</f>
        <v>0</v>
      </c>
      <c r="R159" s="22">
        <f>shaladarppn!Q157</f>
        <v>0</v>
      </c>
      <c r="S159" s="22" t="str">
        <f>shaladarppn!R157</f>
        <v>GOVT. SENIOR SECONDARY SCHOOL ALNIYAWAS (219445)</v>
      </c>
      <c r="T159" s="22">
        <f>shaladarppn!S157</f>
        <v>8140200308</v>
      </c>
      <c r="U159" s="22">
        <f>shaladarppn!T157</f>
        <v>0</v>
      </c>
      <c r="V159" s="22">
        <f>shaladarppn!U157</f>
        <v>0</v>
      </c>
      <c r="W159" s="22">
        <f>shaladarppn!V157</f>
        <v>9636784929</v>
      </c>
      <c r="X159" s="22" t="str">
        <f>shaladarppn!W157</f>
        <v>SHYAMPURA ALNIYAWAS,RIYAN,AINIYAWAS,341642</v>
      </c>
      <c r="Y159" s="22">
        <f>shaladarppn!X157</f>
        <v>0</v>
      </c>
      <c r="Z159" s="22" t="str">
        <f>shaladarppn!Y157</f>
        <v>N</v>
      </c>
      <c r="AA159" s="22" t="str">
        <f>shaladarppn!Z157</f>
        <v>Y</v>
      </c>
      <c r="AB159" s="22">
        <f>shaladarppn!AA157</f>
        <v>0</v>
      </c>
      <c r="AC159" s="22">
        <f>shaladarppn!AB157</f>
        <v>10</v>
      </c>
      <c r="AD159" s="22">
        <f>shaladarppn!AC157</f>
        <v>0</v>
      </c>
      <c r="AE159" s="22">
        <f>shaladarppn!AD157</f>
        <v>1</v>
      </c>
      <c r="AF159" s="22">
        <f>Table1[[#This Row],[Class]]</f>
        <v>6</v>
      </c>
      <c r="AG159" s="22" t="str">
        <f>Table1[[#This Row],[Section]]</f>
        <v>A</v>
      </c>
    </row>
    <row r="160" spans="1:33">
      <c r="A160" s="22">
        <f>IF(F160="","",ROWS($F$4:F160))</f>
        <v>157</v>
      </c>
      <c r="B160" s="22">
        <f>shaladarppn!A158</f>
        <v>6</v>
      </c>
      <c r="C160" s="22" t="str">
        <f>shaladarppn!B158</f>
        <v>A</v>
      </c>
      <c r="D160" s="22">
        <f>shaladarppn!C158</f>
        <v>4131</v>
      </c>
      <c r="E160" s="249">
        <f>shaladarppn!D158</f>
        <v>42552</v>
      </c>
      <c r="F160" s="22" t="str">
        <f>shaladarppn!E158</f>
        <v>Aarju</v>
      </c>
      <c r="G160" s="22">
        <f>shaladarppn!F158</f>
        <v>0</v>
      </c>
      <c r="H160" s="22" t="str">
        <f>shaladarppn!G158</f>
        <v>Suresh Kumar</v>
      </c>
      <c r="I160" s="22" t="str">
        <f>shaladarppn!H158</f>
        <v>Seema Devi</v>
      </c>
      <c r="J160" s="22" t="str">
        <f>shaladarppn!I158</f>
        <v>F</v>
      </c>
      <c r="K160" s="249">
        <f>shaladarppn!J158</f>
        <v>42682</v>
      </c>
      <c r="L160" s="22">
        <f>shaladarppn!K158</f>
        <v>0</v>
      </c>
      <c r="M160" s="22">
        <f>shaladarppn!L158</f>
        <v>0</v>
      </c>
      <c r="N160" s="22">
        <f>shaladarppn!M158</f>
        <v>0</v>
      </c>
      <c r="O160" s="22">
        <f>shaladarppn!N158</f>
        <v>0</v>
      </c>
      <c r="P160" s="22" t="str">
        <f>shaladarppn!O158</f>
        <v>OBC</v>
      </c>
      <c r="Q160" s="22" t="str">
        <f>shaladarppn!P158</f>
        <v>Hindu</v>
      </c>
      <c r="R160" s="22">
        <f>shaladarppn!Q158</f>
        <v>0</v>
      </c>
      <c r="S160" s="22" t="str">
        <f>shaladarppn!R158</f>
        <v>GOVT. SENIOR SECONDARY SCHOOL ALNIYAWAS (219445)</v>
      </c>
      <c r="T160" s="22">
        <f>shaladarppn!S158</f>
        <v>8140200308</v>
      </c>
      <c r="U160" s="22" t="str">
        <f>shaladarppn!T158</f>
        <v>XXXX4024</v>
      </c>
      <c r="V160" s="22">
        <f>shaladarppn!U158</f>
        <v>0</v>
      </c>
      <c r="W160" s="22">
        <f>shaladarppn!V158</f>
        <v>9636784929</v>
      </c>
      <c r="X160" s="22" t="str">
        <f>shaladarppn!W158</f>
        <v>SHYAMPURA ALNIYAWAS,RIYAN,AINIYAWAS,341643</v>
      </c>
      <c r="Y160" s="22">
        <f>shaladarppn!X158</f>
        <v>40000</v>
      </c>
      <c r="Z160" s="22" t="str">
        <f>shaladarppn!Y158</f>
        <v>N</v>
      </c>
      <c r="AA160" s="22" t="str">
        <f>shaladarppn!Z158</f>
        <v>N</v>
      </c>
      <c r="AB160" s="22" t="str">
        <f>shaladarppn!AA158</f>
        <v>No</v>
      </c>
      <c r="AC160" s="22">
        <f>shaladarppn!AB158</f>
        <v>13</v>
      </c>
      <c r="AD160" s="22" t="str">
        <f>shaladarppn!AC158</f>
        <v>None</v>
      </c>
      <c r="AE160" s="22">
        <f>shaladarppn!AD158</f>
        <v>1</v>
      </c>
      <c r="AF160" s="22">
        <f>Table1[[#This Row],[Class]]</f>
        <v>6</v>
      </c>
      <c r="AG160" s="22" t="str">
        <f>Table1[[#This Row],[Section]]</f>
        <v>A</v>
      </c>
    </row>
    <row r="161" spans="1:33">
      <c r="A161" s="22">
        <f>IF(F161="","",ROWS($F$4:F161))</f>
        <v>158</v>
      </c>
      <c r="B161" s="22">
        <f>shaladarppn!A159</f>
        <v>6</v>
      </c>
      <c r="C161" s="22" t="str">
        <f>shaladarppn!B159</f>
        <v>A</v>
      </c>
      <c r="D161" s="22">
        <f>shaladarppn!C159</f>
        <v>4652</v>
      </c>
      <c r="E161" s="249">
        <f>shaladarppn!D159</f>
        <v>43651</v>
      </c>
      <c r="F161" s="22" t="str">
        <f>shaladarppn!E159</f>
        <v>Aarju</v>
      </c>
      <c r="G161" s="22">
        <f>shaladarppn!F159</f>
        <v>0</v>
      </c>
      <c r="H161" s="22" t="str">
        <f>shaladarppn!G159</f>
        <v>Suresh Kumar</v>
      </c>
      <c r="I161" s="22" t="str">
        <f>shaladarppn!H159</f>
        <v>Seema Devi</v>
      </c>
      <c r="J161" s="22" t="str">
        <f>shaladarppn!I159</f>
        <v>M</v>
      </c>
      <c r="K161" s="249">
        <f>shaladarppn!J159</f>
        <v>42683</v>
      </c>
      <c r="L161" s="22">
        <f>shaladarppn!K159</f>
        <v>0</v>
      </c>
      <c r="M161" s="22">
        <f>shaladarppn!L159</f>
        <v>0</v>
      </c>
      <c r="N161" s="22">
        <f>shaladarppn!M159</f>
        <v>0</v>
      </c>
      <c r="O161" s="22">
        <f>shaladarppn!N159</f>
        <v>0</v>
      </c>
      <c r="P161" s="22" t="str">
        <f>shaladarppn!O159</f>
        <v>OBC</v>
      </c>
      <c r="Q161" s="22" t="str">
        <f>shaladarppn!P159</f>
        <v>Hindu</v>
      </c>
      <c r="R161" s="22">
        <f>shaladarppn!Q159</f>
        <v>0</v>
      </c>
      <c r="S161" s="22" t="str">
        <f>shaladarppn!R159</f>
        <v>GOVT. SENIOR SECONDARY SCHOOL ALNIYAWAS (219445)</v>
      </c>
      <c r="T161" s="22">
        <f>shaladarppn!S159</f>
        <v>8140200308</v>
      </c>
      <c r="U161" s="22" t="str">
        <f>shaladarppn!T159</f>
        <v>XXXX4312</v>
      </c>
      <c r="V161" s="22">
        <f>shaladarppn!U159</f>
        <v>0</v>
      </c>
      <c r="W161" s="22">
        <f>shaladarppn!V159</f>
        <v>9636784929</v>
      </c>
      <c r="X161" s="22" t="str">
        <f>shaladarppn!W159</f>
        <v>SHYAMPURA ALNIYAWAS,RIYAN,AINIYAWAS,341644</v>
      </c>
      <c r="Y161" s="22">
        <f>shaladarppn!X159</f>
        <v>60000</v>
      </c>
      <c r="Z161" s="22" t="str">
        <f>shaladarppn!Y159</f>
        <v>N</v>
      </c>
      <c r="AA161" s="22" t="str">
        <f>shaladarppn!Z159</f>
        <v>N</v>
      </c>
      <c r="AB161" s="22" t="str">
        <f>shaladarppn!AA159</f>
        <v>No</v>
      </c>
      <c r="AC161" s="22">
        <f>shaladarppn!AB159</f>
        <v>14</v>
      </c>
      <c r="AD161" s="22" t="str">
        <f>shaladarppn!AC159</f>
        <v>None</v>
      </c>
      <c r="AE161" s="22">
        <f>shaladarppn!AD159</f>
        <v>7</v>
      </c>
      <c r="AF161" s="22">
        <f>Table1[[#This Row],[Class]]</f>
        <v>6</v>
      </c>
      <c r="AG161" s="22" t="str">
        <f>Table1[[#This Row],[Section]]</f>
        <v>A</v>
      </c>
    </row>
    <row r="162" spans="1:33">
      <c r="A162" s="22">
        <f>IF(F162="","",ROWS($F$4:F162))</f>
        <v>159</v>
      </c>
      <c r="B162" s="22">
        <f>shaladarppn!A160</f>
        <v>6</v>
      </c>
      <c r="C162" s="22" t="str">
        <f>shaladarppn!B160</f>
        <v>A</v>
      </c>
      <c r="D162" s="22">
        <f>shaladarppn!C160</f>
        <v>4722</v>
      </c>
      <c r="E162" s="249">
        <f>shaladarppn!D160</f>
        <v>43658</v>
      </c>
      <c r="F162" s="22" t="str">
        <f>shaladarppn!E160</f>
        <v>Aarju</v>
      </c>
      <c r="G162" s="22">
        <f>shaladarppn!F160</f>
        <v>0</v>
      </c>
      <c r="H162" s="22" t="str">
        <f>shaladarppn!G160</f>
        <v>Suresh Kumar</v>
      </c>
      <c r="I162" s="22" t="str">
        <f>shaladarppn!H160</f>
        <v>Seema Devi</v>
      </c>
      <c r="J162" s="22" t="str">
        <f>shaladarppn!I160</f>
        <v>M</v>
      </c>
      <c r="K162" s="249">
        <f>shaladarppn!J160</f>
        <v>42684</v>
      </c>
      <c r="L162" s="22">
        <f>shaladarppn!K160</f>
        <v>0</v>
      </c>
      <c r="M162" s="22">
        <f>shaladarppn!L160</f>
        <v>0</v>
      </c>
      <c r="N162" s="22">
        <f>shaladarppn!M160</f>
        <v>0</v>
      </c>
      <c r="O162" s="22">
        <f>shaladarppn!N160</f>
        <v>0</v>
      </c>
      <c r="P162" s="22" t="str">
        <f>shaladarppn!O160</f>
        <v>SBC</v>
      </c>
      <c r="Q162" s="22" t="str">
        <f>shaladarppn!P160</f>
        <v>Hindu</v>
      </c>
      <c r="R162" s="22">
        <f>shaladarppn!Q160</f>
        <v>0</v>
      </c>
      <c r="S162" s="22" t="str">
        <f>shaladarppn!R160</f>
        <v>GOVT. SENIOR SECONDARY SCHOOL ALNIYAWAS (219445)</v>
      </c>
      <c r="T162" s="22">
        <f>shaladarppn!S160</f>
        <v>8140200308</v>
      </c>
      <c r="U162" s="22" t="str">
        <f>shaladarppn!T160</f>
        <v>XXXX1833</v>
      </c>
      <c r="V162" s="22" t="str">
        <f>shaladarppn!U160</f>
        <v>vpsgoov</v>
      </c>
      <c r="W162" s="22">
        <f>shaladarppn!V160</f>
        <v>9636784929</v>
      </c>
      <c r="X162" s="22" t="str">
        <f>shaladarppn!W160</f>
        <v>SHYAMPURA ALNIYAWAS,RIYAN,AINIYAWAS,341645</v>
      </c>
      <c r="Y162" s="22">
        <f>shaladarppn!X160</f>
        <v>60000</v>
      </c>
      <c r="Z162" s="22" t="str">
        <f>shaladarppn!Y160</f>
        <v>N</v>
      </c>
      <c r="AA162" s="22" t="str">
        <f>shaladarppn!Z160</f>
        <v>N</v>
      </c>
      <c r="AB162" s="22" t="str">
        <f>shaladarppn!AA160</f>
        <v>No</v>
      </c>
      <c r="AC162" s="22">
        <f>shaladarppn!AB160</f>
        <v>12</v>
      </c>
      <c r="AD162" s="22" t="str">
        <f>shaladarppn!AC160</f>
        <v>None</v>
      </c>
      <c r="AE162" s="22">
        <f>shaladarppn!AD160</f>
        <v>1</v>
      </c>
      <c r="AF162" s="22">
        <f>Table1[[#This Row],[Class]]</f>
        <v>6</v>
      </c>
      <c r="AG162" s="22" t="str">
        <f>Table1[[#This Row],[Section]]</f>
        <v>A</v>
      </c>
    </row>
    <row r="163" spans="1:33">
      <c r="A163" s="22">
        <f>IF(F163="","",ROWS($F$4:F163))</f>
        <v>160</v>
      </c>
      <c r="B163" s="22">
        <f>shaladarppn!A161</f>
        <v>6</v>
      </c>
      <c r="C163" s="22" t="str">
        <f>shaladarppn!B161</f>
        <v>A</v>
      </c>
      <c r="D163" s="22">
        <f>shaladarppn!C161</f>
        <v>4692</v>
      </c>
      <c r="E163" s="249">
        <f>shaladarppn!D161</f>
        <v>43655</v>
      </c>
      <c r="F163" s="22" t="str">
        <f>shaladarppn!E161</f>
        <v>Aarju</v>
      </c>
      <c r="G163" s="22">
        <f>shaladarppn!F161</f>
        <v>0</v>
      </c>
      <c r="H163" s="22" t="str">
        <f>shaladarppn!G161</f>
        <v>Suresh Kumar</v>
      </c>
      <c r="I163" s="22" t="str">
        <f>shaladarppn!H161</f>
        <v>Seema Devi</v>
      </c>
      <c r="J163" s="22" t="str">
        <f>shaladarppn!I161</f>
        <v>M</v>
      </c>
      <c r="K163" s="249">
        <f>shaladarppn!J161</f>
        <v>42685</v>
      </c>
      <c r="L163" s="22">
        <f>shaladarppn!K161</f>
        <v>0</v>
      </c>
      <c r="M163" s="22">
        <f>shaladarppn!L161</f>
        <v>0</v>
      </c>
      <c r="N163" s="22">
        <f>shaladarppn!M161</f>
        <v>0</v>
      </c>
      <c r="O163" s="22">
        <f>shaladarppn!N161</f>
        <v>0</v>
      </c>
      <c r="P163" s="22" t="str">
        <f>shaladarppn!O161</f>
        <v>SC</v>
      </c>
      <c r="Q163" s="22" t="str">
        <f>shaladarppn!P161</f>
        <v>Hindu</v>
      </c>
      <c r="R163" s="22">
        <f>shaladarppn!Q161</f>
        <v>0</v>
      </c>
      <c r="S163" s="22" t="str">
        <f>shaladarppn!R161</f>
        <v>GOVT. SENIOR SECONDARY SCHOOL ALNIYAWAS (219445)</v>
      </c>
      <c r="T163" s="22">
        <f>shaladarppn!S161</f>
        <v>8140200308</v>
      </c>
      <c r="U163" s="22" t="str">
        <f>shaladarppn!T161</f>
        <v>XXXX8939</v>
      </c>
      <c r="V163" s="22" t="str">
        <f>shaladarppn!U161</f>
        <v>vpjwnct</v>
      </c>
      <c r="W163" s="22">
        <f>shaladarppn!V161</f>
        <v>9636784929</v>
      </c>
      <c r="X163" s="22" t="str">
        <f>shaladarppn!W161</f>
        <v>SHYAMPURA ALNIYAWAS,RIYAN,AINIYAWAS,341646</v>
      </c>
      <c r="Y163" s="22">
        <f>shaladarppn!X161</f>
        <v>60000</v>
      </c>
      <c r="Z163" s="22" t="str">
        <f>shaladarppn!Y161</f>
        <v>N</v>
      </c>
      <c r="AA163" s="22" t="str">
        <f>shaladarppn!Z161</f>
        <v>N</v>
      </c>
      <c r="AB163" s="22" t="str">
        <f>shaladarppn!AA161</f>
        <v>No</v>
      </c>
      <c r="AC163" s="22">
        <f>shaladarppn!AB161</f>
        <v>13</v>
      </c>
      <c r="AD163" s="22" t="str">
        <f>shaladarppn!AC161</f>
        <v>None</v>
      </c>
      <c r="AE163" s="22">
        <f>shaladarppn!AD161</f>
        <v>1</v>
      </c>
      <c r="AF163" s="22">
        <f>Table1[[#This Row],[Class]]</f>
        <v>6</v>
      </c>
      <c r="AG163" s="22" t="str">
        <f>Table1[[#This Row],[Section]]</f>
        <v>A</v>
      </c>
    </row>
    <row r="164" spans="1:33">
      <c r="A164" s="22">
        <f>IF(F164="","",ROWS($F$4:F164))</f>
        <v>161</v>
      </c>
      <c r="B164" s="22">
        <f>shaladarppn!A162</f>
        <v>6</v>
      </c>
      <c r="C164" s="22" t="str">
        <f>shaladarppn!B162</f>
        <v>A</v>
      </c>
      <c r="D164" s="22">
        <f>shaladarppn!C162</f>
        <v>4749</v>
      </c>
      <c r="E164" s="249">
        <f>shaladarppn!D162</f>
        <v>43663</v>
      </c>
      <c r="F164" s="22" t="str">
        <f>shaladarppn!E162</f>
        <v>Aarju</v>
      </c>
      <c r="G164" s="22">
        <f>shaladarppn!F162</f>
        <v>0</v>
      </c>
      <c r="H164" s="22" t="str">
        <f>shaladarppn!G162</f>
        <v>Suresh Kumar</v>
      </c>
      <c r="I164" s="22" t="str">
        <f>shaladarppn!H162</f>
        <v>Seema Devi</v>
      </c>
      <c r="J164" s="22" t="str">
        <f>shaladarppn!I162</f>
        <v>M</v>
      </c>
      <c r="K164" s="249">
        <f>shaladarppn!J162</f>
        <v>42686</v>
      </c>
      <c r="L164" s="22">
        <f>shaladarppn!K162</f>
        <v>0</v>
      </c>
      <c r="M164" s="22">
        <f>shaladarppn!L162</f>
        <v>0</v>
      </c>
      <c r="N164" s="22">
        <f>shaladarppn!M162</f>
        <v>0</v>
      </c>
      <c r="O164" s="22">
        <f>shaladarppn!N162</f>
        <v>0</v>
      </c>
      <c r="P164" s="22" t="str">
        <f>shaladarppn!O162</f>
        <v>SC</v>
      </c>
      <c r="Q164" s="22" t="str">
        <f>shaladarppn!P162</f>
        <v>Hindu</v>
      </c>
      <c r="R164" s="22">
        <f>shaladarppn!Q162</f>
        <v>0</v>
      </c>
      <c r="S164" s="22" t="str">
        <f>shaladarppn!R162</f>
        <v>GOVT. SENIOR SECONDARY SCHOOL ALNIYAWAS (219445)</v>
      </c>
      <c r="T164" s="22">
        <f>shaladarppn!S162</f>
        <v>8140200308</v>
      </c>
      <c r="U164" s="22" t="str">
        <f>shaladarppn!T162</f>
        <v>XXXX1516</v>
      </c>
      <c r="V164" s="22">
        <f>shaladarppn!U162</f>
        <v>0</v>
      </c>
      <c r="W164" s="22">
        <f>shaladarppn!V162</f>
        <v>9636784929</v>
      </c>
      <c r="X164" s="22" t="str">
        <f>shaladarppn!W162</f>
        <v>SHYAMPURA ALNIYAWAS,RIYAN,AINIYAWAS,341647</v>
      </c>
      <c r="Y164" s="22">
        <f>shaladarppn!X162</f>
        <v>50000</v>
      </c>
      <c r="Z164" s="22" t="str">
        <f>shaladarppn!Y162</f>
        <v>N</v>
      </c>
      <c r="AA164" s="22" t="str">
        <f>shaladarppn!Z162</f>
        <v>N</v>
      </c>
      <c r="AB164" s="22" t="str">
        <f>shaladarppn!AA162</f>
        <v>No</v>
      </c>
      <c r="AC164" s="22">
        <f>shaladarppn!AB162</f>
        <v>11</v>
      </c>
      <c r="AD164" s="22" t="str">
        <f>shaladarppn!AC162</f>
        <v>None</v>
      </c>
      <c r="AE164" s="22">
        <f>shaladarppn!AD162</f>
        <v>2</v>
      </c>
      <c r="AF164" s="22">
        <f>Table1[[#This Row],[Class]]</f>
        <v>6</v>
      </c>
      <c r="AG164" s="22" t="str">
        <f>Table1[[#This Row],[Section]]</f>
        <v>A</v>
      </c>
    </row>
    <row r="165" spans="1:33">
      <c r="A165" s="22">
        <f>IF(F165="","",ROWS($F$4:F165))</f>
        <v>162</v>
      </c>
      <c r="B165" s="22">
        <f>shaladarppn!A163</f>
        <v>6</v>
      </c>
      <c r="C165" s="22" t="str">
        <f>shaladarppn!B163</f>
        <v>A</v>
      </c>
      <c r="D165" s="22">
        <f>shaladarppn!C163</f>
        <v>4742</v>
      </c>
      <c r="E165" s="249">
        <f>shaladarppn!D163</f>
        <v>43662</v>
      </c>
      <c r="F165" s="22" t="str">
        <f>shaladarppn!E163</f>
        <v>Aarju</v>
      </c>
      <c r="G165" s="22">
        <f>shaladarppn!F163</f>
        <v>0</v>
      </c>
      <c r="H165" s="22" t="str">
        <f>shaladarppn!G163</f>
        <v>Suresh Kumar</v>
      </c>
      <c r="I165" s="22" t="str">
        <f>shaladarppn!H163</f>
        <v>Seema Devi</v>
      </c>
      <c r="J165" s="22" t="str">
        <f>shaladarppn!I163</f>
        <v>F</v>
      </c>
      <c r="K165" s="249">
        <f>shaladarppn!J163</f>
        <v>42687</v>
      </c>
      <c r="L165" s="22">
        <f>shaladarppn!K163</f>
        <v>0</v>
      </c>
      <c r="M165" s="22">
        <f>shaladarppn!L163</f>
        <v>0</v>
      </c>
      <c r="N165" s="22">
        <f>shaladarppn!M163</f>
        <v>0</v>
      </c>
      <c r="O165" s="22">
        <f>shaladarppn!N163</f>
        <v>0</v>
      </c>
      <c r="P165" s="22" t="str">
        <f>shaladarppn!O163</f>
        <v>OBC</v>
      </c>
      <c r="Q165" s="22" t="str">
        <f>shaladarppn!P163</f>
        <v>Hindu</v>
      </c>
      <c r="R165" s="22">
        <f>shaladarppn!Q163</f>
        <v>0</v>
      </c>
      <c r="S165" s="22" t="str">
        <f>shaladarppn!R163</f>
        <v>GOVT. SENIOR SECONDARY SCHOOL ALNIYAWAS (219445)</v>
      </c>
      <c r="T165" s="22">
        <f>shaladarppn!S163</f>
        <v>8140200308</v>
      </c>
      <c r="U165" s="22" t="str">
        <f>shaladarppn!T163</f>
        <v>XXXX9240</v>
      </c>
      <c r="V165" s="22" t="str">
        <f>shaladarppn!U163</f>
        <v>ymukugo</v>
      </c>
      <c r="W165" s="22">
        <f>shaladarppn!V163</f>
        <v>9636784929</v>
      </c>
      <c r="X165" s="22" t="str">
        <f>shaladarppn!W163</f>
        <v>SHYAMPURA ALNIYAWAS,RIYAN,AINIYAWAS,341648</v>
      </c>
      <c r="Y165" s="22">
        <f>shaladarppn!X163</f>
        <v>50000</v>
      </c>
      <c r="Z165" s="22" t="str">
        <f>shaladarppn!Y163</f>
        <v>N</v>
      </c>
      <c r="AA165" s="22" t="str">
        <f>shaladarppn!Z163</f>
        <v>N</v>
      </c>
      <c r="AB165" s="22" t="str">
        <f>shaladarppn!AA163</f>
        <v>No</v>
      </c>
      <c r="AC165" s="22">
        <f>shaladarppn!AB163</f>
        <v>11</v>
      </c>
      <c r="AD165" s="22" t="str">
        <f>shaladarppn!AC163</f>
        <v>None</v>
      </c>
      <c r="AE165" s="22">
        <f>shaladarppn!AD163</f>
        <v>2</v>
      </c>
      <c r="AF165" s="22">
        <f>Table1[[#This Row],[Class]]</f>
        <v>6</v>
      </c>
      <c r="AG165" s="22" t="str">
        <f>Table1[[#This Row],[Section]]</f>
        <v>A</v>
      </c>
    </row>
    <row r="166" spans="1:33">
      <c r="A166" s="22">
        <f>IF(F166="","",ROWS($F$4:F166))</f>
        <v>163</v>
      </c>
      <c r="B166" s="22">
        <f>shaladarppn!A164</f>
        <v>6</v>
      </c>
      <c r="C166" s="22" t="str">
        <f>shaladarppn!B164</f>
        <v>A</v>
      </c>
      <c r="D166" s="22">
        <f>shaladarppn!C164</f>
        <v>4878</v>
      </c>
      <c r="E166" s="249">
        <f>shaladarppn!D164</f>
        <v>0</v>
      </c>
      <c r="F166" s="22" t="str">
        <f>shaladarppn!E164</f>
        <v>Aarju</v>
      </c>
      <c r="G166" s="22">
        <f>shaladarppn!F164</f>
        <v>0</v>
      </c>
      <c r="H166" s="22" t="str">
        <f>shaladarppn!G164</f>
        <v>Suresh Kumar</v>
      </c>
      <c r="I166" s="22" t="str">
        <f>shaladarppn!H164</f>
        <v>Seema Devi</v>
      </c>
      <c r="J166" s="22" t="str">
        <f>shaladarppn!I164</f>
        <v>M</v>
      </c>
      <c r="K166" s="249">
        <f>shaladarppn!J164</f>
        <v>42688</v>
      </c>
      <c r="L166" s="22">
        <f>shaladarppn!K164</f>
        <v>0</v>
      </c>
      <c r="M166" s="22">
        <f>shaladarppn!L164</f>
        <v>0</v>
      </c>
      <c r="N166" s="22">
        <f>shaladarppn!M164</f>
        <v>0</v>
      </c>
      <c r="O166" s="22">
        <f>shaladarppn!N164</f>
        <v>0</v>
      </c>
      <c r="P166" s="22" t="str">
        <f>shaladarppn!O164</f>
        <v>OBC</v>
      </c>
      <c r="Q166" s="22">
        <f>shaladarppn!P164</f>
        <v>0</v>
      </c>
      <c r="R166" s="22">
        <f>shaladarppn!Q164</f>
        <v>0</v>
      </c>
      <c r="S166" s="22" t="str">
        <f>shaladarppn!R164</f>
        <v>GOVT. SENIOR SECONDARY SCHOOL ALNIYAWAS (219445)</v>
      </c>
      <c r="T166" s="22">
        <f>shaladarppn!S164</f>
        <v>8140200308</v>
      </c>
      <c r="U166" s="22">
        <f>shaladarppn!T164</f>
        <v>0</v>
      </c>
      <c r="V166" s="22">
        <f>shaladarppn!U164</f>
        <v>0</v>
      </c>
      <c r="W166" s="22">
        <f>shaladarppn!V164</f>
        <v>9636784929</v>
      </c>
      <c r="X166" s="22" t="str">
        <f>shaladarppn!W164</f>
        <v>SHYAMPURA ALNIYAWAS,RIYAN,AINIYAWAS,341649</v>
      </c>
      <c r="Y166" s="22">
        <f>shaladarppn!X164</f>
        <v>0</v>
      </c>
      <c r="Z166" s="22" t="str">
        <f>shaladarppn!Y164</f>
        <v>N</v>
      </c>
      <c r="AA166" s="22" t="str">
        <f>shaladarppn!Z164</f>
        <v>Y</v>
      </c>
      <c r="AB166" s="22">
        <f>shaladarppn!AA164</f>
        <v>0</v>
      </c>
      <c r="AC166" s="22">
        <f>shaladarppn!AB164</f>
        <v>13</v>
      </c>
      <c r="AD166" s="22">
        <f>shaladarppn!AC164</f>
        <v>0</v>
      </c>
      <c r="AE166" s="22">
        <f>shaladarppn!AD164</f>
        <v>1</v>
      </c>
      <c r="AF166" s="22">
        <f>Table1[[#This Row],[Class]]</f>
        <v>6</v>
      </c>
      <c r="AG166" s="22" t="str">
        <f>Table1[[#This Row],[Section]]</f>
        <v>A</v>
      </c>
    </row>
    <row r="167" spans="1:33">
      <c r="A167" s="22">
        <f>IF(F167="","",ROWS($F$4:F167))</f>
        <v>164</v>
      </c>
      <c r="B167" s="22">
        <f>shaladarppn!A165</f>
        <v>6</v>
      </c>
      <c r="C167" s="22" t="str">
        <f>shaladarppn!B165</f>
        <v>A</v>
      </c>
      <c r="D167" s="22">
        <f>shaladarppn!C165</f>
        <v>4255</v>
      </c>
      <c r="E167" s="249">
        <f>shaladarppn!D165</f>
        <v>42698</v>
      </c>
      <c r="F167" s="22" t="str">
        <f>shaladarppn!E165</f>
        <v>Aarju</v>
      </c>
      <c r="G167" s="22">
        <f>shaladarppn!F165</f>
        <v>0</v>
      </c>
      <c r="H167" s="22" t="str">
        <f>shaladarppn!G165</f>
        <v>Suresh Kumar</v>
      </c>
      <c r="I167" s="22" t="str">
        <f>shaladarppn!H165</f>
        <v>Seema Devi</v>
      </c>
      <c r="J167" s="22" t="str">
        <f>shaladarppn!I165</f>
        <v>M</v>
      </c>
      <c r="K167" s="249">
        <f>shaladarppn!J165</f>
        <v>42689</v>
      </c>
      <c r="L167" s="22">
        <f>shaladarppn!K165</f>
        <v>0</v>
      </c>
      <c r="M167" s="22">
        <f>shaladarppn!L165</f>
        <v>0</v>
      </c>
      <c r="N167" s="22">
        <f>shaladarppn!M165</f>
        <v>0</v>
      </c>
      <c r="O167" s="22">
        <f>shaladarppn!N165</f>
        <v>0</v>
      </c>
      <c r="P167" s="22" t="str">
        <f>shaladarppn!O165</f>
        <v>OBC</v>
      </c>
      <c r="Q167" s="22" t="str">
        <f>shaladarppn!P165</f>
        <v>Muslim</v>
      </c>
      <c r="R167" s="22">
        <f>shaladarppn!Q165</f>
        <v>0</v>
      </c>
      <c r="S167" s="22" t="str">
        <f>shaladarppn!R165</f>
        <v>GOVT. SENIOR SECONDARY SCHOOL ALNIYAWAS (219445)</v>
      </c>
      <c r="T167" s="22">
        <f>shaladarppn!S165</f>
        <v>8140200308</v>
      </c>
      <c r="U167" s="22" t="str">
        <f>shaladarppn!T165</f>
        <v>XXXX7818</v>
      </c>
      <c r="V167" s="22">
        <f>shaladarppn!U165</f>
        <v>0</v>
      </c>
      <c r="W167" s="22">
        <f>shaladarppn!V165</f>
        <v>9636784929</v>
      </c>
      <c r="X167" s="22" t="str">
        <f>shaladarppn!W165</f>
        <v>SHYAMPURA ALNIYAWAS,RIYAN,AINIYAWAS,341650</v>
      </c>
      <c r="Y167" s="22">
        <f>shaladarppn!X165</f>
        <v>0</v>
      </c>
      <c r="Z167" s="22" t="str">
        <f>shaladarppn!Y165</f>
        <v>N</v>
      </c>
      <c r="AA167" s="22" t="str">
        <f>shaladarppn!Z165</f>
        <v>N</v>
      </c>
      <c r="AB167" s="22" t="str">
        <f>shaladarppn!AA165</f>
        <v>Yes</v>
      </c>
      <c r="AC167" s="22">
        <f>shaladarppn!AB165</f>
        <v>11</v>
      </c>
      <c r="AD167" s="22" t="str">
        <f>shaladarppn!AC165</f>
        <v>None</v>
      </c>
      <c r="AE167" s="22">
        <f>shaladarppn!AD165</f>
        <v>1</v>
      </c>
      <c r="AF167" s="22">
        <f>Table1[[#This Row],[Class]]</f>
        <v>6</v>
      </c>
      <c r="AG167" s="22" t="str">
        <f>Table1[[#This Row],[Section]]</f>
        <v>A</v>
      </c>
    </row>
    <row r="168" spans="1:33">
      <c r="A168" s="22">
        <f>IF(F168="","",ROWS($F$4:F168))</f>
        <v>165</v>
      </c>
      <c r="B168" s="22">
        <f>shaladarppn!A166</f>
        <v>6</v>
      </c>
      <c r="C168" s="22" t="str">
        <f>shaladarppn!B166</f>
        <v>A</v>
      </c>
      <c r="D168" s="22">
        <f>shaladarppn!C166</f>
        <v>4258</v>
      </c>
      <c r="E168" s="249">
        <f>shaladarppn!D166</f>
        <v>42700</v>
      </c>
      <c r="F168" s="22" t="str">
        <f>shaladarppn!E166</f>
        <v>Aarju</v>
      </c>
      <c r="G168" s="22">
        <f>shaladarppn!F166</f>
        <v>0</v>
      </c>
      <c r="H168" s="22" t="str">
        <f>shaladarppn!G166</f>
        <v>Suresh Kumar</v>
      </c>
      <c r="I168" s="22" t="str">
        <f>shaladarppn!H166</f>
        <v>Seema Devi</v>
      </c>
      <c r="J168" s="22" t="str">
        <f>shaladarppn!I166</f>
        <v>M</v>
      </c>
      <c r="K168" s="249">
        <f>shaladarppn!J166</f>
        <v>42690</v>
      </c>
      <c r="L168" s="22">
        <f>shaladarppn!K166</f>
        <v>0</v>
      </c>
      <c r="M168" s="22">
        <f>shaladarppn!L166</f>
        <v>0</v>
      </c>
      <c r="N168" s="22">
        <f>shaladarppn!M166</f>
        <v>0</v>
      </c>
      <c r="O168" s="22">
        <f>shaladarppn!N166</f>
        <v>0</v>
      </c>
      <c r="P168" s="22" t="str">
        <f>shaladarppn!O166</f>
        <v>OBC</v>
      </c>
      <c r="Q168" s="22" t="str">
        <f>shaladarppn!P166</f>
        <v>Muslim</v>
      </c>
      <c r="R168" s="22">
        <f>shaladarppn!Q166</f>
        <v>0</v>
      </c>
      <c r="S168" s="22" t="str">
        <f>shaladarppn!R166</f>
        <v>GOVT. SENIOR SECONDARY SCHOOL ALNIYAWAS (219445)</v>
      </c>
      <c r="T168" s="22">
        <f>shaladarppn!S166</f>
        <v>8140200308</v>
      </c>
      <c r="U168" s="22" t="str">
        <f>shaladarppn!T166</f>
        <v>XXXX0810</v>
      </c>
      <c r="V168" s="22">
        <f>shaladarppn!U166</f>
        <v>0</v>
      </c>
      <c r="W168" s="22">
        <f>shaladarppn!V166</f>
        <v>9636784929</v>
      </c>
      <c r="X168" s="22" t="str">
        <f>shaladarppn!W166</f>
        <v>SHYAMPURA ALNIYAWAS,RIYAN,AINIYAWAS,341651</v>
      </c>
      <c r="Y168" s="22">
        <f>shaladarppn!X166</f>
        <v>0</v>
      </c>
      <c r="Z168" s="22" t="str">
        <f>shaladarppn!Y166</f>
        <v>N</v>
      </c>
      <c r="AA168" s="22" t="str">
        <f>shaladarppn!Z166</f>
        <v>N</v>
      </c>
      <c r="AB168" s="22" t="str">
        <f>shaladarppn!AA166</f>
        <v>Yes</v>
      </c>
      <c r="AC168" s="22">
        <f>shaladarppn!AB166</f>
        <v>11</v>
      </c>
      <c r="AD168" s="22" t="str">
        <f>shaladarppn!AC166</f>
        <v>None</v>
      </c>
      <c r="AE168" s="22">
        <f>shaladarppn!AD166</f>
        <v>1</v>
      </c>
      <c r="AF168" s="22">
        <f>Table1[[#This Row],[Class]]</f>
        <v>6</v>
      </c>
      <c r="AG168" s="22" t="str">
        <f>Table1[[#This Row],[Section]]</f>
        <v>A</v>
      </c>
    </row>
    <row r="169" spans="1:33">
      <c r="A169" s="22">
        <f>IF(F169="","",ROWS($F$4:F169))</f>
        <v>166</v>
      </c>
      <c r="B169" s="22">
        <f>shaladarppn!A167</f>
        <v>6</v>
      </c>
      <c r="C169" s="22" t="str">
        <f>shaladarppn!B167</f>
        <v>A</v>
      </c>
      <c r="D169" s="22">
        <f>shaladarppn!C167</f>
        <v>4100</v>
      </c>
      <c r="E169" s="249">
        <f>shaladarppn!D167</f>
        <v>42499</v>
      </c>
      <c r="F169" s="22" t="str">
        <f>shaladarppn!E167</f>
        <v>Aarju</v>
      </c>
      <c r="G169" s="22">
        <f>shaladarppn!F167</f>
        <v>0</v>
      </c>
      <c r="H169" s="22" t="str">
        <f>shaladarppn!G167</f>
        <v>Suresh Kumar</v>
      </c>
      <c r="I169" s="22" t="str">
        <f>shaladarppn!H167</f>
        <v>Seema Devi</v>
      </c>
      <c r="J169" s="22" t="str">
        <f>shaladarppn!I167</f>
        <v>F</v>
      </c>
      <c r="K169" s="249">
        <f>shaladarppn!J167</f>
        <v>42691</v>
      </c>
      <c r="L169" s="22">
        <f>shaladarppn!K167</f>
        <v>0</v>
      </c>
      <c r="M169" s="22">
        <f>shaladarppn!L167</f>
        <v>0</v>
      </c>
      <c r="N169" s="22">
        <f>shaladarppn!M167</f>
        <v>0</v>
      </c>
      <c r="O169" s="22">
        <f>shaladarppn!N167</f>
        <v>0</v>
      </c>
      <c r="P169" s="22" t="str">
        <f>shaladarppn!O167</f>
        <v>OBC</v>
      </c>
      <c r="Q169" s="22" t="str">
        <f>shaladarppn!P167</f>
        <v>Muslim</v>
      </c>
      <c r="R169" s="22">
        <f>shaladarppn!Q167</f>
        <v>0</v>
      </c>
      <c r="S169" s="22" t="str">
        <f>shaladarppn!R167</f>
        <v>GOVT. SENIOR SECONDARY SCHOOL ALNIYAWAS (219445)</v>
      </c>
      <c r="T169" s="22">
        <f>shaladarppn!S167</f>
        <v>8140200308</v>
      </c>
      <c r="U169" s="22" t="str">
        <f>shaladarppn!T167</f>
        <v>XXXX4370</v>
      </c>
      <c r="V169" s="22">
        <f>shaladarppn!U167</f>
        <v>0</v>
      </c>
      <c r="W169" s="22">
        <f>shaladarppn!V167</f>
        <v>9636784929</v>
      </c>
      <c r="X169" s="22" t="str">
        <f>shaladarppn!W167</f>
        <v>SHYAMPURA ALNIYAWAS,RIYAN,AINIYAWAS,341652</v>
      </c>
      <c r="Y169" s="22">
        <f>shaladarppn!X167</f>
        <v>0</v>
      </c>
      <c r="Z169" s="22" t="str">
        <f>shaladarppn!Y167</f>
        <v>N</v>
      </c>
      <c r="AA169" s="22" t="str">
        <f>shaladarppn!Z167</f>
        <v>N</v>
      </c>
      <c r="AB169" s="22" t="str">
        <f>shaladarppn!AA167</f>
        <v>Yes</v>
      </c>
      <c r="AC169" s="22">
        <f>shaladarppn!AB167</f>
        <v>11</v>
      </c>
      <c r="AD169" s="22" t="str">
        <f>shaladarppn!AC167</f>
        <v>None</v>
      </c>
      <c r="AE169" s="22">
        <f>shaladarppn!AD167</f>
        <v>1</v>
      </c>
      <c r="AF169" s="22">
        <f>Table1[[#This Row],[Class]]</f>
        <v>6</v>
      </c>
      <c r="AG169" s="22" t="str">
        <f>Table1[[#This Row],[Section]]</f>
        <v>A</v>
      </c>
    </row>
    <row r="170" spans="1:33">
      <c r="A170" s="22">
        <f>IF(F170="","",ROWS($F$4:F170))</f>
        <v>167</v>
      </c>
      <c r="B170" s="22">
        <f>shaladarppn!A168</f>
        <v>6</v>
      </c>
      <c r="C170" s="22" t="str">
        <f>shaladarppn!B168</f>
        <v>A</v>
      </c>
      <c r="D170" s="22">
        <f>shaladarppn!C168</f>
        <v>4245</v>
      </c>
      <c r="E170" s="249">
        <f>shaladarppn!D168</f>
        <v>42587</v>
      </c>
      <c r="F170" s="22" t="str">
        <f>shaladarppn!E168</f>
        <v>Aarju</v>
      </c>
      <c r="G170" s="22">
        <f>shaladarppn!F168</f>
        <v>0</v>
      </c>
      <c r="H170" s="22" t="str">
        <f>shaladarppn!G168</f>
        <v>Suresh Kumar</v>
      </c>
      <c r="I170" s="22" t="str">
        <f>shaladarppn!H168</f>
        <v>Seema Devi</v>
      </c>
      <c r="J170" s="22" t="str">
        <f>shaladarppn!I168</f>
        <v>M</v>
      </c>
      <c r="K170" s="249">
        <f>shaladarppn!J168</f>
        <v>42692</v>
      </c>
      <c r="L170" s="22">
        <f>shaladarppn!K168</f>
        <v>0</v>
      </c>
      <c r="M170" s="22">
        <f>shaladarppn!L168</f>
        <v>0</v>
      </c>
      <c r="N170" s="22">
        <f>shaladarppn!M168</f>
        <v>0</v>
      </c>
      <c r="O170" s="22">
        <f>shaladarppn!N168</f>
        <v>0</v>
      </c>
      <c r="P170" s="22" t="str">
        <f>shaladarppn!O168</f>
        <v>OBC</v>
      </c>
      <c r="Q170" s="22" t="str">
        <f>shaladarppn!P168</f>
        <v>Muslim</v>
      </c>
      <c r="R170" s="22">
        <f>shaladarppn!Q168</f>
        <v>0</v>
      </c>
      <c r="S170" s="22" t="str">
        <f>shaladarppn!R168</f>
        <v>GOVT. SENIOR SECONDARY SCHOOL ALNIYAWAS (219445)</v>
      </c>
      <c r="T170" s="22">
        <f>shaladarppn!S168</f>
        <v>8140200308</v>
      </c>
      <c r="U170" s="22" t="str">
        <f>shaladarppn!T168</f>
        <v>XXXX3401</v>
      </c>
      <c r="V170" s="22">
        <f>shaladarppn!U168</f>
        <v>0</v>
      </c>
      <c r="W170" s="22">
        <f>shaladarppn!V168</f>
        <v>9636784929</v>
      </c>
      <c r="X170" s="22" t="str">
        <f>shaladarppn!W168</f>
        <v>SHYAMPURA ALNIYAWAS,RIYAN,AINIYAWAS,341653</v>
      </c>
      <c r="Y170" s="22">
        <f>shaladarppn!X168</f>
        <v>0</v>
      </c>
      <c r="Z170" s="22" t="str">
        <f>shaladarppn!Y168</f>
        <v>N</v>
      </c>
      <c r="AA170" s="22" t="str">
        <f>shaladarppn!Z168</f>
        <v>N</v>
      </c>
      <c r="AB170" s="22" t="str">
        <f>shaladarppn!AA168</f>
        <v>Yes</v>
      </c>
      <c r="AC170" s="22">
        <f>shaladarppn!AB168</f>
        <v>11</v>
      </c>
      <c r="AD170" s="22" t="str">
        <f>shaladarppn!AC168</f>
        <v>None</v>
      </c>
      <c r="AE170" s="22">
        <f>shaladarppn!AD168</f>
        <v>1</v>
      </c>
      <c r="AF170" s="22">
        <f>Table1[[#This Row],[Class]]</f>
        <v>6</v>
      </c>
      <c r="AG170" s="22" t="str">
        <f>Table1[[#This Row],[Section]]</f>
        <v>A</v>
      </c>
    </row>
    <row r="171" spans="1:33">
      <c r="A171" s="22">
        <f>IF(F171="","",ROWS($F$4:F171))</f>
        <v>168</v>
      </c>
      <c r="B171" s="22">
        <f>shaladarppn!A169</f>
        <v>6</v>
      </c>
      <c r="C171" s="22" t="str">
        <f>shaladarppn!B169</f>
        <v>A</v>
      </c>
      <c r="D171" s="22">
        <f>shaladarppn!C169</f>
        <v>4206</v>
      </c>
      <c r="E171" s="249">
        <f>shaladarppn!D169</f>
        <v>42566</v>
      </c>
      <c r="F171" s="22" t="str">
        <f>shaladarppn!E169</f>
        <v>Aarju</v>
      </c>
      <c r="G171" s="22">
        <f>shaladarppn!F169</f>
        <v>0</v>
      </c>
      <c r="H171" s="22" t="str">
        <f>shaladarppn!G169</f>
        <v>Suresh Kumar</v>
      </c>
      <c r="I171" s="22" t="str">
        <f>shaladarppn!H169</f>
        <v>Seema Devi</v>
      </c>
      <c r="J171" s="22" t="str">
        <f>shaladarppn!I169</f>
        <v>F</v>
      </c>
      <c r="K171" s="249">
        <f>shaladarppn!J169</f>
        <v>42693</v>
      </c>
      <c r="L171" s="22">
        <f>shaladarppn!K169</f>
        <v>0</v>
      </c>
      <c r="M171" s="22">
        <f>shaladarppn!L169</f>
        <v>0</v>
      </c>
      <c r="N171" s="22">
        <f>shaladarppn!M169</f>
        <v>0</v>
      </c>
      <c r="O171" s="22">
        <f>shaladarppn!N169</f>
        <v>0</v>
      </c>
      <c r="P171" s="22" t="str">
        <f>shaladarppn!O169</f>
        <v>OBC</v>
      </c>
      <c r="Q171" s="22" t="str">
        <f>shaladarppn!P169</f>
        <v>Muslim</v>
      </c>
      <c r="R171" s="22">
        <f>shaladarppn!Q169</f>
        <v>0</v>
      </c>
      <c r="S171" s="22" t="str">
        <f>shaladarppn!R169</f>
        <v>GOVT. SENIOR SECONDARY SCHOOL ALNIYAWAS (219445)</v>
      </c>
      <c r="T171" s="22">
        <f>shaladarppn!S169</f>
        <v>8140200308</v>
      </c>
      <c r="U171" s="22">
        <f>shaladarppn!T169</f>
        <v>0</v>
      </c>
      <c r="V171" s="22">
        <f>shaladarppn!U169</f>
        <v>0</v>
      </c>
      <c r="W171" s="22">
        <f>shaladarppn!V169</f>
        <v>9636784929</v>
      </c>
      <c r="X171" s="22" t="str">
        <f>shaladarppn!W169</f>
        <v>SHYAMPURA ALNIYAWAS,RIYAN,AINIYAWAS,341654</v>
      </c>
      <c r="Y171" s="22">
        <f>shaladarppn!X169</f>
        <v>0</v>
      </c>
      <c r="Z171" s="22" t="str">
        <f>shaladarppn!Y169</f>
        <v>N</v>
      </c>
      <c r="AA171" s="22" t="str">
        <f>shaladarppn!Z169</f>
        <v>N</v>
      </c>
      <c r="AB171" s="22" t="str">
        <f>shaladarppn!AA169</f>
        <v>Yes</v>
      </c>
      <c r="AC171" s="22">
        <f>shaladarppn!AB169</f>
        <v>11</v>
      </c>
      <c r="AD171" s="22" t="str">
        <f>shaladarppn!AC169</f>
        <v>None</v>
      </c>
      <c r="AE171" s="22">
        <f>shaladarppn!AD169</f>
        <v>1</v>
      </c>
      <c r="AF171" s="22">
        <f>Table1[[#This Row],[Class]]</f>
        <v>6</v>
      </c>
      <c r="AG171" s="22" t="str">
        <f>Table1[[#This Row],[Section]]</f>
        <v>A</v>
      </c>
    </row>
    <row r="172" spans="1:33">
      <c r="A172" s="22">
        <f>IF(F172="","",ROWS($F$4:F172))</f>
        <v>169</v>
      </c>
      <c r="B172" s="22">
        <f>shaladarppn!A170</f>
        <v>6</v>
      </c>
      <c r="C172" s="22" t="str">
        <f>shaladarppn!B170</f>
        <v>A</v>
      </c>
      <c r="D172" s="22">
        <f>shaladarppn!C170</f>
        <v>4602</v>
      </c>
      <c r="E172" s="249">
        <f>shaladarppn!D170</f>
        <v>43307</v>
      </c>
      <c r="F172" s="22" t="str">
        <f>shaladarppn!E170</f>
        <v>Aarju</v>
      </c>
      <c r="G172" s="22">
        <f>shaladarppn!F170</f>
        <v>0</v>
      </c>
      <c r="H172" s="22" t="str">
        <f>shaladarppn!G170</f>
        <v>Suresh Kumar</v>
      </c>
      <c r="I172" s="22" t="str">
        <f>shaladarppn!H170</f>
        <v>Seema Devi</v>
      </c>
      <c r="J172" s="22" t="str">
        <f>shaladarppn!I170</f>
        <v>M</v>
      </c>
      <c r="K172" s="249">
        <f>shaladarppn!J170</f>
        <v>42694</v>
      </c>
      <c r="L172" s="22">
        <f>shaladarppn!K170</f>
        <v>0</v>
      </c>
      <c r="M172" s="22">
        <f>shaladarppn!L170</f>
        <v>0</v>
      </c>
      <c r="N172" s="22">
        <f>shaladarppn!M170</f>
        <v>0</v>
      </c>
      <c r="O172" s="22">
        <f>shaladarppn!N170</f>
        <v>0</v>
      </c>
      <c r="P172" s="22" t="str">
        <f>shaladarppn!O170</f>
        <v>OBC</v>
      </c>
      <c r="Q172" s="22" t="str">
        <f>shaladarppn!P170</f>
        <v>Hindu</v>
      </c>
      <c r="R172" s="22">
        <f>shaladarppn!Q170</f>
        <v>0</v>
      </c>
      <c r="S172" s="22" t="str">
        <f>shaladarppn!R170</f>
        <v>GOVT. SENIOR SECONDARY SCHOOL ALNIYAWAS (219445)</v>
      </c>
      <c r="T172" s="22">
        <f>shaladarppn!S170</f>
        <v>8140200308</v>
      </c>
      <c r="U172" s="22" t="str">
        <f>shaladarppn!T170</f>
        <v>XXXX1553</v>
      </c>
      <c r="V172" s="22" t="str">
        <f>shaladarppn!U170</f>
        <v>VPWJVGR</v>
      </c>
      <c r="W172" s="22">
        <f>shaladarppn!V170</f>
        <v>9636784929</v>
      </c>
      <c r="X172" s="22" t="str">
        <f>shaladarppn!W170</f>
        <v>SHYAMPURA ALNIYAWAS,RIYAN,AINIYAWAS,341655</v>
      </c>
      <c r="Y172" s="22">
        <f>shaladarppn!X170</f>
        <v>40000</v>
      </c>
      <c r="Z172" s="22" t="str">
        <f>shaladarppn!Y170</f>
        <v>N</v>
      </c>
      <c r="AA172" s="22" t="str">
        <f>shaladarppn!Z170</f>
        <v>N</v>
      </c>
      <c r="AB172" s="22" t="str">
        <f>shaladarppn!AA170</f>
        <v>No</v>
      </c>
      <c r="AC172" s="22">
        <f>shaladarppn!AB170</f>
        <v>12</v>
      </c>
      <c r="AD172" s="22" t="str">
        <f>shaladarppn!AC170</f>
        <v>None</v>
      </c>
      <c r="AE172" s="22">
        <f>shaladarppn!AD170</f>
        <v>0</v>
      </c>
      <c r="AF172" s="22">
        <f>Table1[[#This Row],[Class]]</f>
        <v>6</v>
      </c>
      <c r="AG172" s="22" t="str">
        <f>Table1[[#This Row],[Section]]</f>
        <v>A</v>
      </c>
    </row>
    <row r="173" spans="1:33">
      <c r="A173" s="22">
        <f>IF(F173="","",ROWS($F$4:F173))</f>
        <v>170</v>
      </c>
      <c r="B173" s="22">
        <f>shaladarppn!A171</f>
        <v>6</v>
      </c>
      <c r="C173" s="22" t="str">
        <f>shaladarppn!B171</f>
        <v>A</v>
      </c>
      <c r="D173" s="22">
        <f>shaladarppn!C171</f>
        <v>4132</v>
      </c>
      <c r="E173" s="249">
        <f>shaladarppn!D171</f>
        <v>42552</v>
      </c>
      <c r="F173" s="22" t="str">
        <f>shaladarppn!E171</f>
        <v>Aarju</v>
      </c>
      <c r="G173" s="22">
        <f>shaladarppn!F171</f>
        <v>0</v>
      </c>
      <c r="H173" s="22" t="str">
        <f>shaladarppn!G171</f>
        <v>Suresh Kumar</v>
      </c>
      <c r="I173" s="22" t="str">
        <f>shaladarppn!H171</f>
        <v>Seema Devi</v>
      </c>
      <c r="J173" s="22" t="str">
        <f>shaladarppn!I171</f>
        <v>F</v>
      </c>
      <c r="K173" s="249">
        <f>shaladarppn!J171</f>
        <v>42695</v>
      </c>
      <c r="L173" s="22">
        <f>shaladarppn!K171</f>
        <v>0</v>
      </c>
      <c r="M173" s="22">
        <f>shaladarppn!L171</f>
        <v>0</v>
      </c>
      <c r="N173" s="22">
        <f>shaladarppn!M171</f>
        <v>0</v>
      </c>
      <c r="O173" s="22">
        <f>shaladarppn!N171</f>
        <v>0</v>
      </c>
      <c r="P173" s="22" t="str">
        <f>shaladarppn!O171</f>
        <v>OBC</v>
      </c>
      <c r="Q173" s="22" t="str">
        <f>shaladarppn!P171</f>
        <v>Hindu</v>
      </c>
      <c r="R173" s="22">
        <f>shaladarppn!Q171</f>
        <v>0</v>
      </c>
      <c r="S173" s="22" t="str">
        <f>shaladarppn!R171</f>
        <v>GOVT. SENIOR SECONDARY SCHOOL ALNIYAWAS (219445)</v>
      </c>
      <c r="T173" s="22">
        <f>shaladarppn!S171</f>
        <v>8140200308</v>
      </c>
      <c r="U173" s="22" t="str">
        <f>shaladarppn!T171</f>
        <v>XXXX9502</v>
      </c>
      <c r="V173" s="22">
        <f>shaladarppn!U171</f>
        <v>0</v>
      </c>
      <c r="W173" s="22">
        <f>shaladarppn!V171</f>
        <v>9636784929</v>
      </c>
      <c r="X173" s="22" t="str">
        <f>shaladarppn!W171</f>
        <v>SHYAMPURA ALNIYAWAS,RIYAN,AINIYAWAS,341656</v>
      </c>
      <c r="Y173" s="22">
        <f>shaladarppn!X171</f>
        <v>45000</v>
      </c>
      <c r="Z173" s="22" t="str">
        <f>shaladarppn!Y171</f>
        <v>N</v>
      </c>
      <c r="AA173" s="22" t="str">
        <f>shaladarppn!Z171</f>
        <v>N</v>
      </c>
      <c r="AB173" s="22" t="str">
        <f>shaladarppn!AA171</f>
        <v>No</v>
      </c>
      <c r="AC173" s="22">
        <f>shaladarppn!AB171</f>
        <v>12</v>
      </c>
      <c r="AD173" s="22" t="str">
        <f>shaladarppn!AC171</f>
        <v>None</v>
      </c>
      <c r="AE173" s="22">
        <f>shaladarppn!AD171</f>
        <v>1</v>
      </c>
      <c r="AF173" s="22">
        <f>Table1[[#This Row],[Class]]</f>
        <v>6</v>
      </c>
      <c r="AG173" s="22" t="str">
        <f>Table1[[#This Row],[Section]]</f>
        <v>A</v>
      </c>
    </row>
    <row r="174" spans="1:33">
      <c r="A174" s="22">
        <f>IF(F174="","",ROWS($F$4:F174))</f>
        <v>171</v>
      </c>
      <c r="B174" s="22">
        <f>shaladarppn!A172</f>
        <v>6</v>
      </c>
      <c r="C174" s="22" t="str">
        <f>shaladarppn!B172</f>
        <v>A</v>
      </c>
      <c r="D174" s="22">
        <f>shaladarppn!C172</f>
        <v>4130</v>
      </c>
      <c r="E174" s="249">
        <f>shaladarppn!D172</f>
        <v>42552</v>
      </c>
      <c r="F174" s="22" t="str">
        <f>shaladarppn!E172</f>
        <v>Aarju</v>
      </c>
      <c r="G174" s="22">
        <f>shaladarppn!F172</f>
        <v>0</v>
      </c>
      <c r="H174" s="22" t="str">
        <f>shaladarppn!G172</f>
        <v>Suresh Kumar</v>
      </c>
      <c r="I174" s="22" t="str">
        <f>shaladarppn!H172</f>
        <v>Seema Devi</v>
      </c>
      <c r="J174" s="22" t="str">
        <f>shaladarppn!I172</f>
        <v>F</v>
      </c>
      <c r="K174" s="249">
        <f>shaladarppn!J172</f>
        <v>42696</v>
      </c>
      <c r="L174" s="22">
        <f>shaladarppn!K172</f>
        <v>0</v>
      </c>
      <c r="M174" s="22">
        <f>shaladarppn!L172</f>
        <v>0</v>
      </c>
      <c r="N174" s="22">
        <f>shaladarppn!M172</f>
        <v>0</v>
      </c>
      <c r="O174" s="22">
        <f>shaladarppn!N172</f>
        <v>0</v>
      </c>
      <c r="P174" s="22" t="str">
        <f>shaladarppn!O172</f>
        <v>OBC</v>
      </c>
      <c r="Q174" s="22" t="str">
        <f>shaladarppn!P172</f>
        <v>Hindu</v>
      </c>
      <c r="R174" s="22">
        <f>shaladarppn!Q172</f>
        <v>0</v>
      </c>
      <c r="S174" s="22" t="str">
        <f>shaladarppn!R172</f>
        <v>GOVT. SENIOR SECONDARY SCHOOL ALNIYAWAS (219445)</v>
      </c>
      <c r="T174" s="22">
        <f>shaladarppn!S172</f>
        <v>8140200308</v>
      </c>
      <c r="U174" s="22" t="str">
        <f>shaladarppn!T172</f>
        <v>XXXX5336</v>
      </c>
      <c r="V174" s="22">
        <f>shaladarppn!U172</f>
        <v>0</v>
      </c>
      <c r="W174" s="22">
        <f>shaladarppn!V172</f>
        <v>9636784929</v>
      </c>
      <c r="X174" s="22" t="str">
        <f>shaladarppn!W172</f>
        <v>SHYAMPURA ALNIYAWAS,RIYAN,AINIYAWAS,341657</v>
      </c>
      <c r="Y174" s="22">
        <f>shaladarppn!X172</f>
        <v>0</v>
      </c>
      <c r="Z174" s="22" t="str">
        <f>shaladarppn!Y172</f>
        <v>N</v>
      </c>
      <c r="AA174" s="22" t="str">
        <f>shaladarppn!Z172</f>
        <v>N</v>
      </c>
      <c r="AB174" s="22" t="str">
        <f>shaladarppn!AA172</f>
        <v>No</v>
      </c>
      <c r="AC174" s="22">
        <f>shaladarppn!AB172</f>
        <v>11</v>
      </c>
      <c r="AD174" s="22" t="str">
        <f>shaladarppn!AC172</f>
        <v>None</v>
      </c>
      <c r="AE174" s="22">
        <f>shaladarppn!AD172</f>
        <v>1</v>
      </c>
      <c r="AF174" s="22">
        <f>Table1[[#This Row],[Class]]</f>
        <v>6</v>
      </c>
      <c r="AG174" s="22" t="str">
        <f>Table1[[#This Row],[Section]]</f>
        <v>A</v>
      </c>
    </row>
    <row r="175" spans="1:33">
      <c r="A175" s="22">
        <f>IF(F175="","",ROWS($F$4:F175))</f>
        <v>172</v>
      </c>
      <c r="B175" s="22">
        <f>shaladarppn!A173</f>
        <v>6</v>
      </c>
      <c r="C175" s="22" t="str">
        <f>shaladarppn!B173</f>
        <v>A</v>
      </c>
      <c r="D175" s="22">
        <f>shaladarppn!C173</f>
        <v>4959</v>
      </c>
      <c r="E175" s="249">
        <f>shaladarppn!D173</f>
        <v>42555</v>
      </c>
      <c r="F175" s="22" t="str">
        <f>shaladarppn!E173</f>
        <v>Aarju</v>
      </c>
      <c r="G175" s="22">
        <f>shaladarppn!F173</f>
        <v>0</v>
      </c>
      <c r="H175" s="22" t="str">
        <f>shaladarppn!G173</f>
        <v>Suresh Kumar</v>
      </c>
      <c r="I175" s="22" t="str">
        <f>shaladarppn!H173</f>
        <v>Seema Devi</v>
      </c>
      <c r="J175" s="22" t="str">
        <f>shaladarppn!I173</f>
        <v>F</v>
      </c>
      <c r="K175" s="249">
        <f>shaladarppn!J173</f>
        <v>42697</v>
      </c>
      <c r="L175" s="22">
        <f>shaladarppn!K173</f>
        <v>0</v>
      </c>
      <c r="M175" s="22">
        <f>shaladarppn!L173</f>
        <v>0</v>
      </c>
      <c r="N175" s="22">
        <f>shaladarppn!M173</f>
        <v>0</v>
      </c>
      <c r="O175" s="22">
        <f>shaladarppn!N173</f>
        <v>0</v>
      </c>
      <c r="P175" s="22" t="str">
        <f>shaladarppn!O173</f>
        <v>GEN</v>
      </c>
      <c r="Q175" s="22" t="str">
        <f>shaladarppn!P173</f>
        <v>Hindu</v>
      </c>
      <c r="R175" s="22">
        <f>shaladarppn!Q173</f>
        <v>0</v>
      </c>
      <c r="S175" s="22" t="str">
        <f>shaladarppn!R173</f>
        <v>GOVT. SENIOR SECONDARY SCHOOL ALNIYAWAS (219445)</v>
      </c>
      <c r="T175" s="22">
        <f>shaladarppn!S173</f>
        <v>8140200308</v>
      </c>
      <c r="U175" s="22" t="str">
        <f>shaladarppn!T173</f>
        <v>XXXX6133</v>
      </c>
      <c r="V175" s="22" t="str">
        <f>shaladarppn!U173</f>
        <v>YAMFGCG</v>
      </c>
      <c r="W175" s="22">
        <f>shaladarppn!V173</f>
        <v>9636784929</v>
      </c>
      <c r="X175" s="22" t="str">
        <f>shaladarppn!W173</f>
        <v>SHYAMPURA ALNIYAWAS,RIYAN,AINIYAWAS,341658</v>
      </c>
      <c r="Y175" s="22">
        <f>shaladarppn!X173</f>
        <v>44000</v>
      </c>
      <c r="Z175" s="22" t="str">
        <f>shaladarppn!Y173</f>
        <v>N</v>
      </c>
      <c r="AA175" s="22" t="str">
        <f>shaladarppn!Z173</f>
        <v>N</v>
      </c>
      <c r="AB175" s="22" t="str">
        <f>shaladarppn!AA173</f>
        <v>No</v>
      </c>
      <c r="AC175" s="22">
        <f>shaladarppn!AB173</f>
        <v>11</v>
      </c>
      <c r="AD175" s="22" t="str">
        <f>shaladarppn!AC173</f>
        <v>None</v>
      </c>
      <c r="AE175" s="22">
        <f>shaladarppn!AD173</f>
        <v>1</v>
      </c>
      <c r="AF175" s="22">
        <f>Table1[[#This Row],[Class]]</f>
        <v>6</v>
      </c>
      <c r="AG175" s="22" t="str">
        <f>Table1[[#This Row],[Section]]</f>
        <v>A</v>
      </c>
    </row>
    <row r="176" spans="1:33">
      <c r="A176" s="22">
        <f>IF(F176="","",ROWS($F$4:F176))</f>
        <v>173</v>
      </c>
      <c r="B176" s="22">
        <f>shaladarppn!A174</f>
        <v>6</v>
      </c>
      <c r="C176" s="22" t="str">
        <f>shaladarppn!B174</f>
        <v>A</v>
      </c>
      <c r="D176" s="22">
        <f>shaladarppn!C174</f>
        <v>4964</v>
      </c>
      <c r="E176" s="249">
        <f>shaladarppn!D174</f>
        <v>42556</v>
      </c>
      <c r="F176" s="22" t="str">
        <f>shaladarppn!E174</f>
        <v>Aarju</v>
      </c>
      <c r="G176" s="22">
        <f>shaladarppn!F174</f>
        <v>0</v>
      </c>
      <c r="H176" s="22" t="str">
        <f>shaladarppn!G174</f>
        <v>Suresh Kumar</v>
      </c>
      <c r="I176" s="22" t="str">
        <f>shaladarppn!H174</f>
        <v>Seema Devi</v>
      </c>
      <c r="J176" s="22" t="str">
        <f>shaladarppn!I174</f>
        <v>F</v>
      </c>
      <c r="K176" s="249">
        <f>shaladarppn!J174</f>
        <v>42698</v>
      </c>
      <c r="L176" s="22">
        <f>shaladarppn!K174</f>
        <v>0</v>
      </c>
      <c r="M176" s="22">
        <f>shaladarppn!L174</f>
        <v>0</v>
      </c>
      <c r="N176" s="22">
        <f>shaladarppn!M174</f>
        <v>0</v>
      </c>
      <c r="O176" s="22">
        <f>shaladarppn!N174</f>
        <v>0</v>
      </c>
      <c r="P176" s="22" t="str">
        <f>shaladarppn!O174</f>
        <v>OBC</v>
      </c>
      <c r="Q176" s="22" t="str">
        <f>shaladarppn!P174</f>
        <v>Hindu</v>
      </c>
      <c r="R176" s="22">
        <f>shaladarppn!Q174</f>
        <v>0</v>
      </c>
      <c r="S176" s="22" t="str">
        <f>shaladarppn!R174</f>
        <v>GOVT. SENIOR SECONDARY SCHOOL ALNIYAWAS (219445)</v>
      </c>
      <c r="T176" s="22">
        <f>shaladarppn!S174</f>
        <v>8140200308</v>
      </c>
      <c r="U176" s="22" t="str">
        <f>shaladarppn!T174</f>
        <v>XXXX1143</v>
      </c>
      <c r="V176" s="22">
        <f>shaladarppn!U174</f>
        <v>0</v>
      </c>
      <c r="W176" s="22">
        <f>shaladarppn!V174</f>
        <v>9636784929</v>
      </c>
      <c r="X176" s="22" t="str">
        <f>shaladarppn!W174</f>
        <v>SHYAMPURA ALNIYAWAS,RIYAN,AINIYAWAS,341659</v>
      </c>
      <c r="Y176" s="22">
        <f>shaladarppn!X174</f>
        <v>45000</v>
      </c>
      <c r="Z176" s="22" t="str">
        <f>shaladarppn!Y174</f>
        <v>N</v>
      </c>
      <c r="AA176" s="22" t="str">
        <f>shaladarppn!Z174</f>
        <v>N</v>
      </c>
      <c r="AB176" s="22" t="str">
        <f>shaladarppn!AA174</f>
        <v>No</v>
      </c>
      <c r="AC176" s="22">
        <f>shaladarppn!AB174</f>
        <v>11</v>
      </c>
      <c r="AD176" s="22" t="str">
        <f>shaladarppn!AC174</f>
        <v>None</v>
      </c>
      <c r="AE176" s="22">
        <f>shaladarppn!AD174</f>
        <v>1</v>
      </c>
      <c r="AF176" s="22">
        <f>Table1[[#This Row],[Class]]</f>
        <v>6</v>
      </c>
      <c r="AG176" s="22" t="str">
        <f>Table1[[#This Row],[Section]]</f>
        <v>A</v>
      </c>
    </row>
    <row r="177" spans="1:33">
      <c r="A177" s="22">
        <f>IF(F177="","",ROWS($F$4:F177))</f>
        <v>174</v>
      </c>
      <c r="B177" s="22">
        <f>shaladarppn!A175</f>
        <v>6</v>
      </c>
      <c r="C177" s="22" t="str">
        <f>shaladarppn!B175</f>
        <v>A</v>
      </c>
      <c r="D177" s="22">
        <f>shaladarppn!C175</f>
        <v>4244</v>
      </c>
      <c r="E177" s="249">
        <f>shaladarppn!D175</f>
        <v>42587</v>
      </c>
      <c r="F177" s="22" t="str">
        <f>shaladarppn!E175</f>
        <v>Aarju</v>
      </c>
      <c r="G177" s="22">
        <f>shaladarppn!F175</f>
        <v>0</v>
      </c>
      <c r="H177" s="22" t="str">
        <f>shaladarppn!G175</f>
        <v>Suresh Kumar</v>
      </c>
      <c r="I177" s="22" t="str">
        <f>shaladarppn!H175</f>
        <v>Seema Devi</v>
      </c>
      <c r="J177" s="22" t="str">
        <f>shaladarppn!I175</f>
        <v>M</v>
      </c>
      <c r="K177" s="249">
        <f>shaladarppn!J175</f>
        <v>42699</v>
      </c>
      <c r="L177" s="22">
        <f>shaladarppn!K175</f>
        <v>0</v>
      </c>
      <c r="M177" s="22">
        <f>shaladarppn!L175</f>
        <v>0</v>
      </c>
      <c r="N177" s="22">
        <f>shaladarppn!M175</f>
        <v>0</v>
      </c>
      <c r="O177" s="22">
        <f>shaladarppn!N175</f>
        <v>0</v>
      </c>
      <c r="P177" s="22" t="str">
        <f>shaladarppn!O175</f>
        <v>OBC</v>
      </c>
      <c r="Q177" s="22" t="str">
        <f>shaladarppn!P175</f>
        <v>Muslim</v>
      </c>
      <c r="R177" s="22">
        <f>shaladarppn!Q175</f>
        <v>0</v>
      </c>
      <c r="S177" s="22" t="str">
        <f>shaladarppn!R175</f>
        <v>GOVT. SENIOR SECONDARY SCHOOL ALNIYAWAS (219445)</v>
      </c>
      <c r="T177" s="22">
        <f>shaladarppn!S175</f>
        <v>8140200308</v>
      </c>
      <c r="U177" s="22" t="str">
        <f>shaladarppn!T175</f>
        <v>XXXX1035</v>
      </c>
      <c r="V177" s="22">
        <f>shaladarppn!U175</f>
        <v>0</v>
      </c>
      <c r="W177" s="22">
        <f>shaladarppn!V175</f>
        <v>9636784929</v>
      </c>
      <c r="X177" s="22" t="str">
        <f>shaladarppn!W175</f>
        <v>SHYAMPURA ALNIYAWAS,RIYAN,AINIYAWAS,341660</v>
      </c>
      <c r="Y177" s="22">
        <f>shaladarppn!X175</f>
        <v>0</v>
      </c>
      <c r="Z177" s="22" t="str">
        <f>shaladarppn!Y175</f>
        <v>N</v>
      </c>
      <c r="AA177" s="22" t="str">
        <f>shaladarppn!Z175</f>
        <v>N</v>
      </c>
      <c r="AB177" s="22" t="str">
        <f>shaladarppn!AA175</f>
        <v>Yes</v>
      </c>
      <c r="AC177" s="22">
        <f>shaladarppn!AB175</f>
        <v>13</v>
      </c>
      <c r="AD177" s="22" t="str">
        <f>shaladarppn!AC175</f>
        <v>None</v>
      </c>
      <c r="AE177" s="22">
        <f>shaladarppn!AD175</f>
        <v>1</v>
      </c>
      <c r="AF177" s="22">
        <f>Table1[[#This Row],[Class]]</f>
        <v>6</v>
      </c>
      <c r="AG177" s="22" t="str">
        <f>Table1[[#This Row],[Section]]</f>
        <v>A</v>
      </c>
    </row>
    <row r="178" spans="1:33">
      <c r="A178" s="22">
        <f>IF(F178="","",ROWS($F$4:F178))</f>
        <v>175</v>
      </c>
      <c r="B178" s="22">
        <f>shaladarppn!A176</f>
        <v>6</v>
      </c>
      <c r="C178" s="22" t="str">
        <f>shaladarppn!B176</f>
        <v>A</v>
      </c>
      <c r="D178" s="22">
        <f>shaladarppn!C176</f>
        <v>4254</v>
      </c>
      <c r="E178" s="249">
        <f>shaladarppn!D176</f>
        <v>42698</v>
      </c>
      <c r="F178" s="22" t="str">
        <f>shaladarppn!E176</f>
        <v>Aarju</v>
      </c>
      <c r="G178" s="22">
        <f>shaladarppn!F176</f>
        <v>0</v>
      </c>
      <c r="H178" s="22" t="str">
        <f>shaladarppn!G176</f>
        <v>Suresh Kumar</v>
      </c>
      <c r="I178" s="22" t="str">
        <f>shaladarppn!H176</f>
        <v>Seema Devi</v>
      </c>
      <c r="J178" s="22" t="str">
        <f>shaladarppn!I176</f>
        <v>F</v>
      </c>
      <c r="K178" s="249">
        <f>shaladarppn!J176</f>
        <v>42700</v>
      </c>
      <c r="L178" s="22">
        <f>shaladarppn!K176</f>
        <v>0</v>
      </c>
      <c r="M178" s="22">
        <f>shaladarppn!L176</f>
        <v>0</v>
      </c>
      <c r="N178" s="22">
        <f>shaladarppn!M176</f>
        <v>0</v>
      </c>
      <c r="O178" s="22">
        <f>shaladarppn!N176</f>
        <v>0</v>
      </c>
      <c r="P178" s="22" t="str">
        <f>shaladarppn!O176</f>
        <v>OBC</v>
      </c>
      <c r="Q178" s="22" t="str">
        <f>shaladarppn!P176</f>
        <v>Muslim</v>
      </c>
      <c r="R178" s="22">
        <f>shaladarppn!Q176</f>
        <v>0</v>
      </c>
      <c r="S178" s="22" t="str">
        <f>shaladarppn!R176</f>
        <v>GOVT. SENIOR SECONDARY SCHOOL ALNIYAWAS (219445)</v>
      </c>
      <c r="T178" s="22">
        <f>shaladarppn!S176</f>
        <v>8140200308</v>
      </c>
      <c r="U178" s="22" t="str">
        <f>shaladarppn!T176</f>
        <v>XXXX6313</v>
      </c>
      <c r="V178" s="22">
        <f>shaladarppn!U176</f>
        <v>0</v>
      </c>
      <c r="W178" s="22">
        <f>shaladarppn!V176</f>
        <v>9636784929</v>
      </c>
      <c r="X178" s="22" t="str">
        <f>shaladarppn!W176</f>
        <v>SHYAMPURA ALNIYAWAS,RIYAN,AINIYAWAS,341661</v>
      </c>
      <c r="Y178" s="22">
        <f>shaladarppn!X176</f>
        <v>0</v>
      </c>
      <c r="Z178" s="22" t="str">
        <f>shaladarppn!Y176</f>
        <v>N</v>
      </c>
      <c r="AA178" s="22" t="str">
        <f>shaladarppn!Z176</f>
        <v>N</v>
      </c>
      <c r="AB178" s="22" t="str">
        <f>shaladarppn!AA176</f>
        <v>Yes</v>
      </c>
      <c r="AC178" s="22">
        <f>shaladarppn!AB176</f>
        <v>11</v>
      </c>
      <c r="AD178" s="22" t="str">
        <f>shaladarppn!AC176</f>
        <v>None</v>
      </c>
      <c r="AE178" s="22">
        <f>shaladarppn!AD176</f>
        <v>1</v>
      </c>
      <c r="AF178" s="22">
        <f>Table1[[#This Row],[Class]]</f>
        <v>6</v>
      </c>
      <c r="AG178" s="22" t="str">
        <f>Table1[[#This Row],[Section]]</f>
        <v>A</v>
      </c>
    </row>
    <row r="179" spans="1:33">
      <c r="A179" s="22">
        <f>IF(F179="","",ROWS($F$4:F179))</f>
        <v>176</v>
      </c>
      <c r="B179" s="22">
        <f>shaladarppn!A177</f>
        <v>6</v>
      </c>
      <c r="C179" s="22" t="str">
        <f>shaladarppn!B177</f>
        <v>A</v>
      </c>
      <c r="D179" s="22">
        <f>shaladarppn!C177</f>
        <v>4101</v>
      </c>
      <c r="E179" s="249">
        <f>shaladarppn!D177</f>
        <v>42499</v>
      </c>
      <c r="F179" s="22" t="str">
        <f>shaladarppn!E177</f>
        <v>Aarju</v>
      </c>
      <c r="G179" s="22">
        <f>shaladarppn!F177</f>
        <v>0</v>
      </c>
      <c r="H179" s="22" t="str">
        <f>shaladarppn!G177</f>
        <v>Suresh Kumar</v>
      </c>
      <c r="I179" s="22" t="str">
        <f>shaladarppn!H177</f>
        <v>Seema Devi</v>
      </c>
      <c r="J179" s="22" t="str">
        <f>shaladarppn!I177</f>
        <v>M</v>
      </c>
      <c r="K179" s="249">
        <f>shaladarppn!J177</f>
        <v>42701</v>
      </c>
      <c r="L179" s="22">
        <f>shaladarppn!K177</f>
        <v>0</v>
      </c>
      <c r="M179" s="22">
        <f>shaladarppn!L177</f>
        <v>0</v>
      </c>
      <c r="N179" s="22">
        <f>shaladarppn!M177</f>
        <v>0</v>
      </c>
      <c r="O179" s="22">
        <f>shaladarppn!N177</f>
        <v>0</v>
      </c>
      <c r="P179" s="22" t="str">
        <f>shaladarppn!O177</f>
        <v>OBC</v>
      </c>
      <c r="Q179" s="22" t="str">
        <f>shaladarppn!P177</f>
        <v>Muslim</v>
      </c>
      <c r="R179" s="22">
        <f>shaladarppn!Q177</f>
        <v>0</v>
      </c>
      <c r="S179" s="22" t="str">
        <f>shaladarppn!R177</f>
        <v>GOVT. SENIOR SECONDARY SCHOOL ALNIYAWAS (219445)</v>
      </c>
      <c r="T179" s="22">
        <f>shaladarppn!S177</f>
        <v>8140200308</v>
      </c>
      <c r="U179" s="22" t="str">
        <f>shaladarppn!T177</f>
        <v>XXXX8546</v>
      </c>
      <c r="V179" s="22">
        <f>shaladarppn!U177</f>
        <v>0</v>
      </c>
      <c r="W179" s="22">
        <f>shaladarppn!V177</f>
        <v>9636784929</v>
      </c>
      <c r="X179" s="22" t="str">
        <f>shaladarppn!W177</f>
        <v>SHYAMPURA ALNIYAWAS,RIYAN,AINIYAWAS,341662</v>
      </c>
      <c r="Y179" s="22">
        <f>shaladarppn!X177</f>
        <v>45000</v>
      </c>
      <c r="Z179" s="22" t="str">
        <f>shaladarppn!Y177</f>
        <v>N</v>
      </c>
      <c r="AA179" s="22" t="str">
        <f>shaladarppn!Z177</f>
        <v>N</v>
      </c>
      <c r="AB179" s="22" t="str">
        <f>shaladarppn!AA177</f>
        <v>Yes</v>
      </c>
      <c r="AC179" s="22">
        <f>shaladarppn!AB177</f>
        <v>10</v>
      </c>
      <c r="AD179" s="22" t="str">
        <f>shaladarppn!AC177</f>
        <v>None</v>
      </c>
      <c r="AE179" s="22">
        <f>shaladarppn!AD177</f>
        <v>0</v>
      </c>
      <c r="AF179" s="22">
        <f>Table1[[#This Row],[Class]]</f>
        <v>6</v>
      </c>
      <c r="AG179" s="22" t="str">
        <f>Table1[[#This Row],[Section]]</f>
        <v>A</v>
      </c>
    </row>
    <row r="180" spans="1:33">
      <c r="A180" s="22">
        <f>IF(F180="","",ROWS($F$4:F180))</f>
        <v>177</v>
      </c>
      <c r="B180" s="22">
        <f>shaladarppn!A178</f>
        <v>6</v>
      </c>
      <c r="C180" s="22" t="str">
        <f>shaladarppn!B178</f>
        <v>A</v>
      </c>
      <c r="D180" s="22">
        <f>shaladarppn!C178</f>
        <v>4926</v>
      </c>
      <c r="E180" s="249">
        <f>shaladarppn!D178</f>
        <v>42542</v>
      </c>
      <c r="F180" s="22" t="str">
        <f>shaladarppn!E178</f>
        <v>Aarju</v>
      </c>
      <c r="G180" s="22">
        <f>shaladarppn!F178</f>
        <v>0</v>
      </c>
      <c r="H180" s="22" t="str">
        <f>shaladarppn!G178</f>
        <v>Suresh Kumar</v>
      </c>
      <c r="I180" s="22" t="str">
        <f>shaladarppn!H178</f>
        <v>Seema Devi</v>
      </c>
      <c r="J180" s="22" t="str">
        <f>shaladarppn!I178</f>
        <v>F</v>
      </c>
      <c r="K180" s="249">
        <f>shaladarppn!J178</f>
        <v>42702</v>
      </c>
      <c r="L180" s="22">
        <f>shaladarppn!K178</f>
        <v>0</v>
      </c>
      <c r="M180" s="22">
        <f>shaladarppn!L178</f>
        <v>0</v>
      </c>
      <c r="N180" s="22">
        <f>shaladarppn!M178</f>
        <v>0</v>
      </c>
      <c r="O180" s="22">
        <f>shaladarppn!N178</f>
        <v>0</v>
      </c>
      <c r="P180" s="22" t="str">
        <f>shaladarppn!O178</f>
        <v>OBC</v>
      </c>
      <c r="Q180" s="22" t="str">
        <f>shaladarppn!P178</f>
        <v>Hindu</v>
      </c>
      <c r="R180" s="22">
        <f>shaladarppn!Q178</f>
        <v>0</v>
      </c>
      <c r="S180" s="22" t="str">
        <f>shaladarppn!R178</f>
        <v>GOVT. SENIOR SECONDARY SCHOOL ALNIYAWAS (219445)</v>
      </c>
      <c r="T180" s="22">
        <f>shaladarppn!S178</f>
        <v>8140200308</v>
      </c>
      <c r="U180" s="22" t="str">
        <f>shaladarppn!T178</f>
        <v>XXXX1604</v>
      </c>
      <c r="V180" s="22" t="str">
        <f>shaladarppn!U178</f>
        <v>YAEQFBF</v>
      </c>
      <c r="W180" s="22">
        <f>shaladarppn!V178</f>
        <v>9636784929</v>
      </c>
      <c r="X180" s="22" t="str">
        <f>shaladarppn!W178</f>
        <v>SHYAMPURA ALNIYAWAS,RIYAN,AINIYAWAS,341663</v>
      </c>
      <c r="Y180" s="22">
        <f>shaladarppn!X178</f>
        <v>47000</v>
      </c>
      <c r="Z180" s="22" t="str">
        <f>shaladarppn!Y178</f>
        <v>N</v>
      </c>
      <c r="AA180" s="22" t="str">
        <f>shaladarppn!Z178</f>
        <v>N</v>
      </c>
      <c r="AB180" s="22" t="str">
        <f>shaladarppn!AA178</f>
        <v>No</v>
      </c>
      <c r="AC180" s="22">
        <f>shaladarppn!AB178</f>
        <v>11</v>
      </c>
      <c r="AD180" s="22" t="str">
        <f>shaladarppn!AC178</f>
        <v>None</v>
      </c>
      <c r="AE180" s="22">
        <f>shaladarppn!AD178</f>
        <v>0</v>
      </c>
      <c r="AF180" s="22">
        <f>Table1[[#This Row],[Class]]</f>
        <v>6</v>
      </c>
      <c r="AG180" s="22" t="str">
        <f>Table1[[#This Row],[Section]]</f>
        <v>A</v>
      </c>
    </row>
    <row r="181" spans="1:33">
      <c r="A181" s="22">
        <f>IF(F181="","",ROWS($F$4:F181))</f>
        <v>178</v>
      </c>
      <c r="B181" s="22">
        <f>shaladarppn!A179</f>
        <v>6</v>
      </c>
      <c r="C181" s="22" t="str">
        <f>shaladarppn!B179</f>
        <v>A</v>
      </c>
      <c r="D181" s="22">
        <f>shaladarppn!C179</f>
        <v>4129</v>
      </c>
      <c r="E181" s="249">
        <f>shaladarppn!D179</f>
        <v>42552</v>
      </c>
      <c r="F181" s="22" t="str">
        <f>shaladarppn!E179</f>
        <v>Aarju</v>
      </c>
      <c r="G181" s="22">
        <f>shaladarppn!F179</f>
        <v>0</v>
      </c>
      <c r="H181" s="22" t="str">
        <f>shaladarppn!G179</f>
        <v>Suresh Kumar</v>
      </c>
      <c r="I181" s="22" t="str">
        <f>shaladarppn!H179</f>
        <v>Seema Devi</v>
      </c>
      <c r="J181" s="22" t="str">
        <f>shaladarppn!I179</f>
        <v>F</v>
      </c>
      <c r="K181" s="249">
        <f>shaladarppn!J179</f>
        <v>42703</v>
      </c>
      <c r="L181" s="22">
        <f>shaladarppn!K179</f>
        <v>0</v>
      </c>
      <c r="M181" s="22">
        <f>shaladarppn!L179</f>
        <v>0</v>
      </c>
      <c r="N181" s="22">
        <f>shaladarppn!M179</f>
        <v>0</v>
      </c>
      <c r="O181" s="22">
        <f>shaladarppn!N179</f>
        <v>0</v>
      </c>
      <c r="P181" s="22" t="str">
        <f>shaladarppn!O179</f>
        <v>OBC</v>
      </c>
      <c r="Q181" s="22" t="str">
        <f>shaladarppn!P179</f>
        <v>Hindu</v>
      </c>
      <c r="R181" s="22">
        <f>shaladarppn!Q179</f>
        <v>0</v>
      </c>
      <c r="S181" s="22" t="str">
        <f>shaladarppn!R179</f>
        <v>GOVT. SENIOR SECONDARY SCHOOL ALNIYAWAS (219445)</v>
      </c>
      <c r="T181" s="22">
        <f>shaladarppn!S179</f>
        <v>8140200308</v>
      </c>
      <c r="U181" s="22" t="str">
        <f>shaladarppn!T179</f>
        <v>XXXX7714</v>
      </c>
      <c r="V181" s="22">
        <f>shaladarppn!U179</f>
        <v>0</v>
      </c>
      <c r="W181" s="22">
        <f>shaladarppn!V179</f>
        <v>9636784929</v>
      </c>
      <c r="X181" s="22" t="str">
        <f>shaladarppn!W179</f>
        <v>SHYAMPURA ALNIYAWAS,RIYAN,AINIYAWAS,341664</v>
      </c>
      <c r="Y181" s="22">
        <f>shaladarppn!X179</f>
        <v>0</v>
      </c>
      <c r="Z181" s="22" t="str">
        <f>shaladarppn!Y179</f>
        <v>N</v>
      </c>
      <c r="AA181" s="22" t="str">
        <f>shaladarppn!Z179</f>
        <v>N</v>
      </c>
      <c r="AB181" s="22" t="str">
        <f>shaladarppn!AA179</f>
        <v>No</v>
      </c>
      <c r="AC181" s="22">
        <f>shaladarppn!AB179</f>
        <v>10</v>
      </c>
      <c r="AD181" s="22" t="str">
        <f>shaladarppn!AC179</f>
        <v>None</v>
      </c>
      <c r="AE181" s="22">
        <f>shaladarppn!AD179</f>
        <v>1</v>
      </c>
      <c r="AF181" s="22">
        <f>Table1[[#This Row],[Class]]</f>
        <v>6</v>
      </c>
      <c r="AG181" s="22" t="str">
        <f>Table1[[#This Row],[Section]]</f>
        <v>A</v>
      </c>
    </row>
    <row r="182" spans="1:33">
      <c r="A182" s="22">
        <f>IF(F182="","",ROWS($F$4:F182))</f>
        <v>179</v>
      </c>
      <c r="B182" s="22">
        <f>shaladarppn!A180</f>
        <v>6</v>
      </c>
      <c r="C182" s="22" t="str">
        <f>shaladarppn!B180</f>
        <v>A</v>
      </c>
      <c r="D182" s="22">
        <f>shaladarppn!C180</f>
        <v>4256</v>
      </c>
      <c r="E182" s="249">
        <f>shaladarppn!D180</f>
        <v>42698</v>
      </c>
      <c r="F182" s="22" t="str">
        <f>shaladarppn!E180</f>
        <v>Aarju</v>
      </c>
      <c r="G182" s="22">
        <f>shaladarppn!F180</f>
        <v>0</v>
      </c>
      <c r="H182" s="22" t="str">
        <f>shaladarppn!G180</f>
        <v>Suresh Kumar</v>
      </c>
      <c r="I182" s="22" t="str">
        <f>shaladarppn!H180</f>
        <v>Seema Devi</v>
      </c>
      <c r="J182" s="22" t="str">
        <f>shaladarppn!I180</f>
        <v>F</v>
      </c>
      <c r="K182" s="249">
        <f>shaladarppn!J180</f>
        <v>42704</v>
      </c>
      <c r="L182" s="22">
        <f>shaladarppn!K180</f>
        <v>0</v>
      </c>
      <c r="M182" s="22">
        <f>shaladarppn!L180</f>
        <v>0</v>
      </c>
      <c r="N182" s="22">
        <f>shaladarppn!M180</f>
        <v>0</v>
      </c>
      <c r="O182" s="22">
        <f>shaladarppn!N180</f>
        <v>0</v>
      </c>
      <c r="P182" s="22" t="str">
        <f>shaladarppn!O180</f>
        <v>OBC</v>
      </c>
      <c r="Q182" s="22" t="str">
        <f>shaladarppn!P180</f>
        <v>Muslim</v>
      </c>
      <c r="R182" s="22">
        <f>shaladarppn!Q180</f>
        <v>0</v>
      </c>
      <c r="S182" s="22" t="str">
        <f>shaladarppn!R180</f>
        <v>GOVT. SENIOR SECONDARY SCHOOL ALNIYAWAS (219445)</v>
      </c>
      <c r="T182" s="22">
        <f>shaladarppn!S180</f>
        <v>8140200308</v>
      </c>
      <c r="U182" s="22" t="str">
        <f>shaladarppn!T180</f>
        <v>XXXX5194</v>
      </c>
      <c r="V182" s="22">
        <f>shaladarppn!U180</f>
        <v>0</v>
      </c>
      <c r="W182" s="22">
        <f>shaladarppn!V180</f>
        <v>9636784929</v>
      </c>
      <c r="X182" s="22" t="str">
        <f>shaladarppn!W180</f>
        <v>SHYAMPURA ALNIYAWAS,RIYAN,AINIYAWAS,341665</v>
      </c>
      <c r="Y182" s="22">
        <f>shaladarppn!X180</f>
        <v>0</v>
      </c>
      <c r="Z182" s="22" t="str">
        <f>shaladarppn!Y180</f>
        <v>N</v>
      </c>
      <c r="AA182" s="22" t="str">
        <f>shaladarppn!Z180</f>
        <v>N</v>
      </c>
      <c r="AB182" s="22" t="str">
        <f>shaladarppn!AA180</f>
        <v>Yes</v>
      </c>
      <c r="AC182" s="22">
        <f>shaladarppn!AB180</f>
        <v>11</v>
      </c>
      <c r="AD182" s="22" t="str">
        <f>shaladarppn!AC180</f>
        <v>None</v>
      </c>
      <c r="AE182" s="22">
        <f>shaladarppn!AD180</f>
        <v>1</v>
      </c>
      <c r="AF182" s="22">
        <f>Table1[[#This Row],[Class]]</f>
        <v>6</v>
      </c>
      <c r="AG182" s="22" t="str">
        <f>Table1[[#This Row],[Section]]</f>
        <v>A</v>
      </c>
    </row>
    <row r="183" spans="1:33">
      <c r="A183" s="22">
        <f>IF(F183="","",ROWS($F$4:F183))</f>
        <v>180</v>
      </c>
      <c r="B183" s="22">
        <f>shaladarppn!A181</f>
        <v>6</v>
      </c>
      <c r="C183" s="22" t="str">
        <f>shaladarppn!B181</f>
        <v>A</v>
      </c>
      <c r="D183" s="22">
        <f>shaladarppn!C181</f>
        <v>4960</v>
      </c>
      <c r="E183" s="249">
        <f>shaladarppn!D181</f>
        <v>42548</v>
      </c>
      <c r="F183" s="22" t="str">
        <f>shaladarppn!E181</f>
        <v>Aarju</v>
      </c>
      <c r="G183" s="22">
        <f>shaladarppn!F181</f>
        <v>0</v>
      </c>
      <c r="H183" s="22" t="str">
        <f>shaladarppn!G181</f>
        <v>Suresh Kumar</v>
      </c>
      <c r="I183" s="22" t="str">
        <f>shaladarppn!H181</f>
        <v>Seema Devi</v>
      </c>
      <c r="J183" s="22" t="str">
        <f>shaladarppn!I181</f>
        <v>M</v>
      </c>
      <c r="K183" s="249">
        <f>shaladarppn!J181</f>
        <v>42705</v>
      </c>
      <c r="L183" s="22">
        <f>shaladarppn!K181</f>
        <v>0</v>
      </c>
      <c r="M183" s="22">
        <f>shaladarppn!L181</f>
        <v>0</v>
      </c>
      <c r="N183" s="22">
        <f>shaladarppn!M181</f>
        <v>0</v>
      </c>
      <c r="O183" s="22">
        <f>shaladarppn!N181</f>
        <v>0</v>
      </c>
      <c r="P183" s="22" t="str">
        <f>shaladarppn!O181</f>
        <v>GEN</v>
      </c>
      <c r="Q183" s="22" t="str">
        <f>shaladarppn!P181</f>
        <v>Hindu</v>
      </c>
      <c r="R183" s="22">
        <f>shaladarppn!Q181</f>
        <v>0</v>
      </c>
      <c r="S183" s="22" t="str">
        <f>shaladarppn!R181</f>
        <v>GOVT. SENIOR SECONDARY SCHOOL ALNIYAWAS (219445)</v>
      </c>
      <c r="T183" s="22">
        <f>shaladarppn!S181</f>
        <v>8140200308</v>
      </c>
      <c r="U183" s="22" t="str">
        <f>shaladarppn!T181</f>
        <v>XXXX8041</v>
      </c>
      <c r="V183" s="22" t="str">
        <f>shaladarppn!U181</f>
        <v>YAMYDQW</v>
      </c>
      <c r="W183" s="22">
        <f>shaladarppn!V181</f>
        <v>9636784929</v>
      </c>
      <c r="X183" s="22" t="str">
        <f>shaladarppn!W181</f>
        <v>SHYAMPURA ALNIYAWAS,RIYAN,AINIYAWAS,341666</v>
      </c>
      <c r="Y183" s="22">
        <f>shaladarppn!X181</f>
        <v>40000</v>
      </c>
      <c r="Z183" s="22" t="str">
        <f>shaladarppn!Y181</f>
        <v>N</v>
      </c>
      <c r="AA183" s="22" t="str">
        <f>shaladarppn!Z181</f>
        <v>N</v>
      </c>
      <c r="AB183" s="22" t="str">
        <f>shaladarppn!AA181</f>
        <v>No</v>
      </c>
      <c r="AC183" s="22">
        <f>shaladarppn!AB181</f>
        <v>11</v>
      </c>
      <c r="AD183" s="22" t="str">
        <f>shaladarppn!AC181</f>
        <v>None</v>
      </c>
      <c r="AE183" s="22">
        <f>shaladarppn!AD181</f>
        <v>1</v>
      </c>
      <c r="AF183" s="22">
        <f>Table1[[#This Row],[Class]]</f>
        <v>6</v>
      </c>
      <c r="AG183" s="22" t="str">
        <f>Table1[[#This Row],[Section]]</f>
        <v>A</v>
      </c>
    </row>
    <row r="184" spans="1:33">
      <c r="A184" s="22">
        <f>IF(F184="","",ROWS($F$4:F184))</f>
        <v>181</v>
      </c>
      <c r="B184" s="22">
        <f>shaladarppn!A182</f>
        <v>6</v>
      </c>
      <c r="C184" s="22" t="str">
        <f>shaladarppn!B182</f>
        <v>A</v>
      </c>
      <c r="D184" s="22">
        <f>shaladarppn!C182</f>
        <v>4118</v>
      </c>
      <c r="E184" s="249">
        <f>shaladarppn!D182</f>
        <v>42550</v>
      </c>
      <c r="F184" s="22" t="str">
        <f>shaladarppn!E182</f>
        <v>Aarju</v>
      </c>
      <c r="G184" s="22">
        <f>shaladarppn!F182</f>
        <v>0</v>
      </c>
      <c r="H184" s="22" t="str">
        <f>shaladarppn!G182</f>
        <v>Suresh Kumar</v>
      </c>
      <c r="I184" s="22" t="str">
        <f>shaladarppn!H182</f>
        <v>Seema Devi</v>
      </c>
      <c r="J184" s="22" t="str">
        <f>shaladarppn!I182</f>
        <v>M</v>
      </c>
      <c r="K184" s="249">
        <f>shaladarppn!J182</f>
        <v>42706</v>
      </c>
      <c r="L184" s="22">
        <f>shaladarppn!K182</f>
        <v>0</v>
      </c>
      <c r="M184" s="22">
        <f>shaladarppn!L182</f>
        <v>0</v>
      </c>
      <c r="N184" s="22">
        <f>shaladarppn!M182</f>
        <v>0</v>
      </c>
      <c r="O184" s="22">
        <f>shaladarppn!N182</f>
        <v>0</v>
      </c>
      <c r="P184" s="22" t="str">
        <f>shaladarppn!O182</f>
        <v>OBC</v>
      </c>
      <c r="Q184" s="22" t="str">
        <f>shaladarppn!P182</f>
        <v>Muslim</v>
      </c>
      <c r="R184" s="22">
        <f>shaladarppn!Q182</f>
        <v>0</v>
      </c>
      <c r="S184" s="22" t="str">
        <f>shaladarppn!R182</f>
        <v>GOVT. SENIOR SECONDARY SCHOOL ALNIYAWAS (219445)</v>
      </c>
      <c r="T184" s="22">
        <f>shaladarppn!S182</f>
        <v>8140200308</v>
      </c>
      <c r="U184" s="22">
        <f>shaladarppn!T182</f>
        <v>0</v>
      </c>
      <c r="V184" s="22">
        <f>shaladarppn!U182</f>
        <v>0</v>
      </c>
      <c r="W184" s="22">
        <f>shaladarppn!V182</f>
        <v>9636784929</v>
      </c>
      <c r="X184" s="22" t="str">
        <f>shaladarppn!W182</f>
        <v>SHYAMPURA ALNIYAWAS,RIYAN,AINIYAWAS,341667</v>
      </c>
      <c r="Y184" s="22">
        <f>shaladarppn!X182</f>
        <v>0</v>
      </c>
      <c r="Z184" s="22" t="str">
        <f>shaladarppn!Y182</f>
        <v>N</v>
      </c>
      <c r="AA184" s="22" t="str">
        <f>shaladarppn!Z182</f>
        <v>N</v>
      </c>
      <c r="AB184" s="22" t="str">
        <f>shaladarppn!AA182</f>
        <v>Yes</v>
      </c>
      <c r="AC184" s="22">
        <f>shaladarppn!AB182</f>
        <v>11</v>
      </c>
      <c r="AD184" s="22" t="str">
        <f>shaladarppn!AC182</f>
        <v>None</v>
      </c>
      <c r="AE184" s="22">
        <f>shaladarppn!AD182</f>
        <v>1</v>
      </c>
      <c r="AF184" s="22">
        <f>Table1[[#This Row],[Class]]</f>
        <v>6</v>
      </c>
      <c r="AG184" s="22" t="str">
        <f>Table1[[#This Row],[Section]]</f>
        <v>A</v>
      </c>
    </row>
    <row r="185" spans="1:33">
      <c r="A185" s="22">
        <f>IF(F185="","",ROWS($F$4:F185))</f>
        <v>182</v>
      </c>
      <c r="B185" s="22">
        <f>shaladarppn!A183</f>
        <v>6</v>
      </c>
      <c r="C185" s="22" t="str">
        <f>shaladarppn!B183</f>
        <v>A</v>
      </c>
      <c r="D185" s="22">
        <f>shaladarppn!C183</f>
        <v>4102</v>
      </c>
      <c r="E185" s="249">
        <f>shaladarppn!D183</f>
        <v>42499</v>
      </c>
      <c r="F185" s="22" t="str">
        <f>shaladarppn!E183</f>
        <v>Aarju</v>
      </c>
      <c r="G185" s="22">
        <f>shaladarppn!F183</f>
        <v>0</v>
      </c>
      <c r="H185" s="22" t="str">
        <f>shaladarppn!G183</f>
        <v>Suresh Kumar</v>
      </c>
      <c r="I185" s="22" t="str">
        <f>shaladarppn!H183</f>
        <v>Seema Devi</v>
      </c>
      <c r="J185" s="22" t="str">
        <f>shaladarppn!I183</f>
        <v>M</v>
      </c>
      <c r="K185" s="249">
        <f>shaladarppn!J183</f>
        <v>42707</v>
      </c>
      <c r="L185" s="22">
        <f>shaladarppn!K183</f>
        <v>0</v>
      </c>
      <c r="M185" s="22">
        <f>shaladarppn!L183</f>
        <v>0</v>
      </c>
      <c r="N185" s="22">
        <f>shaladarppn!M183</f>
        <v>0</v>
      </c>
      <c r="O185" s="22">
        <f>shaladarppn!N183</f>
        <v>0</v>
      </c>
      <c r="P185" s="22" t="str">
        <f>shaladarppn!O183</f>
        <v>OBC</v>
      </c>
      <c r="Q185" s="22" t="str">
        <f>shaladarppn!P183</f>
        <v>Muslim</v>
      </c>
      <c r="R185" s="22">
        <f>shaladarppn!Q183</f>
        <v>0</v>
      </c>
      <c r="S185" s="22" t="str">
        <f>shaladarppn!R183</f>
        <v>GOVT. SENIOR SECONDARY SCHOOL ALNIYAWAS (219445)</v>
      </c>
      <c r="T185" s="22">
        <f>shaladarppn!S183</f>
        <v>8140200308</v>
      </c>
      <c r="U185" s="22" t="str">
        <f>shaladarppn!T183</f>
        <v>XXXX3042</v>
      </c>
      <c r="V185" s="22">
        <f>shaladarppn!U183</f>
        <v>0</v>
      </c>
      <c r="W185" s="22">
        <f>shaladarppn!V183</f>
        <v>9636784929</v>
      </c>
      <c r="X185" s="22" t="str">
        <f>shaladarppn!W183</f>
        <v>SHYAMPURA ALNIYAWAS,RIYAN,AINIYAWAS,341668</v>
      </c>
      <c r="Y185" s="22">
        <f>shaladarppn!X183</f>
        <v>0</v>
      </c>
      <c r="Z185" s="22" t="str">
        <f>shaladarppn!Y183</f>
        <v>N</v>
      </c>
      <c r="AA185" s="22" t="str">
        <f>shaladarppn!Z183</f>
        <v>N</v>
      </c>
      <c r="AB185" s="22" t="str">
        <f>shaladarppn!AA183</f>
        <v>Yes</v>
      </c>
      <c r="AC185" s="22">
        <f>shaladarppn!AB183</f>
        <v>12</v>
      </c>
      <c r="AD185" s="22" t="str">
        <f>shaladarppn!AC183</f>
        <v>None</v>
      </c>
      <c r="AE185" s="22">
        <f>shaladarppn!AD183</f>
        <v>1</v>
      </c>
      <c r="AF185" s="22">
        <f>Table1[[#This Row],[Class]]</f>
        <v>6</v>
      </c>
      <c r="AG185" s="22" t="str">
        <f>Table1[[#This Row],[Section]]</f>
        <v>A</v>
      </c>
    </row>
    <row r="186" spans="1:33">
      <c r="A186" s="22">
        <f>IF(F186="","",ROWS($F$4:F186))</f>
        <v>183</v>
      </c>
      <c r="B186" s="22">
        <f>shaladarppn!A184</f>
        <v>6</v>
      </c>
      <c r="C186" s="22" t="str">
        <f>shaladarppn!B184</f>
        <v>A</v>
      </c>
      <c r="D186" s="22">
        <f>shaladarppn!C184</f>
        <v>4099</v>
      </c>
      <c r="E186" s="249">
        <f>shaladarppn!D184</f>
        <v>42499</v>
      </c>
      <c r="F186" s="22" t="str">
        <f>shaladarppn!E184</f>
        <v>Aarju</v>
      </c>
      <c r="G186" s="22">
        <f>shaladarppn!F184</f>
        <v>0</v>
      </c>
      <c r="H186" s="22" t="str">
        <f>shaladarppn!G184</f>
        <v>Suresh Kumar</v>
      </c>
      <c r="I186" s="22" t="str">
        <f>shaladarppn!H184</f>
        <v>Seema Devi</v>
      </c>
      <c r="J186" s="22" t="str">
        <f>shaladarppn!I184</f>
        <v>F</v>
      </c>
      <c r="K186" s="249">
        <f>shaladarppn!J184</f>
        <v>42708</v>
      </c>
      <c r="L186" s="22">
        <f>shaladarppn!K184</f>
        <v>0</v>
      </c>
      <c r="M186" s="22">
        <f>shaladarppn!L184</f>
        <v>0</v>
      </c>
      <c r="N186" s="22">
        <f>shaladarppn!M184</f>
        <v>0</v>
      </c>
      <c r="O186" s="22">
        <f>shaladarppn!N184</f>
        <v>0</v>
      </c>
      <c r="P186" s="22" t="str">
        <f>shaladarppn!O184</f>
        <v>SC</v>
      </c>
      <c r="Q186" s="22" t="str">
        <f>shaladarppn!P184</f>
        <v>Hindu</v>
      </c>
      <c r="R186" s="22">
        <f>shaladarppn!Q184</f>
        <v>0</v>
      </c>
      <c r="S186" s="22" t="str">
        <f>shaladarppn!R184</f>
        <v>GOVT. SENIOR SECONDARY SCHOOL ALNIYAWAS (219445)</v>
      </c>
      <c r="T186" s="22">
        <f>shaladarppn!S184</f>
        <v>8140200308</v>
      </c>
      <c r="U186" s="22" t="str">
        <f>shaladarppn!T184</f>
        <v>XXXX1761</v>
      </c>
      <c r="V186" s="22">
        <f>shaladarppn!U184</f>
        <v>0</v>
      </c>
      <c r="W186" s="22">
        <f>shaladarppn!V184</f>
        <v>9636784929</v>
      </c>
      <c r="X186" s="22" t="str">
        <f>shaladarppn!W184</f>
        <v>SHYAMPURA ALNIYAWAS,RIYAN,AINIYAWAS,341669</v>
      </c>
      <c r="Y186" s="22">
        <f>shaladarppn!X184</f>
        <v>48000</v>
      </c>
      <c r="Z186" s="22" t="str">
        <f>shaladarppn!Y184</f>
        <v>N</v>
      </c>
      <c r="AA186" s="22" t="str">
        <f>shaladarppn!Z184</f>
        <v>N</v>
      </c>
      <c r="AB186" s="22" t="str">
        <f>shaladarppn!AA184</f>
        <v>No</v>
      </c>
      <c r="AC186" s="22">
        <f>shaladarppn!AB184</f>
        <v>10</v>
      </c>
      <c r="AD186" s="22" t="str">
        <f>shaladarppn!AC184</f>
        <v>None</v>
      </c>
      <c r="AE186" s="22">
        <f>shaladarppn!AD184</f>
        <v>1</v>
      </c>
      <c r="AF186" s="22">
        <f>Table1[[#This Row],[Class]]</f>
        <v>6</v>
      </c>
      <c r="AG186" s="22" t="str">
        <f>Table1[[#This Row],[Section]]</f>
        <v>A</v>
      </c>
    </row>
    <row r="187" spans="1:33">
      <c r="A187" s="22">
        <f>IF(F187="","",ROWS($F$4:F187))</f>
        <v>184</v>
      </c>
      <c r="B187" s="22">
        <f>shaladarppn!A185</f>
        <v>6</v>
      </c>
      <c r="C187" s="22" t="str">
        <f>shaladarppn!B185</f>
        <v>A</v>
      </c>
      <c r="D187" s="22">
        <f>shaladarppn!C185</f>
        <v>4224</v>
      </c>
      <c r="E187" s="249">
        <f>shaladarppn!D185</f>
        <v>42570</v>
      </c>
      <c r="F187" s="22" t="str">
        <f>shaladarppn!E185</f>
        <v>Aarju</v>
      </c>
      <c r="G187" s="22">
        <f>shaladarppn!F185</f>
        <v>0</v>
      </c>
      <c r="H187" s="22" t="str">
        <f>shaladarppn!G185</f>
        <v>Suresh Kumar</v>
      </c>
      <c r="I187" s="22" t="str">
        <f>shaladarppn!H185</f>
        <v>Seema Devi</v>
      </c>
      <c r="J187" s="22" t="str">
        <f>shaladarppn!I185</f>
        <v>M</v>
      </c>
      <c r="K187" s="249">
        <f>shaladarppn!J185</f>
        <v>42709</v>
      </c>
      <c r="L187" s="22">
        <f>shaladarppn!K185</f>
        <v>0</v>
      </c>
      <c r="M187" s="22">
        <f>shaladarppn!L185</f>
        <v>0</v>
      </c>
      <c r="N187" s="22">
        <f>shaladarppn!M185</f>
        <v>0</v>
      </c>
      <c r="O187" s="22">
        <f>shaladarppn!N185</f>
        <v>0</v>
      </c>
      <c r="P187" s="22" t="str">
        <f>shaladarppn!O185</f>
        <v>OBC</v>
      </c>
      <c r="Q187" s="22" t="str">
        <f>shaladarppn!P185</f>
        <v>Hindu</v>
      </c>
      <c r="R187" s="22">
        <f>shaladarppn!Q185</f>
        <v>0</v>
      </c>
      <c r="S187" s="22" t="str">
        <f>shaladarppn!R185</f>
        <v>GOVT. SENIOR SECONDARY SCHOOL ALNIYAWAS (219445)</v>
      </c>
      <c r="T187" s="22">
        <f>shaladarppn!S185</f>
        <v>8140200308</v>
      </c>
      <c r="U187" s="22">
        <f>shaladarppn!T185</f>
        <v>0</v>
      </c>
      <c r="V187" s="22">
        <f>shaladarppn!U185</f>
        <v>0</v>
      </c>
      <c r="W187" s="22">
        <f>shaladarppn!V185</f>
        <v>9636784929</v>
      </c>
      <c r="X187" s="22" t="str">
        <f>shaladarppn!W185</f>
        <v>SHYAMPURA ALNIYAWAS,RIYAN,AINIYAWAS,341670</v>
      </c>
      <c r="Y187" s="22">
        <f>shaladarppn!X185</f>
        <v>0</v>
      </c>
      <c r="Z187" s="22" t="str">
        <f>shaladarppn!Y185</f>
        <v>N</v>
      </c>
      <c r="AA187" s="22" t="str">
        <f>shaladarppn!Z185</f>
        <v>N</v>
      </c>
      <c r="AB187" s="22" t="str">
        <f>shaladarppn!AA185</f>
        <v>No</v>
      </c>
      <c r="AC187" s="22">
        <f>shaladarppn!AB185</f>
        <v>11</v>
      </c>
      <c r="AD187" s="22" t="str">
        <f>shaladarppn!AC185</f>
        <v>None</v>
      </c>
      <c r="AE187" s="22">
        <f>shaladarppn!AD185</f>
        <v>0</v>
      </c>
      <c r="AF187" s="22">
        <f>Table1[[#This Row],[Class]]</f>
        <v>6</v>
      </c>
      <c r="AG187" s="22" t="str">
        <f>Table1[[#This Row],[Section]]</f>
        <v>A</v>
      </c>
    </row>
    <row r="188" spans="1:33">
      <c r="A188" s="22">
        <f>IF(F188="","",ROWS($F$4:F188))</f>
        <v>185</v>
      </c>
      <c r="B188" s="22">
        <f>shaladarppn!A186</f>
        <v>6</v>
      </c>
      <c r="C188" s="22" t="str">
        <f>shaladarppn!B186</f>
        <v>A</v>
      </c>
      <c r="D188" s="22">
        <f>shaladarppn!C186</f>
        <v>4501</v>
      </c>
      <c r="E188" s="249">
        <f>shaladarppn!D186</f>
        <v>43286</v>
      </c>
      <c r="F188" s="22" t="str">
        <f>shaladarppn!E186</f>
        <v>Aarju</v>
      </c>
      <c r="G188" s="22">
        <f>shaladarppn!F186</f>
        <v>0</v>
      </c>
      <c r="H188" s="22" t="str">
        <f>shaladarppn!G186</f>
        <v>Suresh Kumar</v>
      </c>
      <c r="I188" s="22" t="str">
        <f>shaladarppn!H186</f>
        <v>Seema Devi</v>
      </c>
      <c r="J188" s="22" t="str">
        <f>shaladarppn!I186</f>
        <v>F</v>
      </c>
      <c r="K188" s="249">
        <f>shaladarppn!J186</f>
        <v>42710</v>
      </c>
      <c r="L188" s="22">
        <f>shaladarppn!K186</f>
        <v>0</v>
      </c>
      <c r="M188" s="22">
        <f>shaladarppn!L186</f>
        <v>0</v>
      </c>
      <c r="N188" s="22">
        <f>shaladarppn!M186</f>
        <v>0</v>
      </c>
      <c r="O188" s="22">
        <f>shaladarppn!N186</f>
        <v>0</v>
      </c>
      <c r="P188" s="22" t="str">
        <f>shaladarppn!O186</f>
        <v>SC</v>
      </c>
      <c r="Q188" s="22" t="str">
        <f>shaladarppn!P186</f>
        <v>Hindu</v>
      </c>
      <c r="R188" s="22">
        <f>shaladarppn!Q186</f>
        <v>0</v>
      </c>
      <c r="S188" s="22" t="str">
        <f>shaladarppn!R186</f>
        <v>GOVT. SENIOR SECONDARY SCHOOL ALNIYAWAS (219445)</v>
      </c>
      <c r="T188" s="22">
        <f>shaladarppn!S186</f>
        <v>8140200308</v>
      </c>
      <c r="U188" s="22" t="str">
        <f>shaladarppn!T186</f>
        <v>XXXX4383</v>
      </c>
      <c r="V188" s="22" t="str">
        <f>shaladarppn!U186</f>
        <v>VBJRPSH</v>
      </c>
      <c r="W188" s="22">
        <f>shaladarppn!V186</f>
        <v>9636784929</v>
      </c>
      <c r="X188" s="22" t="str">
        <f>shaladarppn!W186</f>
        <v>SHYAMPURA ALNIYAWAS,RIYAN,AINIYAWAS,341671</v>
      </c>
      <c r="Y188" s="22">
        <f>shaladarppn!X186</f>
        <v>36000</v>
      </c>
      <c r="Z188" s="22" t="str">
        <f>shaladarppn!Y186</f>
        <v>N</v>
      </c>
      <c r="AA188" s="22" t="str">
        <f>shaladarppn!Z186</f>
        <v>Y</v>
      </c>
      <c r="AB188" s="22" t="str">
        <f>shaladarppn!AA186</f>
        <v>No</v>
      </c>
      <c r="AC188" s="22">
        <f>shaladarppn!AB186</f>
        <v>11</v>
      </c>
      <c r="AD188" s="22" t="str">
        <f>shaladarppn!AC186</f>
        <v>None</v>
      </c>
      <c r="AE188" s="22">
        <f>shaladarppn!AD186</f>
        <v>1</v>
      </c>
      <c r="AF188" s="22">
        <f>Table1[[#This Row],[Class]]</f>
        <v>6</v>
      </c>
      <c r="AG188" s="22" t="str">
        <f>Table1[[#This Row],[Section]]</f>
        <v>A</v>
      </c>
    </row>
    <row r="189" spans="1:33">
      <c r="A189" s="22">
        <f>IF(F189="","",ROWS($F$4:F189))</f>
        <v>186</v>
      </c>
      <c r="B189" s="22">
        <f>shaladarppn!A187</f>
        <v>7</v>
      </c>
      <c r="C189" s="22" t="str">
        <f>shaladarppn!B187</f>
        <v>A</v>
      </c>
      <c r="D189" s="22">
        <f>shaladarppn!C187</f>
        <v>4714</v>
      </c>
      <c r="E189" s="249">
        <f>shaladarppn!D187</f>
        <v>42235</v>
      </c>
      <c r="F189" s="22" t="str">
        <f>shaladarppn!E187</f>
        <v>Aarju</v>
      </c>
      <c r="G189" s="22">
        <f>shaladarppn!F187</f>
        <v>0</v>
      </c>
      <c r="H189" s="22" t="str">
        <f>shaladarppn!G187</f>
        <v>Suresh Kumar</v>
      </c>
      <c r="I189" s="22" t="str">
        <f>shaladarppn!H187</f>
        <v>Seema Devi</v>
      </c>
      <c r="J189" s="22" t="str">
        <f>shaladarppn!I187</f>
        <v>F</v>
      </c>
      <c r="K189" s="249">
        <f>shaladarppn!J187</f>
        <v>42711</v>
      </c>
      <c r="L189" s="22">
        <f>shaladarppn!K187</f>
        <v>0</v>
      </c>
      <c r="M189" s="22">
        <f>shaladarppn!L187</f>
        <v>0</v>
      </c>
      <c r="N189" s="22">
        <f>shaladarppn!M187</f>
        <v>0</v>
      </c>
      <c r="O189" s="22">
        <f>shaladarppn!N187</f>
        <v>0</v>
      </c>
      <c r="P189" s="22" t="str">
        <f>shaladarppn!O187</f>
        <v>OBC</v>
      </c>
      <c r="Q189" s="22" t="str">
        <f>shaladarppn!P187</f>
        <v>Hindu</v>
      </c>
      <c r="R189" s="22">
        <f>shaladarppn!Q187</f>
        <v>0</v>
      </c>
      <c r="S189" s="22" t="str">
        <f>shaladarppn!R187</f>
        <v>GOVT. SENIOR SECONDARY SCHOOL ALNIYAWAS (219445)</v>
      </c>
      <c r="T189" s="22">
        <f>shaladarppn!S187</f>
        <v>8140200308</v>
      </c>
      <c r="U189" s="22" t="str">
        <f>shaladarppn!T187</f>
        <v>XXXX3631</v>
      </c>
      <c r="V189" s="22">
        <f>shaladarppn!U187</f>
        <v>0</v>
      </c>
      <c r="W189" s="22">
        <f>shaladarppn!V187</f>
        <v>9636784929</v>
      </c>
      <c r="X189" s="22" t="str">
        <f>shaladarppn!W187</f>
        <v>SHYAMPURA ALNIYAWAS,RIYAN,AINIYAWAS,341672</v>
      </c>
      <c r="Y189" s="22">
        <f>shaladarppn!X187</f>
        <v>40000</v>
      </c>
      <c r="Z189" s="22" t="str">
        <f>shaladarppn!Y187</f>
        <v>N</v>
      </c>
      <c r="AA189" s="22" t="str">
        <f>shaladarppn!Z187</f>
        <v>N</v>
      </c>
      <c r="AB189" s="22" t="str">
        <f>shaladarppn!AA187</f>
        <v>No</v>
      </c>
      <c r="AC189" s="22">
        <f>shaladarppn!AB187</f>
        <v>12</v>
      </c>
      <c r="AD189" s="22" t="str">
        <f>shaladarppn!AC187</f>
        <v>None</v>
      </c>
      <c r="AE189" s="22">
        <f>shaladarppn!AD187</f>
        <v>2</v>
      </c>
      <c r="AF189" s="22">
        <f>Table1[[#This Row],[Class]]</f>
        <v>7</v>
      </c>
      <c r="AG189" s="22" t="str">
        <f>Table1[[#This Row],[Section]]</f>
        <v>A</v>
      </c>
    </row>
    <row r="190" spans="1:33">
      <c r="A190" s="22">
        <f>IF(F190="","",ROWS($F$4:F190))</f>
        <v>187</v>
      </c>
      <c r="B190" s="22">
        <f>shaladarppn!A188</f>
        <v>7</v>
      </c>
      <c r="C190" s="22" t="str">
        <f>shaladarppn!B188</f>
        <v>A</v>
      </c>
      <c r="D190" s="22">
        <f>shaladarppn!C188</f>
        <v>4015</v>
      </c>
      <c r="E190" s="249">
        <f>shaladarppn!D188</f>
        <v>42193</v>
      </c>
      <c r="F190" s="22" t="str">
        <f>shaladarppn!E188</f>
        <v>Aarju</v>
      </c>
      <c r="G190" s="22">
        <f>shaladarppn!F188</f>
        <v>0</v>
      </c>
      <c r="H190" s="22" t="str">
        <f>shaladarppn!G188</f>
        <v>Suresh Kumar</v>
      </c>
      <c r="I190" s="22" t="str">
        <f>shaladarppn!H188</f>
        <v>Seema Devi</v>
      </c>
      <c r="J190" s="22" t="str">
        <f>shaladarppn!I188</f>
        <v>M</v>
      </c>
      <c r="K190" s="249">
        <f>shaladarppn!J188</f>
        <v>42712</v>
      </c>
      <c r="L190" s="22">
        <f>shaladarppn!K188</f>
        <v>0</v>
      </c>
      <c r="M190" s="22">
        <f>shaladarppn!L188</f>
        <v>0</v>
      </c>
      <c r="N190" s="22">
        <f>shaladarppn!M188</f>
        <v>0</v>
      </c>
      <c r="O190" s="22">
        <f>shaladarppn!N188</f>
        <v>0</v>
      </c>
      <c r="P190" s="22" t="str">
        <f>shaladarppn!O188</f>
        <v>OBC</v>
      </c>
      <c r="Q190" s="22" t="str">
        <f>shaladarppn!P188</f>
        <v>Muslim</v>
      </c>
      <c r="R190" s="22">
        <f>shaladarppn!Q188</f>
        <v>0</v>
      </c>
      <c r="S190" s="22" t="str">
        <f>shaladarppn!R188</f>
        <v>GOVT. SENIOR SECONDARY SCHOOL ALNIYAWAS (219445)</v>
      </c>
      <c r="T190" s="22">
        <f>shaladarppn!S188</f>
        <v>8140200308</v>
      </c>
      <c r="U190" s="22" t="str">
        <f>shaladarppn!T188</f>
        <v>XXXX5363</v>
      </c>
      <c r="V190" s="22">
        <f>shaladarppn!U188</f>
        <v>0</v>
      </c>
      <c r="W190" s="22">
        <f>shaladarppn!V188</f>
        <v>9636784929</v>
      </c>
      <c r="X190" s="22" t="str">
        <f>shaladarppn!W188</f>
        <v>SHYAMPURA ALNIYAWAS,RIYAN,AINIYAWAS,341673</v>
      </c>
      <c r="Y190" s="22">
        <f>shaladarppn!X188</f>
        <v>100000</v>
      </c>
      <c r="Z190" s="22" t="str">
        <f>shaladarppn!Y188</f>
        <v>N</v>
      </c>
      <c r="AA190" s="22" t="str">
        <f>shaladarppn!Z188</f>
        <v>N</v>
      </c>
      <c r="AB190" s="22" t="str">
        <f>shaladarppn!AA188</f>
        <v>Yes</v>
      </c>
      <c r="AC190" s="22">
        <f>shaladarppn!AB188</f>
        <v>11</v>
      </c>
      <c r="AD190" s="22" t="str">
        <f>shaladarppn!AC188</f>
        <v>None</v>
      </c>
      <c r="AE190" s="22">
        <f>shaladarppn!AD188</f>
        <v>1</v>
      </c>
      <c r="AF190" s="22">
        <f>Table1[[#This Row],[Class]]</f>
        <v>7</v>
      </c>
      <c r="AG190" s="22" t="str">
        <f>Table1[[#This Row],[Section]]</f>
        <v>A</v>
      </c>
    </row>
    <row r="191" spans="1:33">
      <c r="A191" s="22">
        <f>IF(F191="","",ROWS($F$4:F191))</f>
        <v>188</v>
      </c>
      <c r="B191" s="22">
        <f>shaladarppn!A189</f>
        <v>7</v>
      </c>
      <c r="C191" s="22" t="str">
        <f>shaladarppn!B189</f>
        <v>A</v>
      </c>
      <c r="D191" s="22">
        <f>shaladarppn!C189</f>
        <v>3956</v>
      </c>
      <c r="E191" s="249">
        <f>shaladarppn!D189</f>
        <v>42185</v>
      </c>
      <c r="F191" s="22" t="str">
        <f>shaladarppn!E189</f>
        <v>Aarju</v>
      </c>
      <c r="G191" s="22">
        <f>shaladarppn!F189</f>
        <v>0</v>
      </c>
      <c r="H191" s="22" t="str">
        <f>shaladarppn!G189</f>
        <v>Suresh Kumar</v>
      </c>
      <c r="I191" s="22" t="str">
        <f>shaladarppn!H189</f>
        <v>Seema Devi</v>
      </c>
      <c r="J191" s="22" t="str">
        <f>shaladarppn!I189</f>
        <v>F</v>
      </c>
      <c r="K191" s="249">
        <f>shaladarppn!J189</f>
        <v>42713</v>
      </c>
      <c r="L191" s="22">
        <f>shaladarppn!K189</f>
        <v>0</v>
      </c>
      <c r="M191" s="22">
        <f>shaladarppn!L189</f>
        <v>0</v>
      </c>
      <c r="N191" s="22">
        <f>shaladarppn!M189</f>
        <v>0</v>
      </c>
      <c r="O191" s="22">
        <f>shaladarppn!N189</f>
        <v>0</v>
      </c>
      <c r="P191" s="22" t="str">
        <f>shaladarppn!O189</f>
        <v>OBC</v>
      </c>
      <c r="Q191" s="22" t="str">
        <f>shaladarppn!P189</f>
        <v>Muslim</v>
      </c>
      <c r="R191" s="22">
        <f>shaladarppn!Q189</f>
        <v>0</v>
      </c>
      <c r="S191" s="22" t="str">
        <f>shaladarppn!R189</f>
        <v>GOVT. SENIOR SECONDARY SCHOOL ALNIYAWAS (219445)</v>
      </c>
      <c r="T191" s="22">
        <f>shaladarppn!S189</f>
        <v>8140200308</v>
      </c>
      <c r="U191" s="22">
        <f>shaladarppn!T189</f>
        <v>0</v>
      </c>
      <c r="V191" s="22">
        <f>shaladarppn!U189</f>
        <v>0</v>
      </c>
      <c r="W191" s="22">
        <f>shaladarppn!V189</f>
        <v>9636784929</v>
      </c>
      <c r="X191" s="22" t="str">
        <f>shaladarppn!W189</f>
        <v>SHYAMPURA ALNIYAWAS,RIYAN,AINIYAWAS,341674</v>
      </c>
      <c r="Y191" s="22">
        <f>shaladarppn!X189</f>
        <v>0</v>
      </c>
      <c r="Z191" s="22" t="str">
        <f>shaladarppn!Y189</f>
        <v>N</v>
      </c>
      <c r="AA191" s="22" t="str">
        <f>shaladarppn!Z189</f>
        <v>N</v>
      </c>
      <c r="AB191" s="22" t="str">
        <f>shaladarppn!AA189</f>
        <v>Yes</v>
      </c>
      <c r="AC191" s="22">
        <f>shaladarppn!AB189</f>
        <v>11</v>
      </c>
      <c r="AD191" s="22" t="str">
        <f>shaladarppn!AC189</f>
        <v>None</v>
      </c>
      <c r="AE191" s="22">
        <f>shaladarppn!AD189</f>
        <v>1</v>
      </c>
      <c r="AF191" s="22">
        <f>Table1[[#This Row],[Class]]</f>
        <v>7</v>
      </c>
      <c r="AG191" s="22" t="str">
        <f>Table1[[#This Row],[Section]]</f>
        <v>A</v>
      </c>
    </row>
    <row r="192" spans="1:33">
      <c r="A192" s="22">
        <f>IF(F192="","",ROWS($F$4:F192))</f>
        <v>189</v>
      </c>
      <c r="B192" s="22">
        <f>shaladarppn!A190</f>
        <v>7</v>
      </c>
      <c r="C192" s="22" t="str">
        <f>shaladarppn!B190</f>
        <v>A</v>
      </c>
      <c r="D192" s="22">
        <f>shaladarppn!C190</f>
        <v>4088</v>
      </c>
      <c r="E192" s="249">
        <f>shaladarppn!D190</f>
        <v>42217</v>
      </c>
      <c r="F192" s="22" t="str">
        <f>shaladarppn!E190</f>
        <v>Aarju</v>
      </c>
      <c r="G192" s="22">
        <f>shaladarppn!F190</f>
        <v>0</v>
      </c>
      <c r="H192" s="22" t="str">
        <f>shaladarppn!G190</f>
        <v>Suresh Kumar</v>
      </c>
      <c r="I192" s="22" t="str">
        <f>shaladarppn!H190</f>
        <v>Seema Devi</v>
      </c>
      <c r="J192" s="22" t="str">
        <f>shaladarppn!I190</f>
        <v>F</v>
      </c>
      <c r="K192" s="249">
        <f>shaladarppn!J190</f>
        <v>42714</v>
      </c>
      <c r="L192" s="22">
        <f>shaladarppn!K190</f>
        <v>0</v>
      </c>
      <c r="M192" s="22">
        <f>shaladarppn!L190</f>
        <v>0</v>
      </c>
      <c r="N192" s="22">
        <f>shaladarppn!M190</f>
        <v>0</v>
      </c>
      <c r="O192" s="22">
        <f>shaladarppn!N190</f>
        <v>0</v>
      </c>
      <c r="P192" s="22" t="str">
        <f>shaladarppn!O190</f>
        <v>OBC</v>
      </c>
      <c r="Q192" s="22" t="str">
        <f>shaladarppn!P190</f>
        <v>Muslim</v>
      </c>
      <c r="R192" s="22">
        <f>shaladarppn!Q190</f>
        <v>0</v>
      </c>
      <c r="S192" s="22" t="str">
        <f>shaladarppn!R190</f>
        <v>GOVT. SENIOR SECONDARY SCHOOL ALNIYAWAS (219445)</v>
      </c>
      <c r="T192" s="22">
        <f>shaladarppn!S190</f>
        <v>8140200308</v>
      </c>
      <c r="U192" s="22" t="str">
        <f>shaladarppn!T190</f>
        <v>XXXX3649</v>
      </c>
      <c r="V192" s="22">
        <f>shaladarppn!U190</f>
        <v>0</v>
      </c>
      <c r="W192" s="22">
        <f>shaladarppn!V190</f>
        <v>9636784929</v>
      </c>
      <c r="X192" s="22" t="str">
        <f>shaladarppn!W190</f>
        <v>SHYAMPURA ALNIYAWAS,RIYAN,AINIYAWAS,341675</v>
      </c>
      <c r="Y192" s="22">
        <f>shaladarppn!X190</f>
        <v>0</v>
      </c>
      <c r="Z192" s="22" t="str">
        <f>shaladarppn!Y190</f>
        <v>N</v>
      </c>
      <c r="AA192" s="22" t="str">
        <f>shaladarppn!Z190</f>
        <v>N</v>
      </c>
      <c r="AB192" s="22" t="str">
        <f>shaladarppn!AA190</f>
        <v>Yes</v>
      </c>
      <c r="AC192" s="22">
        <f>shaladarppn!AB190</f>
        <v>12</v>
      </c>
      <c r="AD192" s="22" t="str">
        <f>shaladarppn!AC190</f>
        <v>None</v>
      </c>
      <c r="AE192" s="22">
        <f>shaladarppn!AD190</f>
        <v>1</v>
      </c>
      <c r="AF192" s="22">
        <f>Table1[[#This Row],[Class]]</f>
        <v>7</v>
      </c>
      <c r="AG192" s="22" t="str">
        <f>Table1[[#This Row],[Section]]</f>
        <v>A</v>
      </c>
    </row>
    <row r="193" spans="1:33">
      <c r="A193" s="22">
        <f>IF(F193="","",ROWS($F$4:F193))</f>
        <v>190</v>
      </c>
      <c r="B193" s="22">
        <f>shaladarppn!A191</f>
        <v>7</v>
      </c>
      <c r="C193" s="22" t="str">
        <f>shaladarppn!B191</f>
        <v>A</v>
      </c>
      <c r="D193" s="22">
        <f>shaladarppn!C191</f>
        <v>4909</v>
      </c>
      <c r="E193" s="249">
        <f>shaladarppn!D191</f>
        <v>41841</v>
      </c>
      <c r="F193" s="22" t="str">
        <f>shaladarppn!E191</f>
        <v>Aarju</v>
      </c>
      <c r="G193" s="22">
        <f>shaladarppn!F191</f>
        <v>0</v>
      </c>
      <c r="H193" s="22" t="str">
        <f>shaladarppn!G191</f>
        <v>Suresh Kumar</v>
      </c>
      <c r="I193" s="22" t="str">
        <f>shaladarppn!H191</f>
        <v>Seema Devi</v>
      </c>
      <c r="J193" s="22" t="str">
        <f>shaladarppn!I191</f>
        <v>F</v>
      </c>
      <c r="K193" s="249">
        <f>shaladarppn!J191</f>
        <v>42715</v>
      </c>
      <c r="L193" s="22">
        <f>shaladarppn!K191</f>
        <v>0</v>
      </c>
      <c r="M193" s="22">
        <f>shaladarppn!L191</f>
        <v>0</v>
      </c>
      <c r="N193" s="22">
        <f>shaladarppn!M191</f>
        <v>0</v>
      </c>
      <c r="O193" s="22">
        <f>shaladarppn!N191</f>
        <v>0</v>
      </c>
      <c r="P193" s="22" t="str">
        <f>shaladarppn!O191</f>
        <v>OBC</v>
      </c>
      <c r="Q193" s="22" t="str">
        <f>shaladarppn!P191</f>
        <v>Hindu</v>
      </c>
      <c r="R193" s="22">
        <f>shaladarppn!Q191</f>
        <v>0</v>
      </c>
      <c r="S193" s="22" t="str">
        <f>shaladarppn!R191</f>
        <v>GOVT. SENIOR SECONDARY SCHOOL ALNIYAWAS (219445)</v>
      </c>
      <c r="T193" s="22">
        <f>shaladarppn!S191</f>
        <v>8140200308</v>
      </c>
      <c r="U193" s="22" t="str">
        <f>shaladarppn!T191</f>
        <v>XXXX1402</v>
      </c>
      <c r="V193" s="22">
        <f>shaladarppn!U191</f>
        <v>0</v>
      </c>
      <c r="W193" s="22">
        <f>shaladarppn!V191</f>
        <v>9636784929</v>
      </c>
      <c r="X193" s="22" t="str">
        <f>shaladarppn!W191</f>
        <v>SHYAMPURA ALNIYAWAS,RIYAN,AINIYAWAS,341676</v>
      </c>
      <c r="Y193" s="22">
        <f>shaladarppn!X191</f>
        <v>40000</v>
      </c>
      <c r="Z193" s="22" t="str">
        <f>shaladarppn!Y191</f>
        <v>N</v>
      </c>
      <c r="AA193" s="22" t="str">
        <f>shaladarppn!Z191</f>
        <v>N</v>
      </c>
      <c r="AB193" s="22" t="str">
        <f>shaladarppn!AA191</f>
        <v>No</v>
      </c>
      <c r="AC193" s="22">
        <f>shaladarppn!AB191</f>
        <v>11</v>
      </c>
      <c r="AD193" s="22" t="str">
        <f>shaladarppn!AC191</f>
        <v>None</v>
      </c>
      <c r="AE193" s="22">
        <f>shaladarppn!AD191</f>
        <v>5</v>
      </c>
      <c r="AF193" s="22">
        <f>Table1[[#This Row],[Class]]</f>
        <v>7</v>
      </c>
      <c r="AG193" s="22" t="str">
        <f>Table1[[#This Row],[Section]]</f>
        <v>A</v>
      </c>
    </row>
    <row r="194" spans="1:33">
      <c r="A194" s="22">
        <f>IF(F194="","",ROWS($F$4:F194))</f>
        <v>191</v>
      </c>
      <c r="B194" s="22">
        <f>shaladarppn!A192</f>
        <v>7</v>
      </c>
      <c r="C194" s="22" t="str">
        <f>shaladarppn!B192</f>
        <v>A</v>
      </c>
      <c r="D194" s="22">
        <f>shaladarppn!C192</f>
        <v>4049</v>
      </c>
      <c r="E194" s="249">
        <f>shaladarppn!D192</f>
        <v>42195</v>
      </c>
      <c r="F194" s="22" t="str">
        <f>shaladarppn!E192</f>
        <v>Aarju</v>
      </c>
      <c r="G194" s="22">
        <f>shaladarppn!F192</f>
        <v>0</v>
      </c>
      <c r="H194" s="22" t="str">
        <f>shaladarppn!G192</f>
        <v>Suresh Kumar</v>
      </c>
      <c r="I194" s="22" t="str">
        <f>shaladarppn!H192</f>
        <v>Seema Devi</v>
      </c>
      <c r="J194" s="22" t="str">
        <f>shaladarppn!I192</f>
        <v>M</v>
      </c>
      <c r="K194" s="249">
        <f>shaladarppn!J192</f>
        <v>42716</v>
      </c>
      <c r="L194" s="22">
        <f>shaladarppn!K192</f>
        <v>0</v>
      </c>
      <c r="M194" s="22">
        <f>shaladarppn!L192</f>
        <v>0</v>
      </c>
      <c r="N194" s="22">
        <f>shaladarppn!M192</f>
        <v>0</v>
      </c>
      <c r="O194" s="22">
        <f>shaladarppn!N192</f>
        <v>0</v>
      </c>
      <c r="P194" s="22" t="str">
        <f>shaladarppn!O192</f>
        <v>OBC</v>
      </c>
      <c r="Q194" s="22" t="str">
        <f>shaladarppn!P192</f>
        <v>Muslim</v>
      </c>
      <c r="R194" s="22">
        <f>shaladarppn!Q192</f>
        <v>0</v>
      </c>
      <c r="S194" s="22" t="str">
        <f>shaladarppn!R192</f>
        <v>GOVT. SENIOR SECONDARY SCHOOL ALNIYAWAS (219445)</v>
      </c>
      <c r="T194" s="22">
        <f>shaladarppn!S192</f>
        <v>8140200308</v>
      </c>
      <c r="U194" s="22" t="str">
        <f>shaladarppn!T192</f>
        <v>XXXX7740</v>
      </c>
      <c r="V194" s="22">
        <f>shaladarppn!U192</f>
        <v>0</v>
      </c>
      <c r="W194" s="22">
        <f>shaladarppn!V192</f>
        <v>9636784929</v>
      </c>
      <c r="X194" s="22" t="str">
        <f>shaladarppn!W192</f>
        <v>SHYAMPURA ALNIYAWAS,RIYAN,AINIYAWAS,341677</v>
      </c>
      <c r="Y194" s="22">
        <f>shaladarppn!X192</f>
        <v>100000</v>
      </c>
      <c r="Z194" s="22" t="str">
        <f>shaladarppn!Y192</f>
        <v>N</v>
      </c>
      <c r="AA194" s="22" t="str">
        <f>shaladarppn!Z192</f>
        <v>N</v>
      </c>
      <c r="AB194" s="22" t="str">
        <f>shaladarppn!AA192</f>
        <v>Yes</v>
      </c>
      <c r="AC194" s="22">
        <f>shaladarppn!AB192</f>
        <v>12</v>
      </c>
      <c r="AD194" s="22" t="str">
        <f>shaladarppn!AC192</f>
        <v>None</v>
      </c>
      <c r="AE194" s="22">
        <f>shaladarppn!AD192</f>
        <v>1</v>
      </c>
      <c r="AF194" s="22">
        <f>Table1[[#This Row],[Class]]</f>
        <v>7</v>
      </c>
      <c r="AG194" s="22" t="str">
        <f>Table1[[#This Row],[Section]]</f>
        <v>A</v>
      </c>
    </row>
    <row r="195" spans="1:33">
      <c r="A195" s="22">
        <f>IF(F195="","",ROWS($F$4:F195))</f>
        <v>192</v>
      </c>
      <c r="B195" s="22">
        <f>shaladarppn!A193</f>
        <v>7</v>
      </c>
      <c r="C195" s="22" t="str">
        <f>shaladarppn!B193</f>
        <v>A</v>
      </c>
      <c r="D195" s="22">
        <f>shaladarppn!C193</f>
        <v>4876</v>
      </c>
      <c r="E195" s="249">
        <f>shaladarppn!D193</f>
        <v>43283</v>
      </c>
      <c r="F195" s="22" t="str">
        <f>shaladarppn!E193</f>
        <v>Aarju</v>
      </c>
      <c r="G195" s="22">
        <f>shaladarppn!F193</f>
        <v>0</v>
      </c>
      <c r="H195" s="22" t="str">
        <f>shaladarppn!G193</f>
        <v>Suresh Kumar</v>
      </c>
      <c r="I195" s="22" t="str">
        <f>shaladarppn!H193</f>
        <v>Seema Devi</v>
      </c>
      <c r="J195" s="22" t="str">
        <f>shaladarppn!I193</f>
        <v>F</v>
      </c>
      <c r="K195" s="249">
        <f>shaladarppn!J193</f>
        <v>42717</v>
      </c>
      <c r="L195" s="22">
        <f>shaladarppn!K193</f>
        <v>0</v>
      </c>
      <c r="M195" s="22">
        <f>shaladarppn!L193</f>
        <v>0</v>
      </c>
      <c r="N195" s="22">
        <f>shaladarppn!M193</f>
        <v>0</v>
      </c>
      <c r="O195" s="22">
        <f>shaladarppn!N193</f>
        <v>0</v>
      </c>
      <c r="P195" s="22" t="str">
        <f>shaladarppn!O193</f>
        <v>GEN</v>
      </c>
      <c r="Q195" s="22" t="str">
        <f>shaladarppn!P193</f>
        <v>Hindu</v>
      </c>
      <c r="R195" s="22">
        <f>shaladarppn!Q193</f>
        <v>0</v>
      </c>
      <c r="S195" s="22" t="str">
        <f>shaladarppn!R193</f>
        <v>GOVT. SENIOR SECONDARY SCHOOL ALNIYAWAS (219445)</v>
      </c>
      <c r="T195" s="22">
        <f>shaladarppn!S193</f>
        <v>8140200308</v>
      </c>
      <c r="U195" s="22" t="str">
        <f>shaladarppn!T193</f>
        <v>XXXX4846</v>
      </c>
      <c r="V195" s="22" t="str">
        <f>shaladarppn!U193</f>
        <v>YACYBEG</v>
      </c>
      <c r="W195" s="22">
        <f>shaladarppn!V193</f>
        <v>9636784929</v>
      </c>
      <c r="X195" s="22" t="str">
        <f>shaladarppn!W193</f>
        <v>SHYAMPURA ALNIYAWAS,RIYAN,AINIYAWAS,341678</v>
      </c>
      <c r="Y195" s="22">
        <f>shaladarppn!X193</f>
        <v>50000</v>
      </c>
      <c r="Z195" s="22" t="str">
        <f>shaladarppn!Y193</f>
        <v>N</v>
      </c>
      <c r="AA195" s="22" t="str">
        <f>shaladarppn!Z193</f>
        <v>N</v>
      </c>
      <c r="AB195" s="22" t="str">
        <f>shaladarppn!AA193</f>
        <v>No</v>
      </c>
      <c r="AC195" s="22">
        <f>shaladarppn!AB193</f>
        <v>12</v>
      </c>
      <c r="AD195" s="22" t="str">
        <f>shaladarppn!AC193</f>
        <v>None</v>
      </c>
      <c r="AE195" s="22">
        <f>shaladarppn!AD193</f>
        <v>1</v>
      </c>
      <c r="AF195" s="22">
        <f>Table1[[#This Row],[Class]]</f>
        <v>7</v>
      </c>
      <c r="AG195" s="22" t="str">
        <f>Table1[[#This Row],[Section]]</f>
        <v>A</v>
      </c>
    </row>
    <row r="196" spans="1:33">
      <c r="A196" s="22">
        <f>IF(F196="","",ROWS($F$4:F196))</f>
        <v>193</v>
      </c>
      <c r="B196" s="22">
        <f>shaladarppn!A194</f>
        <v>7</v>
      </c>
      <c r="C196" s="22" t="str">
        <f>shaladarppn!B194</f>
        <v>A</v>
      </c>
      <c r="D196" s="22">
        <f>shaladarppn!C194</f>
        <v>3995</v>
      </c>
      <c r="E196" s="249">
        <f>shaladarppn!D194</f>
        <v>42191</v>
      </c>
      <c r="F196" s="22" t="str">
        <f>shaladarppn!E194</f>
        <v>Aarju</v>
      </c>
      <c r="G196" s="22">
        <f>shaladarppn!F194</f>
        <v>0</v>
      </c>
      <c r="H196" s="22" t="str">
        <f>shaladarppn!G194</f>
        <v>Suresh Kumar</v>
      </c>
      <c r="I196" s="22" t="str">
        <f>shaladarppn!H194</f>
        <v>Seema Devi</v>
      </c>
      <c r="J196" s="22" t="str">
        <f>shaladarppn!I194</f>
        <v>M</v>
      </c>
      <c r="K196" s="249">
        <f>shaladarppn!J194</f>
        <v>42718</v>
      </c>
      <c r="L196" s="22">
        <f>shaladarppn!K194</f>
        <v>0</v>
      </c>
      <c r="M196" s="22">
        <f>shaladarppn!L194</f>
        <v>0</v>
      </c>
      <c r="N196" s="22">
        <f>shaladarppn!M194</f>
        <v>0</v>
      </c>
      <c r="O196" s="22">
        <f>shaladarppn!N194</f>
        <v>0</v>
      </c>
      <c r="P196" s="22" t="str">
        <f>shaladarppn!O194</f>
        <v>OBC</v>
      </c>
      <c r="Q196" s="22" t="str">
        <f>shaladarppn!P194</f>
        <v>Muslim</v>
      </c>
      <c r="R196" s="22">
        <f>shaladarppn!Q194</f>
        <v>0</v>
      </c>
      <c r="S196" s="22" t="str">
        <f>shaladarppn!R194</f>
        <v>GOVT. SENIOR SECONDARY SCHOOL ALNIYAWAS (219445)</v>
      </c>
      <c r="T196" s="22">
        <f>shaladarppn!S194</f>
        <v>8140200308</v>
      </c>
      <c r="U196" s="22" t="str">
        <f>shaladarppn!T194</f>
        <v>XXXX7960</v>
      </c>
      <c r="V196" s="22">
        <f>shaladarppn!U194</f>
        <v>0</v>
      </c>
      <c r="W196" s="22">
        <f>shaladarppn!V194</f>
        <v>9636784929</v>
      </c>
      <c r="X196" s="22" t="str">
        <f>shaladarppn!W194</f>
        <v>SHYAMPURA ALNIYAWAS,RIYAN,AINIYAWAS,341679</v>
      </c>
      <c r="Y196" s="22">
        <f>shaladarppn!X194</f>
        <v>0</v>
      </c>
      <c r="Z196" s="22" t="str">
        <f>shaladarppn!Y194</f>
        <v>N</v>
      </c>
      <c r="AA196" s="22" t="str">
        <f>shaladarppn!Z194</f>
        <v>N</v>
      </c>
      <c r="AB196" s="22" t="str">
        <f>shaladarppn!AA194</f>
        <v>Yes</v>
      </c>
      <c r="AC196" s="22">
        <f>shaladarppn!AB194</f>
        <v>11</v>
      </c>
      <c r="AD196" s="22" t="str">
        <f>shaladarppn!AC194</f>
        <v>None</v>
      </c>
      <c r="AE196" s="22">
        <f>shaladarppn!AD194</f>
        <v>1</v>
      </c>
      <c r="AF196" s="22">
        <f>Table1[[#This Row],[Class]]</f>
        <v>7</v>
      </c>
      <c r="AG196" s="22" t="str">
        <f>Table1[[#This Row],[Section]]</f>
        <v>A</v>
      </c>
    </row>
    <row r="197" spans="1:33">
      <c r="A197" s="22">
        <f>IF(F197="","",ROWS($F$4:F197))</f>
        <v>194</v>
      </c>
      <c r="B197" s="22">
        <f>shaladarppn!A195</f>
        <v>7</v>
      </c>
      <c r="C197" s="22" t="str">
        <f>shaladarppn!B195</f>
        <v>A</v>
      </c>
      <c r="D197" s="22">
        <f>shaladarppn!C195</f>
        <v>4046</v>
      </c>
      <c r="E197" s="249">
        <f>shaladarppn!D195</f>
        <v>42195</v>
      </c>
      <c r="F197" s="22" t="str">
        <f>shaladarppn!E195</f>
        <v>Aarju</v>
      </c>
      <c r="G197" s="22">
        <f>shaladarppn!F195</f>
        <v>0</v>
      </c>
      <c r="H197" s="22" t="str">
        <f>shaladarppn!G195</f>
        <v>Suresh Kumar</v>
      </c>
      <c r="I197" s="22" t="str">
        <f>shaladarppn!H195</f>
        <v>Seema Devi</v>
      </c>
      <c r="J197" s="22" t="str">
        <f>shaladarppn!I195</f>
        <v>M</v>
      </c>
      <c r="K197" s="249">
        <f>shaladarppn!J195</f>
        <v>42719</v>
      </c>
      <c r="L197" s="22">
        <f>shaladarppn!K195</f>
        <v>0</v>
      </c>
      <c r="M197" s="22">
        <f>shaladarppn!L195</f>
        <v>0</v>
      </c>
      <c r="N197" s="22">
        <f>shaladarppn!M195</f>
        <v>0</v>
      </c>
      <c r="O197" s="22">
        <f>shaladarppn!N195</f>
        <v>0</v>
      </c>
      <c r="P197" s="22" t="str">
        <f>shaladarppn!O195</f>
        <v>OBC</v>
      </c>
      <c r="Q197" s="22" t="str">
        <f>shaladarppn!P195</f>
        <v>Hindu</v>
      </c>
      <c r="R197" s="22">
        <f>shaladarppn!Q195</f>
        <v>0</v>
      </c>
      <c r="S197" s="22" t="str">
        <f>shaladarppn!R195</f>
        <v>GOVT. SENIOR SECONDARY SCHOOL ALNIYAWAS (219445)</v>
      </c>
      <c r="T197" s="22">
        <f>shaladarppn!S195</f>
        <v>8140200308</v>
      </c>
      <c r="U197" s="22">
        <f>shaladarppn!T195</f>
        <v>0</v>
      </c>
      <c r="V197" s="22">
        <f>shaladarppn!U195</f>
        <v>0</v>
      </c>
      <c r="W197" s="22">
        <f>shaladarppn!V195</f>
        <v>9636784929</v>
      </c>
      <c r="X197" s="22" t="str">
        <f>shaladarppn!W195</f>
        <v>SHYAMPURA ALNIYAWAS,RIYAN,AINIYAWAS,341680</v>
      </c>
      <c r="Y197" s="22">
        <f>shaladarppn!X195</f>
        <v>0</v>
      </c>
      <c r="Z197" s="22" t="str">
        <f>shaladarppn!Y195</f>
        <v>N</v>
      </c>
      <c r="AA197" s="22" t="str">
        <f>shaladarppn!Z195</f>
        <v>N</v>
      </c>
      <c r="AB197" s="22" t="str">
        <f>shaladarppn!AA195</f>
        <v>No</v>
      </c>
      <c r="AC197" s="22">
        <f>shaladarppn!AB195</f>
        <v>11</v>
      </c>
      <c r="AD197" s="22" t="str">
        <f>shaladarppn!AC195</f>
        <v>None</v>
      </c>
      <c r="AE197" s="22">
        <f>shaladarppn!AD195</f>
        <v>2</v>
      </c>
      <c r="AF197" s="22">
        <f>Table1[[#This Row],[Class]]</f>
        <v>7</v>
      </c>
      <c r="AG197" s="22" t="str">
        <f>Table1[[#This Row],[Section]]</f>
        <v>A</v>
      </c>
    </row>
    <row r="198" spans="1:33">
      <c r="A198" s="22">
        <f>IF(F198="","",ROWS($F$4:F198))</f>
        <v>195</v>
      </c>
      <c r="B198" s="22">
        <f>shaladarppn!A196</f>
        <v>7</v>
      </c>
      <c r="C198" s="22" t="str">
        <f>shaladarppn!B196</f>
        <v>A</v>
      </c>
      <c r="D198" s="22">
        <f>shaladarppn!C196</f>
        <v>4440</v>
      </c>
      <c r="E198" s="249">
        <f>shaladarppn!D196</f>
        <v>43225</v>
      </c>
      <c r="F198" s="22" t="str">
        <f>shaladarppn!E196</f>
        <v>Aarju</v>
      </c>
      <c r="G198" s="22">
        <f>shaladarppn!F196</f>
        <v>0</v>
      </c>
      <c r="H198" s="22" t="str">
        <f>shaladarppn!G196</f>
        <v>Suresh Kumar</v>
      </c>
      <c r="I198" s="22" t="str">
        <f>shaladarppn!H196</f>
        <v>Seema Devi</v>
      </c>
      <c r="J198" s="22" t="str">
        <f>shaladarppn!I196</f>
        <v>M</v>
      </c>
      <c r="K198" s="249">
        <f>shaladarppn!J196</f>
        <v>42720</v>
      </c>
      <c r="L198" s="22">
        <f>shaladarppn!K196</f>
        <v>0</v>
      </c>
      <c r="M198" s="22">
        <f>shaladarppn!L196</f>
        <v>0</v>
      </c>
      <c r="N198" s="22">
        <f>shaladarppn!M196</f>
        <v>0</v>
      </c>
      <c r="O198" s="22">
        <f>shaladarppn!N196</f>
        <v>0</v>
      </c>
      <c r="P198" s="22" t="str">
        <f>shaladarppn!O196</f>
        <v>SC</v>
      </c>
      <c r="Q198" s="22" t="str">
        <f>shaladarppn!P196</f>
        <v>Hindu</v>
      </c>
      <c r="R198" s="22">
        <f>shaladarppn!Q196</f>
        <v>0</v>
      </c>
      <c r="S198" s="22" t="str">
        <f>shaladarppn!R196</f>
        <v>GOVT. SENIOR SECONDARY SCHOOL ALNIYAWAS (219445)</v>
      </c>
      <c r="T198" s="22">
        <f>shaladarppn!S196</f>
        <v>8140200308</v>
      </c>
      <c r="U198" s="22" t="str">
        <f>shaladarppn!T196</f>
        <v>XXXX1311</v>
      </c>
      <c r="V198" s="22" t="str">
        <f>shaladarppn!U196</f>
        <v>YBCOKQK</v>
      </c>
      <c r="W198" s="22">
        <f>shaladarppn!V196</f>
        <v>9636784929</v>
      </c>
      <c r="X198" s="22" t="str">
        <f>shaladarppn!W196</f>
        <v>SHYAMPURA ALNIYAWAS,RIYAN,AINIYAWAS,341681</v>
      </c>
      <c r="Y198" s="22">
        <f>shaladarppn!X196</f>
        <v>60000</v>
      </c>
      <c r="Z198" s="22" t="str">
        <f>shaladarppn!Y196</f>
        <v>N</v>
      </c>
      <c r="AA198" s="22" t="str">
        <f>shaladarppn!Z196</f>
        <v>N</v>
      </c>
      <c r="AB198" s="22" t="str">
        <f>shaladarppn!AA196</f>
        <v>No</v>
      </c>
      <c r="AC198" s="22">
        <f>shaladarppn!AB196</f>
        <v>12</v>
      </c>
      <c r="AD198" s="22" t="str">
        <f>shaladarppn!AC196</f>
        <v>None</v>
      </c>
      <c r="AE198" s="22">
        <f>shaladarppn!AD196</f>
        <v>2</v>
      </c>
      <c r="AF198" s="22">
        <f>Table1[[#This Row],[Class]]</f>
        <v>7</v>
      </c>
      <c r="AG198" s="22" t="str">
        <f>Table1[[#This Row],[Section]]</f>
        <v>A</v>
      </c>
    </row>
    <row r="199" spans="1:33">
      <c r="A199" s="22">
        <f>IF(F199="","",ROWS($F$4:F199))</f>
        <v>196</v>
      </c>
      <c r="B199" s="22">
        <f>shaladarppn!A197</f>
        <v>7</v>
      </c>
      <c r="C199" s="22" t="str">
        <f>shaladarppn!B197</f>
        <v>A</v>
      </c>
      <c r="D199" s="22">
        <f>shaladarppn!C197</f>
        <v>4905</v>
      </c>
      <c r="E199" s="249">
        <f>shaladarppn!D197</f>
        <v>41824</v>
      </c>
      <c r="F199" s="22" t="str">
        <f>shaladarppn!E197</f>
        <v>Aarju</v>
      </c>
      <c r="G199" s="22">
        <f>shaladarppn!F197</f>
        <v>0</v>
      </c>
      <c r="H199" s="22" t="str">
        <f>shaladarppn!G197</f>
        <v>Suresh Kumar</v>
      </c>
      <c r="I199" s="22" t="str">
        <f>shaladarppn!H197</f>
        <v>Seema Devi</v>
      </c>
      <c r="J199" s="22" t="str">
        <f>shaladarppn!I197</f>
        <v>M</v>
      </c>
      <c r="K199" s="249">
        <f>shaladarppn!J197</f>
        <v>42721</v>
      </c>
      <c r="L199" s="22">
        <f>shaladarppn!K197</f>
        <v>0</v>
      </c>
      <c r="M199" s="22">
        <f>shaladarppn!L197</f>
        <v>0</v>
      </c>
      <c r="N199" s="22">
        <f>shaladarppn!M197</f>
        <v>0</v>
      </c>
      <c r="O199" s="22">
        <f>shaladarppn!N197</f>
        <v>0</v>
      </c>
      <c r="P199" s="22" t="str">
        <f>shaladarppn!O197</f>
        <v>SC</v>
      </c>
      <c r="Q199" s="22" t="str">
        <f>shaladarppn!P197</f>
        <v>Hindu</v>
      </c>
      <c r="R199" s="22">
        <f>shaladarppn!Q197</f>
        <v>0</v>
      </c>
      <c r="S199" s="22" t="str">
        <f>shaladarppn!R197</f>
        <v>GOVT. SENIOR SECONDARY SCHOOL ALNIYAWAS (219445)</v>
      </c>
      <c r="T199" s="22">
        <f>shaladarppn!S197</f>
        <v>8140200308</v>
      </c>
      <c r="U199" s="22" t="str">
        <f>shaladarppn!T197</f>
        <v>XXXX1560</v>
      </c>
      <c r="V199" s="22">
        <f>shaladarppn!U197</f>
        <v>0</v>
      </c>
      <c r="W199" s="22">
        <f>shaladarppn!V197</f>
        <v>9636784929</v>
      </c>
      <c r="X199" s="22" t="str">
        <f>shaladarppn!W197</f>
        <v>SHYAMPURA ALNIYAWAS,RIYAN,AINIYAWAS,341682</v>
      </c>
      <c r="Y199" s="22">
        <f>shaladarppn!X197</f>
        <v>40000</v>
      </c>
      <c r="Z199" s="22" t="str">
        <f>shaladarppn!Y197</f>
        <v>N</v>
      </c>
      <c r="AA199" s="22" t="str">
        <f>shaladarppn!Z197</f>
        <v>N</v>
      </c>
      <c r="AB199" s="22" t="str">
        <f>shaladarppn!AA197</f>
        <v>No</v>
      </c>
      <c r="AC199" s="22">
        <f>shaladarppn!AB197</f>
        <v>13</v>
      </c>
      <c r="AD199" s="22" t="str">
        <f>shaladarppn!AC197</f>
        <v>None</v>
      </c>
      <c r="AE199" s="22">
        <f>shaladarppn!AD197</f>
        <v>1</v>
      </c>
      <c r="AF199" s="22">
        <f>Table1[[#This Row],[Class]]</f>
        <v>7</v>
      </c>
      <c r="AG199" s="22" t="str">
        <f>Table1[[#This Row],[Section]]</f>
        <v>A</v>
      </c>
    </row>
    <row r="200" spans="1:33">
      <c r="A200" s="22">
        <f>IF(F200="","",ROWS($F$4:F200))</f>
        <v>197</v>
      </c>
      <c r="B200" s="22">
        <f>shaladarppn!A198</f>
        <v>7</v>
      </c>
      <c r="C200" s="22" t="str">
        <f>shaladarppn!B198</f>
        <v>A</v>
      </c>
      <c r="D200" s="22">
        <f>shaladarppn!C198</f>
        <v>4519</v>
      </c>
      <c r="E200" s="249">
        <f>shaladarppn!D198</f>
        <v>43288</v>
      </c>
      <c r="F200" s="22" t="str">
        <f>shaladarppn!E198</f>
        <v>Aarju</v>
      </c>
      <c r="G200" s="22">
        <f>shaladarppn!F198</f>
        <v>0</v>
      </c>
      <c r="H200" s="22" t="str">
        <f>shaladarppn!G198</f>
        <v>Suresh Kumar</v>
      </c>
      <c r="I200" s="22" t="str">
        <f>shaladarppn!H198</f>
        <v>Seema Devi</v>
      </c>
      <c r="J200" s="22" t="str">
        <f>shaladarppn!I198</f>
        <v>M</v>
      </c>
      <c r="K200" s="249">
        <f>shaladarppn!J198</f>
        <v>42722</v>
      </c>
      <c r="L200" s="22">
        <f>shaladarppn!K198</f>
        <v>0</v>
      </c>
      <c r="M200" s="22">
        <f>shaladarppn!L198</f>
        <v>0</v>
      </c>
      <c r="N200" s="22">
        <f>shaladarppn!M198</f>
        <v>0</v>
      </c>
      <c r="O200" s="22">
        <f>shaladarppn!N198</f>
        <v>0</v>
      </c>
      <c r="P200" s="22" t="str">
        <f>shaladarppn!O198</f>
        <v>OBC</v>
      </c>
      <c r="Q200" s="22" t="str">
        <f>shaladarppn!P198</f>
        <v>Muslim</v>
      </c>
      <c r="R200" s="22">
        <f>shaladarppn!Q198</f>
        <v>0</v>
      </c>
      <c r="S200" s="22" t="str">
        <f>shaladarppn!R198</f>
        <v>GOVT. SENIOR SECONDARY SCHOOL ALNIYAWAS (219445)</v>
      </c>
      <c r="T200" s="22">
        <f>shaladarppn!S198</f>
        <v>8140200308</v>
      </c>
      <c r="U200" s="22" t="str">
        <f>shaladarppn!T198</f>
        <v>XXXX0428</v>
      </c>
      <c r="V200" s="22">
        <f>shaladarppn!U198</f>
        <v>0</v>
      </c>
      <c r="W200" s="22">
        <f>shaladarppn!V198</f>
        <v>9636784929</v>
      </c>
      <c r="X200" s="22" t="str">
        <f>shaladarppn!W198</f>
        <v>SHYAMPURA ALNIYAWAS,RIYAN,AINIYAWAS,341683</v>
      </c>
      <c r="Y200" s="22">
        <f>shaladarppn!X198</f>
        <v>45000</v>
      </c>
      <c r="Z200" s="22" t="str">
        <f>shaladarppn!Y198</f>
        <v>N</v>
      </c>
      <c r="AA200" s="22" t="str">
        <f>shaladarppn!Z198</f>
        <v>N</v>
      </c>
      <c r="AB200" s="22" t="str">
        <f>shaladarppn!AA198</f>
        <v>Yes</v>
      </c>
      <c r="AC200" s="22">
        <f>shaladarppn!AB198</f>
        <v>13</v>
      </c>
      <c r="AD200" s="22" t="str">
        <f>shaladarppn!AC198</f>
        <v>None</v>
      </c>
      <c r="AE200" s="22">
        <f>shaladarppn!AD198</f>
        <v>0</v>
      </c>
      <c r="AF200" s="22">
        <f>Table1[[#This Row],[Class]]</f>
        <v>7</v>
      </c>
      <c r="AG200" s="22" t="str">
        <f>Table1[[#This Row],[Section]]</f>
        <v>A</v>
      </c>
    </row>
    <row r="201" spans="1:33">
      <c r="A201" s="22">
        <f>IF(F201="","",ROWS($F$4:F201))</f>
        <v>198</v>
      </c>
      <c r="B201" s="22">
        <f>shaladarppn!A199</f>
        <v>7</v>
      </c>
      <c r="C201" s="22" t="str">
        <f>shaladarppn!B199</f>
        <v>A</v>
      </c>
      <c r="D201" s="22">
        <f>shaladarppn!C199</f>
        <v>4739</v>
      </c>
      <c r="E201" s="249">
        <f>shaladarppn!D199</f>
        <v>43661</v>
      </c>
      <c r="F201" s="22" t="str">
        <f>shaladarppn!E199</f>
        <v>Aarju</v>
      </c>
      <c r="G201" s="22">
        <f>shaladarppn!F199</f>
        <v>0</v>
      </c>
      <c r="H201" s="22" t="str">
        <f>shaladarppn!G199</f>
        <v>Suresh Kumar</v>
      </c>
      <c r="I201" s="22" t="str">
        <f>shaladarppn!H199</f>
        <v>Seema Devi</v>
      </c>
      <c r="J201" s="22" t="str">
        <f>shaladarppn!I199</f>
        <v>M</v>
      </c>
      <c r="K201" s="249">
        <f>shaladarppn!J199</f>
        <v>42723</v>
      </c>
      <c r="L201" s="22">
        <f>shaladarppn!K199</f>
        <v>0</v>
      </c>
      <c r="M201" s="22">
        <f>shaladarppn!L199</f>
        <v>0</v>
      </c>
      <c r="N201" s="22">
        <f>shaladarppn!M199</f>
        <v>0</v>
      </c>
      <c r="O201" s="22">
        <f>shaladarppn!N199</f>
        <v>0</v>
      </c>
      <c r="P201" s="22" t="str">
        <f>shaladarppn!O199</f>
        <v>SC</v>
      </c>
      <c r="Q201" s="22" t="str">
        <f>shaladarppn!P199</f>
        <v>Hindu</v>
      </c>
      <c r="R201" s="22">
        <f>shaladarppn!Q199</f>
        <v>0</v>
      </c>
      <c r="S201" s="22" t="str">
        <f>shaladarppn!R199</f>
        <v>GOVT. SENIOR SECONDARY SCHOOL ALNIYAWAS (219445)</v>
      </c>
      <c r="T201" s="22">
        <f>shaladarppn!S199</f>
        <v>8140200308</v>
      </c>
      <c r="U201" s="22" t="str">
        <f>shaladarppn!T199</f>
        <v>XXXX2216</v>
      </c>
      <c r="V201" s="22">
        <f>shaladarppn!U199</f>
        <v>0</v>
      </c>
      <c r="W201" s="22">
        <f>shaladarppn!V199</f>
        <v>9636784929</v>
      </c>
      <c r="X201" s="22" t="str">
        <f>shaladarppn!W199</f>
        <v>SHYAMPURA ALNIYAWAS,RIYAN,AINIYAWAS,341684</v>
      </c>
      <c r="Y201" s="22">
        <f>shaladarppn!X199</f>
        <v>50000</v>
      </c>
      <c r="Z201" s="22" t="str">
        <f>shaladarppn!Y199</f>
        <v>N</v>
      </c>
      <c r="AA201" s="22" t="str">
        <f>shaladarppn!Z199</f>
        <v>N</v>
      </c>
      <c r="AB201" s="22" t="str">
        <f>shaladarppn!AA199</f>
        <v>No</v>
      </c>
      <c r="AC201" s="22">
        <f>shaladarppn!AB199</f>
        <v>14</v>
      </c>
      <c r="AD201" s="22" t="str">
        <f>shaladarppn!AC199</f>
        <v>None</v>
      </c>
      <c r="AE201" s="22">
        <f>shaladarppn!AD199</f>
        <v>1</v>
      </c>
      <c r="AF201" s="22">
        <f>Table1[[#This Row],[Class]]</f>
        <v>7</v>
      </c>
      <c r="AG201" s="22" t="str">
        <f>Table1[[#This Row],[Section]]</f>
        <v>A</v>
      </c>
    </row>
    <row r="202" spans="1:33">
      <c r="A202" s="22">
        <f>IF(F202="","",ROWS($F$4:F202))</f>
        <v>199</v>
      </c>
      <c r="B202" s="22">
        <f>shaladarppn!A200</f>
        <v>7</v>
      </c>
      <c r="C202" s="22" t="str">
        <f>shaladarppn!B200</f>
        <v>A</v>
      </c>
      <c r="D202" s="22">
        <f>shaladarppn!C200</f>
        <v>4567</v>
      </c>
      <c r="E202" s="249">
        <f>shaladarppn!D200</f>
        <v>43295</v>
      </c>
      <c r="F202" s="22" t="str">
        <f>shaladarppn!E200</f>
        <v>Aarju</v>
      </c>
      <c r="G202" s="22">
        <f>shaladarppn!F200</f>
        <v>0</v>
      </c>
      <c r="H202" s="22" t="str">
        <f>shaladarppn!G200</f>
        <v>Suresh Kumar</v>
      </c>
      <c r="I202" s="22" t="str">
        <f>shaladarppn!H200</f>
        <v>Seema Devi</v>
      </c>
      <c r="J202" s="22" t="str">
        <f>shaladarppn!I200</f>
        <v>M</v>
      </c>
      <c r="K202" s="249">
        <f>shaladarppn!J200</f>
        <v>42724</v>
      </c>
      <c r="L202" s="22">
        <f>shaladarppn!K200</f>
        <v>0</v>
      </c>
      <c r="M202" s="22">
        <f>shaladarppn!L200</f>
        <v>0</v>
      </c>
      <c r="N202" s="22">
        <f>shaladarppn!M200</f>
        <v>0</v>
      </c>
      <c r="O202" s="22">
        <f>shaladarppn!N200</f>
        <v>0</v>
      </c>
      <c r="P202" s="22" t="str">
        <f>shaladarppn!O200</f>
        <v>OBC</v>
      </c>
      <c r="Q202" s="22" t="str">
        <f>shaladarppn!P200</f>
        <v>Hindu</v>
      </c>
      <c r="R202" s="22">
        <f>shaladarppn!Q200</f>
        <v>0</v>
      </c>
      <c r="S202" s="22" t="str">
        <f>shaladarppn!R200</f>
        <v>GOVT. SENIOR SECONDARY SCHOOL ALNIYAWAS (219445)</v>
      </c>
      <c r="T202" s="22">
        <f>shaladarppn!S200</f>
        <v>8140200308</v>
      </c>
      <c r="U202" s="22" t="str">
        <f>shaladarppn!T200</f>
        <v>XXXX8778</v>
      </c>
      <c r="V202" s="22">
        <f>shaladarppn!U200</f>
        <v>0</v>
      </c>
      <c r="W202" s="22">
        <f>shaladarppn!V200</f>
        <v>9636784929</v>
      </c>
      <c r="X202" s="22" t="str">
        <f>shaladarppn!W200</f>
        <v>SHYAMPURA ALNIYAWAS,RIYAN,AINIYAWAS,341685</v>
      </c>
      <c r="Y202" s="22">
        <f>shaladarppn!X200</f>
        <v>40000</v>
      </c>
      <c r="Z202" s="22" t="str">
        <f>shaladarppn!Y200</f>
        <v>N</v>
      </c>
      <c r="AA202" s="22" t="str">
        <f>shaladarppn!Z200</f>
        <v>N</v>
      </c>
      <c r="AB202" s="22" t="str">
        <f>shaladarppn!AA200</f>
        <v>No</v>
      </c>
      <c r="AC202" s="22">
        <f>shaladarppn!AB200</f>
        <v>12</v>
      </c>
      <c r="AD202" s="22" t="str">
        <f>shaladarppn!AC200</f>
        <v>None</v>
      </c>
      <c r="AE202" s="22">
        <f>shaladarppn!AD200</f>
        <v>1</v>
      </c>
      <c r="AF202" s="22">
        <f>Table1[[#This Row],[Class]]</f>
        <v>7</v>
      </c>
      <c r="AG202" s="22" t="str">
        <f>Table1[[#This Row],[Section]]</f>
        <v>A</v>
      </c>
    </row>
    <row r="203" spans="1:33">
      <c r="A203" s="22">
        <f>IF(F203="","",ROWS($F$4:F203))</f>
        <v>200</v>
      </c>
      <c r="B203" s="22">
        <f>shaladarppn!A201</f>
        <v>7</v>
      </c>
      <c r="C203" s="22" t="str">
        <f>shaladarppn!B201</f>
        <v>A</v>
      </c>
      <c r="D203" s="22">
        <f>shaladarppn!C201</f>
        <v>3938</v>
      </c>
      <c r="E203" s="249">
        <f>shaladarppn!D201</f>
        <v>42136</v>
      </c>
      <c r="F203" s="22" t="str">
        <f>shaladarppn!E201</f>
        <v>Aarju</v>
      </c>
      <c r="G203" s="22">
        <f>shaladarppn!F201</f>
        <v>0</v>
      </c>
      <c r="H203" s="22" t="str">
        <f>shaladarppn!G201</f>
        <v>Suresh Kumar</v>
      </c>
      <c r="I203" s="22" t="str">
        <f>shaladarppn!H201</f>
        <v>Seema Devi</v>
      </c>
      <c r="J203" s="22" t="str">
        <f>shaladarppn!I201</f>
        <v>F</v>
      </c>
      <c r="K203" s="249">
        <f>shaladarppn!J201</f>
        <v>42725</v>
      </c>
      <c r="L203" s="22">
        <f>shaladarppn!K201</f>
        <v>0</v>
      </c>
      <c r="M203" s="22">
        <f>shaladarppn!L201</f>
        <v>0</v>
      </c>
      <c r="N203" s="22">
        <f>shaladarppn!M201</f>
        <v>0</v>
      </c>
      <c r="O203" s="22">
        <f>shaladarppn!N201</f>
        <v>0</v>
      </c>
      <c r="P203" s="22" t="str">
        <f>shaladarppn!O201</f>
        <v>SC</v>
      </c>
      <c r="Q203" s="22" t="str">
        <f>shaladarppn!P201</f>
        <v>Hindu</v>
      </c>
      <c r="R203" s="22">
        <f>shaladarppn!Q201</f>
        <v>0</v>
      </c>
      <c r="S203" s="22" t="str">
        <f>shaladarppn!R201</f>
        <v>GOVT. SENIOR SECONDARY SCHOOL ALNIYAWAS (219445)</v>
      </c>
      <c r="T203" s="22">
        <f>shaladarppn!S201</f>
        <v>8140200308</v>
      </c>
      <c r="U203" s="22" t="str">
        <f>shaladarppn!T201</f>
        <v>XXXX8675</v>
      </c>
      <c r="V203" s="22">
        <f>shaladarppn!U201</f>
        <v>0</v>
      </c>
      <c r="W203" s="22">
        <f>shaladarppn!V201</f>
        <v>9636784929</v>
      </c>
      <c r="X203" s="22" t="str">
        <f>shaladarppn!W201</f>
        <v>SHYAMPURA ALNIYAWAS,RIYAN,AINIYAWAS,341686</v>
      </c>
      <c r="Y203" s="22">
        <f>shaladarppn!X201</f>
        <v>0</v>
      </c>
      <c r="Z203" s="22" t="str">
        <f>shaladarppn!Y201</f>
        <v>N</v>
      </c>
      <c r="AA203" s="22" t="str">
        <f>shaladarppn!Z201</f>
        <v>N</v>
      </c>
      <c r="AB203" s="22" t="str">
        <f>shaladarppn!AA201</f>
        <v>No</v>
      </c>
      <c r="AC203" s="22">
        <f>shaladarppn!AB201</f>
        <v>11</v>
      </c>
      <c r="AD203" s="22" t="str">
        <f>shaladarppn!AC201</f>
        <v>None</v>
      </c>
      <c r="AE203" s="22">
        <f>shaladarppn!AD201</f>
        <v>1</v>
      </c>
      <c r="AF203" s="22">
        <f>Table1[[#This Row],[Class]]</f>
        <v>7</v>
      </c>
      <c r="AG203" s="22" t="str">
        <f>Table1[[#This Row],[Section]]</f>
        <v>A</v>
      </c>
    </row>
    <row r="204" spans="1:33">
      <c r="A204" s="22">
        <f>IF(F204="","",ROWS($F$4:F204))</f>
        <v>201</v>
      </c>
      <c r="B204" s="22">
        <f>shaladarppn!A202</f>
        <v>7</v>
      </c>
      <c r="C204" s="22" t="str">
        <f>shaladarppn!B202</f>
        <v>A</v>
      </c>
      <c r="D204" s="22">
        <f>shaladarppn!C202</f>
        <v>4819</v>
      </c>
      <c r="E204" s="249">
        <f>shaladarppn!D202</f>
        <v>41822</v>
      </c>
      <c r="F204" s="22" t="str">
        <f>shaladarppn!E202</f>
        <v>Aarju</v>
      </c>
      <c r="G204" s="22">
        <f>shaladarppn!F202</f>
        <v>0</v>
      </c>
      <c r="H204" s="22" t="str">
        <f>shaladarppn!G202</f>
        <v>Suresh Kumar</v>
      </c>
      <c r="I204" s="22" t="str">
        <f>shaladarppn!H202</f>
        <v>Seema Devi</v>
      </c>
      <c r="J204" s="22" t="str">
        <f>shaladarppn!I202</f>
        <v>F</v>
      </c>
      <c r="K204" s="249">
        <f>shaladarppn!J202</f>
        <v>42726</v>
      </c>
      <c r="L204" s="22">
        <f>shaladarppn!K202</f>
        <v>0</v>
      </c>
      <c r="M204" s="22">
        <f>shaladarppn!L202</f>
        <v>0</v>
      </c>
      <c r="N204" s="22">
        <f>shaladarppn!M202</f>
        <v>0</v>
      </c>
      <c r="O204" s="22">
        <f>shaladarppn!N202</f>
        <v>0</v>
      </c>
      <c r="P204" s="22" t="str">
        <f>shaladarppn!O202</f>
        <v>OBC</v>
      </c>
      <c r="Q204" s="22" t="str">
        <f>shaladarppn!P202</f>
        <v>Hindu</v>
      </c>
      <c r="R204" s="22">
        <f>shaladarppn!Q202</f>
        <v>0</v>
      </c>
      <c r="S204" s="22" t="str">
        <f>shaladarppn!R202</f>
        <v>GOVT. SENIOR SECONDARY SCHOOL ALNIYAWAS (219445)</v>
      </c>
      <c r="T204" s="22">
        <f>shaladarppn!S202</f>
        <v>8140200308</v>
      </c>
      <c r="U204" s="22" t="str">
        <f>shaladarppn!T202</f>
        <v>XXXX1703</v>
      </c>
      <c r="V204" s="22">
        <f>shaladarppn!U202</f>
        <v>0</v>
      </c>
      <c r="W204" s="22">
        <f>shaladarppn!V202</f>
        <v>9636784929</v>
      </c>
      <c r="X204" s="22" t="str">
        <f>shaladarppn!W202</f>
        <v>SHYAMPURA ALNIYAWAS,RIYAN,AINIYAWAS,341687</v>
      </c>
      <c r="Y204" s="22">
        <f>shaladarppn!X202</f>
        <v>80000</v>
      </c>
      <c r="Z204" s="22" t="str">
        <f>shaladarppn!Y202</f>
        <v>N</v>
      </c>
      <c r="AA204" s="22" t="str">
        <f>shaladarppn!Z202</f>
        <v>N</v>
      </c>
      <c r="AB204" s="22" t="str">
        <f>shaladarppn!AA202</f>
        <v>No</v>
      </c>
      <c r="AC204" s="22">
        <f>shaladarppn!AB202</f>
        <v>13</v>
      </c>
      <c r="AD204" s="22" t="str">
        <f>shaladarppn!AC202</f>
        <v>None</v>
      </c>
      <c r="AE204" s="22">
        <f>shaladarppn!AD202</f>
        <v>1</v>
      </c>
      <c r="AF204" s="22">
        <f>Table1[[#This Row],[Class]]</f>
        <v>7</v>
      </c>
      <c r="AG204" s="22" t="str">
        <f>Table1[[#This Row],[Section]]</f>
        <v>A</v>
      </c>
    </row>
    <row r="205" spans="1:33">
      <c r="A205" s="22">
        <f>IF(F205="","",ROWS($F$4:F205))</f>
        <v>202</v>
      </c>
      <c r="B205" s="22">
        <f>shaladarppn!A203</f>
        <v>7</v>
      </c>
      <c r="C205" s="22" t="str">
        <f>shaladarppn!B203</f>
        <v>A</v>
      </c>
      <c r="D205" s="22">
        <f>shaladarppn!C203</f>
        <v>4514</v>
      </c>
      <c r="E205" s="249">
        <f>shaladarppn!D203</f>
        <v>43288</v>
      </c>
      <c r="F205" s="22" t="str">
        <f>shaladarppn!E203</f>
        <v>Aarju</v>
      </c>
      <c r="G205" s="22">
        <f>shaladarppn!F203</f>
        <v>0</v>
      </c>
      <c r="H205" s="22" t="str">
        <f>shaladarppn!G203</f>
        <v>Suresh Kumar</v>
      </c>
      <c r="I205" s="22" t="str">
        <f>shaladarppn!H203</f>
        <v>Seema Devi</v>
      </c>
      <c r="J205" s="22" t="str">
        <f>shaladarppn!I203</f>
        <v>F</v>
      </c>
      <c r="K205" s="249">
        <f>shaladarppn!J203</f>
        <v>42727</v>
      </c>
      <c r="L205" s="22">
        <f>shaladarppn!K203</f>
        <v>0</v>
      </c>
      <c r="M205" s="22">
        <f>shaladarppn!L203</f>
        <v>0</v>
      </c>
      <c r="N205" s="22">
        <f>shaladarppn!M203</f>
        <v>0</v>
      </c>
      <c r="O205" s="22">
        <f>shaladarppn!N203</f>
        <v>0</v>
      </c>
      <c r="P205" s="22" t="str">
        <f>shaladarppn!O203</f>
        <v>OBC</v>
      </c>
      <c r="Q205" s="22" t="str">
        <f>shaladarppn!P203</f>
        <v>Hindu</v>
      </c>
      <c r="R205" s="22">
        <f>shaladarppn!Q203</f>
        <v>0</v>
      </c>
      <c r="S205" s="22" t="str">
        <f>shaladarppn!R203</f>
        <v>GOVT. SENIOR SECONDARY SCHOOL ALNIYAWAS (219445)</v>
      </c>
      <c r="T205" s="22">
        <f>shaladarppn!S203</f>
        <v>8140200308</v>
      </c>
      <c r="U205" s="22" t="str">
        <f>shaladarppn!T203</f>
        <v>XXXX5969</v>
      </c>
      <c r="V205" s="22" t="str">
        <f>shaladarppn!U203</f>
        <v>VHTZJWT</v>
      </c>
      <c r="W205" s="22">
        <f>shaladarppn!V203</f>
        <v>9636784929</v>
      </c>
      <c r="X205" s="22" t="str">
        <f>shaladarppn!W203</f>
        <v>SHYAMPURA ALNIYAWAS,RIYAN,AINIYAWAS,341688</v>
      </c>
      <c r="Y205" s="22">
        <f>shaladarppn!X203</f>
        <v>40000</v>
      </c>
      <c r="Z205" s="22" t="str">
        <f>shaladarppn!Y203</f>
        <v>N</v>
      </c>
      <c r="AA205" s="22" t="str">
        <f>shaladarppn!Z203</f>
        <v>N</v>
      </c>
      <c r="AB205" s="22" t="str">
        <f>shaladarppn!AA203</f>
        <v>No</v>
      </c>
      <c r="AC205" s="22">
        <f>shaladarppn!AB203</f>
        <v>11</v>
      </c>
      <c r="AD205" s="22" t="str">
        <f>shaladarppn!AC203</f>
        <v>None</v>
      </c>
      <c r="AE205" s="22">
        <f>shaladarppn!AD203</f>
        <v>4</v>
      </c>
      <c r="AF205" s="22">
        <f>Table1[[#This Row],[Class]]</f>
        <v>7</v>
      </c>
      <c r="AG205" s="22" t="str">
        <f>Table1[[#This Row],[Section]]</f>
        <v>A</v>
      </c>
    </row>
    <row r="206" spans="1:33">
      <c r="A206" s="22">
        <f>IF(F206="","",ROWS($F$4:F206))</f>
        <v>203</v>
      </c>
      <c r="B206" s="22">
        <f>shaladarppn!A204</f>
        <v>7</v>
      </c>
      <c r="C206" s="22" t="str">
        <f>shaladarppn!B204</f>
        <v>A</v>
      </c>
      <c r="D206" s="22">
        <f>shaladarppn!C204</f>
        <v>4875</v>
      </c>
      <c r="E206" s="249">
        <f>shaladarppn!D204</f>
        <v>42186</v>
      </c>
      <c r="F206" s="22" t="str">
        <f>shaladarppn!E204</f>
        <v>Aarju</v>
      </c>
      <c r="G206" s="22">
        <f>shaladarppn!F204</f>
        <v>0</v>
      </c>
      <c r="H206" s="22" t="str">
        <f>shaladarppn!G204</f>
        <v>Suresh Kumar</v>
      </c>
      <c r="I206" s="22" t="str">
        <f>shaladarppn!H204</f>
        <v>Seema Devi</v>
      </c>
      <c r="J206" s="22" t="str">
        <f>shaladarppn!I204</f>
        <v>F</v>
      </c>
      <c r="K206" s="249">
        <f>shaladarppn!J204</f>
        <v>42728</v>
      </c>
      <c r="L206" s="22">
        <f>shaladarppn!K204</f>
        <v>0</v>
      </c>
      <c r="M206" s="22">
        <f>shaladarppn!L204</f>
        <v>0</v>
      </c>
      <c r="N206" s="22">
        <f>shaladarppn!M204</f>
        <v>0</v>
      </c>
      <c r="O206" s="22">
        <f>shaladarppn!N204</f>
        <v>0</v>
      </c>
      <c r="P206" s="22" t="str">
        <f>shaladarppn!O204</f>
        <v>OBC</v>
      </c>
      <c r="Q206" s="22" t="str">
        <f>shaladarppn!P204</f>
        <v>Hindu</v>
      </c>
      <c r="R206" s="22">
        <f>shaladarppn!Q204</f>
        <v>0</v>
      </c>
      <c r="S206" s="22" t="str">
        <f>shaladarppn!R204</f>
        <v>GOVT. SENIOR SECONDARY SCHOOL ALNIYAWAS (219445)</v>
      </c>
      <c r="T206" s="22">
        <f>shaladarppn!S204</f>
        <v>8140200308</v>
      </c>
      <c r="U206" s="22" t="str">
        <f>shaladarppn!T204</f>
        <v>XXXX0506</v>
      </c>
      <c r="V206" s="22" t="str">
        <f>shaladarppn!U204</f>
        <v>BHXCWCP</v>
      </c>
      <c r="W206" s="22">
        <f>shaladarppn!V204</f>
        <v>9636784929</v>
      </c>
      <c r="X206" s="22" t="str">
        <f>shaladarppn!W204</f>
        <v>SHYAMPURA ALNIYAWAS,RIYAN,AINIYAWAS,341689</v>
      </c>
      <c r="Y206" s="22">
        <f>shaladarppn!X204</f>
        <v>45000</v>
      </c>
      <c r="Z206" s="22" t="str">
        <f>shaladarppn!Y204</f>
        <v>N</v>
      </c>
      <c r="AA206" s="22" t="str">
        <f>shaladarppn!Z204</f>
        <v>N</v>
      </c>
      <c r="AB206" s="22" t="str">
        <f>shaladarppn!AA204</f>
        <v>No</v>
      </c>
      <c r="AC206" s="22">
        <f>shaladarppn!AB204</f>
        <v>12</v>
      </c>
      <c r="AD206" s="22" t="str">
        <f>shaladarppn!AC204</f>
        <v>None</v>
      </c>
      <c r="AE206" s="22">
        <f>shaladarppn!AD204</f>
        <v>0</v>
      </c>
      <c r="AF206" s="22">
        <f>Table1[[#This Row],[Class]]</f>
        <v>7</v>
      </c>
      <c r="AG206" s="22" t="str">
        <f>Table1[[#This Row],[Section]]</f>
        <v>A</v>
      </c>
    </row>
    <row r="207" spans="1:33">
      <c r="A207" s="22">
        <f>IF(F207="","",ROWS($F$4:F207))</f>
        <v>204</v>
      </c>
      <c r="B207" s="22">
        <f>shaladarppn!A205</f>
        <v>7</v>
      </c>
      <c r="C207" s="22" t="str">
        <f>shaladarppn!B205</f>
        <v>A</v>
      </c>
      <c r="D207" s="22">
        <f>shaladarppn!C205</f>
        <v>4443</v>
      </c>
      <c r="E207" s="249">
        <f>shaladarppn!D205</f>
        <v>43281</v>
      </c>
      <c r="F207" s="22" t="str">
        <f>shaladarppn!E205</f>
        <v>Aarju</v>
      </c>
      <c r="G207" s="22">
        <f>shaladarppn!F205</f>
        <v>0</v>
      </c>
      <c r="H207" s="22" t="str">
        <f>shaladarppn!G205</f>
        <v>Suresh Kumar</v>
      </c>
      <c r="I207" s="22" t="str">
        <f>shaladarppn!H205</f>
        <v>Seema Devi</v>
      </c>
      <c r="J207" s="22" t="str">
        <f>shaladarppn!I205</f>
        <v>M</v>
      </c>
      <c r="K207" s="249">
        <f>shaladarppn!J205</f>
        <v>42729</v>
      </c>
      <c r="L207" s="22">
        <f>shaladarppn!K205</f>
        <v>0</v>
      </c>
      <c r="M207" s="22">
        <f>shaladarppn!L205</f>
        <v>0</v>
      </c>
      <c r="N207" s="22">
        <f>shaladarppn!M205</f>
        <v>0</v>
      </c>
      <c r="O207" s="22">
        <f>shaladarppn!N205</f>
        <v>0</v>
      </c>
      <c r="P207" s="22" t="str">
        <f>shaladarppn!O205</f>
        <v>OBC</v>
      </c>
      <c r="Q207" s="22" t="str">
        <f>shaladarppn!P205</f>
        <v>Muslim</v>
      </c>
      <c r="R207" s="22">
        <f>shaladarppn!Q205</f>
        <v>0</v>
      </c>
      <c r="S207" s="22" t="str">
        <f>shaladarppn!R205</f>
        <v>GOVT. SENIOR SECONDARY SCHOOL ALNIYAWAS (219445)</v>
      </c>
      <c r="T207" s="22">
        <f>shaladarppn!S205</f>
        <v>8140200308</v>
      </c>
      <c r="U207" s="22" t="str">
        <f>shaladarppn!T205</f>
        <v>XXXX8946</v>
      </c>
      <c r="V207" s="22" t="str">
        <f>shaladarppn!U205</f>
        <v>VHHNBHR</v>
      </c>
      <c r="W207" s="22">
        <f>shaladarppn!V205</f>
        <v>9636784929</v>
      </c>
      <c r="X207" s="22" t="str">
        <f>shaladarppn!W205</f>
        <v>SHYAMPURA ALNIYAWAS,RIYAN,AINIYAWAS,341690</v>
      </c>
      <c r="Y207" s="22">
        <f>shaladarppn!X205</f>
        <v>45000</v>
      </c>
      <c r="Z207" s="22" t="str">
        <f>shaladarppn!Y205</f>
        <v>N</v>
      </c>
      <c r="AA207" s="22" t="str">
        <f>shaladarppn!Z205</f>
        <v>N</v>
      </c>
      <c r="AB207" s="22" t="str">
        <f>shaladarppn!AA205</f>
        <v>Yes</v>
      </c>
      <c r="AC207" s="22">
        <f>shaladarppn!AB205</f>
        <v>14</v>
      </c>
      <c r="AD207" s="22" t="str">
        <f>shaladarppn!AC205</f>
        <v>None</v>
      </c>
      <c r="AE207" s="22">
        <f>shaladarppn!AD205</f>
        <v>2</v>
      </c>
      <c r="AF207" s="22">
        <f>Table1[[#This Row],[Class]]</f>
        <v>7</v>
      </c>
      <c r="AG207" s="22" t="str">
        <f>Table1[[#This Row],[Section]]</f>
        <v>A</v>
      </c>
    </row>
    <row r="208" spans="1:33">
      <c r="A208" s="22">
        <f>IF(F208="","",ROWS($F$4:F208))</f>
        <v>205</v>
      </c>
      <c r="B208" s="22">
        <f>shaladarppn!A206</f>
        <v>7</v>
      </c>
      <c r="C208" s="22" t="str">
        <f>shaladarppn!B206</f>
        <v>A</v>
      </c>
      <c r="D208" s="22">
        <f>shaladarppn!C206</f>
        <v>4087</v>
      </c>
      <c r="E208" s="249">
        <f>shaladarppn!D206</f>
        <v>42217</v>
      </c>
      <c r="F208" s="22" t="str">
        <f>shaladarppn!E206</f>
        <v>Aarju</v>
      </c>
      <c r="G208" s="22">
        <f>shaladarppn!F206</f>
        <v>0</v>
      </c>
      <c r="H208" s="22" t="str">
        <f>shaladarppn!G206</f>
        <v>Suresh Kumar</v>
      </c>
      <c r="I208" s="22" t="str">
        <f>shaladarppn!H206</f>
        <v>Seema Devi</v>
      </c>
      <c r="J208" s="22" t="str">
        <f>shaladarppn!I206</f>
        <v>F</v>
      </c>
      <c r="K208" s="249">
        <f>shaladarppn!J206</f>
        <v>42730</v>
      </c>
      <c r="L208" s="22">
        <f>shaladarppn!K206</f>
        <v>0</v>
      </c>
      <c r="M208" s="22">
        <f>shaladarppn!L206</f>
        <v>0</v>
      </c>
      <c r="N208" s="22">
        <f>shaladarppn!M206</f>
        <v>0</v>
      </c>
      <c r="O208" s="22">
        <f>shaladarppn!N206</f>
        <v>0</v>
      </c>
      <c r="P208" s="22" t="str">
        <f>shaladarppn!O206</f>
        <v>SC</v>
      </c>
      <c r="Q208" s="22" t="str">
        <f>shaladarppn!P206</f>
        <v>Hindu</v>
      </c>
      <c r="R208" s="22">
        <f>shaladarppn!Q206</f>
        <v>0</v>
      </c>
      <c r="S208" s="22" t="str">
        <f>shaladarppn!R206</f>
        <v>GOVT. SENIOR SECONDARY SCHOOL ALNIYAWAS (219445)</v>
      </c>
      <c r="T208" s="22">
        <f>shaladarppn!S206</f>
        <v>8140200308</v>
      </c>
      <c r="U208" s="22" t="str">
        <f>shaladarppn!T206</f>
        <v>XXXX4126</v>
      </c>
      <c r="V208" s="22">
        <f>shaladarppn!U206</f>
        <v>0</v>
      </c>
      <c r="W208" s="22">
        <f>shaladarppn!V206</f>
        <v>9636784929</v>
      </c>
      <c r="X208" s="22" t="str">
        <f>shaladarppn!W206</f>
        <v>SHYAMPURA ALNIYAWAS,RIYAN,AINIYAWAS,341691</v>
      </c>
      <c r="Y208" s="22">
        <f>shaladarppn!X206</f>
        <v>0</v>
      </c>
      <c r="Z208" s="22" t="str">
        <f>shaladarppn!Y206</f>
        <v>N</v>
      </c>
      <c r="AA208" s="22" t="str">
        <f>shaladarppn!Z206</f>
        <v>N</v>
      </c>
      <c r="AB208" s="22" t="str">
        <f>shaladarppn!AA206</f>
        <v>No</v>
      </c>
      <c r="AC208" s="22">
        <f>shaladarppn!AB206</f>
        <v>12</v>
      </c>
      <c r="AD208" s="22" t="str">
        <f>shaladarppn!AC206</f>
        <v>None</v>
      </c>
      <c r="AE208" s="22">
        <f>shaladarppn!AD206</f>
        <v>1</v>
      </c>
      <c r="AF208" s="22">
        <f>Table1[[#This Row],[Class]]</f>
        <v>7</v>
      </c>
      <c r="AG208" s="22" t="str">
        <f>Table1[[#This Row],[Section]]</f>
        <v>A</v>
      </c>
    </row>
    <row r="209" spans="1:33">
      <c r="A209" s="22">
        <f>IF(F209="","",ROWS($F$4:F209))</f>
        <v>206</v>
      </c>
      <c r="B209" s="22">
        <f>shaladarppn!A207</f>
        <v>7</v>
      </c>
      <c r="C209" s="22" t="str">
        <f>shaladarppn!B207</f>
        <v>A</v>
      </c>
      <c r="D209" s="22">
        <f>shaladarppn!C207</f>
        <v>3972</v>
      </c>
      <c r="E209" s="249">
        <f>shaladarppn!D207</f>
        <v>42187</v>
      </c>
      <c r="F209" s="22" t="str">
        <f>shaladarppn!E207</f>
        <v>Aarju</v>
      </c>
      <c r="G209" s="22">
        <f>shaladarppn!F207</f>
        <v>0</v>
      </c>
      <c r="H209" s="22" t="str">
        <f>shaladarppn!G207</f>
        <v>Suresh Kumar</v>
      </c>
      <c r="I209" s="22" t="str">
        <f>shaladarppn!H207</f>
        <v>Seema Devi</v>
      </c>
      <c r="J209" s="22" t="str">
        <f>shaladarppn!I207</f>
        <v>F</v>
      </c>
      <c r="K209" s="249">
        <f>shaladarppn!J207</f>
        <v>42731</v>
      </c>
      <c r="L209" s="22">
        <f>shaladarppn!K207</f>
        <v>0</v>
      </c>
      <c r="M209" s="22">
        <f>shaladarppn!L207</f>
        <v>0</v>
      </c>
      <c r="N209" s="22">
        <f>shaladarppn!M207</f>
        <v>0</v>
      </c>
      <c r="O209" s="22">
        <f>shaladarppn!N207</f>
        <v>0</v>
      </c>
      <c r="P209" s="22" t="str">
        <f>shaladarppn!O207</f>
        <v>OBC</v>
      </c>
      <c r="Q209" s="22" t="str">
        <f>shaladarppn!P207</f>
        <v>Muslim</v>
      </c>
      <c r="R209" s="22">
        <f>shaladarppn!Q207</f>
        <v>0</v>
      </c>
      <c r="S209" s="22" t="str">
        <f>shaladarppn!R207</f>
        <v>GOVT. SENIOR SECONDARY SCHOOL ALNIYAWAS (219445)</v>
      </c>
      <c r="T209" s="22">
        <f>shaladarppn!S207</f>
        <v>8140200308</v>
      </c>
      <c r="U209" s="22" t="str">
        <f>shaladarppn!T207</f>
        <v>XXXX7051</v>
      </c>
      <c r="V209" s="22">
        <f>shaladarppn!U207</f>
        <v>0</v>
      </c>
      <c r="W209" s="22">
        <f>shaladarppn!V207</f>
        <v>9636784929</v>
      </c>
      <c r="X209" s="22" t="str">
        <f>shaladarppn!W207</f>
        <v>SHYAMPURA ALNIYAWAS,RIYAN,AINIYAWAS,341692</v>
      </c>
      <c r="Y209" s="22">
        <f>shaladarppn!X207</f>
        <v>0</v>
      </c>
      <c r="Z209" s="22" t="str">
        <f>shaladarppn!Y207</f>
        <v>N</v>
      </c>
      <c r="AA209" s="22" t="str">
        <f>shaladarppn!Z207</f>
        <v>N</v>
      </c>
      <c r="AB209" s="22" t="str">
        <f>shaladarppn!AA207</f>
        <v>Yes</v>
      </c>
      <c r="AC209" s="22">
        <f>shaladarppn!AB207</f>
        <v>13</v>
      </c>
      <c r="AD209" s="22" t="str">
        <f>shaladarppn!AC207</f>
        <v>None</v>
      </c>
      <c r="AE209" s="22">
        <f>shaladarppn!AD207</f>
        <v>1</v>
      </c>
      <c r="AF209" s="22">
        <f>Table1[[#This Row],[Class]]</f>
        <v>7</v>
      </c>
      <c r="AG209" s="22" t="str">
        <f>Table1[[#This Row],[Section]]</f>
        <v>A</v>
      </c>
    </row>
    <row r="210" spans="1:33">
      <c r="A210" s="22">
        <f>IF(F210="","",ROWS($F$4:F210))</f>
        <v>207</v>
      </c>
      <c r="B210" s="22">
        <f>shaladarppn!A208</f>
        <v>7</v>
      </c>
      <c r="C210" s="22" t="str">
        <f>shaladarppn!B208</f>
        <v>A</v>
      </c>
      <c r="D210" s="22">
        <f>shaladarppn!C208</f>
        <v>4014</v>
      </c>
      <c r="E210" s="249">
        <f>shaladarppn!D208</f>
        <v>42193</v>
      </c>
      <c r="F210" s="22" t="str">
        <f>shaladarppn!E208</f>
        <v>Aarju</v>
      </c>
      <c r="G210" s="22">
        <f>shaladarppn!F208</f>
        <v>0</v>
      </c>
      <c r="H210" s="22" t="str">
        <f>shaladarppn!G208</f>
        <v>Suresh Kumar</v>
      </c>
      <c r="I210" s="22" t="str">
        <f>shaladarppn!H208</f>
        <v>Seema Devi</v>
      </c>
      <c r="J210" s="22" t="str">
        <f>shaladarppn!I208</f>
        <v>F</v>
      </c>
      <c r="K210" s="249">
        <f>shaladarppn!J208</f>
        <v>42732</v>
      </c>
      <c r="L210" s="22">
        <f>shaladarppn!K208</f>
        <v>0</v>
      </c>
      <c r="M210" s="22">
        <f>shaladarppn!L208</f>
        <v>0</v>
      </c>
      <c r="N210" s="22">
        <f>shaladarppn!M208</f>
        <v>0</v>
      </c>
      <c r="O210" s="22">
        <f>shaladarppn!N208</f>
        <v>0</v>
      </c>
      <c r="P210" s="22" t="str">
        <f>shaladarppn!O208</f>
        <v>OBC</v>
      </c>
      <c r="Q210" s="22" t="str">
        <f>shaladarppn!P208</f>
        <v>Muslim</v>
      </c>
      <c r="R210" s="22">
        <f>shaladarppn!Q208</f>
        <v>0</v>
      </c>
      <c r="S210" s="22" t="str">
        <f>shaladarppn!R208</f>
        <v>GOVT. SENIOR SECONDARY SCHOOL ALNIYAWAS (219445)</v>
      </c>
      <c r="T210" s="22">
        <f>shaladarppn!S208</f>
        <v>8140200308</v>
      </c>
      <c r="U210" s="22" t="str">
        <f>shaladarppn!T208</f>
        <v>XXXX9582</v>
      </c>
      <c r="V210" s="22">
        <f>shaladarppn!U208</f>
        <v>0</v>
      </c>
      <c r="W210" s="22">
        <f>shaladarppn!V208</f>
        <v>9636784929</v>
      </c>
      <c r="X210" s="22" t="str">
        <f>shaladarppn!W208</f>
        <v>SHYAMPURA ALNIYAWAS,RIYAN,AINIYAWAS,341693</v>
      </c>
      <c r="Y210" s="22">
        <f>shaladarppn!X208</f>
        <v>100000</v>
      </c>
      <c r="Z210" s="22" t="str">
        <f>shaladarppn!Y208</f>
        <v>N</v>
      </c>
      <c r="AA210" s="22" t="str">
        <f>shaladarppn!Z208</f>
        <v>N</v>
      </c>
      <c r="AB210" s="22" t="str">
        <f>shaladarppn!AA208</f>
        <v>Yes</v>
      </c>
      <c r="AC210" s="22">
        <f>shaladarppn!AB208</f>
        <v>13</v>
      </c>
      <c r="AD210" s="22" t="str">
        <f>shaladarppn!AC208</f>
        <v>None</v>
      </c>
      <c r="AE210" s="22">
        <f>shaladarppn!AD208</f>
        <v>1</v>
      </c>
      <c r="AF210" s="22">
        <f>Table1[[#This Row],[Class]]</f>
        <v>7</v>
      </c>
      <c r="AG210" s="22" t="str">
        <f>Table1[[#This Row],[Section]]</f>
        <v>A</v>
      </c>
    </row>
    <row r="211" spans="1:33">
      <c r="A211" s="22">
        <f>IF(F211="","",ROWS($F$4:F211))</f>
        <v>208</v>
      </c>
      <c r="B211" s="22">
        <f>shaladarppn!A209</f>
        <v>7</v>
      </c>
      <c r="C211" s="22" t="str">
        <f>shaladarppn!B209</f>
        <v>A</v>
      </c>
      <c r="D211" s="22">
        <f>shaladarppn!C209</f>
        <v>3998</v>
      </c>
      <c r="E211" s="249">
        <f>shaladarppn!D209</f>
        <v>42191</v>
      </c>
      <c r="F211" s="22" t="str">
        <f>shaladarppn!E209</f>
        <v>Aarju</v>
      </c>
      <c r="G211" s="22">
        <f>shaladarppn!F209</f>
        <v>0</v>
      </c>
      <c r="H211" s="22" t="str">
        <f>shaladarppn!G209</f>
        <v>Suresh Kumar</v>
      </c>
      <c r="I211" s="22" t="str">
        <f>shaladarppn!H209</f>
        <v>Seema Devi</v>
      </c>
      <c r="J211" s="22" t="str">
        <f>shaladarppn!I209</f>
        <v>F</v>
      </c>
      <c r="K211" s="249">
        <f>shaladarppn!J209</f>
        <v>42733</v>
      </c>
      <c r="L211" s="22">
        <f>shaladarppn!K209</f>
        <v>0</v>
      </c>
      <c r="M211" s="22">
        <f>shaladarppn!L209</f>
        <v>0</v>
      </c>
      <c r="N211" s="22">
        <f>shaladarppn!M209</f>
        <v>0</v>
      </c>
      <c r="O211" s="22">
        <f>shaladarppn!N209</f>
        <v>0</v>
      </c>
      <c r="P211" s="22" t="str">
        <f>shaladarppn!O209</f>
        <v>OBC</v>
      </c>
      <c r="Q211" s="22" t="str">
        <f>shaladarppn!P209</f>
        <v>Muslim</v>
      </c>
      <c r="R211" s="22">
        <f>shaladarppn!Q209</f>
        <v>0</v>
      </c>
      <c r="S211" s="22" t="str">
        <f>shaladarppn!R209</f>
        <v>GOVT. SENIOR SECONDARY SCHOOL ALNIYAWAS (219445)</v>
      </c>
      <c r="T211" s="22">
        <f>shaladarppn!S209</f>
        <v>8140200308</v>
      </c>
      <c r="U211" s="22" t="str">
        <f>shaladarppn!T209</f>
        <v>XXXX1629</v>
      </c>
      <c r="V211" s="22">
        <f>shaladarppn!U209</f>
        <v>0</v>
      </c>
      <c r="W211" s="22">
        <f>shaladarppn!V209</f>
        <v>9636784929</v>
      </c>
      <c r="X211" s="22" t="str">
        <f>shaladarppn!W209</f>
        <v>SHYAMPURA ALNIYAWAS,RIYAN,AINIYAWAS,341694</v>
      </c>
      <c r="Y211" s="22">
        <f>shaladarppn!X209</f>
        <v>0</v>
      </c>
      <c r="Z211" s="22" t="str">
        <f>shaladarppn!Y209</f>
        <v>N</v>
      </c>
      <c r="AA211" s="22" t="str">
        <f>shaladarppn!Z209</f>
        <v>N</v>
      </c>
      <c r="AB211" s="22" t="str">
        <f>shaladarppn!AA209</f>
        <v>Yes</v>
      </c>
      <c r="AC211" s="22">
        <f>shaladarppn!AB209</f>
        <v>13</v>
      </c>
      <c r="AD211" s="22" t="str">
        <f>shaladarppn!AC209</f>
        <v>None</v>
      </c>
      <c r="AE211" s="22">
        <f>shaladarppn!AD209</f>
        <v>1</v>
      </c>
      <c r="AF211" s="22">
        <f>Table1[[#This Row],[Class]]</f>
        <v>7</v>
      </c>
      <c r="AG211" s="22" t="str">
        <f>Table1[[#This Row],[Section]]</f>
        <v>A</v>
      </c>
    </row>
    <row r="212" spans="1:33">
      <c r="A212" s="22">
        <f>IF(F212="","",ROWS($F$4:F212))</f>
        <v>209</v>
      </c>
      <c r="B212" s="22">
        <f>shaladarppn!A210</f>
        <v>7</v>
      </c>
      <c r="C212" s="22" t="str">
        <f>shaladarppn!B210</f>
        <v>A</v>
      </c>
      <c r="D212" s="22">
        <f>shaladarppn!C210</f>
        <v>4515</v>
      </c>
      <c r="E212" s="249">
        <f>shaladarppn!D210</f>
        <v>43288</v>
      </c>
      <c r="F212" s="22" t="str">
        <f>shaladarppn!E210</f>
        <v>Aarju</v>
      </c>
      <c r="G212" s="22">
        <f>shaladarppn!F210</f>
        <v>0</v>
      </c>
      <c r="H212" s="22" t="str">
        <f>shaladarppn!G210</f>
        <v>Suresh Kumar</v>
      </c>
      <c r="I212" s="22" t="str">
        <f>shaladarppn!H210</f>
        <v>Seema Devi</v>
      </c>
      <c r="J212" s="22" t="str">
        <f>shaladarppn!I210</f>
        <v>F</v>
      </c>
      <c r="K212" s="249">
        <f>shaladarppn!J210</f>
        <v>42734</v>
      </c>
      <c r="L212" s="22">
        <f>shaladarppn!K210</f>
        <v>0</v>
      </c>
      <c r="M212" s="22">
        <f>shaladarppn!L210</f>
        <v>0</v>
      </c>
      <c r="N212" s="22">
        <f>shaladarppn!M210</f>
        <v>0</v>
      </c>
      <c r="O212" s="22">
        <f>shaladarppn!N210</f>
        <v>0</v>
      </c>
      <c r="P212" s="22" t="str">
        <f>shaladarppn!O210</f>
        <v>OBC</v>
      </c>
      <c r="Q212" s="22" t="str">
        <f>shaladarppn!P210</f>
        <v>Hindu</v>
      </c>
      <c r="R212" s="22">
        <f>shaladarppn!Q210</f>
        <v>0</v>
      </c>
      <c r="S212" s="22" t="str">
        <f>shaladarppn!R210</f>
        <v>GOVT. SENIOR SECONDARY SCHOOL ALNIYAWAS (219445)</v>
      </c>
      <c r="T212" s="22">
        <f>shaladarppn!S210</f>
        <v>8140200308</v>
      </c>
      <c r="U212" s="22" t="str">
        <f>shaladarppn!T210</f>
        <v>XXXX9569</v>
      </c>
      <c r="V212" s="22" t="str">
        <f>shaladarppn!U210</f>
        <v>VHTZJWJ</v>
      </c>
      <c r="W212" s="22">
        <f>shaladarppn!V210</f>
        <v>9636784929</v>
      </c>
      <c r="X212" s="22" t="str">
        <f>shaladarppn!W210</f>
        <v>SHYAMPURA ALNIYAWAS,RIYAN,AINIYAWAS,341695</v>
      </c>
      <c r="Y212" s="22">
        <f>shaladarppn!X210</f>
        <v>40000</v>
      </c>
      <c r="Z212" s="22" t="str">
        <f>shaladarppn!Y210</f>
        <v>N</v>
      </c>
      <c r="AA212" s="22" t="str">
        <f>shaladarppn!Z210</f>
        <v>N</v>
      </c>
      <c r="AB212" s="22" t="str">
        <f>shaladarppn!AA210</f>
        <v>No</v>
      </c>
      <c r="AC212" s="22">
        <f>shaladarppn!AB210</f>
        <v>12</v>
      </c>
      <c r="AD212" s="22" t="str">
        <f>shaladarppn!AC210</f>
        <v>None</v>
      </c>
      <c r="AE212" s="22">
        <f>shaladarppn!AD210</f>
        <v>4</v>
      </c>
      <c r="AF212" s="22">
        <f>Table1[[#This Row],[Class]]</f>
        <v>7</v>
      </c>
      <c r="AG212" s="22" t="str">
        <f>Table1[[#This Row],[Section]]</f>
        <v>A</v>
      </c>
    </row>
    <row r="213" spans="1:33">
      <c r="A213" s="22">
        <f>IF(F213="","",ROWS($F$4:F213))</f>
        <v>210</v>
      </c>
      <c r="B213" s="22">
        <f>shaladarppn!A211</f>
        <v>7</v>
      </c>
      <c r="C213" s="22" t="str">
        <f>shaladarppn!B211</f>
        <v>A</v>
      </c>
      <c r="D213" s="22">
        <f>shaladarppn!C211</f>
        <v>4907</v>
      </c>
      <c r="E213" s="249">
        <f>shaladarppn!D211</f>
        <v>0</v>
      </c>
      <c r="F213" s="22" t="str">
        <f>shaladarppn!E211</f>
        <v>Aarju</v>
      </c>
      <c r="G213" s="22">
        <f>shaladarppn!F211</f>
        <v>0</v>
      </c>
      <c r="H213" s="22" t="str">
        <f>shaladarppn!G211</f>
        <v>Suresh Kumar</v>
      </c>
      <c r="I213" s="22" t="str">
        <f>shaladarppn!H211</f>
        <v>Seema Devi</v>
      </c>
      <c r="J213" s="22" t="str">
        <f>shaladarppn!I211</f>
        <v>M</v>
      </c>
      <c r="K213" s="249">
        <f>shaladarppn!J211</f>
        <v>42735</v>
      </c>
      <c r="L213" s="22">
        <f>shaladarppn!K211</f>
        <v>0</v>
      </c>
      <c r="M213" s="22">
        <f>shaladarppn!L211</f>
        <v>0</v>
      </c>
      <c r="N213" s="22">
        <f>shaladarppn!M211</f>
        <v>0</v>
      </c>
      <c r="O213" s="22">
        <f>shaladarppn!N211</f>
        <v>0</v>
      </c>
      <c r="P213" s="22" t="str">
        <f>shaladarppn!O211</f>
        <v>OBC</v>
      </c>
      <c r="Q213" s="22">
        <f>shaladarppn!P211</f>
        <v>0</v>
      </c>
      <c r="R213" s="22">
        <f>shaladarppn!Q211</f>
        <v>0</v>
      </c>
      <c r="S213" s="22" t="str">
        <f>shaladarppn!R211</f>
        <v>GOVT. SENIOR SECONDARY SCHOOL ALNIYAWAS (219445)</v>
      </c>
      <c r="T213" s="22">
        <f>shaladarppn!S211</f>
        <v>8140200308</v>
      </c>
      <c r="U213" s="22">
        <f>shaladarppn!T211</f>
        <v>0</v>
      </c>
      <c r="V213" s="22">
        <f>shaladarppn!U211</f>
        <v>0</v>
      </c>
      <c r="W213" s="22">
        <f>shaladarppn!V211</f>
        <v>9636784929</v>
      </c>
      <c r="X213" s="22" t="str">
        <f>shaladarppn!W211</f>
        <v>SHYAMPURA ALNIYAWAS,RIYAN,AINIYAWAS,341696</v>
      </c>
      <c r="Y213" s="22">
        <f>shaladarppn!X211</f>
        <v>0</v>
      </c>
      <c r="Z213" s="22" t="str">
        <f>shaladarppn!Y211</f>
        <v>N</v>
      </c>
      <c r="AA213" s="22" t="str">
        <f>shaladarppn!Z211</f>
        <v>Y</v>
      </c>
      <c r="AB213" s="22">
        <f>shaladarppn!AA211</f>
        <v>0</v>
      </c>
      <c r="AC213" s="22">
        <f>shaladarppn!AB211</f>
        <v>11</v>
      </c>
      <c r="AD213" s="22">
        <f>shaladarppn!AC211</f>
        <v>0</v>
      </c>
      <c r="AE213" s="22">
        <f>shaladarppn!AD211</f>
        <v>1</v>
      </c>
      <c r="AF213" s="22">
        <f>Table1[[#This Row],[Class]]</f>
        <v>7</v>
      </c>
      <c r="AG213" s="22" t="str">
        <f>Table1[[#This Row],[Section]]</f>
        <v>A</v>
      </c>
    </row>
    <row r="214" spans="1:33">
      <c r="A214" s="22">
        <f>IF(F214="","",ROWS($F$4:F214))</f>
        <v>211</v>
      </c>
      <c r="B214" s="22">
        <f>shaladarppn!A212</f>
        <v>7</v>
      </c>
      <c r="C214" s="22" t="str">
        <f>shaladarppn!B212</f>
        <v>A</v>
      </c>
      <c r="D214" s="22">
        <f>shaladarppn!C212</f>
        <v>4018</v>
      </c>
      <c r="E214" s="249">
        <f>shaladarppn!D212</f>
        <v>42194</v>
      </c>
      <c r="F214" s="22" t="str">
        <f>shaladarppn!E212</f>
        <v>Aarju</v>
      </c>
      <c r="G214" s="22">
        <f>shaladarppn!F212</f>
        <v>0</v>
      </c>
      <c r="H214" s="22" t="str">
        <f>shaladarppn!G212</f>
        <v>Suresh Kumar</v>
      </c>
      <c r="I214" s="22" t="str">
        <f>shaladarppn!H212</f>
        <v>Seema Devi</v>
      </c>
      <c r="J214" s="22" t="str">
        <f>shaladarppn!I212</f>
        <v>M</v>
      </c>
      <c r="K214" s="249">
        <f>shaladarppn!J212</f>
        <v>42736</v>
      </c>
      <c r="L214" s="22">
        <f>shaladarppn!K212</f>
        <v>0</v>
      </c>
      <c r="M214" s="22">
        <f>shaladarppn!L212</f>
        <v>0</v>
      </c>
      <c r="N214" s="22">
        <f>shaladarppn!M212</f>
        <v>0</v>
      </c>
      <c r="O214" s="22">
        <f>shaladarppn!N212</f>
        <v>0</v>
      </c>
      <c r="P214" s="22" t="str">
        <f>shaladarppn!O212</f>
        <v>SC</v>
      </c>
      <c r="Q214" s="22">
        <f>shaladarppn!P212</f>
        <v>0</v>
      </c>
      <c r="R214" s="22">
        <f>shaladarppn!Q212</f>
        <v>0</v>
      </c>
      <c r="S214" s="22" t="str">
        <f>shaladarppn!R212</f>
        <v>GOVT. SENIOR SECONDARY SCHOOL ALNIYAWAS (219445)</v>
      </c>
      <c r="T214" s="22">
        <f>shaladarppn!S212</f>
        <v>8140200308</v>
      </c>
      <c r="U214" s="22" t="str">
        <f>shaladarppn!T212</f>
        <v>XXXX7167</v>
      </c>
      <c r="V214" s="22">
        <f>shaladarppn!U212</f>
        <v>0</v>
      </c>
      <c r="W214" s="22">
        <f>shaladarppn!V212</f>
        <v>9636784929</v>
      </c>
      <c r="X214" s="22" t="str">
        <f>shaladarppn!W212</f>
        <v>SHYAMPURA ALNIYAWAS,RIYAN,AINIYAWAS,341697</v>
      </c>
      <c r="Y214" s="22">
        <f>shaladarppn!X212</f>
        <v>0</v>
      </c>
      <c r="Z214" s="22" t="str">
        <f>shaladarppn!Y212</f>
        <v>N</v>
      </c>
      <c r="AA214" s="22" t="str">
        <f>shaladarppn!Z212</f>
        <v>N</v>
      </c>
      <c r="AB214" s="22">
        <f>shaladarppn!AA212</f>
        <v>0</v>
      </c>
      <c r="AC214" s="22">
        <f>shaladarppn!AB212</f>
        <v>13</v>
      </c>
      <c r="AD214" s="22" t="str">
        <f>shaladarppn!AC212</f>
        <v>None</v>
      </c>
      <c r="AE214" s="22">
        <f>shaladarppn!AD212</f>
        <v>1</v>
      </c>
      <c r="AF214" s="22">
        <f>Table1[[#This Row],[Class]]</f>
        <v>7</v>
      </c>
      <c r="AG214" s="22" t="str">
        <f>Table1[[#This Row],[Section]]</f>
        <v>A</v>
      </c>
    </row>
    <row r="215" spans="1:33">
      <c r="A215" s="22">
        <f>IF(F215="","",ROWS($F$4:F215))</f>
        <v>212</v>
      </c>
      <c r="B215" s="22">
        <f>shaladarppn!A213</f>
        <v>7</v>
      </c>
      <c r="C215" s="22" t="str">
        <f>shaladarppn!B213</f>
        <v>A</v>
      </c>
      <c r="D215" s="22">
        <f>shaladarppn!C213</f>
        <v>4697</v>
      </c>
      <c r="E215" s="249">
        <f>shaladarppn!D213</f>
        <v>43656</v>
      </c>
      <c r="F215" s="22" t="str">
        <f>shaladarppn!E213</f>
        <v>Aarju</v>
      </c>
      <c r="G215" s="22">
        <f>shaladarppn!F213</f>
        <v>0</v>
      </c>
      <c r="H215" s="22" t="str">
        <f>shaladarppn!G213</f>
        <v>Suresh Kumar</v>
      </c>
      <c r="I215" s="22" t="str">
        <f>shaladarppn!H213</f>
        <v>Seema Devi</v>
      </c>
      <c r="J215" s="22" t="str">
        <f>shaladarppn!I213</f>
        <v>M</v>
      </c>
      <c r="K215" s="249">
        <f>shaladarppn!J213</f>
        <v>42737</v>
      </c>
      <c r="L215" s="22">
        <f>shaladarppn!K213</f>
        <v>0</v>
      </c>
      <c r="M215" s="22">
        <f>shaladarppn!L213</f>
        <v>0</v>
      </c>
      <c r="N215" s="22">
        <f>shaladarppn!M213</f>
        <v>0</v>
      </c>
      <c r="O215" s="22">
        <f>shaladarppn!N213</f>
        <v>0</v>
      </c>
      <c r="P215" s="22" t="str">
        <f>shaladarppn!O213</f>
        <v>OBC</v>
      </c>
      <c r="Q215" s="22" t="str">
        <f>shaladarppn!P213</f>
        <v>Hindu</v>
      </c>
      <c r="R215" s="22">
        <f>shaladarppn!Q213</f>
        <v>0</v>
      </c>
      <c r="S215" s="22" t="str">
        <f>shaladarppn!R213</f>
        <v>GOVT. SENIOR SECONDARY SCHOOL ALNIYAWAS (219445)</v>
      </c>
      <c r="T215" s="22">
        <f>shaladarppn!S213</f>
        <v>8140200308</v>
      </c>
      <c r="U215" s="22" t="str">
        <f>shaladarppn!T213</f>
        <v>XXXX5823</v>
      </c>
      <c r="V215" s="22" t="str">
        <f>shaladarppn!U213</f>
        <v>yoesuys</v>
      </c>
      <c r="W215" s="22">
        <f>shaladarppn!V213</f>
        <v>9636784929</v>
      </c>
      <c r="X215" s="22" t="str">
        <f>shaladarppn!W213</f>
        <v>SHYAMPURA ALNIYAWAS,RIYAN,AINIYAWAS,341698</v>
      </c>
      <c r="Y215" s="22">
        <f>shaladarppn!X213</f>
        <v>500000</v>
      </c>
      <c r="Z215" s="22" t="str">
        <f>shaladarppn!Y213</f>
        <v>N</v>
      </c>
      <c r="AA215" s="22" t="str">
        <f>shaladarppn!Z213</f>
        <v>N</v>
      </c>
      <c r="AB215" s="22" t="str">
        <f>shaladarppn!AA213</f>
        <v>No</v>
      </c>
      <c r="AC215" s="22">
        <f>shaladarppn!AB213</f>
        <v>11</v>
      </c>
      <c r="AD215" s="22" t="str">
        <f>shaladarppn!AC213</f>
        <v>None</v>
      </c>
      <c r="AE215" s="22">
        <f>shaladarppn!AD213</f>
        <v>5</v>
      </c>
      <c r="AF215" s="22">
        <f>Table1[[#This Row],[Class]]</f>
        <v>7</v>
      </c>
      <c r="AG215" s="22" t="str">
        <f>Table1[[#This Row],[Section]]</f>
        <v>A</v>
      </c>
    </row>
    <row r="216" spans="1:33">
      <c r="A216" s="22">
        <f>IF(F216="","",ROWS($F$4:F216))</f>
        <v>213</v>
      </c>
      <c r="B216" s="22">
        <f>shaladarppn!A214</f>
        <v>7</v>
      </c>
      <c r="C216" s="22" t="str">
        <f>shaladarppn!B214</f>
        <v>A</v>
      </c>
      <c r="D216" s="22">
        <f>shaladarppn!C214</f>
        <v>4894</v>
      </c>
      <c r="E216" s="249">
        <f>shaladarppn!D214</f>
        <v>42916</v>
      </c>
      <c r="F216" s="22" t="str">
        <f>shaladarppn!E214</f>
        <v>Aarju</v>
      </c>
      <c r="G216" s="22">
        <f>shaladarppn!F214</f>
        <v>0</v>
      </c>
      <c r="H216" s="22" t="str">
        <f>shaladarppn!G214</f>
        <v>Suresh Kumar</v>
      </c>
      <c r="I216" s="22" t="str">
        <f>shaladarppn!H214</f>
        <v>Seema Devi</v>
      </c>
      <c r="J216" s="22" t="str">
        <f>shaladarppn!I214</f>
        <v>M</v>
      </c>
      <c r="K216" s="249">
        <f>shaladarppn!J214</f>
        <v>42738</v>
      </c>
      <c r="L216" s="22">
        <f>shaladarppn!K214</f>
        <v>0</v>
      </c>
      <c r="M216" s="22">
        <f>shaladarppn!L214</f>
        <v>0</v>
      </c>
      <c r="N216" s="22">
        <f>shaladarppn!M214</f>
        <v>0</v>
      </c>
      <c r="O216" s="22">
        <f>shaladarppn!N214</f>
        <v>0</v>
      </c>
      <c r="P216" s="22" t="str">
        <f>shaladarppn!O214</f>
        <v>OBC</v>
      </c>
      <c r="Q216" s="22">
        <f>shaladarppn!P214</f>
        <v>0</v>
      </c>
      <c r="R216" s="22">
        <f>shaladarppn!Q214</f>
        <v>0</v>
      </c>
      <c r="S216" s="22" t="str">
        <f>shaladarppn!R214</f>
        <v>GOVT. SENIOR SECONDARY SCHOOL ALNIYAWAS (219445)</v>
      </c>
      <c r="T216" s="22">
        <f>shaladarppn!S214</f>
        <v>8140200308</v>
      </c>
      <c r="U216" s="22">
        <f>shaladarppn!T214</f>
        <v>0</v>
      </c>
      <c r="V216" s="22">
        <f>shaladarppn!U214</f>
        <v>0</v>
      </c>
      <c r="W216" s="22">
        <f>shaladarppn!V214</f>
        <v>9636784929</v>
      </c>
      <c r="X216" s="22" t="str">
        <f>shaladarppn!W214</f>
        <v>SHYAMPURA ALNIYAWAS,RIYAN,AINIYAWAS,341699</v>
      </c>
      <c r="Y216" s="22">
        <f>shaladarppn!X214</f>
        <v>100000</v>
      </c>
      <c r="Z216" s="22" t="str">
        <f>shaladarppn!Y214</f>
        <v>N</v>
      </c>
      <c r="AA216" s="22" t="str">
        <f>shaladarppn!Z214</f>
        <v>N</v>
      </c>
      <c r="AB216" s="22">
        <f>shaladarppn!AA214</f>
        <v>0</v>
      </c>
      <c r="AC216" s="22">
        <f>shaladarppn!AB214</f>
        <v>10</v>
      </c>
      <c r="AD216" s="22" t="str">
        <f>shaladarppn!AC214</f>
        <v>None</v>
      </c>
      <c r="AE216" s="22">
        <f>shaladarppn!AD214</f>
        <v>0</v>
      </c>
      <c r="AF216" s="22">
        <f>Table1[[#This Row],[Class]]</f>
        <v>7</v>
      </c>
      <c r="AG216" s="22" t="str">
        <f>Table1[[#This Row],[Section]]</f>
        <v>A</v>
      </c>
    </row>
    <row r="217" spans="1:33">
      <c r="A217" s="22">
        <f>IF(F217="","",ROWS($F$4:F217))</f>
        <v>214</v>
      </c>
      <c r="B217" s="22">
        <f>shaladarppn!A215</f>
        <v>7</v>
      </c>
      <c r="C217" s="22" t="str">
        <f>shaladarppn!B215</f>
        <v>A</v>
      </c>
      <c r="D217" s="22">
        <f>shaladarppn!C215</f>
        <v>4892</v>
      </c>
      <c r="E217" s="249">
        <f>shaladarppn!D215</f>
        <v>42202</v>
      </c>
      <c r="F217" s="22" t="str">
        <f>shaladarppn!E215</f>
        <v>Aarju</v>
      </c>
      <c r="G217" s="22">
        <f>shaladarppn!F215</f>
        <v>0</v>
      </c>
      <c r="H217" s="22" t="str">
        <f>shaladarppn!G215</f>
        <v>Suresh Kumar</v>
      </c>
      <c r="I217" s="22" t="str">
        <f>shaladarppn!H215</f>
        <v>Seema Devi</v>
      </c>
      <c r="J217" s="22" t="str">
        <f>shaladarppn!I215</f>
        <v>F</v>
      </c>
      <c r="K217" s="249">
        <f>shaladarppn!J215</f>
        <v>42739</v>
      </c>
      <c r="L217" s="22">
        <f>shaladarppn!K215</f>
        <v>0</v>
      </c>
      <c r="M217" s="22">
        <f>shaladarppn!L215</f>
        <v>0</v>
      </c>
      <c r="N217" s="22">
        <f>shaladarppn!M215</f>
        <v>0</v>
      </c>
      <c r="O217" s="22">
        <f>shaladarppn!N215</f>
        <v>0</v>
      </c>
      <c r="P217" s="22" t="str">
        <f>shaladarppn!O215</f>
        <v>OBC</v>
      </c>
      <c r="Q217" s="22">
        <f>shaladarppn!P215</f>
        <v>0</v>
      </c>
      <c r="R217" s="22">
        <f>shaladarppn!Q215</f>
        <v>0</v>
      </c>
      <c r="S217" s="22" t="str">
        <f>shaladarppn!R215</f>
        <v>GOVT. SENIOR SECONDARY SCHOOL ALNIYAWAS (219445)</v>
      </c>
      <c r="T217" s="22">
        <f>shaladarppn!S215</f>
        <v>8140200308</v>
      </c>
      <c r="U217" s="22">
        <f>shaladarppn!T215</f>
        <v>0</v>
      </c>
      <c r="V217" s="22">
        <f>shaladarppn!U215</f>
        <v>0</v>
      </c>
      <c r="W217" s="22">
        <f>shaladarppn!V215</f>
        <v>9636784929</v>
      </c>
      <c r="X217" s="22" t="str">
        <f>shaladarppn!W215</f>
        <v>SHYAMPURA ALNIYAWAS,RIYAN,AINIYAWAS,341700</v>
      </c>
      <c r="Y217" s="22">
        <f>shaladarppn!X215</f>
        <v>60000</v>
      </c>
      <c r="Z217" s="22" t="str">
        <f>shaladarppn!Y215</f>
        <v>N</v>
      </c>
      <c r="AA217" s="22" t="str">
        <f>shaladarppn!Z215</f>
        <v>N</v>
      </c>
      <c r="AB217" s="22">
        <f>shaladarppn!AA215</f>
        <v>0</v>
      </c>
      <c r="AC217" s="22">
        <f>shaladarppn!AB215</f>
        <v>11</v>
      </c>
      <c r="AD217" s="22" t="str">
        <f>shaladarppn!AC215</f>
        <v>None</v>
      </c>
      <c r="AE217" s="22">
        <f>shaladarppn!AD215</f>
        <v>0</v>
      </c>
      <c r="AF217" s="22">
        <f>Table1[[#This Row],[Class]]</f>
        <v>7</v>
      </c>
      <c r="AG217" s="22" t="str">
        <f>Table1[[#This Row],[Section]]</f>
        <v>A</v>
      </c>
    </row>
    <row r="218" spans="1:33">
      <c r="A218" s="22">
        <f>IF(F218="","",ROWS($F$4:F218))</f>
        <v>215</v>
      </c>
      <c r="B218" s="22">
        <f>shaladarppn!A216</f>
        <v>7</v>
      </c>
      <c r="C218" s="22" t="str">
        <f>shaladarppn!B216</f>
        <v>A</v>
      </c>
      <c r="D218" s="22">
        <f>shaladarppn!C216</f>
        <v>4792</v>
      </c>
      <c r="E218" s="249">
        <f>shaladarppn!D216</f>
        <v>42135</v>
      </c>
      <c r="F218" s="22" t="str">
        <f>shaladarppn!E216</f>
        <v>Aarju</v>
      </c>
      <c r="G218" s="22">
        <f>shaladarppn!F216</f>
        <v>0</v>
      </c>
      <c r="H218" s="22" t="str">
        <f>shaladarppn!G216</f>
        <v>Suresh Kumar</v>
      </c>
      <c r="I218" s="22" t="str">
        <f>shaladarppn!H216</f>
        <v>Seema Devi</v>
      </c>
      <c r="J218" s="22" t="str">
        <f>shaladarppn!I216</f>
        <v>M</v>
      </c>
      <c r="K218" s="249">
        <f>shaladarppn!J216</f>
        <v>42740</v>
      </c>
      <c r="L218" s="22">
        <f>shaladarppn!K216</f>
        <v>0</v>
      </c>
      <c r="M218" s="22">
        <f>shaladarppn!L216</f>
        <v>0</v>
      </c>
      <c r="N218" s="22">
        <f>shaladarppn!M216</f>
        <v>0</v>
      </c>
      <c r="O218" s="22">
        <f>shaladarppn!N216</f>
        <v>0</v>
      </c>
      <c r="P218" s="22" t="str">
        <f>shaladarppn!O216</f>
        <v>SC</v>
      </c>
      <c r="Q218" s="22">
        <f>shaladarppn!P216</f>
        <v>0</v>
      </c>
      <c r="R218" s="22">
        <f>shaladarppn!Q216</f>
        <v>0</v>
      </c>
      <c r="S218" s="22" t="str">
        <f>shaladarppn!R216</f>
        <v>GOVT. SENIOR SECONDARY SCHOOL ALNIYAWAS (219445)</v>
      </c>
      <c r="T218" s="22">
        <f>shaladarppn!S216</f>
        <v>8140200308</v>
      </c>
      <c r="U218" s="22" t="str">
        <f>shaladarppn!T216</f>
        <v>XXXX1475</v>
      </c>
      <c r="V218" s="22">
        <f>shaladarppn!U216</f>
        <v>0</v>
      </c>
      <c r="W218" s="22">
        <f>shaladarppn!V216</f>
        <v>9636784929</v>
      </c>
      <c r="X218" s="22" t="str">
        <f>shaladarppn!W216</f>
        <v>SHYAMPURA ALNIYAWAS,RIYAN,AINIYAWAS,341701</v>
      </c>
      <c r="Y218" s="22">
        <f>shaladarppn!X216</f>
        <v>0</v>
      </c>
      <c r="Z218" s="22" t="str">
        <f>shaladarppn!Y216</f>
        <v>N</v>
      </c>
      <c r="AA218" s="22" t="str">
        <f>shaladarppn!Z216</f>
        <v>N</v>
      </c>
      <c r="AB218" s="22">
        <f>shaladarppn!AA216</f>
        <v>0</v>
      </c>
      <c r="AC218" s="22">
        <f>shaladarppn!AB216</f>
        <v>13</v>
      </c>
      <c r="AD218" s="22" t="str">
        <f>shaladarppn!AC216</f>
        <v>None</v>
      </c>
      <c r="AE218" s="22">
        <f>shaladarppn!AD216</f>
        <v>0</v>
      </c>
      <c r="AF218" s="22">
        <f>Table1[[#This Row],[Class]]</f>
        <v>7</v>
      </c>
      <c r="AG218" s="22" t="str">
        <f>Table1[[#This Row],[Section]]</f>
        <v>A</v>
      </c>
    </row>
    <row r="219" spans="1:33">
      <c r="A219" s="22">
        <f>IF(F219="","",ROWS($F$4:F219))</f>
        <v>216</v>
      </c>
      <c r="B219" s="22">
        <f>shaladarppn!A217</f>
        <v>7</v>
      </c>
      <c r="C219" s="22" t="str">
        <f>shaladarppn!B217</f>
        <v>A</v>
      </c>
      <c r="D219" s="22">
        <f>shaladarppn!C217</f>
        <v>4579</v>
      </c>
      <c r="E219" s="249">
        <f>shaladarppn!D217</f>
        <v>43299</v>
      </c>
      <c r="F219" s="22" t="str">
        <f>shaladarppn!E217</f>
        <v>Aarju</v>
      </c>
      <c r="G219" s="22">
        <f>shaladarppn!F217</f>
        <v>0</v>
      </c>
      <c r="H219" s="22" t="str">
        <f>shaladarppn!G217</f>
        <v>Suresh Kumar</v>
      </c>
      <c r="I219" s="22" t="str">
        <f>shaladarppn!H217</f>
        <v>Seema Devi</v>
      </c>
      <c r="J219" s="22" t="str">
        <f>shaladarppn!I217</f>
        <v>M</v>
      </c>
      <c r="K219" s="249">
        <f>shaladarppn!J217</f>
        <v>42741</v>
      </c>
      <c r="L219" s="22">
        <f>shaladarppn!K217</f>
        <v>0</v>
      </c>
      <c r="M219" s="22">
        <f>shaladarppn!L217</f>
        <v>0</v>
      </c>
      <c r="N219" s="22">
        <f>shaladarppn!M217</f>
        <v>0</v>
      </c>
      <c r="O219" s="22">
        <f>shaladarppn!N217</f>
        <v>0</v>
      </c>
      <c r="P219" s="22" t="str">
        <f>shaladarppn!O217</f>
        <v>SC</v>
      </c>
      <c r="Q219" s="22" t="str">
        <f>shaladarppn!P217</f>
        <v>Hindu</v>
      </c>
      <c r="R219" s="22">
        <f>shaladarppn!Q217</f>
        <v>0</v>
      </c>
      <c r="S219" s="22" t="str">
        <f>shaladarppn!R217</f>
        <v>GOVT. SENIOR SECONDARY SCHOOL ALNIYAWAS (219445)</v>
      </c>
      <c r="T219" s="22">
        <f>shaladarppn!S217</f>
        <v>8140200308</v>
      </c>
      <c r="U219" s="22" t="str">
        <f>shaladarppn!T217</f>
        <v>XXXX3266</v>
      </c>
      <c r="V219" s="22" t="str">
        <f>shaladarppn!U217</f>
        <v>YOHXTSP</v>
      </c>
      <c r="W219" s="22">
        <f>shaladarppn!V217</f>
        <v>9636784929</v>
      </c>
      <c r="X219" s="22" t="str">
        <f>shaladarppn!W217</f>
        <v>SHYAMPURA ALNIYAWAS,RIYAN,AINIYAWAS,341702</v>
      </c>
      <c r="Y219" s="22">
        <f>shaladarppn!X217</f>
        <v>36000</v>
      </c>
      <c r="Z219" s="22" t="str">
        <f>shaladarppn!Y217</f>
        <v>N</v>
      </c>
      <c r="AA219" s="22" t="str">
        <f>shaladarppn!Z217</f>
        <v>N</v>
      </c>
      <c r="AB219" s="22" t="str">
        <f>shaladarppn!AA217</f>
        <v>No</v>
      </c>
      <c r="AC219" s="22">
        <f>shaladarppn!AB217</f>
        <v>10</v>
      </c>
      <c r="AD219" s="22" t="str">
        <f>shaladarppn!AC217</f>
        <v>None</v>
      </c>
      <c r="AE219" s="22">
        <f>shaladarppn!AD217</f>
        <v>0</v>
      </c>
      <c r="AF219" s="22">
        <f>Table1[[#This Row],[Class]]</f>
        <v>7</v>
      </c>
      <c r="AG219" s="22" t="str">
        <f>Table1[[#This Row],[Section]]</f>
        <v>A</v>
      </c>
    </row>
    <row r="220" spans="1:33">
      <c r="A220" s="22">
        <f>IF(F220="","",ROWS($F$4:F220))</f>
        <v>217</v>
      </c>
      <c r="B220" s="22">
        <f>shaladarppn!A218</f>
        <v>7</v>
      </c>
      <c r="C220" s="22" t="str">
        <f>shaladarppn!B218</f>
        <v>A</v>
      </c>
      <c r="D220" s="22">
        <f>shaladarppn!C218</f>
        <v>4696</v>
      </c>
      <c r="E220" s="249">
        <f>shaladarppn!D218</f>
        <v>43656</v>
      </c>
      <c r="F220" s="22" t="str">
        <f>shaladarppn!E218</f>
        <v>Aarju</v>
      </c>
      <c r="G220" s="22">
        <f>shaladarppn!F218</f>
        <v>0</v>
      </c>
      <c r="H220" s="22" t="str">
        <f>shaladarppn!G218</f>
        <v>Suresh Kumar</v>
      </c>
      <c r="I220" s="22" t="str">
        <f>shaladarppn!H218</f>
        <v>Seema Devi</v>
      </c>
      <c r="J220" s="22" t="str">
        <f>shaladarppn!I218</f>
        <v>M</v>
      </c>
      <c r="K220" s="249">
        <f>shaladarppn!J218</f>
        <v>42742</v>
      </c>
      <c r="L220" s="22">
        <f>shaladarppn!K218</f>
        <v>0</v>
      </c>
      <c r="M220" s="22">
        <f>shaladarppn!L218</f>
        <v>0</v>
      </c>
      <c r="N220" s="22">
        <f>shaladarppn!M218</f>
        <v>0</v>
      </c>
      <c r="O220" s="22">
        <f>shaladarppn!N218</f>
        <v>0</v>
      </c>
      <c r="P220" s="22" t="str">
        <f>shaladarppn!O218</f>
        <v>OBC</v>
      </c>
      <c r="Q220" s="22" t="str">
        <f>shaladarppn!P218</f>
        <v>Muslim</v>
      </c>
      <c r="R220" s="22">
        <f>shaladarppn!Q218</f>
        <v>0</v>
      </c>
      <c r="S220" s="22" t="str">
        <f>shaladarppn!R218</f>
        <v>GOVT. SENIOR SECONDARY SCHOOL ALNIYAWAS (219445)</v>
      </c>
      <c r="T220" s="22">
        <f>shaladarppn!S218</f>
        <v>8140200308</v>
      </c>
      <c r="U220" s="22">
        <f>shaladarppn!T218</f>
        <v>0</v>
      </c>
      <c r="V220" s="22" t="str">
        <f>shaladarppn!U218</f>
        <v>vwwrnvh</v>
      </c>
      <c r="W220" s="22">
        <f>shaladarppn!V218</f>
        <v>9636784929</v>
      </c>
      <c r="X220" s="22" t="str">
        <f>shaladarppn!W218</f>
        <v>SHYAMPURA ALNIYAWAS,RIYAN,AINIYAWAS,341703</v>
      </c>
      <c r="Y220" s="22">
        <f>shaladarppn!X218</f>
        <v>60000</v>
      </c>
      <c r="Z220" s="22" t="str">
        <f>shaladarppn!Y218</f>
        <v>N</v>
      </c>
      <c r="AA220" s="22" t="str">
        <f>shaladarppn!Z218</f>
        <v>N</v>
      </c>
      <c r="AB220" s="22" t="str">
        <f>shaladarppn!AA218</f>
        <v>Yes</v>
      </c>
      <c r="AC220" s="22">
        <f>shaladarppn!AB218</f>
        <v>12</v>
      </c>
      <c r="AD220" s="22" t="str">
        <f>shaladarppn!AC218</f>
        <v>None</v>
      </c>
      <c r="AE220" s="22">
        <f>shaladarppn!AD218</f>
        <v>1</v>
      </c>
      <c r="AF220" s="22">
        <f>Table1[[#This Row],[Class]]</f>
        <v>7</v>
      </c>
      <c r="AG220" s="22" t="str">
        <f>Table1[[#This Row],[Section]]</f>
        <v>A</v>
      </c>
    </row>
    <row r="221" spans="1:33">
      <c r="A221" s="22">
        <f>IF(F221="","",ROWS($F$4:F221))</f>
        <v>218</v>
      </c>
      <c r="B221" s="22">
        <f>shaladarppn!A219</f>
        <v>7</v>
      </c>
      <c r="C221" s="22" t="str">
        <f>shaladarppn!B219</f>
        <v>A</v>
      </c>
      <c r="D221" s="22">
        <f>shaladarppn!C219</f>
        <v>3975</v>
      </c>
      <c r="E221" s="249">
        <f>shaladarppn!D219</f>
        <v>42188</v>
      </c>
      <c r="F221" s="22" t="str">
        <f>shaladarppn!E219</f>
        <v>Aarju</v>
      </c>
      <c r="G221" s="22">
        <f>shaladarppn!F219</f>
        <v>0</v>
      </c>
      <c r="H221" s="22" t="str">
        <f>shaladarppn!G219</f>
        <v>Suresh Kumar</v>
      </c>
      <c r="I221" s="22" t="str">
        <f>shaladarppn!H219</f>
        <v>Seema Devi</v>
      </c>
      <c r="J221" s="22" t="str">
        <f>shaladarppn!I219</f>
        <v>M</v>
      </c>
      <c r="K221" s="249">
        <f>shaladarppn!J219</f>
        <v>42743</v>
      </c>
      <c r="L221" s="22">
        <f>shaladarppn!K219</f>
        <v>0</v>
      </c>
      <c r="M221" s="22">
        <f>shaladarppn!L219</f>
        <v>0</v>
      </c>
      <c r="N221" s="22">
        <f>shaladarppn!M219</f>
        <v>0</v>
      </c>
      <c r="O221" s="22">
        <f>shaladarppn!N219</f>
        <v>0</v>
      </c>
      <c r="P221" s="22" t="str">
        <f>shaladarppn!O219</f>
        <v>OBC</v>
      </c>
      <c r="Q221" s="22" t="str">
        <f>shaladarppn!P219</f>
        <v>Muslim</v>
      </c>
      <c r="R221" s="22">
        <f>shaladarppn!Q219</f>
        <v>0</v>
      </c>
      <c r="S221" s="22" t="str">
        <f>shaladarppn!R219</f>
        <v>GOVT. SENIOR SECONDARY SCHOOL ALNIYAWAS (219445)</v>
      </c>
      <c r="T221" s="22">
        <f>shaladarppn!S219</f>
        <v>8140200308</v>
      </c>
      <c r="U221" s="22" t="str">
        <f>shaladarppn!T219</f>
        <v>XXXX1743</v>
      </c>
      <c r="V221" s="22">
        <f>shaladarppn!U219</f>
        <v>0</v>
      </c>
      <c r="W221" s="22">
        <f>shaladarppn!V219</f>
        <v>9636784929</v>
      </c>
      <c r="X221" s="22" t="str">
        <f>shaladarppn!W219</f>
        <v>SHYAMPURA ALNIYAWAS,RIYAN,AINIYAWAS,341704</v>
      </c>
      <c r="Y221" s="22">
        <f>shaladarppn!X219</f>
        <v>0</v>
      </c>
      <c r="Z221" s="22" t="str">
        <f>shaladarppn!Y219</f>
        <v>N</v>
      </c>
      <c r="AA221" s="22" t="str">
        <f>shaladarppn!Z219</f>
        <v>N</v>
      </c>
      <c r="AB221" s="22" t="str">
        <f>shaladarppn!AA219</f>
        <v>Yes</v>
      </c>
      <c r="AC221" s="22">
        <f>shaladarppn!AB219</f>
        <v>12</v>
      </c>
      <c r="AD221" s="22" t="str">
        <f>shaladarppn!AC219</f>
        <v>None</v>
      </c>
      <c r="AE221" s="22">
        <f>shaladarppn!AD219</f>
        <v>1</v>
      </c>
      <c r="AF221" s="22">
        <f>Table1[[#This Row],[Class]]</f>
        <v>7</v>
      </c>
      <c r="AG221" s="22" t="str">
        <f>Table1[[#This Row],[Section]]</f>
        <v>A</v>
      </c>
    </row>
    <row r="222" spans="1:33">
      <c r="A222" s="22">
        <f>IF(F222="","",ROWS($F$4:F222))</f>
        <v>219</v>
      </c>
      <c r="B222" s="22">
        <f>shaladarppn!A220</f>
        <v>7</v>
      </c>
      <c r="C222" s="22" t="str">
        <f>shaladarppn!B220</f>
        <v>A</v>
      </c>
      <c r="D222" s="22">
        <f>shaladarppn!C220</f>
        <v>4012</v>
      </c>
      <c r="E222" s="249">
        <f>shaladarppn!D220</f>
        <v>42192</v>
      </c>
      <c r="F222" s="22" t="str">
        <f>shaladarppn!E220</f>
        <v>Aarju</v>
      </c>
      <c r="G222" s="22">
        <f>shaladarppn!F220</f>
        <v>0</v>
      </c>
      <c r="H222" s="22" t="str">
        <f>shaladarppn!G220</f>
        <v>Suresh Kumar</v>
      </c>
      <c r="I222" s="22" t="str">
        <f>shaladarppn!H220</f>
        <v>Seema Devi</v>
      </c>
      <c r="J222" s="22" t="str">
        <f>shaladarppn!I220</f>
        <v>F</v>
      </c>
      <c r="K222" s="249">
        <f>shaladarppn!J220</f>
        <v>42744</v>
      </c>
      <c r="L222" s="22">
        <f>shaladarppn!K220</f>
        <v>0</v>
      </c>
      <c r="M222" s="22">
        <f>shaladarppn!L220</f>
        <v>0</v>
      </c>
      <c r="N222" s="22">
        <f>shaladarppn!M220</f>
        <v>0</v>
      </c>
      <c r="O222" s="22">
        <f>shaladarppn!N220</f>
        <v>0</v>
      </c>
      <c r="P222" s="22" t="str">
        <f>shaladarppn!O220</f>
        <v>OBC</v>
      </c>
      <c r="Q222" s="22" t="str">
        <f>shaladarppn!P220</f>
        <v>Muslim</v>
      </c>
      <c r="R222" s="22">
        <f>shaladarppn!Q220</f>
        <v>0</v>
      </c>
      <c r="S222" s="22" t="str">
        <f>shaladarppn!R220</f>
        <v>GOVT. SENIOR SECONDARY SCHOOL ALNIYAWAS (219445)</v>
      </c>
      <c r="T222" s="22">
        <f>shaladarppn!S220</f>
        <v>8140200308</v>
      </c>
      <c r="U222" s="22" t="str">
        <f>shaladarppn!T220</f>
        <v>XXXX2886</v>
      </c>
      <c r="V222" s="22">
        <f>shaladarppn!U220</f>
        <v>0</v>
      </c>
      <c r="W222" s="22">
        <f>shaladarppn!V220</f>
        <v>9636784929</v>
      </c>
      <c r="X222" s="22" t="str">
        <f>shaladarppn!W220</f>
        <v>SHYAMPURA ALNIYAWAS,RIYAN,AINIYAWAS,341705</v>
      </c>
      <c r="Y222" s="22">
        <f>shaladarppn!X220</f>
        <v>100000</v>
      </c>
      <c r="Z222" s="22" t="str">
        <f>shaladarppn!Y220</f>
        <v>Y</v>
      </c>
      <c r="AA222" s="22" t="str">
        <f>shaladarppn!Z220</f>
        <v>N</v>
      </c>
      <c r="AB222" s="22" t="str">
        <f>shaladarppn!AA220</f>
        <v>Yes</v>
      </c>
      <c r="AC222" s="22">
        <f>shaladarppn!AB220</f>
        <v>13</v>
      </c>
      <c r="AD222" s="22" t="str">
        <f>shaladarppn!AC220</f>
        <v>None</v>
      </c>
      <c r="AE222" s="22">
        <f>shaladarppn!AD220</f>
        <v>1</v>
      </c>
      <c r="AF222" s="22">
        <f>Table1[[#This Row],[Class]]</f>
        <v>7</v>
      </c>
      <c r="AG222" s="22" t="str">
        <f>Table1[[#This Row],[Section]]</f>
        <v>A</v>
      </c>
    </row>
    <row r="223" spans="1:33">
      <c r="A223" s="22">
        <f>IF(F223="","",ROWS($F$4:F223))</f>
        <v>220</v>
      </c>
      <c r="B223" s="22">
        <f>shaladarppn!A221</f>
        <v>7</v>
      </c>
      <c r="C223" s="22" t="str">
        <f>shaladarppn!B221</f>
        <v>A</v>
      </c>
      <c r="D223" s="22">
        <f>shaladarppn!C221</f>
        <v>3944</v>
      </c>
      <c r="E223" s="249">
        <f>shaladarppn!D221</f>
        <v>42140</v>
      </c>
      <c r="F223" s="22" t="str">
        <f>shaladarppn!E221</f>
        <v>Aarju</v>
      </c>
      <c r="G223" s="22">
        <f>shaladarppn!F221</f>
        <v>0</v>
      </c>
      <c r="H223" s="22" t="str">
        <f>shaladarppn!G221</f>
        <v>Suresh Kumar</v>
      </c>
      <c r="I223" s="22" t="str">
        <f>shaladarppn!H221</f>
        <v>Seema Devi</v>
      </c>
      <c r="J223" s="22" t="str">
        <f>shaladarppn!I221</f>
        <v>M</v>
      </c>
      <c r="K223" s="249">
        <f>shaladarppn!J221</f>
        <v>42745</v>
      </c>
      <c r="L223" s="22">
        <f>shaladarppn!K221</f>
        <v>0</v>
      </c>
      <c r="M223" s="22">
        <f>shaladarppn!L221</f>
        <v>0</v>
      </c>
      <c r="N223" s="22">
        <f>shaladarppn!M221</f>
        <v>0</v>
      </c>
      <c r="O223" s="22">
        <f>shaladarppn!N221</f>
        <v>0</v>
      </c>
      <c r="P223" s="22" t="str">
        <f>shaladarppn!O221</f>
        <v>OBC</v>
      </c>
      <c r="Q223" s="22" t="str">
        <f>shaladarppn!P221</f>
        <v>Muslim</v>
      </c>
      <c r="R223" s="22">
        <f>shaladarppn!Q221</f>
        <v>0</v>
      </c>
      <c r="S223" s="22" t="str">
        <f>shaladarppn!R221</f>
        <v>GOVT. SENIOR SECONDARY SCHOOL ALNIYAWAS (219445)</v>
      </c>
      <c r="T223" s="22">
        <f>shaladarppn!S221</f>
        <v>8140200308</v>
      </c>
      <c r="U223" s="22" t="str">
        <f>shaladarppn!T221</f>
        <v>XXXX3820</v>
      </c>
      <c r="V223" s="22">
        <f>shaladarppn!U221</f>
        <v>0</v>
      </c>
      <c r="W223" s="22">
        <f>shaladarppn!V221</f>
        <v>9636784929</v>
      </c>
      <c r="X223" s="22" t="str">
        <f>shaladarppn!W221</f>
        <v>SHYAMPURA ALNIYAWAS,RIYAN,AINIYAWAS,341706</v>
      </c>
      <c r="Y223" s="22">
        <f>shaladarppn!X221</f>
        <v>100000</v>
      </c>
      <c r="Z223" s="22" t="str">
        <f>shaladarppn!Y221</f>
        <v>N</v>
      </c>
      <c r="AA223" s="22" t="str">
        <f>shaladarppn!Z221</f>
        <v>N</v>
      </c>
      <c r="AB223" s="22" t="str">
        <f>shaladarppn!AA221</f>
        <v>Yes</v>
      </c>
      <c r="AC223" s="22">
        <f>shaladarppn!AB221</f>
        <v>11</v>
      </c>
      <c r="AD223" s="22" t="str">
        <f>shaladarppn!AC221</f>
        <v>None</v>
      </c>
      <c r="AE223" s="22">
        <f>shaladarppn!AD221</f>
        <v>1</v>
      </c>
      <c r="AF223" s="22">
        <f>Table1[[#This Row],[Class]]</f>
        <v>7</v>
      </c>
      <c r="AG223" s="22" t="str">
        <f>Table1[[#This Row],[Section]]</f>
        <v>A</v>
      </c>
    </row>
    <row r="224" spans="1:33">
      <c r="A224" s="22">
        <f>IF(F224="","",ROWS($F$4:F224))</f>
        <v>221</v>
      </c>
      <c r="B224" s="22">
        <f>shaladarppn!A222</f>
        <v>7</v>
      </c>
      <c r="C224" s="22" t="str">
        <f>shaladarppn!B222</f>
        <v>A</v>
      </c>
      <c r="D224" s="22">
        <f>shaladarppn!C222</f>
        <v>4064</v>
      </c>
      <c r="E224" s="249">
        <f>shaladarppn!D222</f>
        <v>42200</v>
      </c>
      <c r="F224" s="22" t="str">
        <f>shaladarppn!E222</f>
        <v>Aarju</v>
      </c>
      <c r="G224" s="22">
        <f>shaladarppn!F222</f>
        <v>0</v>
      </c>
      <c r="H224" s="22" t="str">
        <f>shaladarppn!G222</f>
        <v>Suresh Kumar</v>
      </c>
      <c r="I224" s="22" t="str">
        <f>shaladarppn!H222</f>
        <v>Seema Devi</v>
      </c>
      <c r="J224" s="22" t="str">
        <f>shaladarppn!I222</f>
        <v>F</v>
      </c>
      <c r="K224" s="249">
        <f>shaladarppn!J222</f>
        <v>42746</v>
      </c>
      <c r="L224" s="22">
        <f>shaladarppn!K222</f>
        <v>0</v>
      </c>
      <c r="M224" s="22">
        <f>shaladarppn!L222</f>
        <v>0</v>
      </c>
      <c r="N224" s="22">
        <f>shaladarppn!M222</f>
        <v>0</v>
      </c>
      <c r="O224" s="22">
        <f>shaladarppn!N222</f>
        <v>0</v>
      </c>
      <c r="P224" s="22" t="str">
        <f>shaladarppn!O222</f>
        <v>OBC</v>
      </c>
      <c r="Q224" s="22" t="str">
        <f>shaladarppn!P222</f>
        <v>Muslim</v>
      </c>
      <c r="R224" s="22">
        <f>shaladarppn!Q222</f>
        <v>0</v>
      </c>
      <c r="S224" s="22" t="str">
        <f>shaladarppn!R222</f>
        <v>GOVT. SENIOR SECONDARY SCHOOL ALNIYAWAS (219445)</v>
      </c>
      <c r="T224" s="22">
        <f>shaladarppn!S222</f>
        <v>8140200308</v>
      </c>
      <c r="U224" s="22" t="str">
        <f>shaladarppn!T222</f>
        <v>XXXX7397</v>
      </c>
      <c r="V224" s="22">
        <f>shaladarppn!U222</f>
        <v>0</v>
      </c>
      <c r="W224" s="22">
        <f>shaladarppn!V222</f>
        <v>9636784929</v>
      </c>
      <c r="X224" s="22" t="str">
        <f>shaladarppn!W222</f>
        <v>SHYAMPURA ALNIYAWAS,RIYAN,AINIYAWAS,341707</v>
      </c>
      <c r="Y224" s="22">
        <f>shaladarppn!X222</f>
        <v>0</v>
      </c>
      <c r="Z224" s="22" t="str">
        <f>shaladarppn!Y222</f>
        <v>N</v>
      </c>
      <c r="AA224" s="22" t="str">
        <f>shaladarppn!Z222</f>
        <v>N</v>
      </c>
      <c r="AB224" s="22" t="str">
        <f>shaladarppn!AA222</f>
        <v>Yes</v>
      </c>
      <c r="AC224" s="22">
        <f>shaladarppn!AB222</f>
        <v>12</v>
      </c>
      <c r="AD224" s="22" t="str">
        <f>shaladarppn!AC222</f>
        <v>None</v>
      </c>
      <c r="AE224" s="22">
        <f>shaladarppn!AD222</f>
        <v>1</v>
      </c>
      <c r="AF224" s="22">
        <f>Table1[[#This Row],[Class]]</f>
        <v>7</v>
      </c>
      <c r="AG224" s="22" t="str">
        <f>Table1[[#This Row],[Section]]</f>
        <v>A</v>
      </c>
    </row>
    <row r="225" spans="1:33">
      <c r="A225" s="22">
        <f>IF(F225="","",ROWS($F$4:F225))</f>
        <v>222</v>
      </c>
      <c r="B225" s="22">
        <f>shaladarppn!A223</f>
        <v>7</v>
      </c>
      <c r="C225" s="22" t="str">
        <f>shaladarppn!B223</f>
        <v>A</v>
      </c>
      <c r="D225" s="22">
        <f>shaladarppn!C223</f>
        <v>3985</v>
      </c>
      <c r="E225" s="249">
        <f>shaladarppn!D223</f>
        <v>42189</v>
      </c>
      <c r="F225" s="22" t="str">
        <f>shaladarppn!E223</f>
        <v>Aarju</v>
      </c>
      <c r="G225" s="22">
        <f>shaladarppn!F223</f>
        <v>0</v>
      </c>
      <c r="H225" s="22" t="str">
        <f>shaladarppn!G223</f>
        <v>Suresh Kumar</v>
      </c>
      <c r="I225" s="22" t="str">
        <f>shaladarppn!H223</f>
        <v>Seema Devi</v>
      </c>
      <c r="J225" s="22" t="str">
        <f>shaladarppn!I223</f>
        <v>F</v>
      </c>
      <c r="K225" s="249">
        <f>shaladarppn!J223</f>
        <v>42747</v>
      </c>
      <c r="L225" s="22">
        <f>shaladarppn!K223</f>
        <v>0</v>
      </c>
      <c r="M225" s="22">
        <f>shaladarppn!L223</f>
        <v>0</v>
      </c>
      <c r="N225" s="22">
        <f>shaladarppn!M223</f>
        <v>0</v>
      </c>
      <c r="O225" s="22">
        <f>shaladarppn!N223</f>
        <v>0</v>
      </c>
      <c r="P225" s="22" t="str">
        <f>shaladarppn!O223</f>
        <v>OBC</v>
      </c>
      <c r="Q225" s="22" t="str">
        <f>shaladarppn!P223</f>
        <v>Muslim</v>
      </c>
      <c r="R225" s="22">
        <f>shaladarppn!Q223</f>
        <v>0</v>
      </c>
      <c r="S225" s="22" t="str">
        <f>shaladarppn!R223</f>
        <v>GOVT. SENIOR SECONDARY SCHOOL ALNIYAWAS (219445)</v>
      </c>
      <c r="T225" s="22">
        <f>shaladarppn!S223</f>
        <v>8140200308</v>
      </c>
      <c r="U225" s="22" t="str">
        <f>shaladarppn!T223</f>
        <v>XXXX5696</v>
      </c>
      <c r="V225" s="22">
        <f>shaladarppn!U223</f>
        <v>0</v>
      </c>
      <c r="W225" s="22">
        <f>shaladarppn!V223</f>
        <v>9636784929</v>
      </c>
      <c r="X225" s="22" t="str">
        <f>shaladarppn!W223</f>
        <v>SHYAMPURA ALNIYAWAS,RIYAN,AINIYAWAS,341708</v>
      </c>
      <c r="Y225" s="22">
        <f>shaladarppn!X223</f>
        <v>0</v>
      </c>
      <c r="Z225" s="22" t="str">
        <f>shaladarppn!Y223</f>
        <v>N</v>
      </c>
      <c r="AA225" s="22" t="str">
        <f>shaladarppn!Z223</f>
        <v>N</v>
      </c>
      <c r="AB225" s="22" t="str">
        <f>shaladarppn!AA223</f>
        <v>Yes</v>
      </c>
      <c r="AC225" s="22">
        <f>shaladarppn!AB223</f>
        <v>12</v>
      </c>
      <c r="AD225" s="22" t="str">
        <f>shaladarppn!AC223</f>
        <v>None</v>
      </c>
      <c r="AE225" s="22">
        <f>shaladarppn!AD223</f>
        <v>1</v>
      </c>
      <c r="AF225" s="22">
        <f>Table1[[#This Row],[Class]]</f>
        <v>7</v>
      </c>
      <c r="AG225" s="22" t="str">
        <f>Table1[[#This Row],[Section]]</f>
        <v>A</v>
      </c>
    </row>
    <row r="226" spans="1:33">
      <c r="A226" s="22">
        <f>IF(F226="","",ROWS($F$4:F226))</f>
        <v>223</v>
      </c>
      <c r="B226" s="22">
        <f>shaladarppn!A224</f>
        <v>7</v>
      </c>
      <c r="C226" s="22" t="str">
        <f>shaladarppn!B224</f>
        <v>A</v>
      </c>
      <c r="D226" s="22">
        <f>shaladarppn!C224</f>
        <v>3866</v>
      </c>
      <c r="E226" s="249">
        <f>shaladarppn!D224</f>
        <v>42135</v>
      </c>
      <c r="F226" s="22" t="str">
        <f>shaladarppn!E224</f>
        <v>Aarju</v>
      </c>
      <c r="G226" s="22">
        <f>shaladarppn!F224</f>
        <v>0</v>
      </c>
      <c r="H226" s="22" t="str">
        <f>shaladarppn!G224</f>
        <v>Suresh Kumar</v>
      </c>
      <c r="I226" s="22" t="str">
        <f>shaladarppn!H224</f>
        <v>Seema Devi</v>
      </c>
      <c r="J226" s="22" t="str">
        <f>shaladarppn!I224</f>
        <v>M</v>
      </c>
      <c r="K226" s="249">
        <f>shaladarppn!J224</f>
        <v>42748</v>
      </c>
      <c r="L226" s="22">
        <f>shaladarppn!K224</f>
        <v>0</v>
      </c>
      <c r="M226" s="22">
        <f>shaladarppn!L224</f>
        <v>0</v>
      </c>
      <c r="N226" s="22">
        <f>shaladarppn!M224</f>
        <v>0</v>
      </c>
      <c r="O226" s="22">
        <f>shaladarppn!N224</f>
        <v>0</v>
      </c>
      <c r="P226" s="22" t="str">
        <f>shaladarppn!O224</f>
        <v>OBC</v>
      </c>
      <c r="Q226" s="22" t="str">
        <f>shaladarppn!P224</f>
        <v>Muslim</v>
      </c>
      <c r="R226" s="22">
        <f>shaladarppn!Q224</f>
        <v>0</v>
      </c>
      <c r="S226" s="22" t="str">
        <f>shaladarppn!R224</f>
        <v>GOVT. SENIOR SECONDARY SCHOOL ALNIYAWAS (219445)</v>
      </c>
      <c r="T226" s="22">
        <f>shaladarppn!S224</f>
        <v>8140200308</v>
      </c>
      <c r="U226" s="22" t="str">
        <f>shaladarppn!T224</f>
        <v>XXXX4575</v>
      </c>
      <c r="V226" s="22">
        <f>shaladarppn!U224</f>
        <v>0</v>
      </c>
      <c r="W226" s="22">
        <f>shaladarppn!V224</f>
        <v>9636784929</v>
      </c>
      <c r="X226" s="22" t="str">
        <f>shaladarppn!W224</f>
        <v>SHYAMPURA ALNIYAWAS,RIYAN,AINIYAWAS,341709</v>
      </c>
      <c r="Y226" s="22">
        <f>shaladarppn!X224</f>
        <v>0</v>
      </c>
      <c r="Z226" s="22" t="str">
        <f>shaladarppn!Y224</f>
        <v>N</v>
      </c>
      <c r="AA226" s="22" t="str">
        <f>shaladarppn!Z224</f>
        <v>N</v>
      </c>
      <c r="AB226" s="22" t="str">
        <f>shaladarppn!AA224</f>
        <v>Yes</v>
      </c>
      <c r="AC226" s="22">
        <f>shaladarppn!AB224</f>
        <v>14</v>
      </c>
      <c r="AD226" s="22" t="str">
        <f>shaladarppn!AC224</f>
        <v>None</v>
      </c>
      <c r="AE226" s="22">
        <f>shaladarppn!AD224</f>
        <v>0</v>
      </c>
      <c r="AF226" s="22">
        <f>Table1[[#This Row],[Class]]</f>
        <v>7</v>
      </c>
      <c r="AG226" s="22" t="str">
        <f>Table1[[#This Row],[Section]]</f>
        <v>A</v>
      </c>
    </row>
    <row r="227" spans="1:33">
      <c r="A227" s="22">
        <f>IF(F227="","",ROWS($F$4:F227))</f>
        <v>224</v>
      </c>
      <c r="B227" s="22">
        <f>shaladarppn!A225</f>
        <v>7</v>
      </c>
      <c r="C227" s="22" t="str">
        <f>shaladarppn!B225</f>
        <v>A</v>
      </c>
      <c r="D227" s="22">
        <f>shaladarppn!C225</f>
        <v>3973</v>
      </c>
      <c r="E227" s="249">
        <f>shaladarppn!D225</f>
        <v>42187</v>
      </c>
      <c r="F227" s="22" t="str">
        <f>shaladarppn!E225</f>
        <v>Aarju</v>
      </c>
      <c r="G227" s="22">
        <f>shaladarppn!F225</f>
        <v>0</v>
      </c>
      <c r="H227" s="22" t="str">
        <f>shaladarppn!G225</f>
        <v>Suresh Kumar</v>
      </c>
      <c r="I227" s="22" t="str">
        <f>shaladarppn!H225</f>
        <v>Seema Devi</v>
      </c>
      <c r="J227" s="22" t="str">
        <f>shaladarppn!I225</f>
        <v>M</v>
      </c>
      <c r="K227" s="249">
        <f>shaladarppn!J225</f>
        <v>42749</v>
      </c>
      <c r="L227" s="22">
        <f>shaladarppn!K225</f>
        <v>0</v>
      </c>
      <c r="M227" s="22">
        <f>shaladarppn!L225</f>
        <v>0</v>
      </c>
      <c r="N227" s="22">
        <f>shaladarppn!M225</f>
        <v>0</v>
      </c>
      <c r="O227" s="22">
        <f>shaladarppn!N225</f>
        <v>0</v>
      </c>
      <c r="P227" s="22" t="str">
        <f>shaladarppn!O225</f>
        <v>OBC</v>
      </c>
      <c r="Q227" s="22" t="str">
        <f>shaladarppn!P225</f>
        <v>Muslim</v>
      </c>
      <c r="R227" s="22">
        <f>shaladarppn!Q225</f>
        <v>0</v>
      </c>
      <c r="S227" s="22" t="str">
        <f>shaladarppn!R225</f>
        <v>GOVT. SENIOR SECONDARY SCHOOL ALNIYAWAS (219445)</v>
      </c>
      <c r="T227" s="22">
        <f>shaladarppn!S225</f>
        <v>8140200308</v>
      </c>
      <c r="U227" s="22" t="str">
        <f>shaladarppn!T225</f>
        <v>XXXX6735</v>
      </c>
      <c r="V227" s="22">
        <f>shaladarppn!U225</f>
        <v>0</v>
      </c>
      <c r="W227" s="22">
        <f>shaladarppn!V225</f>
        <v>9636784929</v>
      </c>
      <c r="X227" s="22" t="str">
        <f>shaladarppn!W225</f>
        <v>SHYAMPURA ALNIYAWAS,RIYAN,AINIYAWAS,341710</v>
      </c>
      <c r="Y227" s="22">
        <f>shaladarppn!X225</f>
        <v>0</v>
      </c>
      <c r="Z227" s="22" t="str">
        <f>shaladarppn!Y225</f>
        <v>N</v>
      </c>
      <c r="AA227" s="22" t="str">
        <f>shaladarppn!Z225</f>
        <v>N</v>
      </c>
      <c r="AB227" s="22" t="str">
        <f>shaladarppn!AA225</f>
        <v>Yes</v>
      </c>
      <c r="AC227" s="22">
        <f>shaladarppn!AB225</f>
        <v>11</v>
      </c>
      <c r="AD227" s="22" t="str">
        <f>shaladarppn!AC225</f>
        <v>None</v>
      </c>
      <c r="AE227" s="22">
        <f>shaladarppn!AD225</f>
        <v>1</v>
      </c>
      <c r="AF227" s="22">
        <f>Table1[[#This Row],[Class]]</f>
        <v>7</v>
      </c>
      <c r="AG227" s="22" t="str">
        <f>Table1[[#This Row],[Section]]</f>
        <v>A</v>
      </c>
    </row>
    <row r="228" spans="1:33">
      <c r="A228" s="22">
        <f>IF(F228="","",ROWS($F$4:F228))</f>
        <v>225</v>
      </c>
      <c r="B228" s="22">
        <f>shaladarppn!A226</f>
        <v>7</v>
      </c>
      <c r="C228" s="22" t="str">
        <f>shaladarppn!B226</f>
        <v>A</v>
      </c>
      <c r="D228" s="22">
        <f>shaladarppn!C226</f>
        <v>4013</v>
      </c>
      <c r="E228" s="249">
        <f>shaladarppn!D226</f>
        <v>42193</v>
      </c>
      <c r="F228" s="22" t="str">
        <f>shaladarppn!E226</f>
        <v>Aarju</v>
      </c>
      <c r="G228" s="22">
        <f>shaladarppn!F226</f>
        <v>0</v>
      </c>
      <c r="H228" s="22" t="str">
        <f>shaladarppn!G226</f>
        <v>Suresh Kumar</v>
      </c>
      <c r="I228" s="22" t="str">
        <f>shaladarppn!H226</f>
        <v>Seema Devi</v>
      </c>
      <c r="J228" s="22" t="str">
        <f>shaladarppn!I226</f>
        <v>M</v>
      </c>
      <c r="K228" s="249">
        <f>shaladarppn!J226</f>
        <v>42750</v>
      </c>
      <c r="L228" s="22">
        <f>shaladarppn!K226</f>
        <v>0</v>
      </c>
      <c r="M228" s="22">
        <f>shaladarppn!L226</f>
        <v>0</v>
      </c>
      <c r="N228" s="22">
        <f>shaladarppn!M226</f>
        <v>0</v>
      </c>
      <c r="O228" s="22">
        <f>shaladarppn!N226</f>
        <v>0</v>
      </c>
      <c r="P228" s="22" t="str">
        <f>shaladarppn!O226</f>
        <v>OBC</v>
      </c>
      <c r="Q228" s="22" t="str">
        <f>shaladarppn!P226</f>
        <v>Muslim</v>
      </c>
      <c r="R228" s="22">
        <f>shaladarppn!Q226</f>
        <v>0</v>
      </c>
      <c r="S228" s="22" t="str">
        <f>shaladarppn!R226</f>
        <v>GOVT. SENIOR SECONDARY SCHOOL ALNIYAWAS (219445)</v>
      </c>
      <c r="T228" s="22">
        <f>shaladarppn!S226</f>
        <v>8140200308</v>
      </c>
      <c r="U228" s="22" t="str">
        <f>shaladarppn!T226</f>
        <v>XXXX8999</v>
      </c>
      <c r="V228" s="22">
        <f>shaladarppn!U226</f>
        <v>0</v>
      </c>
      <c r="W228" s="22">
        <f>shaladarppn!V226</f>
        <v>9636784929</v>
      </c>
      <c r="X228" s="22" t="str">
        <f>shaladarppn!W226</f>
        <v>SHYAMPURA ALNIYAWAS,RIYAN,AINIYAWAS,341711</v>
      </c>
      <c r="Y228" s="22">
        <f>shaladarppn!X226</f>
        <v>60000</v>
      </c>
      <c r="Z228" s="22" t="str">
        <f>shaladarppn!Y226</f>
        <v>N</v>
      </c>
      <c r="AA228" s="22" t="str">
        <f>shaladarppn!Z226</f>
        <v>N</v>
      </c>
      <c r="AB228" s="22" t="str">
        <f>shaladarppn!AA226</f>
        <v>Yes</v>
      </c>
      <c r="AC228" s="22">
        <f>shaladarppn!AB226</f>
        <v>12</v>
      </c>
      <c r="AD228" s="22" t="str">
        <f>shaladarppn!AC226</f>
        <v>None</v>
      </c>
      <c r="AE228" s="22">
        <f>shaladarppn!AD226</f>
        <v>1</v>
      </c>
      <c r="AF228" s="22">
        <f>Table1[[#This Row],[Class]]</f>
        <v>7</v>
      </c>
      <c r="AG228" s="22" t="str">
        <f>Table1[[#This Row],[Section]]</f>
        <v>A</v>
      </c>
    </row>
    <row r="229" spans="1:33">
      <c r="A229" s="22">
        <f>IF(F229="","",ROWS($F$4:F229))</f>
        <v>226</v>
      </c>
      <c r="B229" s="22">
        <f>shaladarppn!A227</f>
        <v>7</v>
      </c>
      <c r="C229" s="22" t="str">
        <f>shaladarppn!B227</f>
        <v>A</v>
      </c>
      <c r="D229" s="22">
        <f>shaladarppn!C227</f>
        <v>4516</v>
      </c>
      <c r="E229" s="249">
        <f>shaladarppn!D227</f>
        <v>43288</v>
      </c>
      <c r="F229" s="22" t="str">
        <f>shaladarppn!E227</f>
        <v>Aarju</v>
      </c>
      <c r="G229" s="22">
        <f>shaladarppn!F227</f>
        <v>0</v>
      </c>
      <c r="H229" s="22" t="str">
        <f>shaladarppn!G227</f>
        <v>Suresh Kumar</v>
      </c>
      <c r="I229" s="22" t="str">
        <f>shaladarppn!H227</f>
        <v>Seema Devi</v>
      </c>
      <c r="J229" s="22" t="str">
        <f>shaladarppn!I227</f>
        <v>F</v>
      </c>
      <c r="K229" s="249">
        <f>shaladarppn!J227</f>
        <v>42751</v>
      </c>
      <c r="L229" s="22">
        <f>shaladarppn!K227</f>
        <v>0</v>
      </c>
      <c r="M229" s="22">
        <f>shaladarppn!L227</f>
        <v>0</v>
      </c>
      <c r="N229" s="22">
        <f>shaladarppn!M227</f>
        <v>0</v>
      </c>
      <c r="O229" s="22">
        <f>shaladarppn!N227</f>
        <v>0</v>
      </c>
      <c r="P229" s="22" t="str">
        <f>shaladarppn!O227</f>
        <v>OBC</v>
      </c>
      <c r="Q229" s="22" t="str">
        <f>shaladarppn!P227</f>
        <v>Muslim</v>
      </c>
      <c r="R229" s="22">
        <f>shaladarppn!Q227</f>
        <v>0</v>
      </c>
      <c r="S229" s="22" t="str">
        <f>shaladarppn!R227</f>
        <v>GOVT. SENIOR SECONDARY SCHOOL ALNIYAWAS (219445)</v>
      </c>
      <c r="T229" s="22">
        <f>shaladarppn!S227</f>
        <v>8140200308</v>
      </c>
      <c r="U229" s="22" t="str">
        <f>shaladarppn!T227</f>
        <v>XXXX7140</v>
      </c>
      <c r="V229" s="22">
        <f>shaladarppn!U227</f>
        <v>0</v>
      </c>
      <c r="W229" s="22">
        <f>shaladarppn!V227</f>
        <v>9636784929</v>
      </c>
      <c r="X229" s="22" t="str">
        <f>shaladarppn!W227</f>
        <v>SHYAMPURA ALNIYAWAS,RIYAN,AINIYAWAS,341712</v>
      </c>
      <c r="Y229" s="22">
        <f>shaladarppn!X227</f>
        <v>36000</v>
      </c>
      <c r="Z229" s="22" t="str">
        <f>shaladarppn!Y227</f>
        <v>N</v>
      </c>
      <c r="AA229" s="22" t="str">
        <f>shaladarppn!Z227</f>
        <v>N</v>
      </c>
      <c r="AB229" s="22" t="str">
        <f>shaladarppn!AA227</f>
        <v>Yes</v>
      </c>
      <c r="AC229" s="22">
        <f>shaladarppn!AB227</f>
        <v>11</v>
      </c>
      <c r="AD229" s="22" t="str">
        <f>shaladarppn!AC227</f>
        <v>None</v>
      </c>
      <c r="AE229" s="22">
        <f>shaladarppn!AD227</f>
        <v>0</v>
      </c>
      <c r="AF229" s="22">
        <f>Table1[[#This Row],[Class]]</f>
        <v>7</v>
      </c>
      <c r="AG229" s="22" t="str">
        <f>Table1[[#This Row],[Section]]</f>
        <v>A</v>
      </c>
    </row>
    <row r="230" spans="1:33">
      <c r="A230" s="22">
        <f>IF(F230="","",ROWS($F$4:F230))</f>
        <v>227</v>
      </c>
      <c r="B230" s="22">
        <f>shaladarppn!A228</f>
        <v>7</v>
      </c>
      <c r="C230" s="22" t="str">
        <f>shaladarppn!B228</f>
        <v>A</v>
      </c>
      <c r="D230" s="22">
        <f>shaladarppn!C228</f>
        <v>3997</v>
      </c>
      <c r="E230" s="249">
        <f>shaladarppn!D228</f>
        <v>42191</v>
      </c>
      <c r="F230" s="22" t="str">
        <f>shaladarppn!E228</f>
        <v>Aarju</v>
      </c>
      <c r="G230" s="22">
        <f>shaladarppn!F228</f>
        <v>0</v>
      </c>
      <c r="H230" s="22" t="str">
        <f>shaladarppn!G228</f>
        <v>Suresh Kumar</v>
      </c>
      <c r="I230" s="22" t="str">
        <f>shaladarppn!H228</f>
        <v>Seema Devi</v>
      </c>
      <c r="J230" s="22" t="str">
        <f>shaladarppn!I228</f>
        <v>F</v>
      </c>
      <c r="K230" s="249">
        <f>shaladarppn!J228</f>
        <v>42752</v>
      </c>
      <c r="L230" s="22">
        <f>shaladarppn!K228</f>
        <v>0</v>
      </c>
      <c r="M230" s="22">
        <f>shaladarppn!L228</f>
        <v>0</v>
      </c>
      <c r="N230" s="22">
        <f>shaladarppn!M228</f>
        <v>0</v>
      </c>
      <c r="O230" s="22">
        <f>shaladarppn!N228</f>
        <v>0</v>
      </c>
      <c r="P230" s="22" t="str">
        <f>shaladarppn!O228</f>
        <v>OBC</v>
      </c>
      <c r="Q230" s="22" t="str">
        <f>shaladarppn!P228</f>
        <v>Muslim</v>
      </c>
      <c r="R230" s="22">
        <f>shaladarppn!Q228</f>
        <v>0</v>
      </c>
      <c r="S230" s="22" t="str">
        <f>shaladarppn!R228</f>
        <v>GOVT. SENIOR SECONDARY SCHOOL ALNIYAWAS (219445)</v>
      </c>
      <c r="T230" s="22">
        <f>shaladarppn!S228</f>
        <v>8140200308</v>
      </c>
      <c r="U230" s="22" t="str">
        <f>shaladarppn!T228</f>
        <v>XXXX4946</v>
      </c>
      <c r="V230" s="22">
        <f>shaladarppn!U228</f>
        <v>0</v>
      </c>
      <c r="W230" s="22">
        <f>shaladarppn!V228</f>
        <v>9636784929</v>
      </c>
      <c r="X230" s="22" t="str">
        <f>shaladarppn!W228</f>
        <v>SHYAMPURA ALNIYAWAS,RIYAN,AINIYAWAS,341713</v>
      </c>
      <c r="Y230" s="22">
        <f>shaladarppn!X228</f>
        <v>0</v>
      </c>
      <c r="Z230" s="22" t="str">
        <f>shaladarppn!Y228</f>
        <v>N</v>
      </c>
      <c r="AA230" s="22" t="str">
        <f>shaladarppn!Z228</f>
        <v>N</v>
      </c>
      <c r="AB230" s="22" t="str">
        <f>shaladarppn!AA228</f>
        <v>Yes</v>
      </c>
      <c r="AC230" s="22">
        <f>shaladarppn!AB228</f>
        <v>12</v>
      </c>
      <c r="AD230" s="22" t="str">
        <f>shaladarppn!AC228</f>
        <v>None</v>
      </c>
      <c r="AE230" s="22">
        <f>shaladarppn!AD228</f>
        <v>1</v>
      </c>
      <c r="AF230" s="22">
        <f>Table1[[#This Row],[Class]]</f>
        <v>7</v>
      </c>
      <c r="AG230" s="22" t="str">
        <f>Table1[[#This Row],[Section]]</f>
        <v>A</v>
      </c>
    </row>
    <row r="231" spans="1:33">
      <c r="A231" s="22">
        <f>IF(F231="","",ROWS($F$4:F231))</f>
        <v>228</v>
      </c>
      <c r="B231" s="22">
        <f>shaladarppn!A229</f>
        <v>8</v>
      </c>
      <c r="C231" s="22" t="str">
        <f>shaladarppn!B229</f>
        <v>A</v>
      </c>
      <c r="D231" s="22">
        <f>shaladarppn!C229</f>
        <v>4897</v>
      </c>
      <c r="E231" s="249">
        <f>shaladarppn!D229</f>
        <v>0</v>
      </c>
      <c r="F231" s="22" t="str">
        <f>shaladarppn!E229</f>
        <v>Aarju</v>
      </c>
      <c r="G231" s="22">
        <f>shaladarppn!F229</f>
        <v>0</v>
      </c>
      <c r="H231" s="22" t="str">
        <f>shaladarppn!G229</f>
        <v>Suresh Kumar</v>
      </c>
      <c r="I231" s="22" t="str">
        <f>shaladarppn!H229</f>
        <v>Seema Devi</v>
      </c>
      <c r="J231" s="22" t="str">
        <f>shaladarppn!I229</f>
        <v>M</v>
      </c>
      <c r="K231" s="249">
        <f>shaladarppn!J229</f>
        <v>42753</v>
      </c>
      <c r="L231" s="22">
        <f>shaladarppn!K229</f>
        <v>0</v>
      </c>
      <c r="M231" s="22">
        <f>shaladarppn!L229</f>
        <v>0</v>
      </c>
      <c r="N231" s="22">
        <f>shaladarppn!M229</f>
        <v>0</v>
      </c>
      <c r="O231" s="22">
        <f>shaladarppn!N229</f>
        <v>0</v>
      </c>
      <c r="P231" s="22" t="str">
        <f>shaladarppn!O229</f>
        <v>OBC</v>
      </c>
      <c r="Q231" s="22">
        <f>shaladarppn!P229</f>
        <v>0</v>
      </c>
      <c r="R231" s="22">
        <f>shaladarppn!Q229</f>
        <v>0</v>
      </c>
      <c r="S231" s="22" t="str">
        <f>shaladarppn!R229</f>
        <v>GOVT. SENIOR SECONDARY SCHOOL ALNIYAWAS (219445)</v>
      </c>
      <c r="T231" s="22">
        <f>shaladarppn!S229</f>
        <v>8140200308</v>
      </c>
      <c r="U231" s="22">
        <f>shaladarppn!T229</f>
        <v>0</v>
      </c>
      <c r="V231" s="22">
        <f>shaladarppn!U229</f>
        <v>0</v>
      </c>
      <c r="W231" s="22">
        <f>shaladarppn!V229</f>
        <v>9636784929</v>
      </c>
      <c r="X231" s="22" t="str">
        <f>shaladarppn!W229</f>
        <v>SHYAMPURA ALNIYAWAS,RIYAN,AINIYAWAS,341714</v>
      </c>
      <c r="Y231" s="22">
        <f>shaladarppn!X229</f>
        <v>0</v>
      </c>
      <c r="Z231" s="22" t="str">
        <f>shaladarppn!Y229</f>
        <v>N</v>
      </c>
      <c r="AA231" s="22" t="str">
        <f>shaladarppn!Z229</f>
        <v>Y</v>
      </c>
      <c r="AB231" s="22">
        <f>shaladarppn!AA229</f>
        <v>0</v>
      </c>
      <c r="AC231" s="22">
        <f>shaladarppn!AB229</f>
        <v>13</v>
      </c>
      <c r="AD231" s="22">
        <f>shaladarppn!AC229</f>
        <v>0</v>
      </c>
      <c r="AE231" s="22">
        <f>shaladarppn!AD229</f>
        <v>1</v>
      </c>
      <c r="AF231" s="22">
        <f>Table1[[#This Row],[Class]]</f>
        <v>8</v>
      </c>
      <c r="AG231" s="22" t="str">
        <f>Table1[[#This Row],[Section]]</f>
        <v>A</v>
      </c>
    </row>
    <row r="232" spans="1:33">
      <c r="A232" s="22">
        <f>IF(F232="","",ROWS($F$4:F232))</f>
        <v>229</v>
      </c>
      <c r="B232" s="22">
        <f>shaladarppn!A230</f>
        <v>8</v>
      </c>
      <c r="C232" s="22" t="str">
        <f>shaladarppn!B230</f>
        <v>A</v>
      </c>
      <c r="D232" s="22">
        <f>shaladarppn!C230</f>
        <v>4609</v>
      </c>
      <c r="E232" s="249">
        <f>shaladarppn!D230</f>
        <v>43313</v>
      </c>
      <c r="F232" s="22" t="str">
        <f>shaladarppn!E230</f>
        <v>Aarju</v>
      </c>
      <c r="G232" s="22">
        <f>shaladarppn!F230</f>
        <v>0</v>
      </c>
      <c r="H232" s="22" t="str">
        <f>shaladarppn!G230</f>
        <v>Suresh Kumar</v>
      </c>
      <c r="I232" s="22" t="str">
        <f>shaladarppn!H230</f>
        <v>Seema Devi</v>
      </c>
      <c r="J232" s="22" t="str">
        <f>shaladarppn!I230</f>
        <v>F</v>
      </c>
      <c r="K232" s="249">
        <f>shaladarppn!J230</f>
        <v>42754</v>
      </c>
      <c r="L232" s="22">
        <f>shaladarppn!K230</f>
        <v>0</v>
      </c>
      <c r="M232" s="22">
        <f>shaladarppn!L230</f>
        <v>0</v>
      </c>
      <c r="N232" s="22">
        <f>shaladarppn!M230</f>
        <v>0</v>
      </c>
      <c r="O232" s="22">
        <f>shaladarppn!N230</f>
        <v>0</v>
      </c>
      <c r="P232" s="22" t="str">
        <f>shaladarppn!O230</f>
        <v>OBC</v>
      </c>
      <c r="Q232" s="22" t="str">
        <f>shaladarppn!P230</f>
        <v>Muslim</v>
      </c>
      <c r="R232" s="22">
        <f>shaladarppn!Q230</f>
        <v>0</v>
      </c>
      <c r="S232" s="22" t="str">
        <f>shaladarppn!R230</f>
        <v>GOVT. SENIOR SECONDARY SCHOOL ALNIYAWAS (219445)</v>
      </c>
      <c r="T232" s="22">
        <f>shaladarppn!S230</f>
        <v>8140200308</v>
      </c>
      <c r="U232" s="22" t="str">
        <f>shaladarppn!T230</f>
        <v>XXXX9364</v>
      </c>
      <c r="V232" s="22" t="str">
        <f>shaladarppn!U230</f>
        <v>WXVJHNV</v>
      </c>
      <c r="W232" s="22">
        <f>shaladarppn!V230</f>
        <v>9636784929</v>
      </c>
      <c r="X232" s="22" t="str">
        <f>shaladarppn!W230</f>
        <v>SHYAMPURA ALNIYAWAS,RIYAN,AINIYAWAS,341715</v>
      </c>
      <c r="Y232" s="22">
        <f>shaladarppn!X230</f>
        <v>40000</v>
      </c>
      <c r="Z232" s="22" t="str">
        <f>shaladarppn!Y230</f>
        <v>N</v>
      </c>
      <c r="AA232" s="22" t="str">
        <f>shaladarppn!Z230</f>
        <v>N</v>
      </c>
      <c r="AB232" s="22" t="str">
        <f>shaladarppn!AA230</f>
        <v>Yes</v>
      </c>
      <c r="AC232" s="22">
        <f>shaladarppn!AB230</f>
        <v>13</v>
      </c>
      <c r="AD232" s="22" t="str">
        <f>shaladarppn!AC230</f>
        <v>None</v>
      </c>
      <c r="AE232" s="22">
        <f>shaladarppn!AD230</f>
        <v>0</v>
      </c>
      <c r="AF232" s="22">
        <f>Table1[[#This Row],[Class]]</f>
        <v>8</v>
      </c>
      <c r="AG232" s="22" t="str">
        <f>Table1[[#This Row],[Section]]</f>
        <v>A</v>
      </c>
    </row>
    <row r="233" spans="1:33">
      <c r="A233" s="22">
        <f>IF(F233="","",ROWS($F$4:F233))</f>
        <v>230</v>
      </c>
      <c r="B233" s="22">
        <f>shaladarppn!A231</f>
        <v>8</v>
      </c>
      <c r="C233" s="22" t="str">
        <f>shaladarppn!B231</f>
        <v>A</v>
      </c>
      <c r="D233" s="22">
        <f>shaladarppn!C231</f>
        <v>3921</v>
      </c>
      <c r="E233" s="249">
        <f>shaladarppn!D231</f>
        <v>42135</v>
      </c>
      <c r="F233" s="22" t="str">
        <f>shaladarppn!E231</f>
        <v>Aarju</v>
      </c>
      <c r="G233" s="22">
        <f>shaladarppn!F231</f>
        <v>0</v>
      </c>
      <c r="H233" s="22" t="str">
        <f>shaladarppn!G231</f>
        <v>Suresh Kumar</v>
      </c>
      <c r="I233" s="22" t="str">
        <f>shaladarppn!H231</f>
        <v>Seema Devi</v>
      </c>
      <c r="J233" s="22" t="str">
        <f>shaladarppn!I231</f>
        <v>M</v>
      </c>
      <c r="K233" s="249">
        <f>shaladarppn!J231</f>
        <v>42755</v>
      </c>
      <c r="L233" s="22">
        <f>shaladarppn!K231</f>
        <v>0</v>
      </c>
      <c r="M233" s="22">
        <f>shaladarppn!L231</f>
        <v>0</v>
      </c>
      <c r="N233" s="22">
        <f>shaladarppn!M231</f>
        <v>0</v>
      </c>
      <c r="O233" s="22">
        <f>shaladarppn!N231</f>
        <v>0</v>
      </c>
      <c r="P233" s="22" t="str">
        <f>shaladarppn!O231</f>
        <v>OBC</v>
      </c>
      <c r="Q233" s="22">
        <f>shaladarppn!P231</f>
        <v>0</v>
      </c>
      <c r="R233" s="22">
        <f>shaladarppn!Q231</f>
        <v>0</v>
      </c>
      <c r="S233" s="22" t="str">
        <f>shaladarppn!R231</f>
        <v>GOVT. SENIOR SECONDARY SCHOOL ALNIYAWAS (219445)</v>
      </c>
      <c r="T233" s="22">
        <f>shaladarppn!S231</f>
        <v>8140200308</v>
      </c>
      <c r="U233" s="22" t="str">
        <f>shaladarppn!T231</f>
        <v>XXXX6032</v>
      </c>
      <c r="V233" s="22">
        <f>shaladarppn!U231</f>
        <v>0</v>
      </c>
      <c r="W233" s="22">
        <f>shaladarppn!V231</f>
        <v>9636784929</v>
      </c>
      <c r="X233" s="22" t="str">
        <f>shaladarppn!W231</f>
        <v>SHYAMPURA ALNIYAWAS,RIYAN,AINIYAWAS,341716</v>
      </c>
      <c r="Y233" s="22">
        <f>shaladarppn!X231</f>
        <v>0</v>
      </c>
      <c r="Z233" s="22" t="str">
        <f>shaladarppn!Y231</f>
        <v>N</v>
      </c>
      <c r="AA233" s="22" t="str">
        <f>shaladarppn!Z231</f>
        <v>N</v>
      </c>
      <c r="AB233" s="22">
        <f>shaladarppn!AA231</f>
        <v>0</v>
      </c>
      <c r="AC233" s="22">
        <f>shaladarppn!AB231</f>
        <v>13</v>
      </c>
      <c r="AD233" s="22" t="str">
        <f>shaladarppn!AC231</f>
        <v>None</v>
      </c>
      <c r="AE233" s="22">
        <f>shaladarppn!AD231</f>
        <v>1</v>
      </c>
      <c r="AF233" s="22">
        <f>Table1[[#This Row],[Class]]</f>
        <v>8</v>
      </c>
      <c r="AG233" s="22" t="str">
        <f>Table1[[#This Row],[Section]]</f>
        <v>A</v>
      </c>
    </row>
    <row r="234" spans="1:33">
      <c r="A234" s="22">
        <f>IF(F234="","",ROWS($F$4:F234))</f>
        <v>231</v>
      </c>
      <c r="B234" s="22">
        <f>shaladarppn!A232</f>
        <v>8</v>
      </c>
      <c r="C234" s="22" t="str">
        <f>shaladarppn!B232</f>
        <v>A</v>
      </c>
      <c r="D234" s="22">
        <f>shaladarppn!C232</f>
        <v>4779</v>
      </c>
      <c r="E234" s="249">
        <f>shaladarppn!D232</f>
        <v>43676</v>
      </c>
      <c r="F234" s="22" t="str">
        <f>shaladarppn!E232</f>
        <v>Aarju</v>
      </c>
      <c r="G234" s="22">
        <f>shaladarppn!F232</f>
        <v>0</v>
      </c>
      <c r="H234" s="22" t="str">
        <f>shaladarppn!G232</f>
        <v>Suresh Kumar</v>
      </c>
      <c r="I234" s="22" t="str">
        <f>shaladarppn!H232</f>
        <v>Seema Devi</v>
      </c>
      <c r="J234" s="22" t="str">
        <f>shaladarppn!I232</f>
        <v>F</v>
      </c>
      <c r="K234" s="249">
        <f>shaladarppn!J232</f>
        <v>42756</v>
      </c>
      <c r="L234" s="22">
        <f>shaladarppn!K232</f>
        <v>0</v>
      </c>
      <c r="M234" s="22">
        <f>shaladarppn!L232</f>
        <v>0</v>
      </c>
      <c r="N234" s="22">
        <f>shaladarppn!M232</f>
        <v>0</v>
      </c>
      <c r="O234" s="22">
        <f>shaladarppn!N232</f>
        <v>0</v>
      </c>
      <c r="P234" s="22" t="str">
        <f>shaladarppn!O232</f>
        <v>SBC</v>
      </c>
      <c r="Q234" s="22" t="str">
        <f>shaladarppn!P232</f>
        <v>Hindu</v>
      </c>
      <c r="R234" s="22">
        <f>shaladarppn!Q232</f>
        <v>0</v>
      </c>
      <c r="S234" s="22" t="str">
        <f>shaladarppn!R232</f>
        <v>GOVT. SENIOR SECONDARY SCHOOL ALNIYAWAS (219445)</v>
      </c>
      <c r="T234" s="22">
        <f>shaladarppn!S232</f>
        <v>8140200308</v>
      </c>
      <c r="U234" s="22" t="str">
        <f>shaladarppn!T232</f>
        <v>XXXX5129</v>
      </c>
      <c r="V234" s="22" t="str">
        <f>shaladarppn!U232</f>
        <v>yqkfwmf</v>
      </c>
      <c r="W234" s="22">
        <f>shaladarppn!V232</f>
        <v>9636784929</v>
      </c>
      <c r="X234" s="22" t="str">
        <f>shaladarppn!W232</f>
        <v>SHYAMPURA ALNIYAWAS,RIYAN,AINIYAWAS,341717</v>
      </c>
      <c r="Y234" s="22">
        <f>shaladarppn!X232</f>
        <v>60000</v>
      </c>
      <c r="Z234" s="22" t="str">
        <f>shaladarppn!Y232</f>
        <v>N</v>
      </c>
      <c r="AA234" s="22" t="str">
        <f>shaladarppn!Z232</f>
        <v>N</v>
      </c>
      <c r="AB234" s="22" t="str">
        <f>shaladarppn!AA232</f>
        <v>No</v>
      </c>
      <c r="AC234" s="22">
        <f>shaladarppn!AB232</f>
        <v>12</v>
      </c>
      <c r="AD234" s="22" t="str">
        <f>shaladarppn!AC232</f>
        <v>None</v>
      </c>
      <c r="AE234" s="22">
        <f>shaladarppn!AD232</f>
        <v>0</v>
      </c>
      <c r="AF234" s="22">
        <f>Table1[[#This Row],[Class]]</f>
        <v>8</v>
      </c>
      <c r="AG234" s="22" t="str">
        <f>Table1[[#This Row],[Section]]</f>
        <v>A</v>
      </c>
    </row>
    <row r="235" spans="1:33">
      <c r="A235" s="22">
        <f>IF(F235="","",ROWS($F$4:F235))</f>
        <v>232</v>
      </c>
      <c r="B235" s="22">
        <f>shaladarppn!A233</f>
        <v>8</v>
      </c>
      <c r="C235" s="22" t="str">
        <f>shaladarppn!B233</f>
        <v>A</v>
      </c>
      <c r="D235" s="22">
        <f>shaladarppn!C233</f>
        <v>4786</v>
      </c>
      <c r="E235" s="249">
        <f>shaladarppn!D233</f>
        <v>43797</v>
      </c>
      <c r="F235" s="22" t="str">
        <f>shaladarppn!E233</f>
        <v>Aarju</v>
      </c>
      <c r="G235" s="22">
        <f>shaladarppn!F233</f>
        <v>0</v>
      </c>
      <c r="H235" s="22" t="str">
        <f>shaladarppn!G233</f>
        <v>Suresh Kumar</v>
      </c>
      <c r="I235" s="22" t="str">
        <f>shaladarppn!H233</f>
        <v>Seema Devi</v>
      </c>
      <c r="J235" s="22" t="str">
        <f>shaladarppn!I233</f>
        <v>M</v>
      </c>
      <c r="K235" s="249">
        <f>shaladarppn!J233</f>
        <v>42757</v>
      </c>
      <c r="L235" s="22">
        <f>shaladarppn!K233</f>
        <v>0</v>
      </c>
      <c r="M235" s="22">
        <f>shaladarppn!L233</f>
        <v>0</v>
      </c>
      <c r="N235" s="22">
        <f>shaladarppn!M233</f>
        <v>0</v>
      </c>
      <c r="O235" s="22">
        <f>shaladarppn!N233</f>
        <v>0</v>
      </c>
      <c r="P235" s="22" t="str">
        <f>shaladarppn!O233</f>
        <v>OBC</v>
      </c>
      <c r="Q235" s="22" t="str">
        <f>shaladarppn!P233</f>
        <v>Muslim</v>
      </c>
      <c r="R235" s="22">
        <f>shaladarppn!Q233</f>
        <v>0</v>
      </c>
      <c r="S235" s="22" t="str">
        <f>shaladarppn!R233</f>
        <v>GOVT. SENIOR SECONDARY SCHOOL ALNIYAWAS (219445)</v>
      </c>
      <c r="T235" s="22">
        <f>shaladarppn!S233</f>
        <v>8140200308</v>
      </c>
      <c r="U235" s="22" t="str">
        <f>shaladarppn!T233</f>
        <v>XXXX5901</v>
      </c>
      <c r="V235" s="22" t="str">
        <f>shaladarppn!U233</f>
        <v>YMWEGOC</v>
      </c>
      <c r="W235" s="22">
        <f>shaladarppn!V233</f>
        <v>9636784929</v>
      </c>
      <c r="X235" s="22" t="str">
        <f>shaladarppn!W233</f>
        <v>ALNIYAWAS,RIYANBADI,ALNIYAWAS,341671</v>
      </c>
      <c r="Y235" s="22">
        <f>shaladarppn!X233</f>
        <v>60000</v>
      </c>
      <c r="Z235" s="22" t="str">
        <f>shaladarppn!Y233</f>
        <v>N</v>
      </c>
      <c r="AA235" s="22" t="str">
        <f>shaladarppn!Z233</f>
        <v>N</v>
      </c>
      <c r="AB235" s="22" t="str">
        <f>shaladarppn!AA233</f>
        <v>Yes</v>
      </c>
      <c r="AC235" s="22">
        <f>shaladarppn!AB233</f>
        <v>15</v>
      </c>
      <c r="AD235" s="22" t="str">
        <f>shaladarppn!AC233</f>
        <v>None</v>
      </c>
      <c r="AE235" s="22">
        <f>shaladarppn!AD233</f>
        <v>1</v>
      </c>
      <c r="AF235" s="22">
        <f>Table1[[#This Row],[Class]]</f>
        <v>8</v>
      </c>
      <c r="AG235" s="22" t="str">
        <f>Table1[[#This Row],[Section]]</f>
        <v>A</v>
      </c>
    </row>
    <row r="236" spans="1:33">
      <c r="A236" s="22">
        <f>IF(F236="","",ROWS($F$4:F236))</f>
        <v>233</v>
      </c>
      <c r="B236" s="22">
        <f>shaladarppn!A234</f>
        <v>8</v>
      </c>
      <c r="C236" s="22" t="str">
        <f>shaladarppn!B234</f>
        <v>A</v>
      </c>
      <c r="D236" s="22">
        <f>shaladarppn!C234</f>
        <v>4717</v>
      </c>
      <c r="E236" s="249">
        <f>shaladarppn!D234</f>
        <v>41821</v>
      </c>
      <c r="F236" s="22" t="str">
        <f>shaladarppn!E234</f>
        <v>Aarju</v>
      </c>
      <c r="G236" s="22">
        <f>shaladarppn!F234</f>
        <v>0</v>
      </c>
      <c r="H236" s="22" t="str">
        <f>shaladarppn!G234</f>
        <v>Suresh Kumar</v>
      </c>
      <c r="I236" s="22" t="str">
        <f>shaladarppn!H234</f>
        <v>Seema Devi</v>
      </c>
      <c r="J236" s="22" t="str">
        <f>shaladarppn!I234</f>
        <v>M</v>
      </c>
      <c r="K236" s="249">
        <f>shaladarppn!J234</f>
        <v>42758</v>
      </c>
      <c r="L236" s="22">
        <f>shaladarppn!K234</f>
        <v>0</v>
      </c>
      <c r="M236" s="22">
        <f>shaladarppn!L234</f>
        <v>0</v>
      </c>
      <c r="N236" s="22">
        <f>shaladarppn!M234</f>
        <v>0</v>
      </c>
      <c r="O236" s="22">
        <f>shaladarppn!N234</f>
        <v>0</v>
      </c>
      <c r="P236" s="22" t="str">
        <f>shaladarppn!O234</f>
        <v>SC</v>
      </c>
      <c r="Q236" s="22">
        <f>shaladarppn!P234</f>
        <v>0</v>
      </c>
      <c r="R236" s="22">
        <f>shaladarppn!Q234</f>
        <v>0</v>
      </c>
      <c r="S236" s="22" t="str">
        <f>shaladarppn!R234</f>
        <v>GOVT. SENIOR SECONDARY SCHOOL ALNIYAWAS (219445)</v>
      </c>
      <c r="T236" s="22">
        <f>shaladarppn!S234</f>
        <v>8140200308</v>
      </c>
      <c r="U236" s="22" t="str">
        <f>shaladarppn!T234</f>
        <v>XXXX0828</v>
      </c>
      <c r="V236" s="22">
        <f>shaladarppn!U234</f>
        <v>0</v>
      </c>
      <c r="W236" s="22">
        <f>shaladarppn!V234</f>
        <v>9636784929</v>
      </c>
      <c r="X236" s="22" t="str">
        <f>shaladarppn!W234</f>
        <v>ALNIYAWAS,RIYANBADI,ALNIYAWAS,341672</v>
      </c>
      <c r="Y236" s="22">
        <f>shaladarppn!X234</f>
        <v>60000</v>
      </c>
      <c r="Z236" s="22" t="str">
        <f>shaladarppn!Y234</f>
        <v>N</v>
      </c>
      <c r="AA236" s="22" t="str">
        <f>shaladarppn!Z234</f>
        <v>N</v>
      </c>
      <c r="AB236" s="22">
        <f>shaladarppn!AA234</f>
        <v>0</v>
      </c>
      <c r="AC236" s="22">
        <f>shaladarppn!AB234</f>
        <v>11</v>
      </c>
      <c r="AD236" s="22" t="str">
        <f>shaladarppn!AC234</f>
        <v>None</v>
      </c>
      <c r="AE236" s="22">
        <f>shaladarppn!AD234</f>
        <v>4</v>
      </c>
      <c r="AF236" s="22">
        <f>Table1[[#This Row],[Class]]</f>
        <v>8</v>
      </c>
      <c r="AG236" s="22" t="str">
        <f>Table1[[#This Row],[Section]]</f>
        <v>A</v>
      </c>
    </row>
    <row r="237" spans="1:33">
      <c r="A237" s="22">
        <f>IF(F237="","",ROWS($F$4:F237))</f>
        <v>234</v>
      </c>
      <c r="B237" s="22">
        <f>shaladarppn!A235</f>
        <v>8</v>
      </c>
      <c r="C237" s="22" t="str">
        <f>shaladarppn!B235</f>
        <v>A</v>
      </c>
      <c r="D237" s="22">
        <f>shaladarppn!C235</f>
        <v>3923</v>
      </c>
      <c r="E237" s="249">
        <f>shaladarppn!D235</f>
        <v>42135</v>
      </c>
      <c r="F237" s="22" t="str">
        <f>shaladarppn!E235</f>
        <v>Aarju</v>
      </c>
      <c r="G237" s="22">
        <f>shaladarppn!F235</f>
        <v>0</v>
      </c>
      <c r="H237" s="22" t="str">
        <f>shaladarppn!G235</f>
        <v>Suresh Kumar</v>
      </c>
      <c r="I237" s="22" t="str">
        <f>shaladarppn!H235</f>
        <v>Seema Devi</v>
      </c>
      <c r="J237" s="22" t="str">
        <f>shaladarppn!I235</f>
        <v>M</v>
      </c>
      <c r="K237" s="249">
        <f>shaladarppn!J235</f>
        <v>42759</v>
      </c>
      <c r="L237" s="22">
        <f>shaladarppn!K235</f>
        <v>0</v>
      </c>
      <c r="M237" s="22">
        <f>shaladarppn!L235</f>
        <v>0</v>
      </c>
      <c r="N237" s="22">
        <f>shaladarppn!M235</f>
        <v>0</v>
      </c>
      <c r="O237" s="22">
        <f>shaladarppn!N235</f>
        <v>0</v>
      </c>
      <c r="P237" s="22" t="str">
        <f>shaladarppn!O235</f>
        <v>SC</v>
      </c>
      <c r="Q237" s="22" t="str">
        <f>shaladarppn!P235</f>
        <v>Hindu</v>
      </c>
      <c r="R237" s="22">
        <f>shaladarppn!Q235</f>
        <v>0</v>
      </c>
      <c r="S237" s="22" t="str">
        <f>shaladarppn!R235</f>
        <v>GOVT. SENIOR SECONDARY SCHOOL ALNIYAWAS (219445)</v>
      </c>
      <c r="T237" s="22">
        <f>shaladarppn!S235</f>
        <v>8140200308</v>
      </c>
      <c r="U237" s="22" t="str">
        <f>shaladarppn!T235</f>
        <v>XXXX8024</v>
      </c>
      <c r="V237" s="22">
        <f>shaladarppn!U235</f>
        <v>0</v>
      </c>
      <c r="W237" s="22">
        <f>shaladarppn!V235</f>
        <v>9636784929</v>
      </c>
      <c r="X237" s="22" t="str">
        <f>shaladarppn!W235</f>
        <v>ALNIYAWAS,RIYANBADI,ALNIYAWAS,341673</v>
      </c>
      <c r="Y237" s="22">
        <f>shaladarppn!X235</f>
        <v>0</v>
      </c>
      <c r="Z237" s="22" t="str">
        <f>shaladarppn!Y235</f>
        <v>N</v>
      </c>
      <c r="AA237" s="22" t="str">
        <f>shaladarppn!Z235</f>
        <v>N</v>
      </c>
      <c r="AB237" s="22" t="str">
        <f>shaladarppn!AA235</f>
        <v>No</v>
      </c>
      <c r="AC237" s="22">
        <f>shaladarppn!AB235</f>
        <v>14</v>
      </c>
      <c r="AD237" s="22" t="str">
        <f>shaladarppn!AC235</f>
        <v>None</v>
      </c>
      <c r="AE237" s="22">
        <f>shaladarppn!AD235</f>
        <v>1</v>
      </c>
      <c r="AF237" s="22">
        <f>Table1[[#This Row],[Class]]</f>
        <v>8</v>
      </c>
      <c r="AG237" s="22" t="str">
        <f>Table1[[#This Row],[Section]]</f>
        <v>A</v>
      </c>
    </row>
    <row r="238" spans="1:33">
      <c r="A238" s="22">
        <f>IF(F238="","",ROWS($F$4:F238))</f>
        <v>235</v>
      </c>
      <c r="B238" s="22">
        <f>shaladarppn!A236</f>
        <v>8</v>
      </c>
      <c r="C238" s="22" t="str">
        <f>shaladarppn!B236</f>
        <v>A</v>
      </c>
      <c r="D238" s="22">
        <f>shaladarppn!C236</f>
        <v>3903</v>
      </c>
      <c r="E238" s="249">
        <f>shaladarppn!D236</f>
        <v>42135</v>
      </c>
      <c r="F238" s="22" t="str">
        <f>shaladarppn!E236</f>
        <v>Aarju</v>
      </c>
      <c r="G238" s="22">
        <f>shaladarppn!F236</f>
        <v>0</v>
      </c>
      <c r="H238" s="22" t="str">
        <f>shaladarppn!G236</f>
        <v>Suresh Kumar</v>
      </c>
      <c r="I238" s="22" t="str">
        <f>shaladarppn!H236</f>
        <v>Seema Devi</v>
      </c>
      <c r="J238" s="22" t="str">
        <f>shaladarppn!I236</f>
        <v>M</v>
      </c>
      <c r="K238" s="249">
        <f>shaladarppn!J236</f>
        <v>42760</v>
      </c>
      <c r="L238" s="22">
        <f>shaladarppn!K236</f>
        <v>0</v>
      </c>
      <c r="M238" s="22">
        <f>shaladarppn!L236</f>
        <v>0</v>
      </c>
      <c r="N238" s="22">
        <f>shaladarppn!M236</f>
        <v>0</v>
      </c>
      <c r="O238" s="22">
        <f>shaladarppn!N236</f>
        <v>0</v>
      </c>
      <c r="P238" s="22" t="str">
        <f>shaladarppn!O236</f>
        <v>SC</v>
      </c>
      <c r="Q238" s="22" t="str">
        <f>shaladarppn!P236</f>
        <v>Hindu</v>
      </c>
      <c r="R238" s="22">
        <f>shaladarppn!Q236</f>
        <v>0</v>
      </c>
      <c r="S238" s="22" t="str">
        <f>shaladarppn!R236</f>
        <v>GOVT. SENIOR SECONDARY SCHOOL ALNIYAWAS (219445)</v>
      </c>
      <c r="T238" s="22">
        <f>shaladarppn!S236</f>
        <v>8140200308</v>
      </c>
      <c r="U238" s="22" t="str">
        <f>shaladarppn!T236</f>
        <v>XXXX7165</v>
      </c>
      <c r="V238" s="22">
        <f>shaladarppn!U236</f>
        <v>0</v>
      </c>
      <c r="W238" s="22">
        <f>shaladarppn!V236</f>
        <v>9636784929</v>
      </c>
      <c r="X238" s="22" t="str">
        <f>shaladarppn!W236</f>
        <v>ALNIYAWAS,RIYANBADI,ALNIYAWAS,341674</v>
      </c>
      <c r="Y238" s="22">
        <f>shaladarppn!X236</f>
        <v>0</v>
      </c>
      <c r="Z238" s="22" t="str">
        <f>shaladarppn!Y236</f>
        <v>N</v>
      </c>
      <c r="AA238" s="22" t="str">
        <f>shaladarppn!Z236</f>
        <v>N</v>
      </c>
      <c r="AB238" s="22" t="str">
        <f>shaladarppn!AA236</f>
        <v>No</v>
      </c>
      <c r="AC238" s="22">
        <f>shaladarppn!AB236</f>
        <v>13</v>
      </c>
      <c r="AD238" s="22" t="str">
        <f>shaladarppn!AC236</f>
        <v>None</v>
      </c>
      <c r="AE238" s="22">
        <f>shaladarppn!AD236</f>
        <v>1</v>
      </c>
      <c r="AF238" s="22">
        <f>Table1[[#This Row],[Class]]</f>
        <v>8</v>
      </c>
      <c r="AG238" s="22" t="str">
        <f>Table1[[#This Row],[Section]]</f>
        <v>A</v>
      </c>
    </row>
    <row r="239" spans="1:33">
      <c r="A239" s="22">
        <f>IF(F239="","",ROWS($F$4:F239))</f>
        <v>236</v>
      </c>
      <c r="B239" s="22">
        <f>shaladarppn!A237</f>
        <v>8</v>
      </c>
      <c r="C239" s="22" t="str">
        <f>shaladarppn!B237</f>
        <v>A</v>
      </c>
      <c r="D239" s="22">
        <f>shaladarppn!C237</f>
        <v>4712</v>
      </c>
      <c r="E239" s="249">
        <f>shaladarppn!D237</f>
        <v>43657</v>
      </c>
      <c r="F239" s="22" t="str">
        <f>shaladarppn!E237</f>
        <v>Aarju</v>
      </c>
      <c r="G239" s="22">
        <f>shaladarppn!F237</f>
        <v>0</v>
      </c>
      <c r="H239" s="22" t="str">
        <f>shaladarppn!G237</f>
        <v>Suresh Kumar</v>
      </c>
      <c r="I239" s="22" t="str">
        <f>shaladarppn!H237</f>
        <v>Seema Devi</v>
      </c>
      <c r="J239" s="22" t="str">
        <f>shaladarppn!I237</f>
        <v>M</v>
      </c>
      <c r="K239" s="249">
        <f>shaladarppn!J237</f>
        <v>42761</v>
      </c>
      <c r="L239" s="22">
        <f>shaladarppn!K237</f>
        <v>0</v>
      </c>
      <c r="M239" s="22">
        <f>shaladarppn!L237</f>
        <v>0</v>
      </c>
      <c r="N239" s="22">
        <f>shaladarppn!M237</f>
        <v>0</v>
      </c>
      <c r="O239" s="22">
        <f>shaladarppn!N237</f>
        <v>0</v>
      </c>
      <c r="P239" s="22" t="str">
        <f>shaladarppn!O237</f>
        <v>OBC</v>
      </c>
      <c r="Q239" s="22" t="str">
        <f>shaladarppn!P237</f>
        <v>Hindu</v>
      </c>
      <c r="R239" s="22">
        <f>shaladarppn!Q237</f>
        <v>0</v>
      </c>
      <c r="S239" s="22" t="str">
        <f>shaladarppn!R237</f>
        <v>GOVT. SENIOR SECONDARY SCHOOL ALNIYAWAS (219445)</v>
      </c>
      <c r="T239" s="22">
        <f>shaladarppn!S237</f>
        <v>8140200308</v>
      </c>
      <c r="U239" s="22" t="str">
        <f>shaladarppn!T237</f>
        <v>XXXX5021</v>
      </c>
      <c r="V239" s="22">
        <f>shaladarppn!U237</f>
        <v>0</v>
      </c>
      <c r="W239" s="22">
        <f>shaladarppn!V237</f>
        <v>9636784929</v>
      </c>
      <c r="X239" s="22" t="str">
        <f>shaladarppn!W237</f>
        <v>ALNIYAWAS,RIYANBADI,ALNIYAWAS,341675</v>
      </c>
      <c r="Y239" s="22">
        <f>shaladarppn!X237</f>
        <v>60000</v>
      </c>
      <c r="Z239" s="22" t="str">
        <f>shaladarppn!Y237</f>
        <v>N</v>
      </c>
      <c r="AA239" s="22" t="str">
        <f>shaladarppn!Z237</f>
        <v>N</v>
      </c>
      <c r="AB239" s="22" t="str">
        <f>shaladarppn!AA237</f>
        <v>No</v>
      </c>
      <c r="AC239" s="22">
        <f>shaladarppn!AB237</f>
        <v>12</v>
      </c>
      <c r="AD239" s="22" t="str">
        <f>shaladarppn!AC237</f>
        <v>None</v>
      </c>
      <c r="AE239" s="22">
        <f>shaladarppn!AD237</f>
        <v>1</v>
      </c>
      <c r="AF239" s="22">
        <f>Table1[[#This Row],[Class]]</f>
        <v>8</v>
      </c>
      <c r="AG239" s="22" t="str">
        <f>Table1[[#This Row],[Section]]</f>
        <v>A</v>
      </c>
    </row>
    <row r="240" spans="1:33">
      <c r="A240" s="22">
        <f>IF(F240="","",ROWS($F$4:F240))</f>
        <v>237</v>
      </c>
      <c r="B240" s="22">
        <f>shaladarppn!A238</f>
        <v>8</v>
      </c>
      <c r="C240" s="22" t="str">
        <f>shaladarppn!B238</f>
        <v>A</v>
      </c>
      <c r="D240" s="22">
        <f>shaladarppn!C238</f>
        <v>4766</v>
      </c>
      <c r="E240" s="249">
        <f>shaladarppn!D238</f>
        <v>41828</v>
      </c>
      <c r="F240" s="22" t="str">
        <f>shaladarppn!E238</f>
        <v>Aarju</v>
      </c>
      <c r="G240" s="22">
        <f>shaladarppn!F238</f>
        <v>0</v>
      </c>
      <c r="H240" s="22" t="str">
        <f>shaladarppn!G238</f>
        <v>Suresh Kumar</v>
      </c>
      <c r="I240" s="22" t="str">
        <f>shaladarppn!H238</f>
        <v>Seema Devi</v>
      </c>
      <c r="J240" s="22" t="str">
        <f>shaladarppn!I238</f>
        <v>M</v>
      </c>
      <c r="K240" s="249">
        <f>shaladarppn!J238</f>
        <v>42762</v>
      </c>
      <c r="L240" s="22">
        <f>shaladarppn!K238</f>
        <v>0</v>
      </c>
      <c r="M240" s="22">
        <f>shaladarppn!L238</f>
        <v>0</v>
      </c>
      <c r="N240" s="22">
        <f>shaladarppn!M238</f>
        <v>0</v>
      </c>
      <c r="O240" s="22">
        <f>shaladarppn!N238</f>
        <v>0</v>
      </c>
      <c r="P240" s="22" t="str">
        <f>shaladarppn!O238</f>
        <v>SC</v>
      </c>
      <c r="Q240" s="22" t="str">
        <f>shaladarppn!P238</f>
        <v>Hindu</v>
      </c>
      <c r="R240" s="22">
        <f>shaladarppn!Q238</f>
        <v>0</v>
      </c>
      <c r="S240" s="22" t="str">
        <f>shaladarppn!R238</f>
        <v>GOVT. SENIOR SECONDARY SCHOOL ALNIYAWAS (219445)</v>
      </c>
      <c r="T240" s="22">
        <f>shaladarppn!S238</f>
        <v>8140200308</v>
      </c>
      <c r="U240" s="22" t="str">
        <f>shaladarppn!T238</f>
        <v>XXXX3524</v>
      </c>
      <c r="V240" s="22">
        <f>shaladarppn!U238</f>
        <v>0</v>
      </c>
      <c r="W240" s="22">
        <f>shaladarppn!V238</f>
        <v>9636784929</v>
      </c>
      <c r="X240" s="22" t="str">
        <f>shaladarppn!W238</f>
        <v>ALNIYAWAS,RIYANBADI,ALNIYAWAS,341676</v>
      </c>
      <c r="Y240" s="22">
        <f>shaladarppn!X238</f>
        <v>40000</v>
      </c>
      <c r="Z240" s="22" t="str">
        <f>shaladarppn!Y238</f>
        <v>N</v>
      </c>
      <c r="AA240" s="22" t="str">
        <f>shaladarppn!Z238</f>
        <v>N</v>
      </c>
      <c r="AB240" s="22" t="str">
        <f>shaladarppn!AA238</f>
        <v>No</v>
      </c>
      <c r="AC240" s="22">
        <f>shaladarppn!AB238</f>
        <v>13</v>
      </c>
      <c r="AD240" s="22" t="str">
        <f>shaladarppn!AC238</f>
        <v>None</v>
      </c>
      <c r="AE240" s="22">
        <f>shaladarppn!AD238</f>
        <v>2</v>
      </c>
      <c r="AF240" s="22">
        <f>Table1[[#This Row],[Class]]</f>
        <v>8</v>
      </c>
      <c r="AG240" s="22" t="str">
        <f>Table1[[#This Row],[Section]]</f>
        <v>A</v>
      </c>
    </row>
    <row r="241" spans="1:33">
      <c r="A241" s="22">
        <f>IF(F241="","",ROWS($F$4:F241))</f>
        <v>238</v>
      </c>
      <c r="B241" s="22">
        <f>shaladarppn!A239</f>
        <v>8</v>
      </c>
      <c r="C241" s="22" t="str">
        <f>shaladarppn!B239</f>
        <v>A</v>
      </c>
      <c r="D241" s="22">
        <f>shaladarppn!C239</f>
        <v>3934</v>
      </c>
      <c r="E241" s="249">
        <f>shaladarppn!D239</f>
        <v>42135</v>
      </c>
      <c r="F241" s="22" t="str">
        <f>shaladarppn!E239</f>
        <v>Aarju</v>
      </c>
      <c r="G241" s="22">
        <f>shaladarppn!F239</f>
        <v>0</v>
      </c>
      <c r="H241" s="22" t="str">
        <f>shaladarppn!G239</f>
        <v>Suresh Kumar</v>
      </c>
      <c r="I241" s="22" t="str">
        <f>shaladarppn!H239</f>
        <v>Seema Devi</v>
      </c>
      <c r="J241" s="22" t="str">
        <f>shaladarppn!I239</f>
        <v>M</v>
      </c>
      <c r="K241" s="249">
        <f>shaladarppn!J239</f>
        <v>42763</v>
      </c>
      <c r="L241" s="22">
        <f>shaladarppn!K239</f>
        <v>0</v>
      </c>
      <c r="M241" s="22">
        <f>shaladarppn!L239</f>
        <v>0</v>
      </c>
      <c r="N241" s="22">
        <f>shaladarppn!M239</f>
        <v>0</v>
      </c>
      <c r="O241" s="22">
        <f>shaladarppn!N239</f>
        <v>0</v>
      </c>
      <c r="P241" s="22" t="str">
        <f>shaladarppn!O239</f>
        <v>OBC</v>
      </c>
      <c r="Q241" s="22" t="str">
        <f>shaladarppn!P239</f>
        <v>Muslim</v>
      </c>
      <c r="R241" s="22">
        <f>shaladarppn!Q239</f>
        <v>0</v>
      </c>
      <c r="S241" s="22" t="str">
        <f>shaladarppn!R239</f>
        <v>GOVT. SENIOR SECONDARY SCHOOL ALNIYAWAS (219445)</v>
      </c>
      <c r="T241" s="22">
        <f>shaladarppn!S239</f>
        <v>8140200308</v>
      </c>
      <c r="U241" s="22" t="str">
        <f>shaladarppn!T239</f>
        <v>XXXX4784</v>
      </c>
      <c r="V241" s="22">
        <f>shaladarppn!U239</f>
        <v>0</v>
      </c>
      <c r="W241" s="22">
        <f>shaladarppn!V239</f>
        <v>9636784929</v>
      </c>
      <c r="X241" s="22" t="str">
        <f>shaladarppn!W239</f>
        <v>ALNIYAWAS,RIYANBADI,ALNIYAWAS,341677</v>
      </c>
      <c r="Y241" s="22">
        <f>shaladarppn!X239</f>
        <v>0</v>
      </c>
      <c r="Z241" s="22" t="str">
        <f>shaladarppn!Y239</f>
        <v>N</v>
      </c>
      <c r="AA241" s="22" t="str">
        <f>shaladarppn!Z239</f>
        <v>N</v>
      </c>
      <c r="AB241" s="22" t="str">
        <f>shaladarppn!AA239</f>
        <v>Yes</v>
      </c>
      <c r="AC241" s="22">
        <f>shaladarppn!AB239</f>
        <v>13</v>
      </c>
      <c r="AD241" s="22" t="str">
        <f>shaladarppn!AC239</f>
        <v>None</v>
      </c>
      <c r="AE241" s="22">
        <f>shaladarppn!AD239</f>
        <v>1</v>
      </c>
      <c r="AF241" s="22">
        <f>Table1[[#This Row],[Class]]</f>
        <v>8</v>
      </c>
      <c r="AG241" s="22" t="str">
        <f>Table1[[#This Row],[Section]]</f>
        <v>A</v>
      </c>
    </row>
    <row r="242" spans="1:33">
      <c r="A242" s="22">
        <f>IF(F242="","",ROWS($F$4:F242))</f>
        <v>239</v>
      </c>
      <c r="B242" s="22">
        <f>shaladarppn!A240</f>
        <v>8</v>
      </c>
      <c r="C242" s="22" t="str">
        <f>shaladarppn!B240</f>
        <v>A</v>
      </c>
      <c r="D242" s="22">
        <f>shaladarppn!C240</f>
        <v>3928</v>
      </c>
      <c r="E242" s="249">
        <f>shaladarppn!D240</f>
        <v>42135</v>
      </c>
      <c r="F242" s="22" t="str">
        <f>shaladarppn!E240</f>
        <v>Aarju</v>
      </c>
      <c r="G242" s="22">
        <f>shaladarppn!F240</f>
        <v>0</v>
      </c>
      <c r="H242" s="22" t="str">
        <f>shaladarppn!G240</f>
        <v>Suresh Kumar</v>
      </c>
      <c r="I242" s="22" t="str">
        <f>shaladarppn!H240</f>
        <v>Seema Devi</v>
      </c>
      <c r="J242" s="22" t="str">
        <f>shaladarppn!I240</f>
        <v>M</v>
      </c>
      <c r="K242" s="249">
        <f>shaladarppn!J240</f>
        <v>42764</v>
      </c>
      <c r="L242" s="22">
        <f>shaladarppn!K240</f>
        <v>0</v>
      </c>
      <c r="M242" s="22">
        <f>shaladarppn!L240</f>
        <v>0</v>
      </c>
      <c r="N242" s="22">
        <f>shaladarppn!M240</f>
        <v>0</v>
      </c>
      <c r="O242" s="22">
        <f>shaladarppn!N240</f>
        <v>0</v>
      </c>
      <c r="P242" s="22" t="str">
        <f>shaladarppn!O240</f>
        <v>OBC</v>
      </c>
      <c r="Q242" s="22" t="str">
        <f>shaladarppn!P240</f>
        <v>Muslim</v>
      </c>
      <c r="R242" s="22">
        <f>shaladarppn!Q240</f>
        <v>0</v>
      </c>
      <c r="S242" s="22" t="str">
        <f>shaladarppn!R240</f>
        <v>GOVT. SENIOR SECONDARY SCHOOL ALNIYAWAS (219445)</v>
      </c>
      <c r="T242" s="22">
        <f>shaladarppn!S240</f>
        <v>8140200308</v>
      </c>
      <c r="U242" s="22" t="str">
        <f>shaladarppn!T240</f>
        <v>XXXX5190</v>
      </c>
      <c r="V242" s="22">
        <f>shaladarppn!U240</f>
        <v>0</v>
      </c>
      <c r="W242" s="22">
        <f>shaladarppn!V240</f>
        <v>9636784929</v>
      </c>
      <c r="X242" s="22" t="str">
        <f>shaladarppn!W240</f>
        <v>ALNIYAWAS,RIYANBADI,ALNIYAWAS,341678</v>
      </c>
      <c r="Y242" s="22">
        <f>shaladarppn!X240</f>
        <v>0</v>
      </c>
      <c r="Z242" s="22" t="str">
        <f>shaladarppn!Y240</f>
        <v>N</v>
      </c>
      <c r="AA242" s="22" t="str">
        <f>shaladarppn!Z240</f>
        <v>N</v>
      </c>
      <c r="AB242" s="22" t="str">
        <f>shaladarppn!AA240</f>
        <v>Yes</v>
      </c>
      <c r="AC242" s="22">
        <f>shaladarppn!AB240</f>
        <v>13</v>
      </c>
      <c r="AD242" s="22" t="str">
        <f>shaladarppn!AC240</f>
        <v>None</v>
      </c>
      <c r="AE242" s="22">
        <f>shaladarppn!AD240</f>
        <v>0</v>
      </c>
      <c r="AF242" s="22">
        <f>Table1[[#This Row],[Class]]</f>
        <v>8</v>
      </c>
      <c r="AG242" s="22" t="str">
        <f>Table1[[#This Row],[Section]]</f>
        <v>A</v>
      </c>
    </row>
    <row r="243" spans="1:33">
      <c r="A243" s="22">
        <f>IF(F243="","",ROWS($F$4:F243))</f>
        <v>240</v>
      </c>
      <c r="B243" s="22">
        <f>shaladarppn!A241</f>
        <v>8</v>
      </c>
      <c r="C243" s="22" t="str">
        <f>shaladarppn!B241</f>
        <v>A</v>
      </c>
      <c r="D243" s="22">
        <f>shaladarppn!C241</f>
        <v>4632</v>
      </c>
      <c r="E243" s="249">
        <f>shaladarppn!D241</f>
        <v>43648</v>
      </c>
      <c r="F243" s="22" t="str">
        <f>shaladarppn!E241</f>
        <v>Aarju</v>
      </c>
      <c r="G243" s="22">
        <f>shaladarppn!F241</f>
        <v>0</v>
      </c>
      <c r="H243" s="22" t="str">
        <f>shaladarppn!G241</f>
        <v>Suresh Kumar</v>
      </c>
      <c r="I243" s="22" t="str">
        <f>shaladarppn!H241</f>
        <v>Seema Devi</v>
      </c>
      <c r="J243" s="22" t="str">
        <f>shaladarppn!I241</f>
        <v>M</v>
      </c>
      <c r="K243" s="249">
        <f>shaladarppn!J241</f>
        <v>42765</v>
      </c>
      <c r="L243" s="22">
        <f>shaladarppn!K241</f>
        <v>0</v>
      </c>
      <c r="M243" s="22">
        <f>shaladarppn!L241</f>
        <v>0</v>
      </c>
      <c r="N243" s="22">
        <f>shaladarppn!M241</f>
        <v>0</v>
      </c>
      <c r="O243" s="22">
        <f>shaladarppn!N241</f>
        <v>0</v>
      </c>
      <c r="P243" s="22" t="str">
        <f>shaladarppn!O241</f>
        <v>OBC</v>
      </c>
      <c r="Q243" s="22" t="str">
        <f>shaladarppn!P241</f>
        <v>Hindu</v>
      </c>
      <c r="R243" s="22">
        <f>shaladarppn!Q241</f>
        <v>0</v>
      </c>
      <c r="S243" s="22" t="str">
        <f>shaladarppn!R241</f>
        <v>GOVT. SENIOR SECONDARY SCHOOL ALNIYAWAS (219445)</v>
      </c>
      <c r="T243" s="22">
        <f>shaladarppn!S241</f>
        <v>8140200308</v>
      </c>
      <c r="U243" s="22" t="str">
        <f>shaladarppn!T241</f>
        <v>XXXX3939</v>
      </c>
      <c r="V243" s="22" t="str">
        <f>shaladarppn!U241</f>
        <v>vxpkbpx</v>
      </c>
      <c r="W243" s="22">
        <f>shaladarppn!V241</f>
        <v>9636784929</v>
      </c>
      <c r="X243" s="22" t="str">
        <f>shaladarppn!W241</f>
        <v>ALNIYAWAS,RIYANBADI,ALNIYAWAS,341679</v>
      </c>
      <c r="Y243" s="22">
        <f>shaladarppn!X241</f>
        <v>72000</v>
      </c>
      <c r="Z243" s="22" t="str">
        <f>shaladarppn!Y241</f>
        <v>N</v>
      </c>
      <c r="AA243" s="22" t="str">
        <f>shaladarppn!Z241</f>
        <v>N</v>
      </c>
      <c r="AB243" s="22" t="str">
        <f>shaladarppn!AA241</f>
        <v>No</v>
      </c>
      <c r="AC243" s="22">
        <f>shaladarppn!AB241</f>
        <v>13</v>
      </c>
      <c r="AD243" s="22" t="str">
        <f>shaladarppn!AC241</f>
        <v>None</v>
      </c>
      <c r="AE243" s="22">
        <f>shaladarppn!AD241</f>
        <v>0</v>
      </c>
      <c r="AF243" s="22">
        <f>Table1[[#This Row],[Class]]</f>
        <v>8</v>
      </c>
      <c r="AG243" s="22" t="str">
        <f>Table1[[#This Row],[Section]]</f>
        <v>A</v>
      </c>
    </row>
    <row r="244" spans="1:33">
      <c r="A244" s="22">
        <f>IF(F244="","",ROWS($F$4:F244))</f>
        <v>241</v>
      </c>
      <c r="B244" s="22">
        <f>shaladarppn!A242</f>
        <v>8</v>
      </c>
      <c r="C244" s="22" t="str">
        <f>shaladarppn!B242</f>
        <v>A</v>
      </c>
      <c r="D244" s="22">
        <f>shaladarppn!C242</f>
        <v>3898</v>
      </c>
      <c r="E244" s="249">
        <f>shaladarppn!D242</f>
        <v>42135</v>
      </c>
      <c r="F244" s="22" t="str">
        <f>shaladarppn!E242</f>
        <v>Aarju</v>
      </c>
      <c r="G244" s="22">
        <f>shaladarppn!F242</f>
        <v>0</v>
      </c>
      <c r="H244" s="22" t="str">
        <f>shaladarppn!G242</f>
        <v>Suresh Kumar</v>
      </c>
      <c r="I244" s="22" t="str">
        <f>shaladarppn!H242</f>
        <v>Seema Devi</v>
      </c>
      <c r="J244" s="22" t="str">
        <f>shaladarppn!I242</f>
        <v>M</v>
      </c>
      <c r="K244" s="249">
        <f>shaladarppn!J242</f>
        <v>42766</v>
      </c>
      <c r="L244" s="22">
        <f>shaladarppn!K242</f>
        <v>0</v>
      </c>
      <c r="M244" s="22">
        <f>shaladarppn!L242</f>
        <v>0</v>
      </c>
      <c r="N244" s="22">
        <f>shaladarppn!M242</f>
        <v>0</v>
      </c>
      <c r="O244" s="22">
        <f>shaladarppn!N242</f>
        <v>0</v>
      </c>
      <c r="P244" s="22" t="str">
        <f>shaladarppn!O242</f>
        <v>SC</v>
      </c>
      <c r="Q244" s="22" t="str">
        <f>shaladarppn!P242</f>
        <v>Hindu</v>
      </c>
      <c r="R244" s="22">
        <f>shaladarppn!Q242</f>
        <v>0</v>
      </c>
      <c r="S244" s="22" t="str">
        <f>shaladarppn!R242</f>
        <v>GOVT. SENIOR SECONDARY SCHOOL ALNIYAWAS (219445)</v>
      </c>
      <c r="T244" s="22">
        <f>shaladarppn!S242</f>
        <v>8140200308</v>
      </c>
      <c r="U244" s="22" t="str">
        <f>shaladarppn!T242</f>
        <v>XXXX0222</v>
      </c>
      <c r="V244" s="22">
        <f>shaladarppn!U242</f>
        <v>0</v>
      </c>
      <c r="W244" s="22">
        <f>shaladarppn!V242</f>
        <v>9636784929</v>
      </c>
      <c r="X244" s="22" t="str">
        <f>shaladarppn!W242</f>
        <v>ALNIYAWAS,RIYANBADI,ALNIYAWAS,341680</v>
      </c>
      <c r="Y244" s="22">
        <f>shaladarppn!X242</f>
        <v>0</v>
      </c>
      <c r="Z244" s="22" t="str">
        <f>shaladarppn!Y242</f>
        <v>N</v>
      </c>
      <c r="AA244" s="22" t="str">
        <f>shaladarppn!Z242</f>
        <v>N</v>
      </c>
      <c r="AB244" s="22" t="str">
        <f>shaladarppn!AA242</f>
        <v>No</v>
      </c>
      <c r="AC244" s="22">
        <f>shaladarppn!AB242</f>
        <v>13</v>
      </c>
      <c r="AD244" s="22" t="str">
        <f>shaladarppn!AC242</f>
        <v>None</v>
      </c>
      <c r="AE244" s="22">
        <f>shaladarppn!AD242</f>
        <v>1</v>
      </c>
      <c r="AF244" s="22">
        <f>Table1[[#This Row],[Class]]</f>
        <v>8</v>
      </c>
      <c r="AG244" s="22" t="str">
        <f>Table1[[#This Row],[Section]]</f>
        <v>A</v>
      </c>
    </row>
    <row r="245" spans="1:33">
      <c r="A245" s="22">
        <f>IF(F245="","",ROWS($F$4:F245))</f>
        <v>242</v>
      </c>
      <c r="B245" s="22">
        <f>shaladarppn!A243</f>
        <v>8</v>
      </c>
      <c r="C245" s="22" t="str">
        <f>shaladarppn!B243</f>
        <v>A</v>
      </c>
      <c r="D245" s="22">
        <f>shaladarppn!C243</f>
        <v>4517</v>
      </c>
      <c r="E245" s="249">
        <f>shaladarppn!D243</f>
        <v>43288</v>
      </c>
      <c r="F245" s="22" t="str">
        <f>shaladarppn!E243</f>
        <v>Aarju</v>
      </c>
      <c r="G245" s="22">
        <f>shaladarppn!F243</f>
        <v>0</v>
      </c>
      <c r="H245" s="22" t="str">
        <f>shaladarppn!G243</f>
        <v>Suresh Kumar</v>
      </c>
      <c r="I245" s="22" t="str">
        <f>shaladarppn!H243</f>
        <v>Seema Devi</v>
      </c>
      <c r="J245" s="22" t="str">
        <f>shaladarppn!I243</f>
        <v>M</v>
      </c>
      <c r="K245" s="249">
        <f>shaladarppn!J243</f>
        <v>42767</v>
      </c>
      <c r="L245" s="22">
        <f>shaladarppn!K243</f>
        <v>0</v>
      </c>
      <c r="M245" s="22">
        <f>shaladarppn!L243</f>
        <v>0</v>
      </c>
      <c r="N245" s="22">
        <f>shaladarppn!M243</f>
        <v>0</v>
      </c>
      <c r="O245" s="22">
        <f>shaladarppn!N243</f>
        <v>0</v>
      </c>
      <c r="P245" s="22" t="str">
        <f>shaladarppn!O243</f>
        <v>GEN</v>
      </c>
      <c r="Q245" s="22" t="str">
        <f>shaladarppn!P243</f>
        <v>Hindu</v>
      </c>
      <c r="R245" s="22">
        <f>shaladarppn!Q243</f>
        <v>0</v>
      </c>
      <c r="S245" s="22" t="str">
        <f>shaladarppn!R243</f>
        <v>GOVT. SENIOR SECONDARY SCHOOL ALNIYAWAS (219445)</v>
      </c>
      <c r="T245" s="22">
        <f>shaladarppn!S243</f>
        <v>8140200308</v>
      </c>
      <c r="U245" s="22" t="str">
        <f>shaladarppn!T243</f>
        <v>XXXX2669</v>
      </c>
      <c r="V245" s="22">
        <f>shaladarppn!U243</f>
        <v>0</v>
      </c>
      <c r="W245" s="22">
        <f>shaladarppn!V243</f>
        <v>9636784929</v>
      </c>
      <c r="X245" s="22" t="str">
        <f>shaladarppn!W243</f>
        <v>ALNIYAWAS,RIYANBADI,ALNIYAWAS,341681</v>
      </c>
      <c r="Y245" s="22">
        <f>shaladarppn!X243</f>
        <v>42000</v>
      </c>
      <c r="Z245" s="22" t="str">
        <f>shaladarppn!Y243</f>
        <v>N</v>
      </c>
      <c r="AA245" s="22" t="str">
        <f>shaladarppn!Z243</f>
        <v>N</v>
      </c>
      <c r="AB245" s="22" t="str">
        <f>shaladarppn!AA243</f>
        <v>No</v>
      </c>
      <c r="AC245" s="22">
        <f>shaladarppn!AB243</f>
        <v>14</v>
      </c>
      <c r="AD245" s="22" t="str">
        <f>shaladarppn!AC243</f>
        <v>None</v>
      </c>
      <c r="AE245" s="22">
        <f>shaladarppn!AD243</f>
        <v>5</v>
      </c>
      <c r="AF245" s="22">
        <f>Table1[[#This Row],[Class]]</f>
        <v>8</v>
      </c>
      <c r="AG245" s="22" t="str">
        <f>Table1[[#This Row],[Section]]</f>
        <v>A</v>
      </c>
    </row>
    <row r="246" spans="1:33">
      <c r="A246" s="22">
        <f>IF(F246="","",ROWS($F$4:F246))</f>
        <v>243</v>
      </c>
      <c r="B246" s="22">
        <f>shaladarppn!A244</f>
        <v>8</v>
      </c>
      <c r="C246" s="22" t="str">
        <f>shaladarppn!B244</f>
        <v>A</v>
      </c>
      <c r="D246" s="22">
        <f>shaladarppn!C244</f>
        <v>3911</v>
      </c>
      <c r="E246" s="249">
        <f>shaladarppn!D244</f>
        <v>42135</v>
      </c>
      <c r="F246" s="22" t="str">
        <f>shaladarppn!E244</f>
        <v>Aarju</v>
      </c>
      <c r="G246" s="22">
        <f>shaladarppn!F244</f>
        <v>0</v>
      </c>
      <c r="H246" s="22" t="str">
        <f>shaladarppn!G244</f>
        <v>Suresh Kumar</v>
      </c>
      <c r="I246" s="22" t="str">
        <f>shaladarppn!H244</f>
        <v>Seema Devi</v>
      </c>
      <c r="J246" s="22" t="str">
        <f>shaladarppn!I244</f>
        <v>M</v>
      </c>
      <c r="K246" s="249">
        <f>shaladarppn!J244</f>
        <v>42768</v>
      </c>
      <c r="L246" s="22">
        <f>shaladarppn!K244</f>
        <v>0</v>
      </c>
      <c r="M246" s="22">
        <f>shaladarppn!L244</f>
        <v>0</v>
      </c>
      <c r="N246" s="22">
        <f>shaladarppn!M244</f>
        <v>0</v>
      </c>
      <c r="O246" s="22">
        <f>shaladarppn!N244</f>
        <v>0</v>
      </c>
      <c r="P246" s="22" t="str">
        <f>shaladarppn!O244</f>
        <v>SC</v>
      </c>
      <c r="Q246" s="22" t="str">
        <f>shaladarppn!P244</f>
        <v>Hindu</v>
      </c>
      <c r="R246" s="22">
        <f>shaladarppn!Q244</f>
        <v>0</v>
      </c>
      <c r="S246" s="22" t="str">
        <f>shaladarppn!R244</f>
        <v>GOVT. SENIOR SECONDARY SCHOOL ALNIYAWAS (219445)</v>
      </c>
      <c r="T246" s="22">
        <f>shaladarppn!S244</f>
        <v>8140200308</v>
      </c>
      <c r="U246" s="22" t="str">
        <f>shaladarppn!T244</f>
        <v>XXXX0880</v>
      </c>
      <c r="V246" s="22">
        <f>shaladarppn!U244</f>
        <v>0</v>
      </c>
      <c r="W246" s="22">
        <f>shaladarppn!V244</f>
        <v>9636784929</v>
      </c>
      <c r="X246" s="22" t="str">
        <f>shaladarppn!W244</f>
        <v>ALNIYAWAS,RIYANBADI,ALNIYAWAS,341682</v>
      </c>
      <c r="Y246" s="22">
        <f>shaladarppn!X244</f>
        <v>0</v>
      </c>
      <c r="Z246" s="22" t="str">
        <f>shaladarppn!Y244</f>
        <v>N</v>
      </c>
      <c r="AA246" s="22" t="str">
        <f>shaladarppn!Z244</f>
        <v>N</v>
      </c>
      <c r="AB246" s="22" t="str">
        <f>shaladarppn!AA244</f>
        <v>No</v>
      </c>
      <c r="AC246" s="22">
        <f>shaladarppn!AB244</f>
        <v>13</v>
      </c>
      <c r="AD246" s="22" t="str">
        <f>shaladarppn!AC244</f>
        <v>None</v>
      </c>
      <c r="AE246" s="22">
        <f>shaladarppn!AD244</f>
        <v>1</v>
      </c>
      <c r="AF246" s="22">
        <f>Table1[[#This Row],[Class]]</f>
        <v>8</v>
      </c>
      <c r="AG246" s="22" t="str">
        <f>Table1[[#This Row],[Section]]</f>
        <v>A</v>
      </c>
    </row>
    <row r="247" spans="1:33">
      <c r="A247" s="22">
        <f>IF(F247="","",ROWS($F$4:F247))</f>
        <v>244</v>
      </c>
      <c r="B247" s="22">
        <f>shaladarppn!A245</f>
        <v>8</v>
      </c>
      <c r="C247" s="22" t="str">
        <f>shaladarppn!B245</f>
        <v>A</v>
      </c>
      <c r="D247" s="22">
        <f>shaladarppn!C245</f>
        <v>4748</v>
      </c>
      <c r="E247" s="249">
        <f>shaladarppn!D245</f>
        <v>41484</v>
      </c>
      <c r="F247" s="22" t="str">
        <f>shaladarppn!E245</f>
        <v>Aarju</v>
      </c>
      <c r="G247" s="22">
        <f>shaladarppn!F245</f>
        <v>0</v>
      </c>
      <c r="H247" s="22" t="str">
        <f>shaladarppn!G245</f>
        <v>Suresh Kumar</v>
      </c>
      <c r="I247" s="22" t="str">
        <f>shaladarppn!H245</f>
        <v>Seema Devi</v>
      </c>
      <c r="J247" s="22" t="str">
        <f>shaladarppn!I245</f>
        <v>M</v>
      </c>
      <c r="K247" s="249">
        <f>shaladarppn!J245</f>
        <v>42769</v>
      </c>
      <c r="L247" s="22">
        <f>shaladarppn!K245</f>
        <v>0</v>
      </c>
      <c r="M247" s="22">
        <f>shaladarppn!L245</f>
        <v>0</v>
      </c>
      <c r="N247" s="22">
        <f>shaladarppn!M245</f>
        <v>0</v>
      </c>
      <c r="O247" s="22">
        <f>shaladarppn!N245</f>
        <v>0</v>
      </c>
      <c r="P247" s="22" t="str">
        <f>shaladarppn!O245</f>
        <v>OBC</v>
      </c>
      <c r="Q247" s="22" t="str">
        <f>shaladarppn!P245</f>
        <v>Hindu</v>
      </c>
      <c r="R247" s="22">
        <f>shaladarppn!Q245</f>
        <v>0</v>
      </c>
      <c r="S247" s="22" t="str">
        <f>shaladarppn!R245</f>
        <v>GOVT. SENIOR SECONDARY SCHOOL ALNIYAWAS (219445)</v>
      </c>
      <c r="T247" s="22">
        <f>shaladarppn!S245</f>
        <v>8140200308</v>
      </c>
      <c r="U247" s="22" t="str">
        <f>shaladarppn!T245</f>
        <v>XXXX7303</v>
      </c>
      <c r="V247" s="22">
        <f>shaladarppn!U245</f>
        <v>0</v>
      </c>
      <c r="W247" s="22">
        <f>shaladarppn!V245</f>
        <v>9636784929</v>
      </c>
      <c r="X247" s="22" t="str">
        <f>shaladarppn!W245</f>
        <v>ALNIYAWAS,RIYANBADI,ALNIYAWAS,341683</v>
      </c>
      <c r="Y247" s="22">
        <f>shaladarppn!X245</f>
        <v>55000</v>
      </c>
      <c r="Z247" s="22" t="str">
        <f>shaladarppn!Y245</f>
        <v>N</v>
      </c>
      <c r="AA247" s="22" t="str">
        <f>shaladarppn!Z245</f>
        <v>N</v>
      </c>
      <c r="AB247" s="22" t="str">
        <f>shaladarppn!AA245</f>
        <v>No</v>
      </c>
      <c r="AC247" s="22">
        <f>shaladarppn!AB245</f>
        <v>14</v>
      </c>
      <c r="AD247" s="22" t="str">
        <f>shaladarppn!AC245</f>
        <v>None</v>
      </c>
      <c r="AE247" s="22">
        <f>shaladarppn!AD245</f>
        <v>2</v>
      </c>
      <c r="AF247" s="22">
        <f>Table1[[#This Row],[Class]]</f>
        <v>8</v>
      </c>
      <c r="AG247" s="22" t="str">
        <f>Table1[[#This Row],[Section]]</f>
        <v>A</v>
      </c>
    </row>
    <row r="248" spans="1:33">
      <c r="A248" s="22">
        <f>IF(F248="","",ROWS($F$4:F248))</f>
        <v>245</v>
      </c>
      <c r="B248" s="22">
        <f>shaladarppn!A246</f>
        <v>8</v>
      </c>
      <c r="C248" s="22" t="str">
        <f>shaladarppn!B246</f>
        <v>A</v>
      </c>
      <c r="D248" s="22">
        <f>shaladarppn!C246</f>
        <v>3936</v>
      </c>
      <c r="E248" s="249">
        <f>shaladarppn!D246</f>
        <v>42135</v>
      </c>
      <c r="F248" s="22" t="str">
        <f>shaladarppn!E246</f>
        <v>Aarju</v>
      </c>
      <c r="G248" s="22">
        <f>shaladarppn!F246</f>
        <v>0</v>
      </c>
      <c r="H248" s="22" t="str">
        <f>shaladarppn!G246</f>
        <v>Suresh Kumar</v>
      </c>
      <c r="I248" s="22" t="str">
        <f>shaladarppn!H246</f>
        <v>Seema Devi</v>
      </c>
      <c r="J248" s="22" t="str">
        <f>shaladarppn!I246</f>
        <v>M</v>
      </c>
      <c r="K248" s="249">
        <f>shaladarppn!J246</f>
        <v>42770</v>
      </c>
      <c r="L248" s="22">
        <f>shaladarppn!K246</f>
        <v>0</v>
      </c>
      <c r="M248" s="22">
        <f>shaladarppn!L246</f>
        <v>0</v>
      </c>
      <c r="N248" s="22">
        <f>shaladarppn!M246</f>
        <v>0</v>
      </c>
      <c r="O248" s="22">
        <f>shaladarppn!N246</f>
        <v>0</v>
      </c>
      <c r="P248" s="22" t="str">
        <f>shaladarppn!O246</f>
        <v>SC</v>
      </c>
      <c r="Q248" s="22" t="str">
        <f>shaladarppn!P246</f>
        <v>Hindu</v>
      </c>
      <c r="R248" s="22">
        <f>shaladarppn!Q246</f>
        <v>0</v>
      </c>
      <c r="S248" s="22" t="str">
        <f>shaladarppn!R246</f>
        <v>GOVT. SENIOR SECONDARY SCHOOL ALNIYAWAS (219445)</v>
      </c>
      <c r="T248" s="22">
        <f>shaladarppn!S246</f>
        <v>8140200308</v>
      </c>
      <c r="U248" s="22" t="str">
        <f>shaladarppn!T246</f>
        <v>XXXX8796</v>
      </c>
      <c r="V248" s="22">
        <f>shaladarppn!U246</f>
        <v>0</v>
      </c>
      <c r="W248" s="22">
        <f>shaladarppn!V246</f>
        <v>9636784929</v>
      </c>
      <c r="X248" s="22" t="str">
        <f>shaladarppn!W246</f>
        <v>ALNIYAWAS,RIYANBADI,ALNIYAWAS,341684</v>
      </c>
      <c r="Y248" s="22">
        <f>shaladarppn!X246</f>
        <v>0</v>
      </c>
      <c r="Z248" s="22" t="str">
        <f>shaladarppn!Y246</f>
        <v>N</v>
      </c>
      <c r="AA248" s="22" t="str">
        <f>shaladarppn!Z246</f>
        <v>N</v>
      </c>
      <c r="AB248" s="22" t="str">
        <f>shaladarppn!AA246</f>
        <v>No</v>
      </c>
      <c r="AC248" s="22">
        <f>shaladarppn!AB246</f>
        <v>13</v>
      </c>
      <c r="AD248" s="22" t="str">
        <f>shaladarppn!AC246</f>
        <v>None</v>
      </c>
      <c r="AE248" s="22">
        <f>shaladarppn!AD246</f>
        <v>1</v>
      </c>
      <c r="AF248" s="22">
        <f>Table1[[#This Row],[Class]]</f>
        <v>8</v>
      </c>
      <c r="AG248" s="22" t="str">
        <f>Table1[[#This Row],[Section]]</f>
        <v>A</v>
      </c>
    </row>
    <row r="249" spans="1:33">
      <c r="A249" s="22">
        <f>IF(F249="","",ROWS($F$4:F249))</f>
        <v>246</v>
      </c>
      <c r="B249" s="22">
        <f>shaladarppn!A247</f>
        <v>8</v>
      </c>
      <c r="C249" s="22" t="str">
        <f>shaladarppn!B247</f>
        <v>A</v>
      </c>
      <c r="D249" s="22">
        <f>shaladarppn!C247</f>
        <v>4745</v>
      </c>
      <c r="E249" s="249">
        <f>shaladarppn!D247</f>
        <v>41824</v>
      </c>
      <c r="F249" s="22" t="str">
        <f>shaladarppn!E247</f>
        <v>Aarju</v>
      </c>
      <c r="G249" s="22">
        <f>shaladarppn!F247</f>
        <v>0</v>
      </c>
      <c r="H249" s="22" t="str">
        <f>shaladarppn!G247</f>
        <v>Suresh Kumar</v>
      </c>
      <c r="I249" s="22" t="str">
        <f>shaladarppn!H247</f>
        <v>Seema Devi</v>
      </c>
      <c r="J249" s="22" t="str">
        <f>shaladarppn!I247</f>
        <v>F</v>
      </c>
      <c r="K249" s="249">
        <f>shaladarppn!J247</f>
        <v>42771</v>
      </c>
      <c r="L249" s="22">
        <f>shaladarppn!K247</f>
        <v>0</v>
      </c>
      <c r="M249" s="22">
        <f>shaladarppn!L247</f>
        <v>0</v>
      </c>
      <c r="N249" s="22">
        <f>shaladarppn!M247</f>
        <v>0</v>
      </c>
      <c r="O249" s="22">
        <f>shaladarppn!N247</f>
        <v>0</v>
      </c>
      <c r="P249" s="22" t="str">
        <f>shaladarppn!O247</f>
        <v>SC</v>
      </c>
      <c r="Q249" s="22" t="str">
        <f>shaladarppn!P247</f>
        <v>Hindu</v>
      </c>
      <c r="R249" s="22">
        <f>shaladarppn!Q247</f>
        <v>0</v>
      </c>
      <c r="S249" s="22" t="str">
        <f>shaladarppn!R247</f>
        <v>GOVT. SENIOR SECONDARY SCHOOL ALNIYAWAS (219445)</v>
      </c>
      <c r="T249" s="22">
        <f>shaladarppn!S247</f>
        <v>8140200308</v>
      </c>
      <c r="U249" s="22" t="str">
        <f>shaladarppn!T247</f>
        <v>XXXX0496</v>
      </c>
      <c r="V249" s="22">
        <f>shaladarppn!U247</f>
        <v>0</v>
      </c>
      <c r="W249" s="22">
        <f>shaladarppn!V247</f>
        <v>9636784929</v>
      </c>
      <c r="X249" s="22" t="str">
        <f>shaladarppn!W247</f>
        <v>ALNIYAWAS,RIYANBADI,ALNIYAWAS,341685</v>
      </c>
      <c r="Y249" s="22">
        <f>shaladarppn!X247</f>
        <v>40000</v>
      </c>
      <c r="Z249" s="22" t="str">
        <f>shaladarppn!Y247</f>
        <v>N</v>
      </c>
      <c r="AA249" s="22" t="str">
        <f>shaladarppn!Z247</f>
        <v>N</v>
      </c>
      <c r="AB249" s="22" t="str">
        <f>shaladarppn!AA247</f>
        <v>No</v>
      </c>
      <c r="AC249" s="22">
        <f>shaladarppn!AB247</f>
        <v>13</v>
      </c>
      <c r="AD249" s="22" t="str">
        <f>shaladarppn!AC247</f>
        <v>None</v>
      </c>
      <c r="AE249" s="22">
        <f>shaladarppn!AD247</f>
        <v>2</v>
      </c>
      <c r="AF249" s="22">
        <f>Table1[[#This Row],[Class]]</f>
        <v>8</v>
      </c>
      <c r="AG249" s="22" t="str">
        <f>Table1[[#This Row],[Section]]</f>
        <v>A</v>
      </c>
    </row>
    <row r="250" spans="1:33">
      <c r="A250" s="22">
        <f>IF(F250="","",ROWS($F$4:F250))</f>
        <v>247</v>
      </c>
      <c r="B250" s="22">
        <f>shaladarppn!A248</f>
        <v>8</v>
      </c>
      <c r="C250" s="22" t="str">
        <f>shaladarppn!B248</f>
        <v>A</v>
      </c>
      <c r="D250" s="22">
        <f>shaladarppn!C248</f>
        <v>4736</v>
      </c>
      <c r="E250" s="249">
        <f>shaladarppn!D248</f>
        <v>42929</v>
      </c>
      <c r="F250" s="22" t="str">
        <f>shaladarppn!E248</f>
        <v>Aarju</v>
      </c>
      <c r="G250" s="22">
        <f>shaladarppn!F248</f>
        <v>0</v>
      </c>
      <c r="H250" s="22" t="str">
        <f>shaladarppn!G248</f>
        <v>Suresh Kumar</v>
      </c>
      <c r="I250" s="22" t="str">
        <f>shaladarppn!H248</f>
        <v>Seema Devi</v>
      </c>
      <c r="J250" s="22" t="str">
        <f>shaladarppn!I248</f>
        <v>F</v>
      </c>
      <c r="K250" s="249">
        <f>shaladarppn!J248</f>
        <v>42772</v>
      </c>
      <c r="L250" s="22">
        <f>shaladarppn!K248</f>
        <v>0</v>
      </c>
      <c r="M250" s="22">
        <f>shaladarppn!L248</f>
        <v>0</v>
      </c>
      <c r="N250" s="22">
        <f>shaladarppn!M248</f>
        <v>0</v>
      </c>
      <c r="O250" s="22">
        <f>shaladarppn!N248</f>
        <v>0</v>
      </c>
      <c r="P250" s="22" t="str">
        <f>shaladarppn!O248</f>
        <v>OBC</v>
      </c>
      <c r="Q250" s="22" t="str">
        <f>shaladarppn!P248</f>
        <v>Hindu</v>
      </c>
      <c r="R250" s="22">
        <f>shaladarppn!Q248</f>
        <v>0</v>
      </c>
      <c r="S250" s="22" t="str">
        <f>shaladarppn!R248</f>
        <v>GOVT. SENIOR SECONDARY SCHOOL ALNIYAWAS (219445)</v>
      </c>
      <c r="T250" s="22">
        <f>shaladarppn!S248</f>
        <v>8140200308</v>
      </c>
      <c r="U250" s="22" t="str">
        <f>shaladarppn!T248</f>
        <v>XXXX6670</v>
      </c>
      <c r="V250" s="22">
        <f>shaladarppn!U248</f>
        <v>0</v>
      </c>
      <c r="W250" s="22">
        <f>shaladarppn!V248</f>
        <v>9636784929</v>
      </c>
      <c r="X250" s="22" t="str">
        <f>shaladarppn!W248</f>
        <v>ALNIYAWAS,RIYANBADI,ALNIYAWAS,341686</v>
      </c>
      <c r="Y250" s="22">
        <f>shaladarppn!X248</f>
        <v>45000</v>
      </c>
      <c r="Z250" s="22" t="str">
        <f>shaladarppn!Y248</f>
        <v>N</v>
      </c>
      <c r="AA250" s="22" t="str">
        <f>shaladarppn!Z248</f>
        <v>N</v>
      </c>
      <c r="AB250" s="22" t="str">
        <f>shaladarppn!AA248</f>
        <v>No</v>
      </c>
      <c r="AC250" s="22">
        <f>shaladarppn!AB248</f>
        <v>13</v>
      </c>
      <c r="AD250" s="22" t="str">
        <f>shaladarppn!AC248</f>
        <v>None</v>
      </c>
      <c r="AE250" s="22">
        <f>shaladarppn!AD248</f>
        <v>2</v>
      </c>
      <c r="AF250" s="22">
        <f>Table1[[#This Row],[Class]]</f>
        <v>8</v>
      </c>
      <c r="AG250" s="22" t="str">
        <f>Table1[[#This Row],[Section]]</f>
        <v>A</v>
      </c>
    </row>
    <row r="251" spans="1:33">
      <c r="A251" s="22">
        <f>IF(F251="","",ROWS($F$4:F251))</f>
        <v>248</v>
      </c>
      <c r="B251" s="22">
        <f>shaladarppn!A249</f>
        <v>8</v>
      </c>
      <c r="C251" s="22" t="str">
        <f>shaladarppn!B249</f>
        <v>A</v>
      </c>
      <c r="D251" s="22">
        <f>shaladarppn!C249</f>
        <v>4650</v>
      </c>
      <c r="E251" s="249">
        <f>shaladarppn!D249</f>
        <v>43312</v>
      </c>
      <c r="F251" s="22" t="str">
        <f>shaladarppn!E249</f>
        <v>Aarju</v>
      </c>
      <c r="G251" s="22">
        <f>shaladarppn!F249</f>
        <v>0</v>
      </c>
      <c r="H251" s="22" t="str">
        <f>shaladarppn!G249</f>
        <v>Suresh Kumar</v>
      </c>
      <c r="I251" s="22" t="str">
        <f>shaladarppn!H249</f>
        <v>Seema Devi</v>
      </c>
      <c r="J251" s="22" t="str">
        <f>shaladarppn!I249</f>
        <v>M</v>
      </c>
      <c r="K251" s="249">
        <f>shaladarppn!J249</f>
        <v>42773</v>
      </c>
      <c r="L251" s="22">
        <f>shaladarppn!K249</f>
        <v>0</v>
      </c>
      <c r="M251" s="22">
        <f>shaladarppn!L249</f>
        <v>0</v>
      </c>
      <c r="N251" s="22">
        <f>shaladarppn!M249</f>
        <v>0</v>
      </c>
      <c r="O251" s="22">
        <f>shaladarppn!N249</f>
        <v>0</v>
      </c>
      <c r="P251" s="22" t="str">
        <f>shaladarppn!O249</f>
        <v>OBC</v>
      </c>
      <c r="Q251" s="22" t="str">
        <f>shaladarppn!P249</f>
        <v>Hindu</v>
      </c>
      <c r="R251" s="22">
        <f>shaladarppn!Q249</f>
        <v>0</v>
      </c>
      <c r="S251" s="22" t="str">
        <f>shaladarppn!R249</f>
        <v>GOVT. SENIOR SECONDARY SCHOOL ALNIYAWAS (219445)</v>
      </c>
      <c r="T251" s="22">
        <f>shaladarppn!S249</f>
        <v>8140200308</v>
      </c>
      <c r="U251" s="22" t="str">
        <f>shaladarppn!T249</f>
        <v>XXXX5861</v>
      </c>
      <c r="V251" s="22">
        <f>shaladarppn!U249</f>
        <v>0</v>
      </c>
      <c r="W251" s="22">
        <f>shaladarppn!V249</f>
        <v>9636784929</v>
      </c>
      <c r="X251" s="22" t="str">
        <f>shaladarppn!W249</f>
        <v>ALNIYAWAS,RIYANBADI,ALNIYAWAS,341687</v>
      </c>
      <c r="Y251" s="22">
        <f>shaladarppn!X249</f>
        <v>36000</v>
      </c>
      <c r="Z251" s="22" t="str">
        <f>shaladarppn!Y249</f>
        <v>N</v>
      </c>
      <c r="AA251" s="22" t="str">
        <f>shaladarppn!Z249</f>
        <v>N</v>
      </c>
      <c r="AB251" s="22" t="str">
        <f>shaladarppn!AA249</f>
        <v>No</v>
      </c>
      <c r="AC251" s="22">
        <f>shaladarppn!AB249</f>
        <v>12</v>
      </c>
      <c r="AD251" s="22" t="str">
        <f>shaladarppn!AC249</f>
        <v>None</v>
      </c>
      <c r="AE251" s="22">
        <f>shaladarppn!AD249</f>
        <v>4</v>
      </c>
      <c r="AF251" s="22">
        <f>Table1[[#This Row],[Class]]</f>
        <v>8</v>
      </c>
      <c r="AG251" s="22" t="str">
        <f>Table1[[#This Row],[Section]]</f>
        <v>A</v>
      </c>
    </row>
    <row r="252" spans="1:33">
      <c r="A252" s="22">
        <f>IF(F252="","",ROWS($F$4:F252))</f>
        <v>249</v>
      </c>
      <c r="B252" s="22">
        <f>shaladarppn!A250</f>
        <v>8</v>
      </c>
      <c r="C252" s="22" t="str">
        <f>shaladarppn!B250</f>
        <v>A</v>
      </c>
      <c r="D252" s="22">
        <f>shaladarppn!C250</f>
        <v>3917</v>
      </c>
      <c r="E252" s="249">
        <f>shaladarppn!D250</f>
        <v>42135</v>
      </c>
      <c r="F252" s="22" t="str">
        <f>shaladarppn!E250</f>
        <v>Aarju</v>
      </c>
      <c r="G252" s="22">
        <f>shaladarppn!F250</f>
        <v>0</v>
      </c>
      <c r="H252" s="22" t="str">
        <f>shaladarppn!G250</f>
        <v>Suresh Kumar</v>
      </c>
      <c r="I252" s="22" t="str">
        <f>shaladarppn!H250</f>
        <v>Seema Devi</v>
      </c>
      <c r="J252" s="22" t="str">
        <f>shaladarppn!I250</f>
        <v>F</v>
      </c>
      <c r="K252" s="249">
        <f>shaladarppn!J250</f>
        <v>42774</v>
      </c>
      <c r="L252" s="22">
        <f>shaladarppn!K250</f>
        <v>0</v>
      </c>
      <c r="M252" s="22">
        <f>shaladarppn!L250</f>
        <v>0</v>
      </c>
      <c r="N252" s="22">
        <f>shaladarppn!M250</f>
        <v>0</v>
      </c>
      <c r="O252" s="22">
        <f>shaladarppn!N250</f>
        <v>0</v>
      </c>
      <c r="P252" s="22" t="str">
        <f>shaladarppn!O250</f>
        <v>OBC</v>
      </c>
      <c r="Q252" s="22" t="str">
        <f>shaladarppn!P250</f>
        <v>Muslim</v>
      </c>
      <c r="R252" s="22">
        <f>shaladarppn!Q250</f>
        <v>0</v>
      </c>
      <c r="S252" s="22" t="str">
        <f>shaladarppn!R250</f>
        <v>GOVT. SENIOR SECONDARY SCHOOL ALNIYAWAS (219445)</v>
      </c>
      <c r="T252" s="22">
        <f>shaladarppn!S250</f>
        <v>8140200308</v>
      </c>
      <c r="U252" s="22" t="str">
        <f>shaladarppn!T250</f>
        <v>XXXX2375</v>
      </c>
      <c r="V252" s="22">
        <f>shaladarppn!U250</f>
        <v>0</v>
      </c>
      <c r="W252" s="22">
        <f>shaladarppn!V250</f>
        <v>9636784929</v>
      </c>
      <c r="X252" s="22" t="str">
        <f>shaladarppn!W250</f>
        <v>ALNIYAWAS,RIYANBADI,ALNIYAWAS,341688</v>
      </c>
      <c r="Y252" s="22">
        <f>shaladarppn!X250</f>
        <v>0</v>
      </c>
      <c r="Z252" s="22" t="str">
        <f>shaladarppn!Y250</f>
        <v>N</v>
      </c>
      <c r="AA252" s="22" t="str">
        <f>shaladarppn!Z250</f>
        <v>N</v>
      </c>
      <c r="AB252" s="22" t="str">
        <f>shaladarppn!AA250</f>
        <v>Yes</v>
      </c>
      <c r="AC252" s="22">
        <f>shaladarppn!AB250</f>
        <v>13</v>
      </c>
      <c r="AD252" s="22" t="str">
        <f>shaladarppn!AC250</f>
        <v>None</v>
      </c>
      <c r="AE252" s="22">
        <f>shaladarppn!AD250</f>
        <v>1</v>
      </c>
      <c r="AF252" s="22">
        <f>Table1[[#This Row],[Class]]</f>
        <v>8</v>
      </c>
      <c r="AG252" s="22" t="str">
        <f>Table1[[#This Row],[Section]]</f>
        <v>A</v>
      </c>
    </row>
    <row r="253" spans="1:33">
      <c r="A253" s="22">
        <f>IF(F253="","",ROWS($F$4:F253))</f>
        <v>250</v>
      </c>
      <c r="B253" s="22">
        <f>shaladarppn!A251</f>
        <v>8</v>
      </c>
      <c r="C253" s="22" t="str">
        <f>shaladarppn!B251</f>
        <v>A</v>
      </c>
      <c r="D253" s="22">
        <f>shaladarppn!C251</f>
        <v>4951</v>
      </c>
      <c r="E253" s="249">
        <f>shaladarppn!D251</f>
        <v>0</v>
      </c>
      <c r="F253" s="22" t="str">
        <f>shaladarppn!E251</f>
        <v>Aarju</v>
      </c>
      <c r="G253" s="22">
        <f>shaladarppn!F251</f>
        <v>0</v>
      </c>
      <c r="H253" s="22" t="str">
        <f>shaladarppn!G251</f>
        <v>Suresh Kumar</v>
      </c>
      <c r="I253" s="22" t="str">
        <f>shaladarppn!H251</f>
        <v>Seema Devi</v>
      </c>
      <c r="J253" s="22" t="str">
        <f>shaladarppn!I251</f>
        <v>F</v>
      </c>
      <c r="K253" s="249">
        <f>shaladarppn!J251</f>
        <v>42775</v>
      </c>
      <c r="L253" s="22">
        <f>shaladarppn!K251</f>
        <v>0</v>
      </c>
      <c r="M253" s="22">
        <f>shaladarppn!L251</f>
        <v>0</v>
      </c>
      <c r="N253" s="22">
        <f>shaladarppn!M251</f>
        <v>0</v>
      </c>
      <c r="O253" s="22">
        <f>shaladarppn!N251</f>
        <v>0</v>
      </c>
      <c r="P253" s="22" t="str">
        <f>shaladarppn!O251</f>
        <v>OBC</v>
      </c>
      <c r="Q253" s="22">
        <f>shaladarppn!P251</f>
        <v>0</v>
      </c>
      <c r="R253" s="22">
        <f>shaladarppn!Q251</f>
        <v>0</v>
      </c>
      <c r="S253" s="22" t="str">
        <f>shaladarppn!R251</f>
        <v>GOVT. SENIOR SECONDARY SCHOOL ALNIYAWAS (219445)</v>
      </c>
      <c r="T253" s="22">
        <f>shaladarppn!S251</f>
        <v>8140200308</v>
      </c>
      <c r="U253" s="22">
        <f>shaladarppn!T251</f>
        <v>0</v>
      </c>
      <c r="V253" s="22">
        <f>shaladarppn!U251</f>
        <v>0</v>
      </c>
      <c r="W253" s="22">
        <f>shaladarppn!V251</f>
        <v>9636784929</v>
      </c>
      <c r="X253" s="22" t="str">
        <f>shaladarppn!W251</f>
        <v>ALNIYAWAS,RIYANBADI,ALNIYAWAS,341689</v>
      </c>
      <c r="Y253" s="22">
        <f>shaladarppn!X251</f>
        <v>0</v>
      </c>
      <c r="Z253" s="22" t="str">
        <f>shaladarppn!Y251</f>
        <v>N</v>
      </c>
      <c r="AA253" s="22" t="str">
        <f>shaladarppn!Z251</f>
        <v>Y</v>
      </c>
      <c r="AB253" s="22">
        <f>shaladarppn!AA251</f>
        <v>0</v>
      </c>
      <c r="AC253" s="22">
        <f>shaladarppn!AB251</f>
        <v>12</v>
      </c>
      <c r="AD253" s="22">
        <f>shaladarppn!AC251</f>
        <v>0</v>
      </c>
      <c r="AE253" s="22">
        <f>shaladarppn!AD251</f>
        <v>1</v>
      </c>
      <c r="AF253" s="22">
        <f>Table1[[#This Row],[Class]]</f>
        <v>8</v>
      </c>
      <c r="AG253" s="22" t="str">
        <f>Table1[[#This Row],[Section]]</f>
        <v>A</v>
      </c>
    </row>
    <row r="254" spans="1:33">
      <c r="A254" s="22">
        <f>IF(F254="","",ROWS($F$4:F254))</f>
        <v>251</v>
      </c>
      <c r="B254" s="22">
        <f>shaladarppn!A252</f>
        <v>8</v>
      </c>
      <c r="C254" s="22" t="str">
        <f>shaladarppn!B252</f>
        <v>A</v>
      </c>
      <c r="D254" s="22">
        <f>shaladarppn!C252</f>
        <v>3909</v>
      </c>
      <c r="E254" s="249">
        <f>shaladarppn!D252</f>
        <v>42135</v>
      </c>
      <c r="F254" s="22" t="str">
        <f>shaladarppn!E252</f>
        <v>Aarju</v>
      </c>
      <c r="G254" s="22">
        <f>shaladarppn!F252</f>
        <v>0</v>
      </c>
      <c r="H254" s="22" t="str">
        <f>shaladarppn!G252</f>
        <v>Suresh Kumar</v>
      </c>
      <c r="I254" s="22" t="str">
        <f>shaladarppn!H252</f>
        <v>Seema Devi</v>
      </c>
      <c r="J254" s="22" t="str">
        <f>shaladarppn!I252</f>
        <v>M</v>
      </c>
      <c r="K254" s="249">
        <f>shaladarppn!J252</f>
        <v>42776</v>
      </c>
      <c r="L254" s="22">
        <f>shaladarppn!K252</f>
        <v>0</v>
      </c>
      <c r="M254" s="22">
        <f>shaladarppn!L252</f>
        <v>0</v>
      </c>
      <c r="N254" s="22">
        <f>shaladarppn!M252</f>
        <v>0</v>
      </c>
      <c r="O254" s="22">
        <f>shaladarppn!N252</f>
        <v>0</v>
      </c>
      <c r="P254" s="22" t="str">
        <f>shaladarppn!O252</f>
        <v>OBC</v>
      </c>
      <c r="Q254" s="22" t="str">
        <f>shaladarppn!P252</f>
        <v>Muslim</v>
      </c>
      <c r="R254" s="22">
        <f>shaladarppn!Q252</f>
        <v>0</v>
      </c>
      <c r="S254" s="22" t="str">
        <f>shaladarppn!R252</f>
        <v>GOVT. SENIOR SECONDARY SCHOOL ALNIYAWAS (219445)</v>
      </c>
      <c r="T254" s="22">
        <f>shaladarppn!S252</f>
        <v>8140200308</v>
      </c>
      <c r="U254" s="22">
        <f>shaladarppn!T252</f>
        <v>0</v>
      </c>
      <c r="V254" s="22">
        <f>shaladarppn!U252</f>
        <v>0</v>
      </c>
      <c r="W254" s="22">
        <f>shaladarppn!V252</f>
        <v>9636784929</v>
      </c>
      <c r="X254" s="22" t="str">
        <f>shaladarppn!W252</f>
        <v>ALNIYAWAS,RIYANBADI,ALNIYAWAS,341690</v>
      </c>
      <c r="Y254" s="22">
        <f>shaladarppn!X252</f>
        <v>0</v>
      </c>
      <c r="Z254" s="22" t="str">
        <f>shaladarppn!Y252</f>
        <v>N</v>
      </c>
      <c r="AA254" s="22" t="str">
        <f>shaladarppn!Z252</f>
        <v>N</v>
      </c>
      <c r="AB254" s="22" t="str">
        <f>shaladarppn!AA252</f>
        <v>Yes</v>
      </c>
      <c r="AC254" s="22">
        <f>shaladarppn!AB252</f>
        <v>13</v>
      </c>
      <c r="AD254" s="22" t="str">
        <f>shaladarppn!AC252</f>
        <v>None</v>
      </c>
      <c r="AE254" s="22">
        <f>shaladarppn!AD252</f>
        <v>1</v>
      </c>
      <c r="AF254" s="22">
        <f>Table1[[#This Row],[Class]]</f>
        <v>8</v>
      </c>
      <c r="AG254" s="22" t="str">
        <f>Table1[[#This Row],[Section]]</f>
        <v>A</v>
      </c>
    </row>
    <row r="255" spans="1:33">
      <c r="A255" s="22">
        <f>IF(F255="","",ROWS($F$4:F255))</f>
        <v>252</v>
      </c>
      <c r="B255" s="22">
        <f>shaladarppn!A253</f>
        <v>8</v>
      </c>
      <c r="C255" s="22" t="str">
        <f>shaladarppn!B253</f>
        <v>A</v>
      </c>
      <c r="D255" s="22">
        <f>shaladarppn!C253</f>
        <v>4066</v>
      </c>
      <c r="E255" s="249">
        <f>shaladarppn!D253</f>
        <v>42200</v>
      </c>
      <c r="F255" s="22" t="str">
        <f>shaladarppn!E253</f>
        <v>Aarju</v>
      </c>
      <c r="G255" s="22">
        <f>shaladarppn!F253</f>
        <v>0</v>
      </c>
      <c r="H255" s="22" t="str">
        <f>shaladarppn!G253</f>
        <v>Suresh Kumar</v>
      </c>
      <c r="I255" s="22" t="str">
        <f>shaladarppn!H253</f>
        <v>Seema Devi</v>
      </c>
      <c r="J255" s="22" t="str">
        <f>shaladarppn!I253</f>
        <v>F</v>
      </c>
      <c r="K255" s="249">
        <f>shaladarppn!J253</f>
        <v>42777</v>
      </c>
      <c r="L255" s="22">
        <f>shaladarppn!K253</f>
        <v>0</v>
      </c>
      <c r="M255" s="22">
        <f>shaladarppn!L253</f>
        <v>0</v>
      </c>
      <c r="N255" s="22">
        <f>shaladarppn!M253</f>
        <v>0</v>
      </c>
      <c r="O255" s="22">
        <f>shaladarppn!N253</f>
        <v>0</v>
      </c>
      <c r="P255" s="22" t="str">
        <f>shaladarppn!O253</f>
        <v>OBC</v>
      </c>
      <c r="Q255" s="22" t="str">
        <f>shaladarppn!P253</f>
        <v>Muslim</v>
      </c>
      <c r="R255" s="22">
        <f>shaladarppn!Q253</f>
        <v>0</v>
      </c>
      <c r="S255" s="22" t="str">
        <f>shaladarppn!R253</f>
        <v>GOVT. SENIOR SECONDARY SCHOOL ALNIYAWAS (219445)</v>
      </c>
      <c r="T255" s="22">
        <f>shaladarppn!S253</f>
        <v>8140200308</v>
      </c>
      <c r="U255" s="22">
        <f>shaladarppn!T253</f>
        <v>0</v>
      </c>
      <c r="V255" s="22">
        <f>shaladarppn!U253</f>
        <v>0</v>
      </c>
      <c r="W255" s="22">
        <f>shaladarppn!V253</f>
        <v>9636784929</v>
      </c>
      <c r="X255" s="22" t="str">
        <f>shaladarppn!W253</f>
        <v>ALNIYAWAS,RIYANBADI,ALNIYAWAS,341691</v>
      </c>
      <c r="Y255" s="22">
        <f>shaladarppn!X253</f>
        <v>0</v>
      </c>
      <c r="Z255" s="22" t="str">
        <f>shaladarppn!Y253</f>
        <v>N</v>
      </c>
      <c r="AA255" s="22" t="str">
        <f>shaladarppn!Z253</f>
        <v>N</v>
      </c>
      <c r="AB255" s="22" t="str">
        <f>shaladarppn!AA253</f>
        <v>Yes</v>
      </c>
      <c r="AC255" s="22">
        <f>shaladarppn!AB253</f>
        <v>14</v>
      </c>
      <c r="AD255" s="22" t="str">
        <f>shaladarppn!AC253</f>
        <v>None</v>
      </c>
      <c r="AE255" s="22">
        <f>shaladarppn!AD253</f>
        <v>1</v>
      </c>
      <c r="AF255" s="22">
        <f>Table1[[#This Row],[Class]]</f>
        <v>8</v>
      </c>
      <c r="AG255" s="22" t="str">
        <f>Table1[[#This Row],[Section]]</f>
        <v>A</v>
      </c>
    </row>
    <row r="256" spans="1:33">
      <c r="A256" s="22">
        <f>IF(F256="","",ROWS($F$4:F256))</f>
        <v>253</v>
      </c>
      <c r="B256" s="22">
        <f>shaladarppn!A254</f>
        <v>8</v>
      </c>
      <c r="C256" s="22" t="str">
        <f>shaladarppn!B254</f>
        <v>A</v>
      </c>
      <c r="D256" s="22">
        <f>shaladarppn!C254</f>
        <v>4518</v>
      </c>
      <c r="E256" s="249">
        <f>shaladarppn!D254</f>
        <v>43288</v>
      </c>
      <c r="F256" s="22" t="str">
        <f>shaladarppn!E254</f>
        <v>Aarju</v>
      </c>
      <c r="G256" s="22">
        <f>shaladarppn!F254</f>
        <v>0</v>
      </c>
      <c r="H256" s="22" t="str">
        <f>shaladarppn!G254</f>
        <v>Suresh Kumar</v>
      </c>
      <c r="I256" s="22" t="str">
        <f>shaladarppn!H254</f>
        <v>Seema Devi</v>
      </c>
      <c r="J256" s="22" t="str">
        <f>shaladarppn!I254</f>
        <v>M</v>
      </c>
      <c r="K256" s="249">
        <f>shaladarppn!J254</f>
        <v>42778</v>
      </c>
      <c r="L256" s="22">
        <f>shaladarppn!K254</f>
        <v>0</v>
      </c>
      <c r="M256" s="22">
        <f>shaladarppn!L254</f>
        <v>0</v>
      </c>
      <c r="N256" s="22">
        <f>shaladarppn!M254</f>
        <v>0</v>
      </c>
      <c r="O256" s="22">
        <f>shaladarppn!N254</f>
        <v>0</v>
      </c>
      <c r="P256" s="22" t="str">
        <f>shaladarppn!O254</f>
        <v>OBC</v>
      </c>
      <c r="Q256" s="22" t="str">
        <f>shaladarppn!P254</f>
        <v>Hindu</v>
      </c>
      <c r="R256" s="22">
        <f>shaladarppn!Q254</f>
        <v>0</v>
      </c>
      <c r="S256" s="22" t="str">
        <f>shaladarppn!R254</f>
        <v>GOVT. SENIOR SECONDARY SCHOOL ALNIYAWAS (219445)</v>
      </c>
      <c r="T256" s="22">
        <f>shaladarppn!S254</f>
        <v>8140200308</v>
      </c>
      <c r="U256" s="22" t="str">
        <f>shaladarppn!T254</f>
        <v>XXXX8437</v>
      </c>
      <c r="V256" s="22" t="str">
        <f>shaladarppn!U254</f>
        <v>VZWCSSN</v>
      </c>
      <c r="W256" s="22">
        <f>shaladarppn!V254</f>
        <v>9636784929</v>
      </c>
      <c r="X256" s="22" t="str">
        <f>shaladarppn!W254</f>
        <v>ALNIYAWAS,RIYANBADI,ALNIYAWAS,341692</v>
      </c>
      <c r="Y256" s="22">
        <f>shaladarppn!X254</f>
        <v>40000</v>
      </c>
      <c r="Z256" s="22" t="str">
        <f>shaladarppn!Y254</f>
        <v>N</v>
      </c>
      <c r="AA256" s="22" t="str">
        <f>shaladarppn!Z254</f>
        <v>N</v>
      </c>
      <c r="AB256" s="22" t="str">
        <f>shaladarppn!AA254</f>
        <v>No</v>
      </c>
      <c r="AC256" s="22">
        <f>shaladarppn!AB254</f>
        <v>14</v>
      </c>
      <c r="AD256" s="22" t="str">
        <f>shaladarppn!AC254</f>
        <v>None</v>
      </c>
      <c r="AE256" s="22">
        <f>shaladarppn!AD254</f>
        <v>0</v>
      </c>
      <c r="AF256" s="22">
        <f>Table1[[#This Row],[Class]]</f>
        <v>8</v>
      </c>
      <c r="AG256" s="22" t="str">
        <f>Table1[[#This Row],[Section]]</f>
        <v>A</v>
      </c>
    </row>
    <row r="257" spans="1:33">
      <c r="A257" s="22">
        <f>IF(F257="","",ROWS($F$4:F257))</f>
        <v>254</v>
      </c>
      <c r="B257" s="22">
        <f>shaladarppn!A255</f>
        <v>8</v>
      </c>
      <c r="C257" s="22" t="str">
        <f>shaladarppn!B255</f>
        <v>A</v>
      </c>
      <c r="D257" s="22">
        <f>shaladarppn!C255</f>
        <v>4097</v>
      </c>
      <c r="E257" s="249">
        <f>shaladarppn!D255</f>
        <v>42499</v>
      </c>
      <c r="F257" s="22" t="str">
        <f>shaladarppn!E255</f>
        <v>Aarju</v>
      </c>
      <c r="G257" s="22">
        <f>shaladarppn!F255</f>
        <v>0</v>
      </c>
      <c r="H257" s="22" t="str">
        <f>shaladarppn!G255</f>
        <v>Suresh Kumar</v>
      </c>
      <c r="I257" s="22" t="str">
        <f>shaladarppn!H255</f>
        <v>Seema Devi</v>
      </c>
      <c r="J257" s="22" t="str">
        <f>shaladarppn!I255</f>
        <v>M</v>
      </c>
      <c r="K257" s="249">
        <f>shaladarppn!J255</f>
        <v>42779</v>
      </c>
      <c r="L257" s="22">
        <f>shaladarppn!K255</f>
        <v>0</v>
      </c>
      <c r="M257" s="22">
        <f>shaladarppn!L255</f>
        <v>0</v>
      </c>
      <c r="N257" s="22">
        <f>shaladarppn!M255</f>
        <v>0</v>
      </c>
      <c r="O257" s="22">
        <f>shaladarppn!N255</f>
        <v>0</v>
      </c>
      <c r="P257" s="22" t="str">
        <f>shaladarppn!O255</f>
        <v>OBC</v>
      </c>
      <c r="Q257" s="22" t="str">
        <f>shaladarppn!P255</f>
        <v>Hindu</v>
      </c>
      <c r="R257" s="22">
        <f>shaladarppn!Q255</f>
        <v>0</v>
      </c>
      <c r="S257" s="22" t="str">
        <f>shaladarppn!R255</f>
        <v>GOVT. SENIOR SECONDARY SCHOOL ALNIYAWAS (219445)</v>
      </c>
      <c r="T257" s="22">
        <f>shaladarppn!S255</f>
        <v>8140200308</v>
      </c>
      <c r="U257" s="22" t="str">
        <f>shaladarppn!T255</f>
        <v>XXXX4420</v>
      </c>
      <c r="V257" s="22">
        <f>shaladarppn!U255</f>
        <v>0</v>
      </c>
      <c r="W257" s="22">
        <f>shaladarppn!V255</f>
        <v>9636784929</v>
      </c>
      <c r="X257" s="22" t="str">
        <f>shaladarppn!W255</f>
        <v>ALNIYAWAS,RIYANBADI,ALNIYAWAS,341693</v>
      </c>
      <c r="Y257" s="22">
        <f>shaladarppn!X255</f>
        <v>0</v>
      </c>
      <c r="Z257" s="22" t="str">
        <f>shaladarppn!Y255</f>
        <v>N</v>
      </c>
      <c r="AA257" s="22" t="str">
        <f>shaladarppn!Z255</f>
        <v>N</v>
      </c>
      <c r="AB257" s="22" t="str">
        <f>shaladarppn!AA255</f>
        <v>No</v>
      </c>
      <c r="AC257" s="22">
        <f>shaladarppn!AB255</f>
        <v>14</v>
      </c>
      <c r="AD257" s="22" t="str">
        <f>shaladarppn!AC255</f>
        <v>None</v>
      </c>
      <c r="AE257" s="22">
        <f>shaladarppn!AD255</f>
        <v>1</v>
      </c>
      <c r="AF257" s="22">
        <f>Table1[[#This Row],[Class]]</f>
        <v>8</v>
      </c>
      <c r="AG257" s="22" t="str">
        <f>Table1[[#This Row],[Section]]</f>
        <v>A</v>
      </c>
    </row>
    <row r="258" spans="1:33">
      <c r="A258" s="22">
        <f>IF(F258="","",ROWS($F$4:F258))</f>
        <v>255</v>
      </c>
      <c r="B258" s="22">
        <f>shaladarppn!A256</f>
        <v>8</v>
      </c>
      <c r="C258" s="22" t="str">
        <f>shaladarppn!B256</f>
        <v>A</v>
      </c>
      <c r="D258" s="22">
        <f>shaladarppn!C256</f>
        <v>4756</v>
      </c>
      <c r="E258" s="249">
        <f>shaladarppn!D256</f>
        <v>43665</v>
      </c>
      <c r="F258" s="22" t="str">
        <f>shaladarppn!E256</f>
        <v>Aarju</v>
      </c>
      <c r="G258" s="22">
        <f>shaladarppn!F256</f>
        <v>0</v>
      </c>
      <c r="H258" s="22" t="str">
        <f>shaladarppn!G256</f>
        <v>Suresh Kumar</v>
      </c>
      <c r="I258" s="22" t="str">
        <f>shaladarppn!H256</f>
        <v>Seema Devi</v>
      </c>
      <c r="J258" s="22" t="str">
        <f>shaladarppn!I256</f>
        <v>M</v>
      </c>
      <c r="K258" s="249">
        <f>shaladarppn!J256</f>
        <v>42780</v>
      </c>
      <c r="L258" s="22">
        <f>shaladarppn!K256</f>
        <v>0</v>
      </c>
      <c r="M258" s="22">
        <f>shaladarppn!L256</f>
        <v>0</v>
      </c>
      <c r="N258" s="22">
        <f>shaladarppn!M256</f>
        <v>0</v>
      </c>
      <c r="O258" s="22">
        <f>shaladarppn!N256</f>
        <v>0</v>
      </c>
      <c r="P258" s="22" t="str">
        <f>shaladarppn!O256</f>
        <v>OBC</v>
      </c>
      <c r="Q258" s="22" t="str">
        <f>shaladarppn!P256</f>
        <v>Hindu</v>
      </c>
      <c r="R258" s="22">
        <f>shaladarppn!Q256</f>
        <v>0</v>
      </c>
      <c r="S258" s="22" t="str">
        <f>shaladarppn!R256</f>
        <v>GOVT. SENIOR SECONDARY SCHOOL ALNIYAWAS (219445)</v>
      </c>
      <c r="T258" s="22">
        <f>shaladarppn!S256</f>
        <v>8140200308</v>
      </c>
      <c r="U258" s="22" t="str">
        <f>shaladarppn!T256</f>
        <v>XXXX9122</v>
      </c>
      <c r="V258" s="22" t="str">
        <f>shaladarppn!U256</f>
        <v>ymkiawg</v>
      </c>
      <c r="W258" s="22">
        <f>shaladarppn!V256</f>
        <v>9636784929</v>
      </c>
      <c r="X258" s="22" t="str">
        <f>shaladarppn!W256</f>
        <v>ALNIYAWAS,RIYANBADI,ALNIYAWAS,341694</v>
      </c>
      <c r="Y258" s="22">
        <f>shaladarppn!X256</f>
        <v>60000</v>
      </c>
      <c r="Z258" s="22" t="str">
        <f>shaladarppn!Y256</f>
        <v>N</v>
      </c>
      <c r="AA258" s="22" t="str">
        <f>shaladarppn!Z256</f>
        <v>N</v>
      </c>
      <c r="AB258" s="22" t="str">
        <f>shaladarppn!AA256</f>
        <v>No</v>
      </c>
      <c r="AC258" s="22">
        <f>shaladarppn!AB256</f>
        <v>13</v>
      </c>
      <c r="AD258" s="22" t="str">
        <f>shaladarppn!AC256</f>
        <v>None</v>
      </c>
      <c r="AE258" s="22">
        <f>shaladarppn!AD256</f>
        <v>3</v>
      </c>
      <c r="AF258" s="22">
        <f>Table1[[#This Row],[Class]]</f>
        <v>8</v>
      </c>
      <c r="AG258" s="22" t="str">
        <f>Table1[[#This Row],[Section]]</f>
        <v>A</v>
      </c>
    </row>
    <row r="259" spans="1:33">
      <c r="A259" s="22">
        <f>IF(F259="","",ROWS($F$4:F259))</f>
        <v>256</v>
      </c>
      <c r="B259" s="22">
        <f>shaladarppn!A257</f>
        <v>8</v>
      </c>
      <c r="C259" s="22" t="str">
        <f>shaladarppn!B257</f>
        <v>A</v>
      </c>
      <c r="D259" s="22">
        <f>shaladarppn!C257</f>
        <v>4743</v>
      </c>
      <c r="E259" s="249">
        <f>shaladarppn!D257</f>
        <v>41832</v>
      </c>
      <c r="F259" s="22" t="str">
        <f>shaladarppn!E257</f>
        <v>Aarju</v>
      </c>
      <c r="G259" s="22">
        <f>shaladarppn!F257</f>
        <v>0</v>
      </c>
      <c r="H259" s="22" t="str">
        <f>shaladarppn!G257</f>
        <v>Suresh Kumar</v>
      </c>
      <c r="I259" s="22" t="str">
        <f>shaladarppn!H257</f>
        <v>Seema Devi</v>
      </c>
      <c r="J259" s="22" t="str">
        <f>shaladarppn!I257</f>
        <v>F</v>
      </c>
      <c r="K259" s="249">
        <f>shaladarppn!J257</f>
        <v>42781</v>
      </c>
      <c r="L259" s="22">
        <f>shaladarppn!K257</f>
        <v>0</v>
      </c>
      <c r="M259" s="22">
        <f>shaladarppn!L257</f>
        <v>0</v>
      </c>
      <c r="N259" s="22">
        <f>shaladarppn!M257</f>
        <v>0</v>
      </c>
      <c r="O259" s="22">
        <f>shaladarppn!N257</f>
        <v>0</v>
      </c>
      <c r="P259" s="22" t="str">
        <f>shaladarppn!O257</f>
        <v>SC</v>
      </c>
      <c r="Q259" s="22" t="str">
        <f>shaladarppn!P257</f>
        <v>Hindu</v>
      </c>
      <c r="R259" s="22">
        <f>shaladarppn!Q257</f>
        <v>0</v>
      </c>
      <c r="S259" s="22" t="str">
        <f>shaladarppn!R257</f>
        <v>GOVT. SENIOR SECONDARY SCHOOL ALNIYAWAS (219445)</v>
      </c>
      <c r="T259" s="22">
        <f>shaladarppn!S257</f>
        <v>8140200308</v>
      </c>
      <c r="U259" s="22" t="str">
        <f>shaladarppn!T257</f>
        <v>XXXX7525</v>
      </c>
      <c r="V259" s="22" t="str">
        <f>shaladarppn!U257</f>
        <v>VBKWWZX</v>
      </c>
      <c r="W259" s="22">
        <f>shaladarppn!V257</f>
        <v>9636784929</v>
      </c>
      <c r="X259" s="22" t="str">
        <f>shaladarppn!W257</f>
        <v>ALNIYAWAS,RIYANBADI,ALNIYAWAS,341695</v>
      </c>
      <c r="Y259" s="22">
        <f>shaladarppn!X257</f>
        <v>40000</v>
      </c>
      <c r="Z259" s="22" t="str">
        <f>shaladarppn!Y257</f>
        <v>N</v>
      </c>
      <c r="AA259" s="22" t="str">
        <f>shaladarppn!Z257</f>
        <v>N</v>
      </c>
      <c r="AB259" s="22" t="str">
        <f>shaladarppn!AA257</f>
        <v>No</v>
      </c>
      <c r="AC259" s="22">
        <f>shaladarppn!AB257</f>
        <v>13</v>
      </c>
      <c r="AD259" s="22" t="str">
        <f>shaladarppn!AC257</f>
        <v>None</v>
      </c>
      <c r="AE259" s="22">
        <f>shaladarppn!AD257</f>
        <v>5</v>
      </c>
      <c r="AF259" s="22">
        <f>Table1[[#This Row],[Class]]</f>
        <v>8</v>
      </c>
      <c r="AG259" s="22" t="str">
        <f>Table1[[#This Row],[Section]]</f>
        <v>A</v>
      </c>
    </row>
    <row r="260" spans="1:33">
      <c r="A260" s="22">
        <f>IF(F260="","",ROWS($F$4:F260))</f>
        <v>257</v>
      </c>
      <c r="B260" s="22">
        <f>shaladarppn!A258</f>
        <v>8</v>
      </c>
      <c r="C260" s="22" t="str">
        <f>shaladarppn!B258</f>
        <v>A</v>
      </c>
      <c r="D260" s="22">
        <f>shaladarppn!C258</f>
        <v>4747</v>
      </c>
      <c r="E260" s="249">
        <f>shaladarppn!D258</f>
        <v>43662</v>
      </c>
      <c r="F260" s="22" t="str">
        <f>shaladarppn!E258</f>
        <v>Aarju</v>
      </c>
      <c r="G260" s="22">
        <f>shaladarppn!F258</f>
        <v>0</v>
      </c>
      <c r="H260" s="22" t="str">
        <f>shaladarppn!G258</f>
        <v>Suresh Kumar</v>
      </c>
      <c r="I260" s="22" t="str">
        <f>shaladarppn!H258</f>
        <v>Seema Devi</v>
      </c>
      <c r="J260" s="22" t="str">
        <f>shaladarppn!I258</f>
        <v>F</v>
      </c>
      <c r="K260" s="249">
        <f>shaladarppn!J258</f>
        <v>42782</v>
      </c>
      <c r="L260" s="22">
        <f>shaladarppn!K258</f>
        <v>0</v>
      </c>
      <c r="M260" s="22">
        <f>shaladarppn!L258</f>
        <v>0</v>
      </c>
      <c r="N260" s="22">
        <f>shaladarppn!M258</f>
        <v>0</v>
      </c>
      <c r="O260" s="22">
        <f>shaladarppn!N258</f>
        <v>0</v>
      </c>
      <c r="P260" s="22" t="str">
        <f>shaladarppn!O258</f>
        <v>SC</v>
      </c>
      <c r="Q260" s="22" t="str">
        <f>shaladarppn!P258</f>
        <v>Hindu</v>
      </c>
      <c r="R260" s="22">
        <f>shaladarppn!Q258</f>
        <v>0</v>
      </c>
      <c r="S260" s="22" t="str">
        <f>shaladarppn!R258</f>
        <v>GOVT. SENIOR SECONDARY SCHOOL ALNIYAWAS (219445)</v>
      </c>
      <c r="T260" s="22">
        <f>shaladarppn!S258</f>
        <v>8140200308</v>
      </c>
      <c r="U260" s="22" t="str">
        <f>shaladarppn!T258</f>
        <v>XXXX9110</v>
      </c>
      <c r="V260" s="22" t="str">
        <f>shaladarppn!U258</f>
        <v>VOHCSOH</v>
      </c>
      <c r="W260" s="22">
        <f>shaladarppn!V258</f>
        <v>9636784929</v>
      </c>
      <c r="X260" s="22" t="str">
        <f>shaladarppn!W258</f>
        <v>ALNIYAWAS,RIYANBADI,ALNIYAWAS,341696</v>
      </c>
      <c r="Y260" s="22">
        <f>shaladarppn!X258</f>
        <v>40000</v>
      </c>
      <c r="Z260" s="22" t="str">
        <f>shaladarppn!Y258</f>
        <v>N</v>
      </c>
      <c r="AA260" s="22" t="str">
        <f>shaladarppn!Z258</f>
        <v>N</v>
      </c>
      <c r="AB260" s="22" t="str">
        <f>shaladarppn!AA258</f>
        <v>No</v>
      </c>
      <c r="AC260" s="22">
        <f>shaladarppn!AB258</f>
        <v>13</v>
      </c>
      <c r="AD260" s="22" t="str">
        <f>shaladarppn!AC258</f>
        <v>None</v>
      </c>
      <c r="AE260" s="22">
        <f>shaladarppn!AD258</f>
        <v>5</v>
      </c>
      <c r="AF260" s="22">
        <f>Table1[[#This Row],[Class]]</f>
        <v>8</v>
      </c>
      <c r="AG260" s="22" t="str">
        <f>Table1[[#This Row],[Section]]</f>
        <v>A</v>
      </c>
    </row>
    <row r="261" spans="1:33">
      <c r="A261" s="22">
        <f>IF(F261="","",ROWS($F$4:F261))</f>
        <v>258</v>
      </c>
      <c r="B261" s="22">
        <f>shaladarppn!A259</f>
        <v>8</v>
      </c>
      <c r="C261" s="22" t="str">
        <f>shaladarppn!B259</f>
        <v>A</v>
      </c>
      <c r="D261" s="22">
        <f>shaladarppn!C259</f>
        <v>4744</v>
      </c>
      <c r="E261" s="249">
        <f>shaladarppn!D259</f>
        <v>43294</v>
      </c>
      <c r="F261" s="22" t="str">
        <f>shaladarppn!E259</f>
        <v>Aarju</v>
      </c>
      <c r="G261" s="22">
        <f>shaladarppn!F259</f>
        <v>0</v>
      </c>
      <c r="H261" s="22" t="str">
        <f>shaladarppn!G259</f>
        <v>Suresh Kumar</v>
      </c>
      <c r="I261" s="22" t="str">
        <f>shaladarppn!H259</f>
        <v>Seema Devi</v>
      </c>
      <c r="J261" s="22" t="str">
        <f>shaladarppn!I259</f>
        <v>F</v>
      </c>
      <c r="K261" s="249">
        <f>shaladarppn!J259</f>
        <v>42783</v>
      </c>
      <c r="L261" s="22">
        <f>shaladarppn!K259</f>
        <v>0</v>
      </c>
      <c r="M261" s="22">
        <f>shaladarppn!L259</f>
        <v>0</v>
      </c>
      <c r="N261" s="22">
        <f>shaladarppn!M259</f>
        <v>0</v>
      </c>
      <c r="O261" s="22">
        <f>shaladarppn!N259</f>
        <v>0</v>
      </c>
      <c r="P261" s="22" t="str">
        <f>shaladarppn!O259</f>
        <v>SC</v>
      </c>
      <c r="Q261" s="22" t="str">
        <f>shaladarppn!P259</f>
        <v>Hindu</v>
      </c>
      <c r="R261" s="22">
        <f>shaladarppn!Q259</f>
        <v>0</v>
      </c>
      <c r="S261" s="22" t="str">
        <f>shaladarppn!R259</f>
        <v>GOVT. SENIOR SECONDARY SCHOOL ALNIYAWAS (219445)</v>
      </c>
      <c r="T261" s="22">
        <f>shaladarppn!S259</f>
        <v>8140200308</v>
      </c>
      <c r="U261" s="22" t="str">
        <f>shaladarppn!T259</f>
        <v>XXXX6556</v>
      </c>
      <c r="V261" s="22">
        <f>shaladarppn!U259</f>
        <v>0</v>
      </c>
      <c r="W261" s="22">
        <f>shaladarppn!V259</f>
        <v>9636784929</v>
      </c>
      <c r="X261" s="22" t="str">
        <f>shaladarppn!W259</f>
        <v>ALNIYAWAS,RIYANBADI,ALNIYAWAS,341697</v>
      </c>
      <c r="Y261" s="22">
        <f>shaladarppn!X259</f>
        <v>36000</v>
      </c>
      <c r="Z261" s="22" t="str">
        <f>shaladarppn!Y259</f>
        <v>N</v>
      </c>
      <c r="AA261" s="22" t="str">
        <f>shaladarppn!Z259</f>
        <v>N</v>
      </c>
      <c r="AB261" s="22" t="str">
        <f>shaladarppn!AA259</f>
        <v>No</v>
      </c>
      <c r="AC261" s="22">
        <f>shaladarppn!AB259</f>
        <v>14</v>
      </c>
      <c r="AD261" s="22" t="str">
        <f>shaladarppn!AC259</f>
        <v>None</v>
      </c>
      <c r="AE261" s="22">
        <f>shaladarppn!AD259</f>
        <v>2</v>
      </c>
      <c r="AF261" s="22">
        <f>Table1[[#This Row],[Class]]</f>
        <v>8</v>
      </c>
      <c r="AG261" s="22" t="str">
        <f>Table1[[#This Row],[Section]]</f>
        <v>A</v>
      </c>
    </row>
    <row r="262" spans="1:33">
      <c r="A262" s="22">
        <f>IF(F262="","",ROWS($F$4:F262))</f>
        <v>259</v>
      </c>
      <c r="B262" s="22">
        <f>shaladarppn!A260</f>
        <v>8</v>
      </c>
      <c r="C262" s="22" t="str">
        <f>shaladarppn!B260</f>
        <v>A</v>
      </c>
      <c r="D262" s="22">
        <f>shaladarppn!C260</f>
        <v>4585</v>
      </c>
      <c r="E262" s="249">
        <f>shaladarppn!D260</f>
        <v>43300</v>
      </c>
      <c r="F262" s="22" t="str">
        <f>shaladarppn!E260</f>
        <v>Aarju</v>
      </c>
      <c r="G262" s="22">
        <f>shaladarppn!F260</f>
        <v>0</v>
      </c>
      <c r="H262" s="22" t="str">
        <f>shaladarppn!G260</f>
        <v>Suresh Kumar</v>
      </c>
      <c r="I262" s="22" t="str">
        <f>shaladarppn!H260</f>
        <v>Seema Devi</v>
      </c>
      <c r="J262" s="22" t="str">
        <f>shaladarppn!I260</f>
        <v>M</v>
      </c>
      <c r="K262" s="249">
        <f>shaladarppn!J260</f>
        <v>42784</v>
      </c>
      <c r="L262" s="22">
        <f>shaladarppn!K260</f>
        <v>0</v>
      </c>
      <c r="M262" s="22">
        <f>shaladarppn!L260</f>
        <v>0</v>
      </c>
      <c r="N262" s="22">
        <f>shaladarppn!M260</f>
        <v>0</v>
      </c>
      <c r="O262" s="22">
        <f>shaladarppn!N260</f>
        <v>0</v>
      </c>
      <c r="P262" s="22" t="str">
        <f>shaladarppn!O260</f>
        <v>OBC</v>
      </c>
      <c r="Q262" s="22" t="str">
        <f>shaladarppn!P260</f>
        <v>Hindu</v>
      </c>
      <c r="R262" s="22">
        <f>shaladarppn!Q260</f>
        <v>0</v>
      </c>
      <c r="S262" s="22" t="str">
        <f>shaladarppn!R260</f>
        <v>GOVT. SENIOR SECONDARY SCHOOL ALNIYAWAS (219445)</v>
      </c>
      <c r="T262" s="22">
        <f>shaladarppn!S260</f>
        <v>8140200308</v>
      </c>
      <c r="U262" s="22" t="str">
        <f>shaladarppn!T260</f>
        <v>XXXX4817</v>
      </c>
      <c r="V262" s="22" t="str">
        <f>shaladarppn!U260</f>
        <v>BHNVXXH</v>
      </c>
      <c r="W262" s="22">
        <f>shaladarppn!V260</f>
        <v>9636784929</v>
      </c>
      <c r="X262" s="22" t="str">
        <f>shaladarppn!W260</f>
        <v>ALNIYAWAS,RIYANBADI,ALNIYAWAS,341698</v>
      </c>
      <c r="Y262" s="22">
        <f>shaladarppn!X260</f>
        <v>45000</v>
      </c>
      <c r="Z262" s="22" t="str">
        <f>shaladarppn!Y260</f>
        <v>N</v>
      </c>
      <c r="AA262" s="22" t="str">
        <f>shaladarppn!Z260</f>
        <v>N</v>
      </c>
      <c r="AB262" s="22" t="str">
        <f>shaladarppn!AA260</f>
        <v>No</v>
      </c>
      <c r="AC262" s="22">
        <f>shaladarppn!AB260</f>
        <v>10</v>
      </c>
      <c r="AD262" s="22" t="str">
        <f>shaladarppn!AC260</f>
        <v>None</v>
      </c>
      <c r="AE262" s="22">
        <f>shaladarppn!AD260</f>
        <v>0</v>
      </c>
      <c r="AF262" s="22">
        <f>Table1[[#This Row],[Class]]</f>
        <v>8</v>
      </c>
      <c r="AG262" s="22" t="str">
        <f>Table1[[#This Row],[Section]]</f>
        <v>A</v>
      </c>
    </row>
    <row r="263" spans="1:33">
      <c r="A263" s="22">
        <f>IF(F263="","",ROWS($F$4:F263))</f>
        <v>260</v>
      </c>
      <c r="B263" s="22">
        <f>shaladarppn!A261</f>
        <v>8</v>
      </c>
      <c r="C263" s="22" t="str">
        <f>shaladarppn!B261</f>
        <v>A</v>
      </c>
      <c r="D263" s="22">
        <f>shaladarppn!C261</f>
        <v>3905</v>
      </c>
      <c r="E263" s="249">
        <f>shaladarppn!D261</f>
        <v>42135</v>
      </c>
      <c r="F263" s="22" t="str">
        <f>shaladarppn!E261</f>
        <v>Aarju</v>
      </c>
      <c r="G263" s="22">
        <f>shaladarppn!F261</f>
        <v>0</v>
      </c>
      <c r="H263" s="22" t="str">
        <f>shaladarppn!G261</f>
        <v>Suresh Kumar</v>
      </c>
      <c r="I263" s="22" t="str">
        <f>shaladarppn!H261</f>
        <v>Seema Devi</v>
      </c>
      <c r="J263" s="22" t="str">
        <f>shaladarppn!I261</f>
        <v>M</v>
      </c>
      <c r="K263" s="249">
        <f>shaladarppn!J261</f>
        <v>42785</v>
      </c>
      <c r="L263" s="22">
        <f>shaladarppn!K261</f>
        <v>0</v>
      </c>
      <c r="M263" s="22">
        <f>shaladarppn!L261</f>
        <v>0</v>
      </c>
      <c r="N263" s="22">
        <f>shaladarppn!M261</f>
        <v>0</v>
      </c>
      <c r="O263" s="22">
        <f>shaladarppn!N261</f>
        <v>0</v>
      </c>
      <c r="P263" s="22" t="str">
        <f>shaladarppn!O261</f>
        <v>SC</v>
      </c>
      <c r="Q263" s="22" t="str">
        <f>shaladarppn!P261</f>
        <v>Hindu</v>
      </c>
      <c r="R263" s="22">
        <f>shaladarppn!Q261</f>
        <v>0</v>
      </c>
      <c r="S263" s="22" t="str">
        <f>shaladarppn!R261</f>
        <v>GOVT. SENIOR SECONDARY SCHOOL ALNIYAWAS (219445)</v>
      </c>
      <c r="T263" s="22">
        <f>shaladarppn!S261</f>
        <v>8140200308</v>
      </c>
      <c r="U263" s="22" t="str">
        <f>shaladarppn!T261</f>
        <v>XXXX6778</v>
      </c>
      <c r="V263" s="22">
        <f>shaladarppn!U261</f>
        <v>0</v>
      </c>
      <c r="W263" s="22">
        <f>shaladarppn!V261</f>
        <v>9636784929</v>
      </c>
      <c r="X263" s="22" t="str">
        <f>shaladarppn!W261</f>
        <v>ALNIYAWAS,RIYANBADI,ALNIYAWAS,341699</v>
      </c>
      <c r="Y263" s="22">
        <f>shaladarppn!X261</f>
        <v>0</v>
      </c>
      <c r="Z263" s="22" t="str">
        <f>shaladarppn!Y261</f>
        <v>N</v>
      </c>
      <c r="AA263" s="22" t="str">
        <f>shaladarppn!Z261</f>
        <v>N</v>
      </c>
      <c r="AB263" s="22" t="str">
        <f>shaladarppn!AA261</f>
        <v>No</v>
      </c>
      <c r="AC263" s="22">
        <f>shaladarppn!AB261</f>
        <v>13</v>
      </c>
      <c r="AD263" s="22" t="str">
        <f>shaladarppn!AC261</f>
        <v>None</v>
      </c>
      <c r="AE263" s="22">
        <f>shaladarppn!AD261</f>
        <v>1</v>
      </c>
      <c r="AF263" s="22">
        <f>Table1[[#This Row],[Class]]</f>
        <v>8</v>
      </c>
      <c r="AG263" s="22" t="str">
        <f>Table1[[#This Row],[Section]]</f>
        <v>A</v>
      </c>
    </row>
    <row r="264" spans="1:33">
      <c r="A264" s="22">
        <f>IF(F264="","",ROWS($F$4:F264))</f>
        <v>261</v>
      </c>
      <c r="B264" s="22">
        <f>shaladarppn!A262</f>
        <v>8</v>
      </c>
      <c r="C264" s="22" t="str">
        <f>shaladarppn!B262</f>
        <v>A</v>
      </c>
      <c r="D264" s="22">
        <f>shaladarppn!C262</f>
        <v>4752</v>
      </c>
      <c r="E264" s="249">
        <f>shaladarppn!D262</f>
        <v>41827</v>
      </c>
      <c r="F264" s="22" t="str">
        <f>shaladarppn!E262</f>
        <v>Aarju</v>
      </c>
      <c r="G264" s="22">
        <f>shaladarppn!F262</f>
        <v>0</v>
      </c>
      <c r="H264" s="22" t="str">
        <f>shaladarppn!G262</f>
        <v>Suresh Kumar</v>
      </c>
      <c r="I264" s="22" t="str">
        <f>shaladarppn!H262</f>
        <v>Seema Devi</v>
      </c>
      <c r="J264" s="22" t="str">
        <f>shaladarppn!I262</f>
        <v>F</v>
      </c>
      <c r="K264" s="249">
        <f>shaladarppn!J262</f>
        <v>42786</v>
      </c>
      <c r="L264" s="22">
        <f>shaladarppn!K262</f>
        <v>0</v>
      </c>
      <c r="M264" s="22">
        <f>shaladarppn!L262</f>
        <v>0</v>
      </c>
      <c r="N264" s="22">
        <f>shaladarppn!M262</f>
        <v>0</v>
      </c>
      <c r="O264" s="22">
        <f>shaladarppn!N262</f>
        <v>0</v>
      </c>
      <c r="P264" s="22" t="str">
        <f>shaladarppn!O262</f>
        <v>GEN</v>
      </c>
      <c r="Q264" s="22" t="str">
        <f>shaladarppn!P262</f>
        <v>Hindu</v>
      </c>
      <c r="R264" s="22">
        <f>shaladarppn!Q262</f>
        <v>0</v>
      </c>
      <c r="S264" s="22" t="str">
        <f>shaladarppn!R262</f>
        <v>GOVT. SENIOR SECONDARY SCHOOL ALNIYAWAS (219445)</v>
      </c>
      <c r="T264" s="22">
        <f>shaladarppn!S262</f>
        <v>8140200308</v>
      </c>
      <c r="U264" s="22" t="str">
        <f>shaladarppn!T262</f>
        <v>XXXX6183</v>
      </c>
      <c r="V264" s="22" t="str">
        <f>shaladarppn!U262</f>
        <v>YQOFYAK</v>
      </c>
      <c r="W264" s="22">
        <f>shaladarppn!V262</f>
        <v>9636784929</v>
      </c>
      <c r="X264" s="22" t="str">
        <f>shaladarppn!W262</f>
        <v>ALNIYAWAS,RIYANBADI,ALNIYAWAS,341700</v>
      </c>
      <c r="Y264" s="22">
        <f>shaladarppn!X262</f>
        <v>40000</v>
      </c>
      <c r="Z264" s="22" t="str">
        <f>shaladarppn!Y262</f>
        <v>N</v>
      </c>
      <c r="AA264" s="22" t="str">
        <f>shaladarppn!Z262</f>
        <v>N</v>
      </c>
      <c r="AB264" s="22" t="str">
        <f>shaladarppn!AA262</f>
        <v>No</v>
      </c>
      <c r="AC264" s="22">
        <f>shaladarppn!AB262</f>
        <v>13</v>
      </c>
      <c r="AD264" s="22" t="str">
        <f>shaladarppn!AC262</f>
        <v>None</v>
      </c>
      <c r="AE264" s="22">
        <f>shaladarppn!AD262</f>
        <v>5</v>
      </c>
      <c r="AF264" s="22">
        <f>Table1[[#This Row],[Class]]</f>
        <v>8</v>
      </c>
      <c r="AG264" s="22" t="str">
        <f>Table1[[#This Row],[Section]]</f>
        <v>A</v>
      </c>
    </row>
    <row r="265" spans="1:33">
      <c r="A265" s="22">
        <f>IF(F265="","",ROWS($F$4:F265))</f>
        <v>262</v>
      </c>
      <c r="B265" s="22">
        <f>shaladarppn!A263</f>
        <v>8</v>
      </c>
      <c r="C265" s="22" t="str">
        <f>shaladarppn!B263</f>
        <v>A</v>
      </c>
      <c r="D265" s="22">
        <f>shaladarppn!C263</f>
        <v>3924</v>
      </c>
      <c r="E265" s="249">
        <f>shaladarppn!D263</f>
        <v>42135</v>
      </c>
      <c r="F265" s="22" t="str">
        <f>shaladarppn!E263</f>
        <v>Aarju</v>
      </c>
      <c r="G265" s="22">
        <f>shaladarppn!F263</f>
        <v>0</v>
      </c>
      <c r="H265" s="22" t="str">
        <f>shaladarppn!G263</f>
        <v>Suresh Kumar</v>
      </c>
      <c r="I265" s="22" t="str">
        <f>shaladarppn!H263</f>
        <v>Seema Devi</v>
      </c>
      <c r="J265" s="22" t="str">
        <f>shaladarppn!I263</f>
        <v>F</v>
      </c>
      <c r="K265" s="249">
        <f>shaladarppn!J263</f>
        <v>42787</v>
      </c>
      <c r="L265" s="22">
        <f>shaladarppn!K263</f>
        <v>0</v>
      </c>
      <c r="M265" s="22">
        <f>shaladarppn!L263</f>
        <v>0</v>
      </c>
      <c r="N265" s="22">
        <f>shaladarppn!M263</f>
        <v>0</v>
      </c>
      <c r="O265" s="22">
        <f>shaladarppn!N263</f>
        <v>0</v>
      </c>
      <c r="P265" s="22" t="str">
        <f>shaladarppn!O263</f>
        <v>OBC</v>
      </c>
      <c r="Q265" s="22" t="str">
        <f>shaladarppn!P263</f>
        <v>Hindu</v>
      </c>
      <c r="R265" s="22">
        <f>shaladarppn!Q263</f>
        <v>0</v>
      </c>
      <c r="S265" s="22" t="str">
        <f>shaladarppn!R263</f>
        <v>GOVT. SENIOR SECONDARY SCHOOL ALNIYAWAS (219445)</v>
      </c>
      <c r="T265" s="22">
        <f>shaladarppn!S263</f>
        <v>8140200308</v>
      </c>
      <c r="U265" s="22">
        <f>shaladarppn!T263</f>
        <v>0</v>
      </c>
      <c r="V265" s="22">
        <f>shaladarppn!U263</f>
        <v>0</v>
      </c>
      <c r="W265" s="22">
        <f>shaladarppn!V263</f>
        <v>9636784929</v>
      </c>
      <c r="X265" s="22" t="str">
        <f>shaladarppn!W263</f>
        <v>ALNIYAWAS,RIYANBADI,ALNIYAWAS,341701</v>
      </c>
      <c r="Y265" s="22">
        <f>shaladarppn!X263</f>
        <v>0</v>
      </c>
      <c r="Z265" s="22" t="str">
        <f>shaladarppn!Y263</f>
        <v>N</v>
      </c>
      <c r="AA265" s="22" t="str">
        <f>shaladarppn!Z263</f>
        <v>N</v>
      </c>
      <c r="AB265" s="22" t="str">
        <f>shaladarppn!AA263</f>
        <v>No</v>
      </c>
      <c r="AC265" s="22">
        <f>shaladarppn!AB263</f>
        <v>14</v>
      </c>
      <c r="AD265" s="22" t="str">
        <f>shaladarppn!AC263</f>
        <v>None</v>
      </c>
      <c r="AE265" s="22">
        <f>shaladarppn!AD263</f>
        <v>1</v>
      </c>
      <c r="AF265" s="22">
        <f>Table1[[#This Row],[Class]]</f>
        <v>8</v>
      </c>
      <c r="AG265" s="22" t="str">
        <f>Table1[[#This Row],[Section]]</f>
        <v>A</v>
      </c>
    </row>
    <row r="266" spans="1:33">
      <c r="A266" s="22">
        <f>IF(F266="","",ROWS($F$4:F266))</f>
        <v>263</v>
      </c>
      <c r="B266" s="22">
        <f>shaladarppn!A264</f>
        <v>8</v>
      </c>
      <c r="C266" s="22" t="str">
        <f>shaladarppn!B264</f>
        <v>A</v>
      </c>
      <c r="D266" s="22">
        <f>shaladarppn!C264</f>
        <v>3926</v>
      </c>
      <c r="E266" s="249">
        <f>shaladarppn!D264</f>
        <v>42135</v>
      </c>
      <c r="F266" s="22" t="str">
        <f>shaladarppn!E264</f>
        <v>Aarju</v>
      </c>
      <c r="G266" s="22">
        <f>shaladarppn!F264</f>
        <v>0</v>
      </c>
      <c r="H266" s="22" t="str">
        <f>shaladarppn!G264</f>
        <v>Suresh Kumar</v>
      </c>
      <c r="I266" s="22" t="str">
        <f>shaladarppn!H264</f>
        <v>Seema Devi</v>
      </c>
      <c r="J266" s="22" t="str">
        <f>shaladarppn!I264</f>
        <v>M</v>
      </c>
      <c r="K266" s="249">
        <f>shaladarppn!J264</f>
        <v>42788</v>
      </c>
      <c r="L266" s="22">
        <f>shaladarppn!K264</f>
        <v>0</v>
      </c>
      <c r="M266" s="22">
        <f>shaladarppn!L264</f>
        <v>0</v>
      </c>
      <c r="N266" s="22">
        <f>shaladarppn!M264</f>
        <v>0</v>
      </c>
      <c r="O266" s="22">
        <f>shaladarppn!N264</f>
        <v>0</v>
      </c>
      <c r="P266" s="22" t="str">
        <f>shaladarppn!O264</f>
        <v>OBC</v>
      </c>
      <c r="Q266" s="22" t="str">
        <f>shaladarppn!P264</f>
        <v>Muslim</v>
      </c>
      <c r="R266" s="22">
        <f>shaladarppn!Q264</f>
        <v>0</v>
      </c>
      <c r="S266" s="22" t="str">
        <f>shaladarppn!R264</f>
        <v>GOVT. SENIOR SECONDARY SCHOOL ALNIYAWAS (219445)</v>
      </c>
      <c r="T266" s="22">
        <f>shaladarppn!S264</f>
        <v>8140200308</v>
      </c>
      <c r="U266" s="22">
        <f>shaladarppn!T264</f>
        <v>0</v>
      </c>
      <c r="V266" s="22">
        <f>shaladarppn!U264</f>
        <v>0</v>
      </c>
      <c r="W266" s="22">
        <f>shaladarppn!V264</f>
        <v>9636784929</v>
      </c>
      <c r="X266" s="22" t="str">
        <f>shaladarppn!W264</f>
        <v>ALNIYAWAS,RIYANBADI,ALNIYAWAS,341702</v>
      </c>
      <c r="Y266" s="22">
        <f>shaladarppn!X264</f>
        <v>0</v>
      </c>
      <c r="Z266" s="22" t="str">
        <f>shaladarppn!Y264</f>
        <v>N</v>
      </c>
      <c r="AA266" s="22" t="str">
        <f>shaladarppn!Z264</f>
        <v>N</v>
      </c>
      <c r="AB266" s="22" t="str">
        <f>shaladarppn!AA264</f>
        <v>Yes</v>
      </c>
      <c r="AC266" s="22">
        <f>shaladarppn!AB264</f>
        <v>14</v>
      </c>
      <c r="AD266" s="22" t="str">
        <f>shaladarppn!AC264</f>
        <v>None</v>
      </c>
      <c r="AE266" s="22">
        <f>shaladarppn!AD264</f>
        <v>1</v>
      </c>
      <c r="AF266" s="22">
        <f>Table1[[#This Row],[Class]]</f>
        <v>8</v>
      </c>
      <c r="AG266" s="22" t="str">
        <f>Table1[[#This Row],[Section]]</f>
        <v>A</v>
      </c>
    </row>
    <row r="267" spans="1:33">
      <c r="A267" s="22">
        <f>IF(F267="","",ROWS($F$4:F267))</f>
        <v>264</v>
      </c>
      <c r="B267" s="22">
        <f>shaladarppn!A265</f>
        <v>8</v>
      </c>
      <c r="C267" s="22" t="str">
        <f>shaladarppn!B265</f>
        <v>A</v>
      </c>
      <c r="D267" s="22">
        <f>shaladarppn!C265</f>
        <v>3925</v>
      </c>
      <c r="E267" s="249">
        <f>shaladarppn!D265</f>
        <v>42135</v>
      </c>
      <c r="F267" s="22" t="str">
        <f>shaladarppn!E265</f>
        <v>Aarju</v>
      </c>
      <c r="G267" s="22">
        <f>shaladarppn!F265</f>
        <v>0</v>
      </c>
      <c r="H267" s="22" t="str">
        <f>shaladarppn!G265</f>
        <v>Suresh Kumar</v>
      </c>
      <c r="I267" s="22" t="str">
        <f>shaladarppn!H265</f>
        <v>Seema Devi</v>
      </c>
      <c r="J267" s="22" t="str">
        <f>shaladarppn!I265</f>
        <v>M</v>
      </c>
      <c r="K267" s="249">
        <f>shaladarppn!J265</f>
        <v>42789</v>
      </c>
      <c r="L267" s="22">
        <f>shaladarppn!K265</f>
        <v>0</v>
      </c>
      <c r="M267" s="22">
        <f>shaladarppn!L265</f>
        <v>0</v>
      </c>
      <c r="N267" s="22">
        <f>shaladarppn!M265</f>
        <v>0</v>
      </c>
      <c r="O267" s="22">
        <f>shaladarppn!N265</f>
        <v>0</v>
      </c>
      <c r="P267" s="22" t="str">
        <f>shaladarppn!O265</f>
        <v>OBC</v>
      </c>
      <c r="Q267" s="22" t="str">
        <f>shaladarppn!P265</f>
        <v>Hindu</v>
      </c>
      <c r="R267" s="22">
        <f>shaladarppn!Q265</f>
        <v>0</v>
      </c>
      <c r="S267" s="22" t="str">
        <f>shaladarppn!R265</f>
        <v>GOVT. SENIOR SECONDARY SCHOOL ALNIYAWAS (219445)</v>
      </c>
      <c r="T267" s="22">
        <f>shaladarppn!S265</f>
        <v>8140200308</v>
      </c>
      <c r="U267" s="22" t="str">
        <f>shaladarppn!T265</f>
        <v>XXXX1141</v>
      </c>
      <c r="V267" s="22">
        <f>shaladarppn!U265</f>
        <v>0</v>
      </c>
      <c r="W267" s="22">
        <f>shaladarppn!V265</f>
        <v>9636784929</v>
      </c>
      <c r="X267" s="22" t="str">
        <f>shaladarppn!W265</f>
        <v>ALNIYAWAS,RIYANBADI,ALNIYAWAS,341703</v>
      </c>
      <c r="Y267" s="22">
        <f>shaladarppn!X265</f>
        <v>0</v>
      </c>
      <c r="Z267" s="22" t="str">
        <f>shaladarppn!Y265</f>
        <v>N</v>
      </c>
      <c r="AA267" s="22" t="str">
        <f>shaladarppn!Z265</f>
        <v>N</v>
      </c>
      <c r="AB267" s="22" t="str">
        <f>shaladarppn!AA265</f>
        <v>No</v>
      </c>
      <c r="AC267" s="22">
        <f>shaladarppn!AB265</f>
        <v>13</v>
      </c>
      <c r="AD267" s="22" t="str">
        <f>shaladarppn!AC265</f>
        <v>None</v>
      </c>
      <c r="AE267" s="22">
        <f>shaladarppn!AD265</f>
        <v>1</v>
      </c>
      <c r="AF267" s="22">
        <f>Table1[[#This Row],[Class]]</f>
        <v>8</v>
      </c>
      <c r="AG267" s="22" t="str">
        <f>Table1[[#This Row],[Section]]</f>
        <v>A</v>
      </c>
    </row>
    <row r="268" spans="1:33">
      <c r="A268" s="22">
        <f>IF(F268="","",ROWS($F$4:F268))</f>
        <v>265</v>
      </c>
      <c r="B268" s="22">
        <f>shaladarppn!A266</f>
        <v>8</v>
      </c>
      <c r="C268" s="22" t="str">
        <f>shaladarppn!B266</f>
        <v>A</v>
      </c>
      <c r="D268" s="22">
        <f>shaladarppn!C266</f>
        <v>4767</v>
      </c>
      <c r="E268" s="249">
        <f>shaladarppn!D266</f>
        <v>42921</v>
      </c>
      <c r="F268" s="22" t="str">
        <f>shaladarppn!E266</f>
        <v>Aarju</v>
      </c>
      <c r="G268" s="22">
        <f>shaladarppn!F266</f>
        <v>0</v>
      </c>
      <c r="H268" s="22" t="str">
        <f>shaladarppn!G266</f>
        <v>Suresh Kumar</v>
      </c>
      <c r="I268" s="22" t="str">
        <f>shaladarppn!H266</f>
        <v>Seema Devi</v>
      </c>
      <c r="J268" s="22" t="str">
        <f>shaladarppn!I266</f>
        <v>F</v>
      </c>
      <c r="K268" s="249">
        <f>shaladarppn!J266</f>
        <v>42790</v>
      </c>
      <c r="L268" s="22">
        <f>shaladarppn!K266</f>
        <v>0</v>
      </c>
      <c r="M268" s="22">
        <f>shaladarppn!L266</f>
        <v>0</v>
      </c>
      <c r="N268" s="22">
        <f>shaladarppn!M266</f>
        <v>0</v>
      </c>
      <c r="O268" s="22">
        <f>shaladarppn!N266</f>
        <v>0</v>
      </c>
      <c r="P268" s="22" t="str">
        <f>shaladarppn!O266</f>
        <v>OBC</v>
      </c>
      <c r="Q268" s="22">
        <f>shaladarppn!P266</f>
        <v>0</v>
      </c>
      <c r="R268" s="22">
        <f>shaladarppn!Q266</f>
        <v>0</v>
      </c>
      <c r="S268" s="22" t="str">
        <f>shaladarppn!R266</f>
        <v>GOVT. SENIOR SECONDARY SCHOOL ALNIYAWAS (219445)</v>
      </c>
      <c r="T268" s="22">
        <f>shaladarppn!S266</f>
        <v>8140200308</v>
      </c>
      <c r="U268" s="22" t="str">
        <f>shaladarppn!T266</f>
        <v>XXXX0730</v>
      </c>
      <c r="V268" s="22">
        <f>shaladarppn!U266</f>
        <v>0</v>
      </c>
      <c r="W268" s="22">
        <f>shaladarppn!V266</f>
        <v>9636784929</v>
      </c>
      <c r="X268" s="22" t="str">
        <f>shaladarppn!W266</f>
        <v>ALNIYAWAS,RIYANBADI,ALNIYAWAS,341704</v>
      </c>
      <c r="Y268" s="22">
        <f>shaladarppn!X266</f>
        <v>45000</v>
      </c>
      <c r="Z268" s="22" t="str">
        <f>shaladarppn!Y266</f>
        <v>N</v>
      </c>
      <c r="AA268" s="22" t="str">
        <f>shaladarppn!Z266</f>
        <v>N</v>
      </c>
      <c r="AB268" s="22">
        <f>shaladarppn!AA266</f>
        <v>0</v>
      </c>
      <c r="AC268" s="22">
        <f>shaladarppn!AB266</f>
        <v>12</v>
      </c>
      <c r="AD268" s="22" t="str">
        <f>shaladarppn!AC266</f>
        <v>None</v>
      </c>
      <c r="AE268" s="22">
        <f>shaladarppn!AD266</f>
        <v>0</v>
      </c>
      <c r="AF268" s="22">
        <f>Table1[[#This Row],[Class]]</f>
        <v>8</v>
      </c>
      <c r="AG268" s="22" t="str">
        <f>Table1[[#This Row],[Section]]</f>
        <v>A</v>
      </c>
    </row>
    <row r="269" spans="1:33">
      <c r="A269" s="22">
        <f>IF(F269="","",ROWS($F$4:F269))</f>
        <v>266</v>
      </c>
      <c r="B269" s="22">
        <f>shaladarppn!A267</f>
        <v>8</v>
      </c>
      <c r="C269" s="22" t="str">
        <f>shaladarppn!B267</f>
        <v>A</v>
      </c>
      <c r="D269" s="22">
        <f>shaladarppn!C267</f>
        <v>4765</v>
      </c>
      <c r="E269" s="249">
        <f>shaladarppn!D267</f>
        <v>41467</v>
      </c>
      <c r="F269" s="22" t="str">
        <f>shaladarppn!E267</f>
        <v>Aarju</v>
      </c>
      <c r="G269" s="22">
        <f>shaladarppn!F267</f>
        <v>0</v>
      </c>
      <c r="H269" s="22" t="str">
        <f>shaladarppn!G267</f>
        <v>Suresh Kumar</v>
      </c>
      <c r="I269" s="22" t="str">
        <f>shaladarppn!H267</f>
        <v>Seema Devi</v>
      </c>
      <c r="J269" s="22" t="str">
        <f>shaladarppn!I267</f>
        <v>F</v>
      </c>
      <c r="K269" s="249">
        <f>shaladarppn!J267</f>
        <v>42791</v>
      </c>
      <c r="L269" s="22">
        <f>shaladarppn!K267</f>
        <v>0</v>
      </c>
      <c r="M269" s="22">
        <f>shaladarppn!L267</f>
        <v>0</v>
      </c>
      <c r="N269" s="22">
        <f>shaladarppn!M267</f>
        <v>0</v>
      </c>
      <c r="O269" s="22">
        <f>shaladarppn!N267</f>
        <v>0</v>
      </c>
      <c r="P269" s="22" t="str">
        <f>shaladarppn!O267</f>
        <v>OBC</v>
      </c>
      <c r="Q269" s="22" t="str">
        <f>shaladarppn!P267</f>
        <v>Hindu</v>
      </c>
      <c r="R269" s="22">
        <f>shaladarppn!Q267</f>
        <v>0</v>
      </c>
      <c r="S269" s="22" t="str">
        <f>shaladarppn!R267</f>
        <v>GOVT. SENIOR SECONDARY SCHOOL ALNIYAWAS (219445)</v>
      </c>
      <c r="T269" s="22">
        <f>shaladarppn!S267</f>
        <v>8140200308</v>
      </c>
      <c r="U269" s="22" t="str">
        <f>shaladarppn!T267</f>
        <v>XXXX2477</v>
      </c>
      <c r="V269" s="22">
        <f>shaladarppn!U267</f>
        <v>0</v>
      </c>
      <c r="W269" s="22">
        <f>shaladarppn!V267</f>
        <v>9636784929</v>
      </c>
      <c r="X269" s="22" t="str">
        <f>shaladarppn!W267</f>
        <v>ALNIYAWAS,RIYANBADI,ALNIYAWAS,341705</v>
      </c>
      <c r="Y269" s="22">
        <f>shaladarppn!X267</f>
        <v>55000</v>
      </c>
      <c r="Z269" s="22" t="str">
        <f>shaladarppn!Y267</f>
        <v>N</v>
      </c>
      <c r="AA269" s="22" t="str">
        <f>shaladarppn!Z267</f>
        <v>N</v>
      </c>
      <c r="AB269" s="22" t="str">
        <f>shaladarppn!AA267</f>
        <v>No</v>
      </c>
      <c r="AC269" s="22">
        <f>shaladarppn!AB267</f>
        <v>14</v>
      </c>
      <c r="AD269" s="22" t="str">
        <f>shaladarppn!AC267</f>
        <v>None</v>
      </c>
      <c r="AE269" s="22">
        <f>shaladarppn!AD267</f>
        <v>2</v>
      </c>
      <c r="AF269" s="22">
        <f>Table1[[#This Row],[Class]]</f>
        <v>8</v>
      </c>
      <c r="AG269" s="22" t="str">
        <f>Table1[[#This Row],[Section]]</f>
        <v>A</v>
      </c>
    </row>
    <row r="270" spans="1:33">
      <c r="A270" s="22">
        <f>IF(F270="","",ROWS($F$4:F270))</f>
        <v>267</v>
      </c>
      <c r="B270" s="22">
        <f>shaladarppn!A268</f>
        <v>8</v>
      </c>
      <c r="C270" s="22" t="str">
        <f>shaladarppn!B268</f>
        <v>A</v>
      </c>
      <c r="D270" s="22">
        <f>shaladarppn!C268</f>
        <v>3907</v>
      </c>
      <c r="E270" s="249">
        <f>shaladarppn!D268</f>
        <v>42135</v>
      </c>
      <c r="F270" s="22" t="str">
        <f>shaladarppn!E268</f>
        <v>Aarju</v>
      </c>
      <c r="G270" s="22">
        <f>shaladarppn!F268</f>
        <v>0</v>
      </c>
      <c r="H270" s="22" t="str">
        <f>shaladarppn!G268</f>
        <v>Suresh Kumar</v>
      </c>
      <c r="I270" s="22" t="str">
        <f>shaladarppn!H268</f>
        <v>Seema Devi</v>
      </c>
      <c r="J270" s="22" t="str">
        <f>shaladarppn!I268</f>
        <v>F</v>
      </c>
      <c r="K270" s="249">
        <f>shaladarppn!J268</f>
        <v>42792</v>
      </c>
      <c r="L270" s="22">
        <f>shaladarppn!K268</f>
        <v>0</v>
      </c>
      <c r="M270" s="22">
        <f>shaladarppn!L268</f>
        <v>0</v>
      </c>
      <c r="N270" s="22">
        <f>shaladarppn!M268</f>
        <v>0</v>
      </c>
      <c r="O270" s="22">
        <f>shaladarppn!N268</f>
        <v>0</v>
      </c>
      <c r="P270" s="22" t="str">
        <f>shaladarppn!O268</f>
        <v>OBC</v>
      </c>
      <c r="Q270" s="22" t="str">
        <f>shaladarppn!P268</f>
        <v>Muslim</v>
      </c>
      <c r="R270" s="22">
        <f>shaladarppn!Q268</f>
        <v>0</v>
      </c>
      <c r="S270" s="22" t="str">
        <f>shaladarppn!R268</f>
        <v>GOVT. SENIOR SECONDARY SCHOOL ALNIYAWAS (219445)</v>
      </c>
      <c r="T270" s="22">
        <f>shaladarppn!S268</f>
        <v>8140200308</v>
      </c>
      <c r="U270" s="22" t="str">
        <f>shaladarppn!T268</f>
        <v>XXXX2550</v>
      </c>
      <c r="V270" s="22">
        <f>shaladarppn!U268</f>
        <v>0</v>
      </c>
      <c r="W270" s="22">
        <f>shaladarppn!V268</f>
        <v>9636784929</v>
      </c>
      <c r="X270" s="22" t="str">
        <f>shaladarppn!W268</f>
        <v>ALNIYAWAS,RIYANBADI,ALNIYAWAS,341706</v>
      </c>
      <c r="Y270" s="22">
        <f>shaladarppn!X268</f>
        <v>0</v>
      </c>
      <c r="Z270" s="22" t="str">
        <f>shaladarppn!Y268</f>
        <v>N</v>
      </c>
      <c r="AA270" s="22" t="str">
        <f>shaladarppn!Z268</f>
        <v>N</v>
      </c>
      <c r="AB270" s="22" t="str">
        <f>shaladarppn!AA268</f>
        <v>Yes</v>
      </c>
      <c r="AC270" s="22">
        <f>shaladarppn!AB268</f>
        <v>13</v>
      </c>
      <c r="AD270" s="22" t="str">
        <f>shaladarppn!AC268</f>
        <v>None</v>
      </c>
      <c r="AE270" s="22">
        <f>shaladarppn!AD268</f>
        <v>1</v>
      </c>
      <c r="AF270" s="22">
        <f>Table1[[#This Row],[Class]]</f>
        <v>8</v>
      </c>
      <c r="AG270" s="22" t="str">
        <f>Table1[[#This Row],[Section]]</f>
        <v>A</v>
      </c>
    </row>
    <row r="271" spans="1:33">
      <c r="A271" s="22">
        <f>IF(F271="","",ROWS($F$4:F271))</f>
        <v>268</v>
      </c>
      <c r="B271" s="22">
        <f>shaladarppn!A269</f>
        <v>8</v>
      </c>
      <c r="C271" s="22" t="str">
        <f>shaladarppn!B269</f>
        <v>A</v>
      </c>
      <c r="D271" s="22">
        <f>shaladarppn!C269</f>
        <v>4775</v>
      </c>
      <c r="E271" s="249">
        <f>shaladarppn!D269</f>
        <v>41824</v>
      </c>
      <c r="F271" s="22" t="str">
        <f>shaladarppn!E269</f>
        <v>Aarju</v>
      </c>
      <c r="G271" s="22">
        <f>shaladarppn!F269</f>
        <v>0</v>
      </c>
      <c r="H271" s="22" t="str">
        <f>shaladarppn!G269</f>
        <v>Suresh Kumar</v>
      </c>
      <c r="I271" s="22" t="str">
        <f>shaladarppn!H269</f>
        <v>Seema Devi</v>
      </c>
      <c r="J271" s="22" t="str">
        <f>shaladarppn!I269</f>
        <v>F</v>
      </c>
      <c r="K271" s="249">
        <f>shaladarppn!J269</f>
        <v>42793</v>
      </c>
      <c r="L271" s="22">
        <f>shaladarppn!K269</f>
        <v>0</v>
      </c>
      <c r="M271" s="22">
        <f>shaladarppn!L269</f>
        <v>0</v>
      </c>
      <c r="N271" s="22">
        <f>shaladarppn!M269</f>
        <v>0</v>
      </c>
      <c r="O271" s="22">
        <f>shaladarppn!N269</f>
        <v>0</v>
      </c>
      <c r="P271" s="22" t="str">
        <f>shaladarppn!O269</f>
        <v>OBC</v>
      </c>
      <c r="Q271" s="22" t="str">
        <f>shaladarppn!P269</f>
        <v>Hindu</v>
      </c>
      <c r="R271" s="22">
        <f>shaladarppn!Q269</f>
        <v>0</v>
      </c>
      <c r="S271" s="22" t="str">
        <f>shaladarppn!R269</f>
        <v>GOVT. SENIOR SECONDARY SCHOOL ALNIYAWAS (219445)</v>
      </c>
      <c r="T271" s="22">
        <f>shaladarppn!S269</f>
        <v>8140200308</v>
      </c>
      <c r="U271" s="22" t="str">
        <f>shaladarppn!T269</f>
        <v>XXXX2033</v>
      </c>
      <c r="V271" s="22">
        <f>shaladarppn!U269</f>
        <v>0</v>
      </c>
      <c r="W271" s="22">
        <f>shaladarppn!V269</f>
        <v>9636784929</v>
      </c>
      <c r="X271" s="22" t="str">
        <f>shaladarppn!W269</f>
        <v>ALNIYAWAS,RIYANBADI,ALNIYAWAS,341707</v>
      </c>
      <c r="Y271" s="22">
        <f>shaladarppn!X269</f>
        <v>40000</v>
      </c>
      <c r="Z271" s="22" t="str">
        <f>shaladarppn!Y269</f>
        <v>N</v>
      </c>
      <c r="AA271" s="22" t="str">
        <f>shaladarppn!Z269</f>
        <v>N</v>
      </c>
      <c r="AB271" s="22" t="str">
        <f>shaladarppn!AA269</f>
        <v>No</v>
      </c>
      <c r="AC271" s="22">
        <f>shaladarppn!AB269</f>
        <v>13</v>
      </c>
      <c r="AD271" s="22" t="str">
        <f>shaladarppn!AC269</f>
        <v>None</v>
      </c>
      <c r="AE271" s="22">
        <f>shaladarppn!AD269</f>
        <v>5</v>
      </c>
      <c r="AF271" s="22">
        <f>Table1[[#This Row],[Class]]</f>
        <v>8</v>
      </c>
      <c r="AG271" s="22" t="str">
        <f>Table1[[#This Row],[Section]]</f>
        <v>A</v>
      </c>
    </row>
    <row r="272" spans="1:33">
      <c r="A272" s="22">
        <f>IF(F272="","",ROWS($F$4:F272))</f>
        <v>269</v>
      </c>
      <c r="B272" s="22">
        <f>shaladarppn!A270</f>
        <v>8</v>
      </c>
      <c r="C272" s="22" t="str">
        <f>shaladarppn!B270</f>
        <v>A</v>
      </c>
      <c r="D272" s="22">
        <f>shaladarppn!C270</f>
        <v>4947</v>
      </c>
      <c r="E272" s="249">
        <f>shaladarppn!D270</f>
        <v>0</v>
      </c>
      <c r="F272" s="22" t="str">
        <f>shaladarppn!E270</f>
        <v>Aarju</v>
      </c>
      <c r="G272" s="22">
        <f>shaladarppn!F270</f>
        <v>0</v>
      </c>
      <c r="H272" s="22" t="str">
        <f>shaladarppn!G270</f>
        <v>Suresh Kumar</v>
      </c>
      <c r="I272" s="22" t="str">
        <f>shaladarppn!H270</f>
        <v>Seema Devi</v>
      </c>
      <c r="J272" s="22" t="str">
        <f>shaladarppn!I270</f>
        <v>M</v>
      </c>
      <c r="K272" s="249">
        <f>shaladarppn!J270</f>
        <v>42794</v>
      </c>
      <c r="L272" s="22">
        <f>shaladarppn!K270</f>
        <v>0</v>
      </c>
      <c r="M272" s="22">
        <f>shaladarppn!L270</f>
        <v>0</v>
      </c>
      <c r="N272" s="22">
        <f>shaladarppn!M270</f>
        <v>0</v>
      </c>
      <c r="O272" s="22">
        <f>shaladarppn!N270</f>
        <v>0</v>
      </c>
      <c r="P272" s="22" t="str">
        <f>shaladarppn!O270</f>
        <v>OBC</v>
      </c>
      <c r="Q272" s="22">
        <f>shaladarppn!P270</f>
        <v>0</v>
      </c>
      <c r="R272" s="22">
        <f>shaladarppn!Q270</f>
        <v>0</v>
      </c>
      <c r="S272" s="22" t="str">
        <f>shaladarppn!R270</f>
        <v>GOVT. SENIOR SECONDARY SCHOOL ALNIYAWAS (219445)</v>
      </c>
      <c r="T272" s="22">
        <f>shaladarppn!S270</f>
        <v>8140200308</v>
      </c>
      <c r="U272" s="22">
        <f>shaladarppn!T270</f>
        <v>0</v>
      </c>
      <c r="V272" s="22">
        <f>shaladarppn!U270</f>
        <v>0</v>
      </c>
      <c r="W272" s="22">
        <f>shaladarppn!V270</f>
        <v>9636784929</v>
      </c>
      <c r="X272" s="22" t="str">
        <f>shaladarppn!W270</f>
        <v>ALNIYAWAS,RIYANBADI,ALNIYAWAS,341708</v>
      </c>
      <c r="Y272" s="22">
        <f>shaladarppn!X270</f>
        <v>0</v>
      </c>
      <c r="Z272" s="22" t="str">
        <f>shaladarppn!Y270</f>
        <v>N</v>
      </c>
      <c r="AA272" s="22" t="str">
        <f>shaladarppn!Z270</f>
        <v>Y</v>
      </c>
      <c r="AB272" s="22">
        <f>shaladarppn!AA270</f>
        <v>0</v>
      </c>
      <c r="AC272" s="22">
        <f>shaladarppn!AB270</f>
        <v>13</v>
      </c>
      <c r="AD272" s="22">
        <f>shaladarppn!AC270</f>
        <v>0</v>
      </c>
      <c r="AE272" s="22">
        <f>shaladarppn!AD270</f>
        <v>1</v>
      </c>
      <c r="AF272" s="22">
        <f>Table1[[#This Row],[Class]]</f>
        <v>8</v>
      </c>
      <c r="AG272" s="22" t="str">
        <f>Table1[[#This Row],[Section]]</f>
        <v>A</v>
      </c>
    </row>
    <row r="273" spans="1:33">
      <c r="A273" s="22">
        <f>IF(F273="","",ROWS($F$4:F273))</f>
        <v>270</v>
      </c>
      <c r="B273" s="22">
        <f>shaladarppn!A271</f>
        <v>8</v>
      </c>
      <c r="C273" s="22" t="str">
        <f>shaladarppn!B271</f>
        <v>A</v>
      </c>
      <c r="D273" s="22">
        <f>shaladarppn!C271</f>
        <v>4753</v>
      </c>
      <c r="E273" s="249">
        <f>shaladarppn!D271</f>
        <v>41823</v>
      </c>
      <c r="F273" s="22" t="str">
        <f>shaladarppn!E271</f>
        <v>Aarju</v>
      </c>
      <c r="G273" s="22">
        <f>shaladarppn!F271</f>
        <v>0</v>
      </c>
      <c r="H273" s="22" t="str">
        <f>shaladarppn!G271</f>
        <v>Suresh Kumar</v>
      </c>
      <c r="I273" s="22" t="str">
        <f>shaladarppn!H271</f>
        <v>Seema Devi</v>
      </c>
      <c r="J273" s="22" t="str">
        <f>shaladarppn!I271</f>
        <v>F</v>
      </c>
      <c r="K273" s="249">
        <f>shaladarppn!J271</f>
        <v>42795</v>
      </c>
      <c r="L273" s="22">
        <f>shaladarppn!K271</f>
        <v>0</v>
      </c>
      <c r="M273" s="22">
        <f>shaladarppn!L271</f>
        <v>0</v>
      </c>
      <c r="N273" s="22">
        <f>shaladarppn!M271</f>
        <v>0</v>
      </c>
      <c r="O273" s="22">
        <f>shaladarppn!N271</f>
        <v>0</v>
      </c>
      <c r="P273" s="22" t="str">
        <f>shaladarppn!O271</f>
        <v>GEN</v>
      </c>
      <c r="Q273" s="22" t="str">
        <f>shaladarppn!P271</f>
        <v>Hindu</v>
      </c>
      <c r="R273" s="22">
        <f>shaladarppn!Q271</f>
        <v>0</v>
      </c>
      <c r="S273" s="22" t="str">
        <f>shaladarppn!R271</f>
        <v>GOVT. SENIOR SECONDARY SCHOOL ALNIYAWAS (219445)</v>
      </c>
      <c r="T273" s="22">
        <f>shaladarppn!S271</f>
        <v>8140200308</v>
      </c>
      <c r="U273" s="22" t="str">
        <f>shaladarppn!T271</f>
        <v>XXXX3758</v>
      </c>
      <c r="V273" s="22" t="str">
        <f>shaladarppn!U271</f>
        <v>YAMYDQW</v>
      </c>
      <c r="W273" s="22">
        <f>shaladarppn!V271</f>
        <v>9636784929</v>
      </c>
      <c r="X273" s="22" t="str">
        <f>shaladarppn!W271</f>
        <v>ALNIYAWAS,RIYANBADI,ALNIYAWAS,341709</v>
      </c>
      <c r="Y273" s="22">
        <f>shaladarppn!X271</f>
        <v>40000</v>
      </c>
      <c r="Z273" s="22" t="str">
        <f>shaladarppn!Y271</f>
        <v>N</v>
      </c>
      <c r="AA273" s="22" t="str">
        <f>shaladarppn!Z271</f>
        <v>N</v>
      </c>
      <c r="AB273" s="22" t="str">
        <f>shaladarppn!AA271</f>
        <v>No</v>
      </c>
      <c r="AC273" s="22">
        <f>shaladarppn!AB271</f>
        <v>13</v>
      </c>
      <c r="AD273" s="22" t="str">
        <f>shaladarppn!AC271</f>
        <v>None</v>
      </c>
      <c r="AE273" s="22">
        <f>shaladarppn!AD271</f>
        <v>5</v>
      </c>
      <c r="AF273" s="22">
        <f>Table1[[#This Row],[Class]]</f>
        <v>8</v>
      </c>
      <c r="AG273" s="22" t="str">
        <f>Table1[[#This Row],[Section]]</f>
        <v>A</v>
      </c>
    </row>
    <row r="274" spans="1:33">
      <c r="A274" s="22">
        <f>IF(F274="","",ROWS($F$4:F274))</f>
        <v>271</v>
      </c>
      <c r="B274" s="22">
        <f>shaladarppn!A272</f>
        <v>8</v>
      </c>
      <c r="C274" s="22" t="str">
        <f>shaladarppn!B272</f>
        <v>A</v>
      </c>
      <c r="D274" s="22">
        <f>shaladarppn!C272</f>
        <v>4112</v>
      </c>
      <c r="E274" s="249">
        <f>shaladarppn!D272</f>
        <v>42549</v>
      </c>
      <c r="F274" s="22" t="str">
        <f>shaladarppn!E272</f>
        <v>Aarju</v>
      </c>
      <c r="G274" s="22">
        <f>shaladarppn!F272</f>
        <v>0</v>
      </c>
      <c r="H274" s="22" t="str">
        <f>shaladarppn!G272</f>
        <v>Suresh Kumar</v>
      </c>
      <c r="I274" s="22" t="str">
        <f>shaladarppn!H272</f>
        <v>Seema Devi</v>
      </c>
      <c r="J274" s="22" t="str">
        <f>shaladarppn!I272</f>
        <v>F</v>
      </c>
      <c r="K274" s="249">
        <f>shaladarppn!J272</f>
        <v>42796</v>
      </c>
      <c r="L274" s="22">
        <f>shaladarppn!K272</f>
        <v>0</v>
      </c>
      <c r="M274" s="22">
        <f>shaladarppn!L272</f>
        <v>0</v>
      </c>
      <c r="N274" s="22">
        <f>shaladarppn!M272</f>
        <v>0</v>
      </c>
      <c r="O274" s="22">
        <f>shaladarppn!N272</f>
        <v>0</v>
      </c>
      <c r="P274" s="22" t="str">
        <f>shaladarppn!O272</f>
        <v>OBC</v>
      </c>
      <c r="Q274" s="22" t="str">
        <f>shaladarppn!P272</f>
        <v>Hindu</v>
      </c>
      <c r="R274" s="22">
        <f>shaladarppn!Q272</f>
        <v>0</v>
      </c>
      <c r="S274" s="22" t="str">
        <f>shaladarppn!R272</f>
        <v>GOVT. SENIOR SECONDARY SCHOOL ALNIYAWAS (219445)</v>
      </c>
      <c r="T274" s="22">
        <f>shaladarppn!S272</f>
        <v>8140200308</v>
      </c>
      <c r="U274" s="22" t="str">
        <f>shaladarppn!T272</f>
        <v>XXXX1490</v>
      </c>
      <c r="V274" s="22">
        <f>shaladarppn!U272</f>
        <v>0</v>
      </c>
      <c r="W274" s="22">
        <f>shaladarppn!V272</f>
        <v>9636784929</v>
      </c>
      <c r="X274" s="22" t="str">
        <f>shaladarppn!W272</f>
        <v>ALNIYAWAS,RIYANBADI,ALNIYAWAS,341710</v>
      </c>
      <c r="Y274" s="22">
        <f>shaladarppn!X272</f>
        <v>0</v>
      </c>
      <c r="Z274" s="22" t="str">
        <f>shaladarppn!Y272</f>
        <v>N</v>
      </c>
      <c r="AA274" s="22" t="str">
        <f>shaladarppn!Z272</f>
        <v>N</v>
      </c>
      <c r="AB274" s="22" t="str">
        <f>shaladarppn!AA272</f>
        <v>No</v>
      </c>
      <c r="AC274" s="22">
        <f>shaladarppn!AB272</f>
        <v>13</v>
      </c>
      <c r="AD274" s="22" t="str">
        <f>shaladarppn!AC272</f>
        <v>None</v>
      </c>
      <c r="AE274" s="22">
        <f>shaladarppn!AD272</f>
        <v>1</v>
      </c>
      <c r="AF274" s="22">
        <f>Table1[[#This Row],[Class]]</f>
        <v>8</v>
      </c>
      <c r="AG274" s="22" t="str">
        <f>Table1[[#This Row],[Section]]</f>
        <v>A</v>
      </c>
    </row>
    <row r="275" spans="1:33">
      <c r="A275" s="22">
        <f>IF(F275="","",ROWS($F$4:F275))</f>
        <v>272</v>
      </c>
      <c r="B275" s="22">
        <f>shaladarppn!A273</f>
        <v>8</v>
      </c>
      <c r="C275" s="22" t="str">
        <f>shaladarppn!B273</f>
        <v>A</v>
      </c>
      <c r="D275" s="22">
        <f>shaladarppn!C273</f>
        <v>4746</v>
      </c>
      <c r="E275" s="249">
        <f>shaladarppn!D273</f>
        <v>41832</v>
      </c>
      <c r="F275" s="22" t="str">
        <f>shaladarppn!E273</f>
        <v>Aarju</v>
      </c>
      <c r="G275" s="22">
        <f>shaladarppn!F273</f>
        <v>0</v>
      </c>
      <c r="H275" s="22" t="str">
        <f>shaladarppn!G273</f>
        <v>Suresh Kumar</v>
      </c>
      <c r="I275" s="22" t="str">
        <f>shaladarppn!H273</f>
        <v>Seema Devi</v>
      </c>
      <c r="J275" s="22" t="str">
        <f>shaladarppn!I273</f>
        <v>F</v>
      </c>
      <c r="K275" s="249">
        <f>shaladarppn!J273</f>
        <v>42797</v>
      </c>
      <c r="L275" s="22">
        <f>shaladarppn!K273</f>
        <v>0</v>
      </c>
      <c r="M275" s="22">
        <f>shaladarppn!L273</f>
        <v>0</v>
      </c>
      <c r="N275" s="22">
        <f>shaladarppn!M273</f>
        <v>0</v>
      </c>
      <c r="O275" s="22">
        <f>shaladarppn!N273</f>
        <v>0</v>
      </c>
      <c r="P275" s="22" t="str">
        <f>shaladarppn!O273</f>
        <v>SC</v>
      </c>
      <c r="Q275" s="22" t="str">
        <f>shaladarppn!P273</f>
        <v>Hindu</v>
      </c>
      <c r="R275" s="22">
        <f>shaladarppn!Q273</f>
        <v>0</v>
      </c>
      <c r="S275" s="22" t="str">
        <f>shaladarppn!R273</f>
        <v>GOVT. SENIOR SECONDARY SCHOOL ALNIYAWAS (219445)</v>
      </c>
      <c r="T275" s="22">
        <f>shaladarppn!S273</f>
        <v>8140200308</v>
      </c>
      <c r="U275" s="22" t="str">
        <f>shaladarppn!T273</f>
        <v>XXXX5353</v>
      </c>
      <c r="V275" s="22" t="str">
        <f>shaladarppn!U273</f>
        <v>VBKWWZX</v>
      </c>
      <c r="W275" s="22">
        <f>shaladarppn!V273</f>
        <v>9636784929</v>
      </c>
      <c r="X275" s="22" t="str">
        <f>shaladarppn!W273</f>
        <v>ALNIYAWAS,RIYANBADI,ALNIYAWAS,341711</v>
      </c>
      <c r="Y275" s="22">
        <f>shaladarppn!X273</f>
        <v>40000</v>
      </c>
      <c r="Z275" s="22" t="str">
        <f>shaladarppn!Y273</f>
        <v>N</v>
      </c>
      <c r="AA275" s="22" t="str">
        <f>shaladarppn!Z273</f>
        <v>N</v>
      </c>
      <c r="AB275" s="22" t="str">
        <f>shaladarppn!AA273</f>
        <v>No</v>
      </c>
      <c r="AC275" s="22">
        <f>shaladarppn!AB273</f>
        <v>13</v>
      </c>
      <c r="AD275" s="22" t="str">
        <f>shaladarppn!AC273</f>
        <v>None</v>
      </c>
      <c r="AE275" s="22">
        <f>shaladarppn!AD273</f>
        <v>5</v>
      </c>
      <c r="AF275" s="22">
        <f>Table1[[#This Row],[Class]]</f>
        <v>8</v>
      </c>
      <c r="AG275" s="22" t="str">
        <f>Table1[[#This Row],[Section]]</f>
        <v>A</v>
      </c>
    </row>
    <row r="276" spans="1:33">
      <c r="A276" s="22">
        <f>IF(F276="","",ROWS($F$4:F276))</f>
        <v>273</v>
      </c>
      <c r="B276" s="22">
        <f>shaladarppn!A274</f>
        <v>8</v>
      </c>
      <c r="C276" s="22" t="str">
        <f>shaladarppn!B274</f>
        <v>A</v>
      </c>
      <c r="D276" s="22">
        <f>shaladarppn!C274</f>
        <v>3946</v>
      </c>
      <c r="E276" s="249">
        <f>shaladarppn!D274</f>
        <v>42182</v>
      </c>
      <c r="F276" s="22" t="str">
        <f>shaladarppn!E274</f>
        <v>Aarju</v>
      </c>
      <c r="G276" s="22">
        <f>shaladarppn!F274</f>
        <v>0</v>
      </c>
      <c r="H276" s="22" t="str">
        <f>shaladarppn!G274</f>
        <v>Suresh Kumar</v>
      </c>
      <c r="I276" s="22" t="str">
        <f>shaladarppn!H274</f>
        <v>Seema Devi</v>
      </c>
      <c r="J276" s="22" t="str">
        <f>shaladarppn!I274</f>
        <v>M</v>
      </c>
      <c r="K276" s="249">
        <f>shaladarppn!J274</f>
        <v>42798</v>
      </c>
      <c r="L276" s="22">
        <f>shaladarppn!K274</f>
        <v>0</v>
      </c>
      <c r="M276" s="22">
        <f>shaladarppn!L274</f>
        <v>0</v>
      </c>
      <c r="N276" s="22">
        <f>shaladarppn!M274</f>
        <v>0</v>
      </c>
      <c r="O276" s="22">
        <f>shaladarppn!N274</f>
        <v>0</v>
      </c>
      <c r="P276" s="22" t="str">
        <f>shaladarppn!O274</f>
        <v>SC</v>
      </c>
      <c r="Q276" s="22" t="str">
        <f>shaladarppn!P274</f>
        <v>Hindu</v>
      </c>
      <c r="R276" s="22">
        <f>shaladarppn!Q274</f>
        <v>0</v>
      </c>
      <c r="S276" s="22" t="str">
        <f>shaladarppn!R274</f>
        <v>GOVT. SENIOR SECONDARY SCHOOL ALNIYAWAS (219445)</v>
      </c>
      <c r="T276" s="22">
        <f>shaladarppn!S274</f>
        <v>8140200308</v>
      </c>
      <c r="U276" s="22" t="str">
        <f>shaladarppn!T274</f>
        <v>XXXX3418</v>
      </c>
      <c r="V276" s="22">
        <f>shaladarppn!U274</f>
        <v>0</v>
      </c>
      <c r="W276" s="22">
        <f>shaladarppn!V274</f>
        <v>9636784929</v>
      </c>
      <c r="X276" s="22" t="str">
        <f>shaladarppn!W274</f>
        <v>ALNIYAWAS,RIYANBADI,ALNIYAWAS,341712</v>
      </c>
      <c r="Y276" s="22">
        <f>shaladarppn!X274</f>
        <v>0</v>
      </c>
      <c r="Z276" s="22" t="str">
        <f>shaladarppn!Y274</f>
        <v>N</v>
      </c>
      <c r="AA276" s="22" t="str">
        <f>shaladarppn!Z274</f>
        <v>N</v>
      </c>
      <c r="AB276" s="22" t="str">
        <f>shaladarppn!AA274</f>
        <v>No</v>
      </c>
      <c r="AC276" s="22">
        <f>shaladarppn!AB274</f>
        <v>16</v>
      </c>
      <c r="AD276" s="22" t="str">
        <f>shaladarppn!AC274</f>
        <v>None</v>
      </c>
      <c r="AE276" s="22">
        <f>shaladarppn!AD274</f>
        <v>1</v>
      </c>
      <c r="AF276" s="22">
        <f>Table1[[#This Row],[Class]]</f>
        <v>8</v>
      </c>
      <c r="AG276" s="22" t="str">
        <f>Table1[[#This Row],[Section]]</f>
        <v>A</v>
      </c>
    </row>
    <row r="277" spans="1:33">
      <c r="A277" s="22">
        <f>IF(F277="","",ROWS($F$4:F277))</f>
        <v>274</v>
      </c>
      <c r="B277" s="22">
        <f>shaladarppn!A275</f>
        <v>8</v>
      </c>
      <c r="C277" s="22" t="str">
        <f>shaladarppn!B275</f>
        <v>A</v>
      </c>
      <c r="D277" s="22">
        <f>shaladarppn!C275</f>
        <v>4580</v>
      </c>
      <c r="E277" s="249">
        <f>shaladarppn!D275</f>
        <v>43299</v>
      </c>
      <c r="F277" s="22" t="str">
        <f>shaladarppn!E275</f>
        <v>Aarju</v>
      </c>
      <c r="G277" s="22">
        <f>shaladarppn!F275</f>
        <v>0</v>
      </c>
      <c r="H277" s="22" t="str">
        <f>shaladarppn!G275</f>
        <v>Suresh Kumar</v>
      </c>
      <c r="I277" s="22" t="str">
        <f>shaladarppn!H275</f>
        <v>Seema Devi</v>
      </c>
      <c r="J277" s="22" t="str">
        <f>shaladarppn!I275</f>
        <v>M</v>
      </c>
      <c r="K277" s="249">
        <f>shaladarppn!J275</f>
        <v>42799</v>
      </c>
      <c r="L277" s="22">
        <f>shaladarppn!K275</f>
        <v>0</v>
      </c>
      <c r="M277" s="22">
        <f>shaladarppn!L275</f>
        <v>0</v>
      </c>
      <c r="N277" s="22">
        <f>shaladarppn!M275</f>
        <v>0</v>
      </c>
      <c r="O277" s="22">
        <f>shaladarppn!N275</f>
        <v>0</v>
      </c>
      <c r="P277" s="22" t="str">
        <f>shaladarppn!O275</f>
        <v>SC</v>
      </c>
      <c r="Q277" s="22" t="str">
        <f>shaladarppn!P275</f>
        <v>Hindu</v>
      </c>
      <c r="R277" s="22">
        <f>shaladarppn!Q275</f>
        <v>0</v>
      </c>
      <c r="S277" s="22" t="str">
        <f>shaladarppn!R275</f>
        <v>GOVT. SENIOR SECONDARY SCHOOL ALNIYAWAS (219445)</v>
      </c>
      <c r="T277" s="22">
        <f>shaladarppn!S275</f>
        <v>8140200308</v>
      </c>
      <c r="U277" s="22">
        <f>shaladarppn!T275</f>
        <v>0</v>
      </c>
      <c r="V277" s="22">
        <f>shaladarppn!U275</f>
        <v>0</v>
      </c>
      <c r="W277" s="22">
        <f>shaladarppn!V275</f>
        <v>9636784929</v>
      </c>
      <c r="X277" s="22" t="str">
        <f>shaladarppn!W275</f>
        <v>ALNIYAWAS,RIYANBADI,ALNIYAWAS,341713</v>
      </c>
      <c r="Y277" s="22">
        <f>shaladarppn!X275</f>
        <v>40000</v>
      </c>
      <c r="Z277" s="22" t="str">
        <f>shaladarppn!Y275</f>
        <v>N</v>
      </c>
      <c r="AA277" s="22" t="str">
        <f>shaladarppn!Z275</f>
        <v>N</v>
      </c>
      <c r="AB277" s="22" t="str">
        <f>shaladarppn!AA275</f>
        <v>No</v>
      </c>
      <c r="AC277" s="22">
        <f>shaladarppn!AB275</f>
        <v>11</v>
      </c>
      <c r="AD277" s="22" t="str">
        <f>shaladarppn!AC275</f>
        <v>None</v>
      </c>
      <c r="AE277" s="22">
        <f>shaladarppn!AD275</f>
        <v>0</v>
      </c>
      <c r="AF277" s="22">
        <f>Table1[[#This Row],[Class]]</f>
        <v>8</v>
      </c>
      <c r="AG277" s="22" t="str">
        <f>Table1[[#This Row],[Section]]</f>
        <v>A</v>
      </c>
    </row>
    <row r="278" spans="1:33">
      <c r="A278" s="22">
        <f>IF(F278="","",ROWS($F$4:F278))</f>
        <v>275</v>
      </c>
      <c r="B278" s="22">
        <f>shaladarppn!A276</f>
        <v>8</v>
      </c>
      <c r="C278" s="22" t="str">
        <f>shaladarppn!B276</f>
        <v>A</v>
      </c>
      <c r="D278" s="22">
        <f>shaladarppn!C276</f>
        <v>4776</v>
      </c>
      <c r="E278" s="249">
        <f>shaladarppn!D276</f>
        <v>42135</v>
      </c>
      <c r="F278" s="22" t="str">
        <f>shaladarppn!E276</f>
        <v>Aarju</v>
      </c>
      <c r="G278" s="22">
        <f>shaladarppn!F276</f>
        <v>0</v>
      </c>
      <c r="H278" s="22" t="str">
        <f>shaladarppn!G276</f>
        <v>Suresh Kumar</v>
      </c>
      <c r="I278" s="22" t="str">
        <f>shaladarppn!H276</f>
        <v>Seema Devi</v>
      </c>
      <c r="J278" s="22" t="str">
        <f>shaladarppn!I276</f>
        <v>F</v>
      </c>
      <c r="K278" s="249">
        <f>shaladarppn!J276</f>
        <v>42800</v>
      </c>
      <c r="L278" s="22">
        <f>shaladarppn!K276</f>
        <v>0</v>
      </c>
      <c r="M278" s="22">
        <f>shaladarppn!L276</f>
        <v>0</v>
      </c>
      <c r="N278" s="22">
        <f>shaladarppn!M276</f>
        <v>0</v>
      </c>
      <c r="O278" s="22">
        <f>shaladarppn!N276</f>
        <v>0</v>
      </c>
      <c r="P278" s="22" t="str">
        <f>shaladarppn!O276</f>
        <v>GEN</v>
      </c>
      <c r="Q278" s="22" t="str">
        <f>shaladarppn!P276</f>
        <v>Hindu</v>
      </c>
      <c r="R278" s="22">
        <f>shaladarppn!Q276</f>
        <v>0</v>
      </c>
      <c r="S278" s="22" t="str">
        <f>shaladarppn!R276</f>
        <v>GOVT. SENIOR SECONDARY SCHOOL ALNIYAWAS (219445)</v>
      </c>
      <c r="T278" s="22">
        <f>shaladarppn!S276</f>
        <v>8140200308</v>
      </c>
      <c r="U278" s="22" t="str">
        <f>shaladarppn!T276</f>
        <v>XXXX0142</v>
      </c>
      <c r="V278" s="22" t="str">
        <f>shaladarppn!U276</f>
        <v>VXPNBWN</v>
      </c>
      <c r="W278" s="22">
        <f>shaladarppn!V276</f>
        <v>9636784929</v>
      </c>
      <c r="X278" s="22" t="str">
        <f>shaladarppn!W276</f>
        <v>ALNIYAWAS,RIYANBADI,ALNIYAWAS,341714</v>
      </c>
      <c r="Y278" s="22">
        <f>shaladarppn!X276</f>
        <v>40000</v>
      </c>
      <c r="Z278" s="22" t="str">
        <f>shaladarppn!Y276</f>
        <v>N</v>
      </c>
      <c r="AA278" s="22" t="str">
        <f>shaladarppn!Z276</f>
        <v>N</v>
      </c>
      <c r="AB278" s="22" t="str">
        <f>shaladarppn!AA276</f>
        <v>No</v>
      </c>
      <c r="AC278" s="22">
        <f>shaladarppn!AB276</f>
        <v>13</v>
      </c>
      <c r="AD278" s="22" t="str">
        <f>shaladarppn!AC276</f>
        <v>None</v>
      </c>
      <c r="AE278" s="22">
        <f>shaladarppn!AD276</f>
        <v>5</v>
      </c>
      <c r="AF278" s="22">
        <f>Table1[[#This Row],[Class]]</f>
        <v>8</v>
      </c>
      <c r="AG278" s="22" t="str">
        <f>Table1[[#This Row],[Section]]</f>
        <v>A</v>
      </c>
    </row>
    <row r="279" spans="1:33">
      <c r="A279" s="22">
        <f>IF(F279="","",ROWS($F$4:F279))</f>
        <v>276</v>
      </c>
      <c r="B279" s="22">
        <f>shaladarppn!A277</f>
        <v>8</v>
      </c>
      <c r="C279" s="22" t="str">
        <f>shaladarppn!B277</f>
        <v>A</v>
      </c>
      <c r="D279" s="22">
        <f>shaladarppn!C277</f>
        <v>3927</v>
      </c>
      <c r="E279" s="249">
        <f>shaladarppn!D277</f>
        <v>42135</v>
      </c>
      <c r="F279" s="22" t="str">
        <f>shaladarppn!E277</f>
        <v>Aarju</v>
      </c>
      <c r="G279" s="22">
        <f>shaladarppn!F277</f>
        <v>0</v>
      </c>
      <c r="H279" s="22" t="str">
        <f>shaladarppn!G277</f>
        <v>Suresh Kumar</v>
      </c>
      <c r="I279" s="22" t="str">
        <f>shaladarppn!H277</f>
        <v>Seema Devi</v>
      </c>
      <c r="J279" s="22" t="str">
        <f>shaladarppn!I277</f>
        <v>F</v>
      </c>
      <c r="K279" s="249">
        <f>shaladarppn!J277</f>
        <v>42801</v>
      </c>
      <c r="L279" s="22">
        <f>shaladarppn!K277</f>
        <v>0</v>
      </c>
      <c r="M279" s="22">
        <f>shaladarppn!L277</f>
        <v>0</v>
      </c>
      <c r="N279" s="22">
        <f>shaladarppn!M277</f>
        <v>0</v>
      </c>
      <c r="O279" s="22">
        <f>shaladarppn!N277</f>
        <v>0</v>
      </c>
      <c r="P279" s="22" t="str">
        <f>shaladarppn!O277</f>
        <v>OBC</v>
      </c>
      <c r="Q279" s="22" t="str">
        <f>shaladarppn!P277</f>
        <v>Muslim</v>
      </c>
      <c r="R279" s="22">
        <f>shaladarppn!Q277</f>
        <v>0</v>
      </c>
      <c r="S279" s="22" t="str">
        <f>shaladarppn!R277</f>
        <v>GOVT. SENIOR SECONDARY SCHOOL ALNIYAWAS (219445)</v>
      </c>
      <c r="T279" s="22">
        <f>shaladarppn!S277</f>
        <v>8140200308</v>
      </c>
      <c r="U279" s="22" t="str">
        <f>shaladarppn!T277</f>
        <v>XXXX0996</v>
      </c>
      <c r="V279" s="22">
        <f>shaladarppn!U277</f>
        <v>0</v>
      </c>
      <c r="W279" s="22">
        <f>shaladarppn!V277</f>
        <v>9636784929</v>
      </c>
      <c r="X279" s="22" t="str">
        <f>shaladarppn!W277</f>
        <v>ALNIYAWAS,RIYANBADI,ALNIYAWAS,341715</v>
      </c>
      <c r="Y279" s="22">
        <f>shaladarppn!X277</f>
        <v>0</v>
      </c>
      <c r="Z279" s="22" t="str">
        <f>shaladarppn!Y277</f>
        <v>N</v>
      </c>
      <c r="AA279" s="22" t="str">
        <f>shaladarppn!Z277</f>
        <v>N</v>
      </c>
      <c r="AB279" s="22" t="str">
        <f>shaladarppn!AA277</f>
        <v>Yes</v>
      </c>
      <c r="AC279" s="22">
        <f>shaladarppn!AB277</f>
        <v>13</v>
      </c>
      <c r="AD279" s="22" t="str">
        <f>shaladarppn!AC277</f>
        <v>None</v>
      </c>
      <c r="AE279" s="22">
        <f>shaladarppn!AD277</f>
        <v>1</v>
      </c>
      <c r="AF279" s="22">
        <f>Table1[[#This Row],[Class]]</f>
        <v>8</v>
      </c>
      <c r="AG279" s="22" t="str">
        <f>Table1[[#This Row],[Section]]</f>
        <v>A</v>
      </c>
    </row>
    <row r="280" spans="1:33">
      <c r="A280" s="22">
        <f>IF(F280="","",ROWS($F$4:F280))</f>
        <v>277</v>
      </c>
      <c r="B280" s="22">
        <f>shaladarppn!A278</f>
        <v>8</v>
      </c>
      <c r="C280" s="22" t="str">
        <f>shaladarppn!B278</f>
        <v>A</v>
      </c>
      <c r="D280" s="22">
        <f>shaladarppn!C278</f>
        <v>4631</v>
      </c>
      <c r="E280" s="249">
        <f>shaladarppn!D278</f>
        <v>43648</v>
      </c>
      <c r="F280" s="22" t="str">
        <f>shaladarppn!E278</f>
        <v>Aarju</v>
      </c>
      <c r="G280" s="22">
        <f>shaladarppn!F278</f>
        <v>0</v>
      </c>
      <c r="H280" s="22" t="str">
        <f>shaladarppn!G278</f>
        <v>Suresh Kumar</v>
      </c>
      <c r="I280" s="22" t="str">
        <f>shaladarppn!H278</f>
        <v>Seema Devi</v>
      </c>
      <c r="J280" s="22" t="str">
        <f>shaladarppn!I278</f>
        <v>F</v>
      </c>
      <c r="K280" s="249">
        <f>shaladarppn!J278</f>
        <v>42802</v>
      </c>
      <c r="L280" s="22">
        <f>shaladarppn!K278</f>
        <v>0</v>
      </c>
      <c r="M280" s="22">
        <f>shaladarppn!L278</f>
        <v>0</v>
      </c>
      <c r="N280" s="22">
        <f>shaladarppn!M278</f>
        <v>0</v>
      </c>
      <c r="O280" s="22">
        <f>shaladarppn!N278</f>
        <v>0</v>
      </c>
      <c r="P280" s="22" t="str">
        <f>shaladarppn!O278</f>
        <v>OBC</v>
      </c>
      <c r="Q280" s="22" t="str">
        <f>shaladarppn!P278</f>
        <v>Muslim</v>
      </c>
      <c r="R280" s="22">
        <f>shaladarppn!Q278</f>
        <v>0</v>
      </c>
      <c r="S280" s="22" t="str">
        <f>shaladarppn!R278</f>
        <v>GOVT. SENIOR SECONDARY SCHOOL ALNIYAWAS (219445)</v>
      </c>
      <c r="T280" s="22">
        <f>shaladarppn!S278</f>
        <v>8140200308</v>
      </c>
      <c r="U280" s="22" t="str">
        <f>shaladarppn!T278</f>
        <v>XXXX2848</v>
      </c>
      <c r="V280" s="22" t="str">
        <f>shaladarppn!U278</f>
        <v>vrpbknr</v>
      </c>
      <c r="W280" s="22">
        <f>shaladarppn!V278</f>
        <v>9636784929</v>
      </c>
      <c r="X280" s="22" t="str">
        <f>shaladarppn!W278</f>
        <v>ALNIYAWAS,RIYANBADI,ALNIYAWAS,341716</v>
      </c>
      <c r="Y280" s="22">
        <f>shaladarppn!X278</f>
        <v>100000</v>
      </c>
      <c r="Z280" s="22" t="str">
        <f>shaladarppn!Y278</f>
        <v>N</v>
      </c>
      <c r="AA280" s="22" t="str">
        <f>shaladarppn!Z278</f>
        <v>N</v>
      </c>
      <c r="AB280" s="22" t="str">
        <f>shaladarppn!AA278</f>
        <v>Yes</v>
      </c>
      <c r="AC280" s="22">
        <f>shaladarppn!AB278</f>
        <v>13</v>
      </c>
      <c r="AD280" s="22" t="str">
        <f>shaladarppn!AC278</f>
        <v>None</v>
      </c>
      <c r="AE280" s="22">
        <f>shaladarppn!AD278</f>
        <v>0</v>
      </c>
      <c r="AF280" s="22">
        <f>Table1[[#This Row],[Class]]</f>
        <v>8</v>
      </c>
      <c r="AG280" s="22" t="str">
        <f>Table1[[#This Row],[Section]]</f>
        <v>A</v>
      </c>
    </row>
    <row r="281" spans="1:33">
      <c r="A281" s="22">
        <f>IF(F281="","",ROWS($F$4:F281))</f>
        <v>278</v>
      </c>
      <c r="B281" s="22">
        <f>shaladarppn!A279</f>
        <v>8</v>
      </c>
      <c r="C281" s="22" t="str">
        <f>shaladarppn!B279</f>
        <v>A</v>
      </c>
      <c r="D281" s="22">
        <f>shaladarppn!C279</f>
        <v>4757</v>
      </c>
      <c r="E281" s="249">
        <f>shaladarppn!D279</f>
        <v>41848</v>
      </c>
      <c r="F281" s="22" t="str">
        <f>shaladarppn!E279</f>
        <v>Aarju</v>
      </c>
      <c r="G281" s="22">
        <f>shaladarppn!F279</f>
        <v>0</v>
      </c>
      <c r="H281" s="22" t="str">
        <f>shaladarppn!G279</f>
        <v>Suresh Kumar</v>
      </c>
      <c r="I281" s="22" t="str">
        <f>shaladarppn!H279</f>
        <v>Seema Devi</v>
      </c>
      <c r="J281" s="22" t="str">
        <f>shaladarppn!I279</f>
        <v>M</v>
      </c>
      <c r="K281" s="249">
        <f>shaladarppn!J279</f>
        <v>42803</v>
      </c>
      <c r="L281" s="22">
        <f>shaladarppn!K279</f>
        <v>0</v>
      </c>
      <c r="M281" s="22">
        <f>shaladarppn!L279</f>
        <v>0</v>
      </c>
      <c r="N281" s="22">
        <f>shaladarppn!M279</f>
        <v>0</v>
      </c>
      <c r="O281" s="22">
        <f>shaladarppn!N279</f>
        <v>0</v>
      </c>
      <c r="P281" s="22" t="str">
        <f>shaladarppn!O279</f>
        <v>SC</v>
      </c>
      <c r="Q281" s="22" t="str">
        <f>shaladarppn!P279</f>
        <v>Hindu</v>
      </c>
      <c r="R281" s="22">
        <f>shaladarppn!Q279</f>
        <v>0</v>
      </c>
      <c r="S281" s="22" t="str">
        <f>shaladarppn!R279</f>
        <v>GOVT. SENIOR SECONDARY SCHOOL ALNIYAWAS (219445)</v>
      </c>
      <c r="T281" s="22">
        <f>shaladarppn!S279</f>
        <v>8140200308</v>
      </c>
      <c r="U281" s="22" t="str">
        <f>shaladarppn!T279</f>
        <v>XXXX2675</v>
      </c>
      <c r="V281" s="22" t="str">
        <f>shaladarppn!U279</f>
        <v>VOJRTTX</v>
      </c>
      <c r="W281" s="22">
        <f>shaladarppn!V279</f>
        <v>9636784929</v>
      </c>
      <c r="X281" s="22" t="str">
        <f>shaladarppn!W279</f>
        <v>ALNIYAWAS,RIYANBADI,ALNIYAWAS,341717</v>
      </c>
      <c r="Y281" s="22">
        <f>shaladarppn!X279</f>
        <v>40000</v>
      </c>
      <c r="Z281" s="22" t="str">
        <f>shaladarppn!Y279</f>
        <v>N</v>
      </c>
      <c r="AA281" s="22" t="str">
        <f>shaladarppn!Z279</f>
        <v>N</v>
      </c>
      <c r="AB281" s="22" t="str">
        <f>shaladarppn!AA279</f>
        <v>No</v>
      </c>
      <c r="AC281" s="22">
        <f>shaladarppn!AB279</f>
        <v>12</v>
      </c>
      <c r="AD281" s="22" t="str">
        <f>shaladarppn!AC279</f>
        <v>None</v>
      </c>
      <c r="AE281" s="22">
        <f>shaladarppn!AD279</f>
        <v>5</v>
      </c>
      <c r="AF281" s="22">
        <f>Table1[[#This Row],[Class]]</f>
        <v>8</v>
      </c>
      <c r="AG281" s="22" t="str">
        <f>Table1[[#This Row],[Section]]</f>
        <v>A</v>
      </c>
    </row>
    <row r="282" spans="1:33">
      <c r="A282" s="22">
        <f>IF(F282="","",ROWS($F$4:F282))</f>
        <v>279</v>
      </c>
      <c r="B282" s="22">
        <f>shaladarppn!A280</f>
        <v>8</v>
      </c>
      <c r="C282" s="22" t="str">
        <f>shaladarppn!B280</f>
        <v>A</v>
      </c>
      <c r="D282" s="22">
        <f>shaladarppn!C280</f>
        <v>3900</v>
      </c>
      <c r="E282" s="249">
        <f>shaladarppn!D280</f>
        <v>42135</v>
      </c>
      <c r="F282" s="22" t="str">
        <f>shaladarppn!E280</f>
        <v>Aarju</v>
      </c>
      <c r="G282" s="22">
        <f>shaladarppn!F280</f>
        <v>0</v>
      </c>
      <c r="H282" s="22" t="str">
        <f>shaladarppn!G280</f>
        <v>Suresh Kumar</v>
      </c>
      <c r="I282" s="22" t="str">
        <f>shaladarppn!H280</f>
        <v>Seema Devi</v>
      </c>
      <c r="J282" s="22" t="str">
        <f>shaladarppn!I280</f>
        <v>F</v>
      </c>
      <c r="K282" s="249">
        <f>shaladarppn!J280</f>
        <v>42804</v>
      </c>
      <c r="L282" s="22">
        <f>shaladarppn!K280</f>
        <v>0</v>
      </c>
      <c r="M282" s="22">
        <f>shaladarppn!L280</f>
        <v>0</v>
      </c>
      <c r="N282" s="22">
        <f>shaladarppn!M280</f>
        <v>0</v>
      </c>
      <c r="O282" s="22">
        <f>shaladarppn!N280</f>
        <v>0</v>
      </c>
      <c r="P282" s="22" t="str">
        <f>shaladarppn!O280</f>
        <v>OBC</v>
      </c>
      <c r="Q282" s="22" t="str">
        <f>shaladarppn!P280</f>
        <v>Muslim</v>
      </c>
      <c r="R282" s="22">
        <f>shaladarppn!Q280</f>
        <v>0</v>
      </c>
      <c r="S282" s="22" t="str">
        <f>shaladarppn!R280</f>
        <v>GOVT. SENIOR SECONDARY SCHOOL ALNIYAWAS (219445)</v>
      </c>
      <c r="T282" s="22">
        <f>shaladarppn!S280</f>
        <v>8140200308</v>
      </c>
      <c r="U282" s="22" t="str">
        <f>shaladarppn!T280</f>
        <v>XXXX2625</v>
      </c>
      <c r="V282" s="22">
        <f>shaladarppn!U280</f>
        <v>0</v>
      </c>
      <c r="W282" s="22">
        <f>shaladarppn!V280</f>
        <v>9636784929</v>
      </c>
      <c r="X282" s="22" t="str">
        <f>shaladarppn!W280</f>
        <v>ALNIYAWAS,RIYANBADI,ALNIYAWAS,341718</v>
      </c>
      <c r="Y282" s="22">
        <f>shaladarppn!X280</f>
        <v>0</v>
      </c>
      <c r="Z282" s="22" t="str">
        <f>shaladarppn!Y280</f>
        <v>N</v>
      </c>
      <c r="AA282" s="22" t="str">
        <f>shaladarppn!Z280</f>
        <v>N</v>
      </c>
      <c r="AB282" s="22" t="str">
        <f>shaladarppn!AA280</f>
        <v>Yes</v>
      </c>
      <c r="AC282" s="22">
        <f>shaladarppn!AB280</f>
        <v>13</v>
      </c>
      <c r="AD282" s="22" t="str">
        <f>shaladarppn!AC280</f>
        <v>None</v>
      </c>
      <c r="AE282" s="22">
        <f>shaladarppn!AD280</f>
        <v>1</v>
      </c>
      <c r="AF282" s="22">
        <f>Table1[[#This Row],[Class]]</f>
        <v>8</v>
      </c>
      <c r="AG282" s="22" t="str">
        <f>Table1[[#This Row],[Section]]</f>
        <v>A</v>
      </c>
    </row>
    <row r="283" spans="1:33">
      <c r="A283" s="22">
        <f>IF(F283="","",ROWS($F$4:F283))</f>
        <v>280</v>
      </c>
      <c r="B283" s="22">
        <f>shaladarppn!A281</f>
        <v>8</v>
      </c>
      <c r="C283" s="22" t="str">
        <f>shaladarppn!B281</f>
        <v>A</v>
      </c>
      <c r="D283" s="22">
        <f>shaladarppn!C281</f>
        <v>3913</v>
      </c>
      <c r="E283" s="249">
        <f>shaladarppn!D281</f>
        <v>42135</v>
      </c>
      <c r="F283" s="22" t="str">
        <f>shaladarppn!E281</f>
        <v>Aarju</v>
      </c>
      <c r="G283" s="22">
        <f>shaladarppn!F281</f>
        <v>0</v>
      </c>
      <c r="H283" s="22" t="str">
        <f>shaladarppn!G281</f>
        <v>Suresh Kumar</v>
      </c>
      <c r="I283" s="22" t="str">
        <f>shaladarppn!H281</f>
        <v>Seema Devi</v>
      </c>
      <c r="J283" s="22" t="str">
        <f>shaladarppn!I281</f>
        <v>F</v>
      </c>
      <c r="K283" s="249">
        <f>shaladarppn!J281</f>
        <v>42805</v>
      </c>
      <c r="L283" s="22">
        <f>shaladarppn!K281</f>
        <v>0</v>
      </c>
      <c r="M283" s="22">
        <f>shaladarppn!L281</f>
        <v>0</v>
      </c>
      <c r="N283" s="22">
        <f>shaladarppn!M281</f>
        <v>0</v>
      </c>
      <c r="O283" s="22">
        <f>shaladarppn!N281</f>
        <v>0</v>
      </c>
      <c r="P283" s="22" t="str">
        <f>shaladarppn!O281</f>
        <v>OBC</v>
      </c>
      <c r="Q283" s="22" t="str">
        <f>shaladarppn!P281</f>
        <v>Muslim</v>
      </c>
      <c r="R283" s="22">
        <f>shaladarppn!Q281</f>
        <v>0</v>
      </c>
      <c r="S283" s="22" t="str">
        <f>shaladarppn!R281</f>
        <v>GOVT. SENIOR SECONDARY SCHOOL ALNIYAWAS (219445)</v>
      </c>
      <c r="T283" s="22">
        <f>shaladarppn!S281</f>
        <v>8140200308</v>
      </c>
      <c r="U283" s="22" t="str">
        <f>shaladarppn!T281</f>
        <v>XXXX4930</v>
      </c>
      <c r="V283" s="22">
        <f>shaladarppn!U281</f>
        <v>0</v>
      </c>
      <c r="W283" s="22">
        <f>shaladarppn!V281</f>
        <v>9636784929</v>
      </c>
      <c r="X283" s="22" t="str">
        <f>shaladarppn!W281</f>
        <v>ALNIYAWAS,RIYANBADI,ALNIYAWAS,341719</v>
      </c>
      <c r="Y283" s="22">
        <f>shaladarppn!X281</f>
        <v>0</v>
      </c>
      <c r="Z283" s="22" t="str">
        <f>shaladarppn!Y281</f>
        <v>N</v>
      </c>
      <c r="AA283" s="22" t="str">
        <f>shaladarppn!Z281</f>
        <v>N</v>
      </c>
      <c r="AB283" s="22" t="str">
        <f>shaladarppn!AA281</f>
        <v>Yes</v>
      </c>
      <c r="AC283" s="22">
        <f>shaladarppn!AB281</f>
        <v>13</v>
      </c>
      <c r="AD283" s="22" t="str">
        <f>shaladarppn!AC281</f>
        <v>None</v>
      </c>
      <c r="AE283" s="22">
        <f>shaladarppn!AD281</f>
        <v>1</v>
      </c>
      <c r="AF283" s="22">
        <f>Table1[[#This Row],[Class]]</f>
        <v>8</v>
      </c>
      <c r="AG283" s="22" t="str">
        <f>Table1[[#This Row],[Section]]</f>
        <v>A</v>
      </c>
    </row>
    <row r="284" spans="1:33">
      <c r="A284" s="22">
        <f>IF(F284="","",ROWS($F$4:F284))</f>
        <v>281</v>
      </c>
      <c r="B284" s="22">
        <f>shaladarppn!A282</f>
        <v>8</v>
      </c>
      <c r="C284" s="22" t="str">
        <f>shaladarppn!B282</f>
        <v>A</v>
      </c>
      <c r="D284" s="22">
        <f>shaladarppn!C282</f>
        <v>3920</v>
      </c>
      <c r="E284" s="249">
        <f>shaladarppn!D282</f>
        <v>42135</v>
      </c>
      <c r="F284" s="22" t="str">
        <f>shaladarppn!E282</f>
        <v>Aarju</v>
      </c>
      <c r="G284" s="22">
        <f>shaladarppn!F282</f>
        <v>0</v>
      </c>
      <c r="H284" s="22" t="str">
        <f>shaladarppn!G282</f>
        <v>Suresh Kumar</v>
      </c>
      <c r="I284" s="22" t="str">
        <f>shaladarppn!H282</f>
        <v>Seema Devi</v>
      </c>
      <c r="J284" s="22" t="str">
        <f>shaladarppn!I282</f>
        <v>M</v>
      </c>
      <c r="K284" s="249">
        <f>shaladarppn!J282</f>
        <v>42806</v>
      </c>
      <c r="L284" s="22">
        <f>shaladarppn!K282</f>
        <v>0</v>
      </c>
      <c r="M284" s="22">
        <f>shaladarppn!L282</f>
        <v>0</v>
      </c>
      <c r="N284" s="22">
        <f>shaladarppn!M282</f>
        <v>0</v>
      </c>
      <c r="O284" s="22">
        <f>shaladarppn!N282</f>
        <v>0</v>
      </c>
      <c r="P284" s="22" t="str">
        <f>shaladarppn!O282</f>
        <v>OBC</v>
      </c>
      <c r="Q284" s="22" t="str">
        <f>shaladarppn!P282</f>
        <v>Muslim</v>
      </c>
      <c r="R284" s="22">
        <f>shaladarppn!Q282</f>
        <v>0</v>
      </c>
      <c r="S284" s="22" t="str">
        <f>shaladarppn!R282</f>
        <v>GOVT. SENIOR SECONDARY SCHOOL ALNIYAWAS (219445)</v>
      </c>
      <c r="T284" s="22">
        <f>shaladarppn!S282</f>
        <v>8140200308</v>
      </c>
      <c r="U284" s="22" t="str">
        <f>shaladarppn!T282</f>
        <v>XXXX0325</v>
      </c>
      <c r="V284" s="22">
        <f>shaladarppn!U282</f>
        <v>0</v>
      </c>
      <c r="W284" s="22">
        <f>shaladarppn!V282</f>
        <v>9636784929</v>
      </c>
      <c r="X284" s="22" t="str">
        <f>shaladarppn!W282</f>
        <v>ALNIYAWAS,RIYANBADI,ALNIYAWAS,341720</v>
      </c>
      <c r="Y284" s="22">
        <f>shaladarppn!X282</f>
        <v>0</v>
      </c>
      <c r="Z284" s="22" t="str">
        <f>shaladarppn!Y282</f>
        <v>N</v>
      </c>
      <c r="AA284" s="22" t="str">
        <f>shaladarppn!Z282</f>
        <v>N</v>
      </c>
      <c r="AB284" s="22" t="str">
        <f>shaladarppn!AA282</f>
        <v>Yes</v>
      </c>
      <c r="AC284" s="22">
        <f>shaladarppn!AB282</f>
        <v>14</v>
      </c>
      <c r="AD284" s="22" t="str">
        <f>shaladarppn!AC282</f>
        <v>None</v>
      </c>
      <c r="AE284" s="22">
        <f>shaladarppn!AD282</f>
        <v>1</v>
      </c>
      <c r="AF284" s="22">
        <f>Table1[[#This Row],[Class]]</f>
        <v>8</v>
      </c>
      <c r="AG284" s="22" t="str">
        <f>Table1[[#This Row],[Section]]</f>
        <v>A</v>
      </c>
    </row>
    <row r="285" spans="1:33">
      <c r="A285" s="22">
        <f>IF(F285="","",ROWS($F$4:F285))</f>
        <v>282</v>
      </c>
      <c r="B285" s="22">
        <f>shaladarppn!A283</f>
        <v>8</v>
      </c>
      <c r="C285" s="22" t="str">
        <f>shaladarppn!B283</f>
        <v>A</v>
      </c>
      <c r="D285" s="22">
        <f>shaladarppn!C283</f>
        <v>4584</v>
      </c>
      <c r="E285" s="249">
        <f>shaladarppn!D283</f>
        <v>43300</v>
      </c>
      <c r="F285" s="22" t="str">
        <f>shaladarppn!E283</f>
        <v>Aarju</v>
      </c>
      <c r="G285" s="22">
        <f>shaladarppn!F283</f>
        <v>0</v>
      </c>
      <c r="H285" s="22" t="str">
        <f>shaladarppn!G283</f>
        <v>Suresh Kumar</v>
      </c>
      <c r="I285" s="22" t="str">
        <f>shaladarppn!H283</f>
        <v>Seema Devi</v>
      </c>
      <c r="J285" s="22" t="str">
        <f>shaladarppn!I283</f>
        <v>F</v>
      </c>
      <c r="K285" s="249">
        <f>shaladarppn!J283</f>
        <v>42807</v>
      </c>
      <c r="L285" s="22">
        <f>shaladarppn!K283</f>
        <v>0</v>
      </c>
      <c r="M285" s="22">
        <f>shaladarppn!L283</f>
        <v>0</v>
      </c>
      <c r="N285" s="22">
        <f>shaladarppn!M283</f>
        <v>0</v>
      </c>
      <c r="O285" s="22">
        <f>shaladarppn!N283</f>
        <v>0</v>
      </c>
      <c r="P285" s="22" t="str">
        <f>shaladarppn!O283</f>
        <v>OBC</v>
      </c>
      <c r="Q285" s="22" t="str">
        <f>shaladarppn!P283</f>
        <v>Hindu</v>
      </c>
      <c r="R285" s="22">
        <f>shaladarppn!Q283</f>
        <v>0</v>
      </c>
      <c r="S285" s="22" t="str">
        <f>shaladarppn!R283</f>
        <v>GOVT. SENIOR SECONDARY SCHOOL ALNIYAWAS (219445)</v>
      </c>
      <c r="T285" s="22">
        <f>shaladarppn!S283</f>
        <v>8140200308</v>
      </c>
      <c r="U285" s="22" t="str">
        <f>shaladarppn!T283</f>
        <v>XXXX4817</v>
      </c>
      <c r="V285" s="22">
        <f>shaladarppn!U283</f>
        <v>0</v>
      </c>
      <c r="W285" s="22">
        <f>shaladarppn!V283</f>
        <v>9636784929</v>
      </c>
      <c r="X285" s="22" t="str">
        <f>shaladarppn!W283</f>
        <v>ALNIYAWAS,RIYANBADI,ALNIYAWAS,341721</v>
      </c>
      <c r="Y285" s="22">
        <f>shaladarppn!X283</f>
        <v>36000</v>
      </c>
      <c r="Z285" s="22" t="str">
        <f>shaladarppn!Y283</f>
        <v>N</v>
      </c>
      <c r="AA285" s="22" t="str">
        <f>shaladarppn!Z283</f>
        <v>N</v>
      </c>
      <c r="AB285" s="22" t="str">
        <f>shaladarppn!AA283</f>
        <v>No</v>
      </c>
      <c r="AC285" s="22">
        <f>shaladarppn!AB283</f>
        <v>11</v>
      </c>
      <c r="AD285" s="22" t="str">
        <f>shaladarppn!AC283</f>
        <v>None</v>
      </c>
      <c r="AE285" s="22">
        <f>shaladarppn!AD283</f>
        <v>0</v>
      </c>
      <c r="AF285" s="22">
        <f>Table1[[#This Row],[Class]]</f>
        <v>8</v>
      </c>
      <c r="AG285" s="22" t="str">
        <f>Table1[[#This Row],[Section]]</f>
        <v>A</v>
      </c>
    </row>
    <row r="286" spans="1:33">
      <c r="A286" s="22">
        <f>IF(F286="","",ROWS($F$4:F286))</f>
        <v>283</v>
      </c>
      <c r="B286" s="22">
        <f>shaladarppn!A284</f>
        <v>8</v>
      </c>
      <c r="C286" s="22" t="str">
        <f>shaladarppn!B284</f>
        <v>A</v>
      </c>
      <c r="D286" s="22">
        <f>shaladarppn!C284</f>
        <v>3908</v>
      </c>
      <c r="E286" s="249">
        <f>shaladarppn!D284</f>
        <v>42135</v>
      </c>
      <c r="F286" s="22" t="str">
        <f>shaladarppn!E284</f>
        <v>Aarju</v>
      </c>
      <c r="G286" s="22">
        <f>shaladarppn!F284</f>
        <v>0</v>
      </c>
      <c r="H286" s="22" t="str">
        <f>shaladarppn!G284</f>
        <v>Suresh Kumar</v>
      </c>
      <c r="I286" s="22" t="str">
        <f>shaladarppn!H284</f>
        <v>Seema Devi</v>
      </c>
      <c r="J286" s="22" t="str">
        <f>shaladarppn!I284</f>
        <v>F</v>
      </c>
      <c r="K286" s="249">
        <f>shaladarppn!J284</f>
        <v>42808</v>
      </c>
      <c r="L286" s="22">
        <f>shaladarppn!K284</f>
        <v>0</v>
      </c>
      <c r="M286" s="22">
        <f>shaladarppn!L284</f>
        <v>0</v>
      </c>
      <c r="N286" s="22">
        <f>shaladarppn!M284</f>
        <v>0</v>
      </c>
      <c r="O286" s="22">
        <f>shaladarppn!N284</f>
        <v>0</v>
      </c>
      <c r="P286" s="22" t="str">
        <f>shaladarppn!O284</f>
        <v>SC</v>
      </c>
      <c r="Q286" s="22" t="str">
        <f>shaladarppn!P284</f>
        <v>Hindu</v>
      </c>
      <c r="R286" s="22">
        <f>shaladarppn!Q284</f>
        <v>0</v>
      </c>
      <c r="S286" s="22" t="str">
        <f>shaladarppn!R284</f>
        <v>GOVT. SENIOR SECONDARY SCHOOL ALNIYAWAS (219445)</v>
      </c>
      <c r="T286" s="22">
        <f>shaladarppn!S284</f>
        <v>8140200308</v>
      </c>
      <c r="U286" s="22" t="str">
        <f>shaladarppn!T284</f>
        <v>XXXX6023</v>
      </c>
      <c r="V286" s="22">
        <f>shaladarppn!U284</f>
        <v>0</v>
      </c>
      <c r="W286" s="22">
        <f>shaladarppn!V284</f>
        <v>9636784929</v>
      </c>
      <c r="X286" s="22" t="str">
        <f>shaladarppn!W284</f>
        <v>ALNIYAWAS,RIYANBADI,ALNIYAWAS,341722</v>
      </c>
      <c r="Y286" s="22">
        <f>shaladarppn!X284</f>
        <v>0</v>
      </c>
      <c r="Z286" s="22" t="str">
        <f>shaladarppn!Y284</f>
        <v>N</v>
      </c>
      <c r="AA286" s="22" t="str">
        <f>shaladarppn!Z284</f>
        <v>N</v>
      </c>
      <c r="AB286" s="22" t="str">
        <f>shaladarppn!AA284</f>
        <v>No</v>
      </c>
      <c r="AC286" s="22">
        <f>shaladarppn!AB284</f>
        <v>13</v>
      </c>
      <c r="AD286" s="22" t="str">
        <f>shaladarppn!AC284</f>
        <v>None</v>
      </c>
      <c r="AE286" s="22">
        <f>shaladarppn!AD284</f>
        <v>1</v>
      </c>
      <c r="AF286" s="22">
        <f>Table1[[#This Row],[Class]]</f>
        <v>8</v>
      </c>
      <c r="AG286" s="22" t="str">
        <f>Table1[[#This Row],[Section]]</f>
        <v>A</v>
      </c>
    </row>
    <row r="287" spans="1:33">
      <c r="A287" s="22">
        <f>IF(F287="","",ROWS($F$4:F287))</f>
        <v>284</v>
      </c>
      <c r="B287" s="22">
        <f>shaladarppn!A285</f>
        <v>8</v>
      </c>
      <c r="C287" s="22" t="str">
        <f>shaladarppn!B285</f>
        <v>A</v>
      </c>
      <c r="D287" s="22">
        <f>shaladarppn!C285</f>
        <v>3933</v>
      </c>
      <c r="E287" s="249">
        <f>shaladarppn!D285</f>
        <v>42135</v>
      </c>
      <c r="F287" s="22" t="str">
        <f>shaladarppn!E285</f>
        <v>Aarju</v>
      </c>
      <c r="G287" s="22">
        <f>shaladarppn!F285</f>
        <v>0</v>
      </c>
      <c r="H287" s="22" t="str">
        <f>shaladarppn!G285</f>
        <v>Suresh Kumar</v>
      </c>
      <c r="I287" s="22" t="str">
        <f>shaladarppn!H285</f>
        <v>Seema Devi</v>
      </c>
      <c r="J287" s="22" t="str">
        <f>shaladarppn!I285</f>
        <v>M</v>
      </c>
      <c r="K287" s="249">
        <f>shaladarppn!J285</f>
        <v>42809</v>
      </c>
      <c r="L287" s="22">
        <f>shaladarppn!K285</f>
        <v>0</v>
      </c>
      <c r="M287" s="22">
        <f>shaladarppn!L285</f>
        <v>0</v>
      </c>
      <c r="N287" s="22">
        <f>shaladarppn!M285</f>
        <v>0</v>
      </c>
      <c r="O287" s="22">
        <f>shaladarppn!N285</f>
        <v>0</v>
      </c>
      <c r="P287" s="22" t="str">
        <f>shaladarppn!O285</f>
        <v>OBC</v>
      </c>
      <c r="Q287" s="22" t="str">
        <f>shaladarppn!P285</f>
        <v>Muslim</v>
      </c>
      <c r="R287" s="22">
        <f>shaladarppn!Q285</f>
        <v>0</v>
      </c>
      <c r="S287" s="22" t="str">
        <f>shaladarppn!R285</f>
        <v>GOVT. SENIOR SECONDARY SCHOOL ALNIYAWAS (219445)</v>
      </c>
      <c r="T287" s="22">
        <f>shaladarppn!S285</f>
        <v>8140200308</v>
      </c>
      <c r="U287" s="22" t="str">
        <f>shaladarppn!T285</f>
        <v>XXXX1861</v>
      </c>
      <c r="V287" s="22">
        <f>shaladarppn!U285</f>
        <v>0</v>
      </c>
      <c r="W287" s="22">
        <f>shaladarppn!V285</f>
        <v>9636784929</v>
      </c>
      <c r="X287" s="22" t="str">
        <f>shaladarppn!W285</f>
        <v>ALNIYAWAS,RIYANBADI,ALNIYAWAS,341723</v>
      </c>
      <c r="Y287" s="22">
        <f>shaladarppn!X285</f>
        <v>0</v>
      </c>
      <c r="Z287" s="22" t="str">
        <f>shaladarppn!Y285</f>
        <v>N</v>
      </c>
      <c r="AA287" s="22" t="str">
        <f>shaladarppn!Z285</f>
        <v>N</v>
      </c>
      <c r="AB287" s="22" t="str">
        <f>shaladarppn!AA285</f>
        <v>Yes</v>
      </c>
      <c r="AC287" s="22">
        <f>shaladarppn!AB285</f>
        <v>13</v>
      </c>
      <c r="AD287" s="22" t="str">
        <f>shaladarppn!AC285</f>
        <v>None</v>
      </c>
      <c r="AE287" s="22">
        <f>shaladarppn!AD285</f>
        <v>0</v>
      </c>
      <c r="AF287" s="22">
        <f>Table1[[#This Row],[Class]]</f>
        <v>8</v>
      </c>
      <c r="AG287" s="22" t="str">
        <f>Table1[[#This Row],[Section]]</f>
        <v>A</v>
      </c>
    </row>
    <row r="288" spans="1:33">
      <c r="A288" s="22">
        <f>IF(F288="","",ROWS($F$4:F288))</f>
        <v>285</v>
      </c>
      <c r="B288" s="22">
        <f>shaladarppn!A286</f>
        <v>8</v>
      </c>
      <c r="C288" s="22" t="str">
        <f>shaladarppn!B286</f>
        <v>A</v>
      </c>
      <c r="D288" s="22">
        <f>shaladarppn!C286</f>
        <v>4549</v>
      </c>
      <c r="E288" s="249">
        <f>shaladarppn!D286</f>
        <v>43292</v>
      </c>
      <c r="F288" s="22" t="str">
        <f>shaladarppn!E286</f>
        <v>Aarju</v>
      </c>
      <c r="G288" s="22">
        <f>shaladarppn!F286</f>
        <v>0</v>
      </c>
      <c r="H288" s="22" t="str">
        <f>shaladarppn!G286</f>
        <v>Suresh Kumar</v>
      </c>
      <c r="I288" s="22" t="str">
        <f>shaladarppn!H286</f>
        <v>Seema Devi</v>
      </c>
      <c r="J288" s="22" t="str">
        <f>shaladarppn!I286</f>
        <v>F</v>
      </c>
      <c r="K288" s="249">
        <f>shaladarppn!J286</f>
        <v>42810</v>
      </c>
      <c r="L288" s="22">
        <f>shaladarppn!K286</f>
        <v>0</v>
      </c>
      <c r="M288" s="22">
        <f>shaladarppn!L286</f>
        <v>0</v>
      </c>
      <c r="N288" s="22">
        <f>shaladarppn!M286</f>
        <v>0</v>
      </c>
      <c r="O288" s="22">
        <f>shaladarppn!N286</f>
        <v>0</v>
      </c>
      <c r="P288" s="22" t="str">
        <f>shaladarppn!O286</f>
        <v>OBC</v>
      </c>
      <c r="Q288" s="22" t="str">
        <f>shaladarppn!P286</f>
        <v>Hindu</v>
      </c>
      <c r="R288" s="22">
        <f>shaladarppn!Q286</f>
        <v>0</v>
      </c>
      <c r="S288" s="22" t="str">
        <f>shaladarppn!R286</f>
        <v>GOVT. SENIOR SECONDARY SCHOOL ALNIYAWAS (219445)</v>
      </c>
      <c r="T288" s="22">
        <f>shaladarppn!S286</f>
        <v>8140200308</v>
      </c>
      <c r="U288" s="22" t="str">
        <f>shaladarppn!T286</f>
        <v>XXXX5958</v>
      </c>
      <c r="V288" s="22" t="str">
        <f>shaladarppn!U286</f>
        <v>VVGOPGT</v>
      </c>
      <c r="W288" s="22">
        <f>shaladarppn!V286</f>
        <v>9636784929</v>
      </c>
      <c r="X288" s="22" t="str">
        <f>shaladarppn!W286</f>
        <v>ALNIYAWAS,RIYANBADI,ALNIYAWAS,341724</v>
      </c>
      <c r="Y288" s="22">
        <f>shaladarppn!X286</f>
        <v>45000</v>
      </c>
      <c r="Z288" s="22" t="str">
        <f>shaladarppn!Y286</f>
        <v>N</v>
      </c>
      <c r="AA288" s="22" t="str">
        <f>shaladarppn!Z286</f>
        <v>N</v>
      </c>
      <c r="AB288" s="22" t="str">
        <f>shaladarppn!AA286</f>
        <v>No</v>
      </c>
      <c r="AC288" s="22">
        <f>shaladarppn!AB286</f>
        <v>12</v>
      </c>
      <c r="AD288" s="22" t="str">
        <f>shaladarppn!AC286</f>
        <v>None</v>
      </c>
      <c r="AE288" s="22">
        <f>shaladarppn!AD286</f>
        <v>1</v>
      </c>
      <c r="AF288" s="22">
        <f>Table1[[#This Row],[Class]]</f>
        <v>8</v>
      </c>
      <c r="AG288" s="22" t="str">
        <f>Table1[[#This Row],[Section]]</f>
        <v>A</v>
      </c>
    </row>
    <row r="289" spans="1:33">
      <c r="A289" s="22">
        <f>IF(F289="","",ROWS($F$4:F289))</f>
        <v>286</v>
      </c>
      <c r="B289" s="22">
        <f>shaladarppn!A287</f>
        <v>8</v>
      </c>
      <c r="C289" s="22" t="str">
        <f>shaladarppn!B287</f>
        <v>A</v>
      </c>
      <c r="D289" s="22">
        <f>shaladarppn!C287</f>
        <v>4754</v>
      </c>
      <c r="E289" s="249">
        <f>shaladarppn!D287</f>
        <v>42550</v>
      </c>
      <c r="F289" s="22" t="str">
        <f>shaladarppn!E287</f>
        <v>Aarju</v>
      </c>
      <c r="G289" s="22">
        <f>shaladarppn!F287</f>
        <v>0</v>
      </c>
      <c r="H289" s="22" t="str">
        <f>shaladarppn!G287</f>
        <v>Suresh Kumar</v>
      </c>
      <c r="I289" s="22" t="str">
        <f>shaladarppn!H287</f>
        <v>Seema Devi</v>
      </c>
      <c r="J289" s="22" t="str">
        <f>shaladarppn!I287</f>
        <v>M</v>
      </c>
      <c r="K289" s="249">
        <f>shaladarppn!J287</f>
        <v>42811</v>
      </c>
      <c r="L289" s="22">
        <f>shaladarppn!K287</f>
        <v>0</v>
      </c>
      <c r="M289" s="22">
        <f>shaladarppn!L287</f>
        <v>0</v>
      </c>
      <c r="N289" s="22">
        <f>shaladarppn!M287</f>
        <v>0</v>
      </c>
      <c r="O289" s="22">
        <f>shaladarppn!N287</f>
        <v>0</v>
      </c>
      <c r="P289" s="22" t="str">
        <f>shaladarppn!O287</f>
        <v>OBC</v>
      </c>
      <c r="Q289" s="22" t="str">
        <f>shaladarppn!P287</f>
        <v>Hindu</v>
      </c>
      <c r="R289" s="22">
        <f>shaladarppn!Q287</f>
        <v>0</v>
      </c>
      <c r="S289" s="22" t="str">
        <f>shaladarppn!R287</f>
        <v>GOVT. SENIOR SECONDARY SCHOOL ALNIYAWAS (219445)</v>
      </c>
      <c r="T289" s="22">
        <f>shaladarppn!S287</f>
        <v>8140200308</v>
      </c>
      <c r="U289" s="22" t="str">
        <f>shaladarppn!T287</f>
        <v>XXXX3814</v>
      </c>
      <c r="V289" s="22">
        <f>shaladarppn!U287</f>
        <v>0</v>
      </c>
      <c r="W289" s="22">
        <f>shaladarppn!V287</f>
        <v>9636784929</v>
      </c>
      <c r="X289" s="22" t="str">
        <f>shaladarppn!W287</f>
        <v>ALNIYAWAS,RIYANBADI,ALNIYAWAS,341725</v>
      </c>
      <c r="Y289" s="22">
        <f>shaladarppn!X287</f>
        <v>40000</v>
      </c>
      <c r="Z289" s="22" t="str">
        <f>shaladarppn!Y287</f>
        <v>N</v>
      </c>
      <c r="AA289" s="22" t="str">
        <f>shaladarppn!Z287</f>
        <v>N</v>
      </c>
      <c r="AB289" s="22" t="str">
        <f>shaladarppn!AA287</f>
        <v>No</v>
      </c>
      <c r="AC289" s="22">
        <f>shaladarppn!AB287</f>
        <v>14</v>
      </c>
      <c r="AD289" s="22" t="str">
        <f>shaladarppn!AC287</f>
        <v>None</v>
      </c>
      <c r="AE289" s="22">
        <f>shaladarppn!AD287</f>
        <v>1</v>
      </c>
      <c r="AF289" s="22">
        <f>Table1[[#This Row],[Class]]</f>
        <v>8</v>
      </c>
      <c r="AG289" s="22" t="str">
        <f>Table1[[#This Row],[Section]]</f>
        <v>A</v>
      </c>
    </row>
    <row r="290" spans="1:33">
      <c r="A290" s="22">
        <f>IF(F290="","",ROWS($F$4:F290))</f>
        <v>287</v>
      </c>
      <c r="B290" s="22">
        <f>shaladarppn!A288</f>
        <v>8</v>
      </c>
      <c r="C290" s="22" t="str">
        <f>shaladarppn!B288</f>
        <v>A</v>
      </c>
      <c r="D290" s="22">
        <f>shaladarppn!C288</f>
        <v>4886</v>
      </c>
      <c r="E290" s="249">
        <f>shaladarppn!D288</f>
        <v>44172</v>
      </c>
      <c r="F290" s="22" t="str">
        <f>shaladarppn!E288</f>
        <v>Aarju</v>
      </c>
      <c r="G290" s="22">
        <f>shaladarppn!F288</f>
        <v>0</v>
      </c>
      <c r="H290" s="22" t="str">
        <f>shaladarppn!G288</f>
        <v>Suresh Kumar</v>
      </c>
      <c r="I290" s="22" t="str">
        <f>shaladarppn!H288</f>
        <v>Seema Devi</v>
      </c>
      <c r="J290" s="22" t="str">
        <f>shaladarppn!I288</f>
        <v>F</v>
      </c>
      <c r="K290" s="249">
        <f>shaladarppn!J288</f>
        <v>42812</v>
      </c>
      <c r="L290" s="22">
        <f>shaladarppn!K288</f>
        <v>0</v>
      </c>
      <c r="M290" s="22">
        <f>shaladarppn!L288</f>
        <v>0</v>
      </c>
      <c r="N290" s="22">
        <f>shaladarppn!M288</f>
        <v>0</v>
      </c>
      <c r="O290" s="22">
        <f>shaladarppn!N288</f>
        <v>0</v>
      </c>
      <c r="P290" s="22" t="str">
        <f>shaladarppn!O288</f>
        <v>OBC</v>
      </c>
      <c r="Q290" s="22" t="str">
        <f>shaladarppn!P288</f>
        <v>Hindu</v>
      </c>
      <c r="R290" s="22">
        <f>shaladarppn!Q288</f>
        <v>0</v>
      </c>
      <c r="S290" s="22" t="str">
        <f>shaladarppn!R288</f>
        <v>GOVT. SENIOR SECONDARY SCHOOL ALNIYAWAS (219445)</v>
      </c>
      <c r="T290" s="22">
        <f>shaladarppn!S288</f>
        <v>8140200308</v>
      </c>
      <c r="U290" s="22" t="str">
        <f>shaladarppn!T288</f>
        <v>XXXX2727</v>
      </c>
      <c r="V290" s="22">
        <f>shaladarppn!U288</f>
        <v>0</v>
      </c>
      <c r="W290" s="22">
        <f>shaladarppn!V288</f>
        <v>9636784929</v>
      </c>
      <c r="X290" s="22" t="str">
        <f>shaladarppn!W288</f>
        <v>ALNIYAWAS,RIYANBADI,ALNIYAWAS,341726</v>
      </c>
      <c r="Y290" s="22">
        <f>shaladarppn!X288</f>
        <v>80000</v>
      </c>
      <c r="Z290" s="22" t="str">
        <f>shaladarppn!Y288</f>
        <v>N</v>
      </c>
      <c r="AA290" s="22" t="str">
        <f>shaladarppn!Z288</f>
        <v>N</v>
      </c>
      <c r="AB290" s="22" t="str">
        <f>shaladarppn!AA288</f>
        <v>No</v>
      </c>
      <c r="AC290" s="22">
        <f>shaladarppn!AB288</f>
        <v>12</v>
      </c>
      <c r="AD290" s="22" t="str">
        <f>shaladarppn!AC288</f>
        <v>None</v>
      </c>
      <c r="AE290" s="22">
        <f>shaladarppn!AD288</f>
        <v>1</v>
      </c>
      <c r="AF290" s="22">
        <f>Table1[[#This Row],[Class]]</f>
        <v>8</v>
      </c>
      <c r="AG290" s="22" t="str">
        <f>Table1[[#This Row],[Section]]</f>
        <v>A</v>
      </c>
    </row>
    <row r="291" spans="1:33">
      <c r="A291" s="22">
        <f>IF(F291="","",ROWS($F$4:F291))</f>
        <v>288</v>
      </c>
      <c r="B291" s="22">
        <f>shaladarppn!A289</f>
        <v>8</v>
      </c>
      <c r="C291" s="22" t="str">
        <f>shaladarppn!B289</f>
        <v>A</v>
      </c>
      <c r="D291" s="22">
        <f>shaladarppn!C289</f>
        <v>3915</v>
      </c>
      <c r="E291" s="249">
        <f>shaladarppn!D289</f>
        <v>42135</v>
      </c>
      <c r="F291" s="22" t="str">
        <f>shaladarppn!E289</f>
        <v>Aarju</v>
      </c>
      <c r="G291" s="22">
        <f>shaladarppn!F289</f>
        <v>0</v>
      </c>
      <c r="H291" s="22" t="str">
        <f>shaladarppn!G289</f>
        <v>Suresh Kumar</v>
      </c>
      <c r="I291" s="22" t="str">
        <f>shaladarppn!H289</f>
        <v>Seema Devi</v>
      </c>
      <c r="J291" s="22" t="str">
        <f>shaladarppn!I289</f>
        <v>F</v>
      </c>
      <c r="K291" s="249">
        <f>shaladarppn!J289</f>
        <v>42813</v>
      </c>
      <c r="L291" s="22">
        <f>shaladarppn!K289</f>
        <v>0</v>
      </c>
      <c r="M291" s="22">
        <f>shaladarppn!L289</f>
        <v>0</v>
      </c>
      <c r="N291" s="22">
        <f>shaladarppn!M289</f>
        <v>0</v>
      </c>
      <c r="O291" s="22">
        <f>shaladarppn!N289</f>
        <v>0</v>
      </c>
      <c r="P291" s="22" t="str">
        <f>shaladarppn!O289</f>
        <v>OBC</v>
      </c>
      <c r="Q291" s="22" t="str">
        <f>shaladarppn!P289</f>
        <v>Hindu</v>
      </c>
      <c r="R291" s="22">
        <f>shaladarppn!Q289</f>
        <v>0</v>
      </c>
      <c r="S291" s="22" t="str">
        <f>shaladarppn!R289</f>
        <v>GOVT. SENIOR SECONDARY SCHOOL ALNIYAWAS (219445)</v>
      </c>
      <c r="T291" s="22">
        <f>shaladarppn!S289</f>
        <v>8140200308</v>
      </c>
      <c r="U291" s="22" t="str">
        <f>shaladarppn!T289</f>
        <v>XXXX0682</v>
      </c>
      <c r="V291" s="22">
        <f>shaladarppn!U289</f>
        <v>0</v>
      </c>
      <c r="W291" s="22">
        <f>shaladarppn!V289</f>
        <v>9636784929</v>
      </c>
      <c r="X291" s="22" t="str">
        <f>shaladarppn!W289</f>
        <v>ALNIYAWAS,RIYANBADI,ALNIYAWAS,341727</v>
      </c>
      <c r="Y291" s="22">
        <f>shaladarppn!X289</f>
        <v>0</v>
      </c>
      <c r="Z291" s="22" t="str">
        <f>shaladarppn!Y289</f>
        <v>N</v>
      </c>
      <c r="AA291" s="22" t="str">
        <f>shaladarppn!Z289</f>
        <v>N</v>
      </c>
      <c r="AB291" s="22" t="str">
        <f>shaladarppn!AA289</f>
        <v>No</v>
      </c>
      <c r="AC291" s="22">
        <f>shaladarppn!AB289</f>
        <v>15</v>
      </c>
      <c r="AD291" s="22" t="str">
        <f>shaladarppn!AC289</f>
        <v>None</v>
      </c>
      <c r="AE291" s="22">
        <f>shaladarppn!AD289</f>
        <v>1</v>
      </c>
      <c r="AF291" s="22">
        <f>Table1[[#This Row],[Class]]</f>
        <v>8</v>
      </c>
      <c r="AG291" s="22" t="str">
        <f>Table1[[#This Row],[Section]]</f>
        <v>A</v>
      </c>
    </row>
    <row r="292" spans="1:33">
      <c r="A292" s="22">
        <f>IF(F292="","",ROWS($F$4:F292))</f>
        <v>289</v>
      </c>
      <c r="B292" s="22">
        <f>shaladarppn!A290</f>
        <v>9</v>
      </c>
      <c r="C292" s="22" t="str">
        <f>shaladarppn!B290</f>
        <v>A</v>
      </c>
      <c r="D292" s="22">
        <f>shaladarppn!C290</f>
        <v>3857</v>
      </c>
      <c r="E292" s="249">
        <f>shaladarppn!D290</f>
        <v>42135</v>
      </c>
      <c r="F292" s="22" t="str">
        <f>shaladarppn!E290</f>
        <v>Aarju</v>
      </c>
      <c r="G292" s="22">
        <f>shaladarppn!F290</f>
        <v>0</v>
      </c>
      <c r="H292" s="22" t="str">
        <f>shaladarppn!G290</f>
        <v>Suresh Kumar</v>
      </c>
      <c r="I292" s="22" t="str">
        <f>shaladarppn!H290</f>
        <v>Seema Devi</v>
      </c>
      <c r="J292" s="22" t="str">
        <f>shaladarppn!I290</f>
        <v>M</v>
      </c>
      <c r="K292" s="249">
        <f>shaladarppn!J290</f>
        <v>42814</v>
      </c>
      <c r="L292" s="22">
        <f>shaladarppn!K290</f>
        <v>0</v>
      </c>
      <c r="M292" s="22">
        <f>shaladarppn!L290</f>
        <v>0</v>
      </c>
      <c r="N292" s="22">
        <f>shaladarppn!M290</f>
        <v>0</v>
      </c>
      <c r="O292" s="22">
        <f>shaladarppn!N290</f>
        <v>0</v>
      </c>
      <c r="P292" s="22" t="str">
        <f>shaladarppn!O290</f>
        <v>OBC</v>
      </c>
      <c r="Q292" s="22" t="str">
        <f>shaladarppn!P290</f>
        <v>Muslim</v>
      </c>
      <c r="R292" s="22">
        <f>shaladarppn!Q290</f>
        <v>0</v>
      </c>
      <c r="S292" s="22" t="str">
        <f>shaladarppn!R290</f>
        <v>GOVT. SENIOR SECONDARY SCHOOL ALNIYAWAS (219445)</v>
      </c>
      <c r="T292" s="22">
        <f>shaladarppn!S290</f>
        <v>8140200308</v>
      </c>
      <c r="U292" s="22" t="str">
        <f>shaladarppn!T290</f>
        <v>XXXX6918</v>
      </c>
      <c r="V292" s="22">
        <f>shaladarppn!U290</f>
        <v>0</v>
      </c>
      <c r="W292" s="22">
        <f>shaladarppn!V290</f>
        <v>9636784929</v>
      </c>
      <c r="X292" s="22" t="str">
        <f>shaladarppn!W290</f>
        <v>ALNIYAWAS,RIYANBADI,ALNIYAWAS,341728</v>
      </c>
      <c r="Y292" s="22">
        <f>shaladarppn!X290</f>
        <v>0</v>
      </c>
      <c r="Z292" s="22" t="str">
        <f>shaladarppn!Y290</f>
        <v>N</v>
      </c>
      <c r="AA292" s="22" t="str">
        <f>shaladarppn!Z290</f>
        <v>N</v>
      </c>
      <c r="AB292" s="22" t="str">
        <f>shaladarppn!AA290</f>
        <v>Yes</v>
      </c>
      <c r="AC292" s="22">
        <f>shaladarppn!AB290</f>
        <v>14</v>
      </c>
      <c r="AD292" s="22" t="str">
        <f>shaladarppn!AC290</f>
        <v>None</v>
      </c>
      <c r="AE292" s="22">
        <f>shaladarppn!AD290</f>
        <v>1</v>
      </c>
      <c r="AF292" s="22">
        <f>Table1[[#This Row],[Class]]</f>
        <v>9</v>
      </c>
      <c r="AG292" s="22" t="str">
        <f>Table1[[#This Row],[Section]]</f>
        <v>A</v>
      </c>
    </row>
    <row r="293" spans="1:33">
      <c r="A293" s="22">
        <f>IF(F293="","",ROWS($F$4:F293))</f>
        <v>290</v>
      </c>
      <c r="B293" s="22">
        <f>shaladarppn!A291</f>
        <v>9</v>
      </c>
      <c r="C293" s="22" t="str">
        <f>shaladarppn!B291</f>
        <v>A</v>
      </c>
      <c r="D293" s="22">
        <f>shaladarppn!C291</f>
        <v>4961</v>
      </c>
      <c r="E293" s="249">
        <f>shaladarppn!D291</f>
        <v>41610</v>
      </c>
      <c r="F293" s="22" t="str">
        <f>shaladarppn!E291</f>
        <v>Aarju</v>
      </c>
      <c r="G293" s="22">
        <f>shaladarppn!F291</f>
        <v>0</v>
      </c>
      <c r="H293" s="22" t="str">
        <f>shaladarppn!G291</f>
        <v>Suresh Kumar</v>
      </c>
      <c r="I293" s="22" t="str">
        <f>shaladarppn!H291</f>
        <v>Seema Devi</v>
      </c>
      <c r="J293" s="22" t="str">
        <f>shaladarppn!I291</f>
        <v>M</v>
      </c>
      <c r="K293" s="249">
        <f>shaladarppn!J291</f>
        <v>42815</v>
      </c>
      <c r="L293" s="22">
        <f>shaladarppn!K291</f>
        <v>0</v>
      </c>
      <c r="M293" s="22">
        <f>shaladarppn!L291</f>
        <v>0</v>
      </c>
      <c r="N293" s="22">
        <f>shaladarppn!M291</f>
        <v>0</v>
      </c>
      <c r="O293" s="22">
        <f>shaladarppn!N291</f>
        <v>0</v>
      </c>
      <c r="P293" s="22" t="str">
        <f>shaladarppn!O291</f>
        <v>SC</v>
      </c>
      <c r="Q293" s="22" t="str">
        <f>shaladarppn!P291</f>
        <v>Hindu</v>
      </c>
      <c r="R293" s="22">
        <f>shaladarppn!Q291</f>
        <v>0</v>
      </c>
      <c r="S293" s="22" t="str">
        <f>shaladarppn!R291</f>
        <v>GOVT. SENIOR SECONDARY SCHOOL ALNIYAWAS (219445)</v>
      </c>
      <c r="T293" s="22">
        <f>shaladarppn!S291</f>
        <v>8140200308</v>
      </c>
      <c r="U293" s="22" t="str">
        <f>shaladarppn!T291</f>
        <v>XXXX9534</v>
      </c>
      <c r="V293" s="22" t="str">
        <f>shaladarppn!U291</f>
        <v>VPOKTSR</v>
      </c>
      <c r="W293" s="22">
        <f>shaladarppn!V291</f>
        <v>9636784929</v>
      </c>
      <c r="X293" s="22" t="str">
        <f>shaladarppn!W291</f>
        <v>ALNIYAWAS,RIYANBADI,ALNIYAWAS,341729</v>
      </c>
      <c r="Y293" s="22">
        <f>shaladarppn!X291</f>
        <v>50000</v>
      </c>
      <c r="Z293" s="22" t="str">
        <f>shaladarppn!Y291</f>
        <v>N</v>
      </c>
      <c r="AA293" s="22" t="str">
        <f>shaladarppn!Z291</f>
        <v>N</v>
      </c>
      <c r="AB293" s="22" t="str">
        <f>shaladarppn!AA291</f>
        <v>No</v>
      </c>
      <c r="AC293" s="22">
        <f>shaladarppn!AB291</f>
        <v>15</v>
      </c>
      <c r="AD293" s="22" t="str">
        <f>shaladarppn!AC291</f>
        <v>None</v>
      </c>
      <c r="AE293" s="22">
        <f>shaladarppn!AD291</f>
        <v>0</v>
      </c>
      <c r="AF293" s="22">
        <f>Table1[[#This Row],[Class]]</f>
        <v>9</v>
      </c>
      <c r="AG293" s="22" t="str">
        <f>Table1[[#This Row],[Section]]</f>
        <v>A</v>
      </c>
    </row>
    <row r="294" spans="1:33">
      <c r="A294" s="22">
        <f>IF(F294="","",ROWS($F$4:F294))</f>
        <v>291</v>
      </c>
      <c r="B294" s="22">
        <f>shaladarppn!A292</f>
        <v>9</v>
      </c>
      <c r="C294" s="22" t="str">
        <f>shaladarppn!B292</f>
        <v>A</v>
      </c>
      <c r="D294" s="22">
        <f>shaladarppn!C292</f>
        <v>4641</v>
      </c>
      <c r="E294" s="249">
        <f>shaladarppn!D292</f>
        <v>43650</v>
      </c>
      <c r="F294" s="22" t="str">
        <f>shaladarppn!E292</f>
        <v>Aarju</v>
      </c>
      <c r="G294" s="22">
        <f>shaladarppn!F292</f>
        <v>0</v>
      </c>
      <c r="H294" s="22" t="str">
        <f>shaladarppn!G292</f>
        <v>Suresh Kumar</v>
      </c>
      <c r="I294" s="22" t="str">
        <f>shaladarppn!H292</f>
        <v>Seema Devi</v>
      </c>
      <c r="J294" s="22" t="str">
        <f>shaladarppn!I292</f>
        <v>M</v>
      </c>
      <c r="K294" s="249">
        <f>shaladarppn!J292</f>
        <v>42816</v>
      </c>
      <c r="L294" s="22">
        <f>shaladarppn!K292</f>
        <v>0</v>
      </c>
      <c r="M294" s="22">
        <f>shaladarppn!L292</f>
        <v>0</v>
      </c>
      <c r="N294" s="22">
        <f>shaladarppn!M292</f>
        <v>0</v>
      </c>
      <c r="O294" s="22">
        <f>shaladarppn!N292</f>
        <v>0</v>
      </c>
      <c r="P294" s="22" t="str">
        <f>shaladarppn!O292</f>
        <v>OBC</v>
      </c>
      <c r="Q294" s="22" t="str">
        <f>shaladarppn!P292</f>
        <v>Muslim</v>
      </c>
      <c r="R294" s="22">
        <f>shaladarppn!Q292</f>
        <v>0</v>
      </c>
      <c r="S294" s="22" t="str">
        <f>shaladarppn!R292</f>
        <v>GOVT. SENIOR SECONDARY SCHOOL ALNIYAWAS (219445)</v>
      </c>
      <c r="T294" s="22">
        <f>shaladarppn!S292</f>
        <v>8140200308</v>
      </c>
      <c r="U294" s="22" t="str">
        <f>shaladarppn!T292</f>
        <v>XXXX3614</v>
      </c>
      <c r="V294" s="22" t="str">
        <f>shaladarppn!U292</f>
        <v>vrpbknr</v>
      </c>
      <c r="W294" s="22">
        <f>shaladarppn!V292</f>
        <v>9636784929</v>
      </c>
      <c r="X294" s="22" t="str">
        <f>shaladarppn!W292</f>
        <v>ALNIYAWAS,RIYANBADI,ALNIYAWAS,341730</v>
      </c>
      <c r="Y294" s="22">
        <f>shaladarppn!X292</f>
        <v>72000</v>
      </c>
      <c r="Z294" s="22" t="str">
        <f>shaladarppn!Y292</f>
        <v>N</v>
      </c>
      <c r="AA294" s="22" t="str">
        <f>shaladarppn!Z292</f>
        <v>N</v>
      </c>
      <c r="AB294" s="22" t="str">
        <f>shaladarppn!AA292</f>
        <v>Yes</v>
      </c>
      <c r="AC294" s="22">
        <f>shaladarppn!AB292</f>
        <v>14</v>
      </c>
      <c r="AD294" s="22" t="str">
        <f>shaladarppn!AC292</f>
        <v>None</v>
      </c>
      <c r="AE294" s="22">
        <f>shaladarppn!AD292</f>
        <v>0</v>
      </c>
      <c r="AF294" s="22">
        <f>Table1[[#This Row],[Class]]</f>
        <v>9</v>
      </c>
      <c r="AG294" s="22" t="str">
        <f>Table1[[#This Row],[Section]]</f>
        <v>A</v>
      </c>
    </row>
    <row r="295" spans="1:33">
      <c r="A295" s="22">
        <f>IF(F295="","",ROWS($F$4:F295))</f>
        <v>292</v>
      </c>
      <c r="B295" s="22">
        <f>shaladarppn!A293</f>
        <v>9</v>
      </c>
      <c r="C295" s="22" t="str">
        <f>shaladarppn!B293</f>
        <v>A</v>
      </c>
      <c r="D295" s="22">
        <f>shaladarppn!C293</f>
        <v>4462</v>
      </c>
      <c r="E295" s="249">
        <f>shaladarppn!D293</f>
        <v>43284</v>
      </c>
      <c r="F295" s="22" t="str">
        <f>shaladarppn!E293</f>
        <v>Aarju</v>
      </c>
      <c r="G295" s="22">
        <f>shaladarppn!F293</f>
        <v>0</v>
      </c>
      <c r="H295" s="22" t="str">
        <f>shaladarppn!G293</f>
        <v>Suresh Kumar</v>
      </c>
      <c r="I295" s="22" t="str">
        <f>shaladarppn!H293</f>
        <v>Seema Devi</v>
      </c>
      <c r="J295" s="22" t="str">
        <f>shaladarppn!I293</f>
        <v>F</v>
      </c>
      <c r="K295" s="249">
        <f>shaladarppn!J293</f>
        <v>42817</v>
      </c>
      <c r="L295" s="22">
        <f>shaladarppn!K293</f>
        <v>0</v>
      </c>
      <c r="M295" s="22">
        <f>shaladarppn!L293</f>
        <v>0</v>
      </c>
      <c r="N295" s="22">
        <f>shaladarppn!M293</f>
        <v>0</v>
      </c>
      <c r="O295" s="22">
        <f>shaladarppn!N293</f>
        <v>0</v>
      </c>
      <c r="P295" s="22" t="str">
        <f>shaladarppn!O293</f>
        <v>OBC</v>
      </c>
      <c r="Q295" s="22" t="str">
        <f>shaladarppn!P293</f>
        <v>Hindu</v>
      </c>
      <c r="R295" s="22">
        <f>shaladarppn!Q293</f>
        <v>0</v>
      </c>
      <c r="S295" s="22" t="str">
        <f>shaladarppn!R293</f>
        <v>GOVT. SENIOR SECONDARY SCHOOL ALNIYAWAS (219445)</v>
      </c>
      <c r="T295" s="22">
        <f>shaladarppn!S293</f>
        <v>8140200308</v>
      </c>
      <c r="U295" s="22" t="str">
        <f>shaladarppn!T293</f>
        <v>XXXX4426</v>
      </c>
      <c r="V295" s="22">
        <f>shaladarppn!U293</f>
        <v>0</v>
      </c>
      <c r="W295" s="22">
        <f>shaladarppn!V293</f>
        <v>9636784929</v>
      </c>
      <c r="X295" s="22" t="str">
        <f>shaladarppn!W293</f>
        <v>ALNIYAWAS,RIYANBADI,ALNIYAWAS,341731</v>
      </c>
      <c r="Y295" s="22">
        <f>shaladarppn!X293</f>
        <v>40000</v>
      </c>
      <c r="Z295" s="22" t="str">
        <f>shaladarppn!Y293</f>
        <v>N</v>
      </c>
      <c r="AA295" s="22" t="str">
        <f>shaladarppn!Z293</f>
        <v>N</v>
      </c>
      <c r="AB295" s="22" t="str">
        <f>shaladarppn!AA293</f>
        <v>No</v>
      </c>
      <c r="AC295" s="22">
        <f>shaladarppn!AB293</f>
        <v>12</v>
      </c>
      <c r="AD295" s="22" t="str">
        <f>shaladarppn!AC293</f>
        <v>None</v>
      </c>
      <c r="AE295" s="22">
        <f>shaladarppn!AD293</f>
        <v>3</v>
      </c>
      <c r="AF295" s="22">
        <f>Table1[[#This Row],[Class]]</f>
        <v>9</v>
      </c>
      <c r="AG295" s="22" t="str">
        <f>Table1[[#This Row],[Section]]</f>
        <v>A</v>
      </c>
    </row>
    <row r="296" spans="1:33">
      <c r="A296" s="22">
        <f>IF(F296="","",ROWS($F$4:F296))</f>
        <v>293</v>
      </c>
      <c r="B296" s="22">
        <f>shaladarppn!A294</f>
        <v>9</v>
      </c>
      <c r="C296" s="22" t="str">
        <f>shaladarppn!B294</f>
        <v>A</v>
      </c>
      <c r="D296" s="22">
        <f>shaladarppn!C294</f>
        <v>4607</v>
      </c>
      <c r="E296" s="249">
        <f>shaladarppn!D294</f>
        <v>43312</v>
      </c>
      <c r="F296" s="22" t="str">
        <f>shaladarppn!E294</f>
        <v>Aarju</v>
      </c>
      <c r="G296" s="22">
        <f>shaladarppn!F294</f>
        <v>0</v>
      </c>
      <c r="H296" s="22" t="str">
        <f>shaladarppn!G294</f>
        <v>Suresh Kumar</v>
      </c>
      <c r="I296" s="22" t="str">
        <f>shaladarppn!H294</f>
        <v>Seema Devi</v>
      </c>
      <c r="J296" s="22" t="str">
        <f>shaladarppn!I294</f>
        <v>F</v>
      </c>
      <c r="K296" s="249">
        <f>shaladarppn!J294</f>
        <v>42818</v>
      </c>
      <c r="L296" s="22">
        <f>shaladarppn!K294</f>
        <v>0</v>
      </c>
      <c r="M296" s="22">
        <f>shaladarppn!L294</f>
        <v>0</v>
      </c>
      <c r="N296" s="22">
        <f>shaladarppn!M294</f>
        <v>0</v>
      </c>
      <c r="O296" s="22">
        <f>shaladarppn!N294</f>
        <v>0</v>
      </c>
      <c r="P296" s="22" t="str">
        <f>shaladarppn!O294</f>
        <v>GEN</v>
      </c>
      <c r="Q296" s="22" t="str">
        <f>shaladarppn!P294</f>
        <v>Hindu</v>
      </c>
      <c r="R296" s="22">
        <f>shaladarppn!Q294</f>
        <v>0</v>
      </c>
      <c r="S296" s="22" t="str">
        <f>shaladarppn!R294</f>
        <v>GOVT. SENIOR SECONDARY SCHOOL ALNIYAWAS (219445)</v>
      </c>
      <c r="T296" s="22">
        <f>shaladarppn!S294</f>
        <v>8140200308</v>
      </c>
      <c r="U296" s="22" t="str">
        <f>shaladarppn!T294</f>
        <v>XXXX8983</v>
      </c>
      <c r="V296" s="22">
        <f>shaladarppn!U294</f>
        <v>0</v>
      </c>
      <c r="W296" s="22">
        <f>shaladarppn!V294</f>
        <v>9636784929</v>
      </c>
      <c r="X296" s="22" t="str">
        <f>shaladarppn!W294</f>
        <v>ALNIYAWAS,RIYANBADI,ALNIYAWAS,341732</v>
      </c>
      <c r="Y296" s="22">
        <f>shaladarppn!X294</f>
        <v>36000</v>
      </c>
      <c r="Z296" s="22" t="str">
        <f>shaladarppn!Y294</f>
        <v>N</v>
      </c>
      <c r="AA296" s="22" t="str">
        <f>shaladarppn!Z294</f>
        <v>N</v>
      </c>
      <c r="AB296" s="22" t="str">
        <f>shaladarppn!AA294</f>
        <v>No</v>
      </c>
      <c r="AC296" s="22">
        <f>shaladarppn!AB294</f>
        <v>13</v>
      </c>
      <c r="AD296" s="22" t="str">
        <f>shaladarppn!AC294</f>
        <v>None</v>
      </c>
      <c r="AE296" s="22">
        <f>shaladarppn!AD294</f>
        <v>5</v>
      </c>
      <c r="AF296" s="22">
        <f>Table1[[#This Row],[Class]]</f>
        <v>9</v>
      </c>
      <c r="AG296" s="22" t="str">
        <f>Table1[[#This Row],[Section]]</f>
        <v>A</v>
      </c>
    </row>
    <row r="297" spans="1:33">
      <c r="A297" s="22">
        <f>IF(F297="","",ROWS($F$4:F297))</f>
        <v>294</v>
      </c>
      <c r="B297" s="22">
        <f>shaladarppn!A295</f>
        <v>9</v>
      </c>
      <c r="C297" s="22" t="str">
        <f>shaladarppn!B295</f>
        <v>A</v>
      </c>
      <c r="D297" s="22">
        <f>shaladarppn!C295</f>
        <v>4844</v>
      </c>
      <c r="E297" s="249">
        <f>shaladarppn!D295</f>
        <v>0</v>
      </c>
      <c r="F297" s="22" t="str">
        <f>shaladarppn!E295</f>
        <v>Aarju</v>
      </c>
      <c r="G297" s="22">
        <f>shaladarppn!F295</f>
        <v>0</v>
      </c>
      <c r="H297" s="22" t="str">
        <f>shaladarppn!G295</f>
        <v>Suresh Kumar</v>
      </c>
      <c r="I297" s="22" t="str">
        <f>shaladarppn!H295</f>
        <v>Seema Devi</v>
      </c>
      <c r="J297" s="22" t="str">
        <f>shaladarppn!I295</f>
        <v>M</v>
      </c>
      <c r="K297" s="249">
        <f>shaladarppn!J295</f>
        <v>42819</v>
      </c>
      <c r="L297" s="22">
        <f>shaladarppn!K295</f>
        <v>0</v>
      </c>
      <c r="M297" s="22">
        <f>shaladarppn!L295</f>
        <v>0</v>
      </c>
      <c r="N297" s="22">
        <f>shaladarppn!M295</f>
        <v>0</v>
      </c>
      <c r="O297" s="22">
        <f>shaladarppn!N295</f>
        <v>0</v>
      </c>
      <c r="P297" s="22" t="str">
        <f>shaladarppn!O295</f>
        <v>OBC</v>
      </c>
      <c r="Q297" s="22">
        <f>shaladarppn!P295</f>
        <v>0</v>
      </c>
      <c r="R297" s="22">
        <f>shaladarppn!Q295</f>
        <v>0</v>
      </c>
      <c r="S297" s="22" t="str">
        <f>shaladarppn!R295</f>
        <v>GOVT. SENIOR SECONDARY SCHOOL ALNIYAWAS (219445)</v>
      </c>
      <c r="T297" s="22">
        <f>shaladarppn!S295</f>
        <v>8140200308</v>
      </c>
      <c r="U297" s="22">
        <f>shaladarppn!T295</f>
        <v>0</v>
      </c>
      <c r="V297" s="22">
        <f>shaladarppn!U295</f>
        <v>0</v>
      </c>
      <c r="W297" s="22">
        <f>shaladarppn!V295</f>
        <v>9636784929</v>
      </c>
      <c r="X297" s="22" t="str">
        <f>shaladarppn!W295</f>
        <v>ALNIYAWAS,RIYANBADI,ALNIYAWAS,341733</v>
      </c>
      <c r="Y297" s="22">
        <f>shaladarppn!X295</f>
        <v>0</v>
      </c>
      <c r="Z297" s="22" t="str">
        <f>shaladarppn!Y295</f>
        <v>N</v>
      </c>
      <c r="AA297" s="22" t="str">
        <f>shaladarppn!Z295</f>
        <v>Y</v>
      </c>
      <c r="AB297" s="22">
        <f>shaladarppn!AA295</f>
        <v>0</v>
      </c>
      <c r="AC297" s="22">
        <f>shaladarppn!AB295</f>
        <v>13</v>
      </c>
      <c r="AD297" s="22">
        <f>shaladarppn!AC295</f>
        <v>0</v>
      </c>
      <c r="AE297" s="22">
        <f>shaladarppn!AD295</f>
        <v>1</v>
      </c>
      <c r="AF297" s="22">
        <f>Table1[[#This Row],[Class]]</f>
        <v>9</v>
      </c>
      <c r="AG297" s="22" t="str">
        <f>Table1[[#This Row],[Section]]</f>
        <v>A</v>
      </c>
    </row>
    <row r="298" spans="1:33">
      <c r="A298" s="22">
        <f>IF(F298="","",ROWS($F$4:F298))</f>
        <v>295</v>
      </c>
      <c r="B298" s="22">
        <f>shaladarppn!A296</f>
        <v>9</v>
      </c>
      <c r="C298" s="22" t="str">
        <f>shaladarppn!B296</f>
        <v>A</v>
      </c>
      <c r="D298" s="22">
        <f>shaladarppn!C296</f>
        <v>4561</v>
      </c>
      <c r="E298" s="249">
        <f>shaladarppn!D296</f>
        <v>43295</v>
      </c>
      <c r="F298" s="22" t="str">
        <f>shaladarppn!E296</f>
        <v>Aarju</v>
      </c>
      <c r="G298" s="22">
        <f>shaladarppn!F296</f>
        <v>0</v>
      </c>
      <c r="H298" s="22" t="str">
        <f>shaladarppn!G296</f>
        <v>Suresh Kumar</v>
      </c>
      <c r="I298" s="22" t="str">
        <f>shaladarppn!H296</f>
        <v>Seema Devi</v>
      </c>
      <c r="J298" s="22" t="str">
        <f>shaladarppn!I296</f>
        <v>M</v>
      </c>
      <c r="K298" s="249">
        <f>shaladarppn!J296</f>
        <v>42820</v>
      </c>
      <c r="L298" s="22">
        <f>shaladarppn!K296</f>
        <v>0</v>
      </c>
      <c r="M298" s="22">
        <f>shaladarppn!L296</f>
        <v>0</v>
      </c>
      <c r="N298" s="22">
        <f>shaladarppn!M296</f>
        <v>0</v>
      </c>
      <c r="O298" s="22">
        <f>shaladarppn!N296</f>
        <v>0</v>
      </c>
      <c r="P298" s="22" t="str">
        <f>shaladarppn!O296</f>
        <v>SC</v>
      </c>
      <c r="Q298" s="22" t="str">
        <f>shaladarppn!P296</f>
        <v>Hindu</v>
      </c>
      <c r="R298" s="22">
        <f>shaladarppn!Q296</f>
        <v>0</v>
      </c>
      <c r="S298" s="22" t="str">
        <f>shaladarppn!R296</f>
        <v>GOVT. SENIOR SECONDARY SCHOOL ALNIYAWAS (219445)</v>
      </c>
      <c r="T298" s="22">
        <f>shaladarppn!S296</f>
        <v>8140200308</v>
      </c>
      <c r="U298" s="22" t="str">
        <f>shaladarppn!T296</f>
        <v>XXXX6778</v>
      </c>
      <c r="V298" s="22">
        <f>shaladarppn!U296</f>
        <v>0</v>
      </c>
      <c r="W298" s="22">
        <f>shaladarppn!V296</f>
        <v>9636784929</v>
      </c>
      <c r="X298" s="22" t="str">
        <f>shaladarppn!W296</f>
        <v>ALNIYAWAS,RIYANBADI,ALNIYAWAS,341734</v>
      </c>
      <c r="Y298" s="22">
        <f>shaladarppn!X296</f>
        <v>36000</v>
      </c>
      <c r="Z298" s="22" t="str">
        <f>shaladarppn!Y296</f>
        <v>N</v>
      </c>
      <c r="AA298" s="22" t="str">
        <f>shaladarppn!Z296</f>
        <v>N</v>
      </c>
      <c r="AB298" s="22" t="str">
        <f>shaladarppn!AA296</f>
        <v>No</v>
      </c>
      <c r="AC298" s="22">
        <f>shaladarppn!AB296</f>
        <v>14</v>
      </c>
      <c r="AD298" s="22" t="str">
        <f>shaladarppn!AC296</f>
        <v>None</v>
      </c>
      <c r="AE298" s="22">
        <f>shaladarppn!AD296</f>
        <v>1</v>
      </c>
      <c r="AF298" s="22">
        <f>Table1[[#This Row],[Class]]</f>
        <v>9</v>
      </c>
      <c r="AG298" s="22" t="str">
        <f>Table1[[#This Row],[Section]]</f>
        <v>A</v>
      </c>
    </row>
    <row r="299" spans="1:33">
      <c r="A299" s="22">
        <f>IF(F299="","",ROWS($F$4:F299))</f>
        <v>296</v>
      </c>
      <c r="B299" s="22">
        <f>shaladarppn!A297</f>
        <v>9</v>
      </c>
      <c r="C299" s="22" t="str">
        <f>shaladarppn!B297</f>
        <v>A</v>
      </c>
      <c r="D299" s="22">
        <f>shaladarppn!C297</f>
        <v>4896</v>
      </c>
      <c r="E299" s="249">
        <f>shaladarppn!D297</f>
        <v>0</v>
      </c>
      <c r="F299" s="22" t="str">
        <f>shaladarppn!E297</f>
        <v>Aarju</v>
      </c>
      <c r="G299" s="22">
        <f>shaladarppn!F297</f>
        <v>0</v>
      </c>
      <c r="H299" s="22" t="str">
        <f>shaladarppn!G297</f>
        <v>Suresh Kumar</v>
      </c>
      <c r="I299" s="22" t="str">
        <f>shaladarppn!H297</f>
        <v>Seema Devi</v>
      </c>
      <c r="J299" s="22" t="str">
        <f>shaladarppn!I297</f>
        <v>M</v>
      </c>
      <c r="K299" s="249">
        <f>shaladarppn!J297</f>
        <v>42821</v>
      </c>
      <c r="L299" s="22">
        <f>shaladarppn!K297</f>
        <v>0</v>
      </c>
      <c r="M299" s="22">
        <f>shaladarppn!L297</f>
        <v>0</v>
      </c>
      <c r="N299" s="22">
        <f>shaladarppn!M297</f>
        <v>0</v>
      </c>
      <c r="O299" s="22">
        <f>shaladarppn!N297</f>
        <v>0</v>
      </c>
      <c r="P299" s="22" t="str">
        <f>shaladarppn!O297</f>
        <v>OBC</v>
      </c>
      <c r="Q299" s="22">
        <f>shaladarppn!P297</f>
        <v>0</v>
      </c>
      <c r="R299" s="22">
        <f>shaladarppn!Q297</f>
        <v>0</v>
      </c>
      <c r="S299" s="22" t="str">
        <f>shaladarppn!R297</f>
        <v>GOVT. SENIOR SECONDARY SCHOOL ALNIYAWAS (219445)</v>
      </c>
      <c r="T299" s="22">
        <f>shaladarppn!S297</f>
        <v>8140200308</v>
      </c>
      <c r="U299" s="22">
        <f>shaladarppn!T297</f>
        <v>0</v>
      </c>
      <c r="V299" s="22">
        <f>shaladarppn!U297</f>
        <v>0</v>
      </c>
      <c r="W299" s="22">
        <f>shaladarppn!V297</f>
        <v>9636784929</v>
      </c>
      <c r="X299" s="22" t="str">
        <f>shaladarppn!W297</f>
        <v>ALNIYAWAS,RIYANBADI,ALNIYAWAS,341735</v>
      </c>
      <c r="Y299" s="22">
        <f>shaladarppn!X297</f>
        <v>0</v>
      </c>
      <c r="Z299" s="22" t="str">
        <f>shaladarppn!Y297</f>
        <v>N</v>
      </c>
      <c r="AA299" s="22" t="str">
        <f>shaladarppn!Z297</f>
        <v>Y</v>
      </c>
      <c r="AB299" s="22">
        <f>shaladarppn!AA297</f>
        <v>0</v>
      </c>
      <c r="AC299" s="22">
        <f>shaladarppn!AB297</f>
        <v>15</v>
      </c>
      <c r="AD299" s="22">
        <f>shaladarppn!AC297</f>
        <v>0</v>
      </c>
      <c r="AE299" s="22">
        <f>shaladarppn!AD297</f>
        <v>1</v>
      </c>
      <c r="AF299" s="22">
        <f>Table1[[#This Row],[Class]]</f>
        <v>9</v>
      </c>
      <c r="AG299" s="22" t="str">
        <f>Table1[[#This Row],[Section]]</f>
        <v>A</v>
      </c>
    </row>
    <row r="300" spans="1:33">
      <c r="A300" s="22">
        <f>IF(F300="","",ROWS($F$4:F300))</f>
        <v>297</v>
      </c>
      <c r="B300" s="22">
        <f>shaladarppn!A298</f>
        <v>9</v>
      </c>
      <c r="C300" s="22" t="str">
        <f>shaladarppn!B298</f>
        <v>A</v>
      </c>
      <c r="D300" s="22">
        <f>shaladarppn!C298</f>
        <v>3888</v>
      </c>
      <c r="E300" s="249">
        <f>shaladarppn!D298</f>
        <v>42135</v>
      </c>
      <c r="F300" s="22" t="str">
        <f>shaladarppn!E298</f>
        <v>Aarju</v>
      </c>
      <c r="G300" s="22">
        <f>shaladarppn!F298</f>
        <v>0</v>
      </c>
      <c r="H300" s="22" t="str">
        <f>shaladarppn!G298</f>
        <v>Suresh Kumar</v>
      </c>
      <c r="I300" s="22" t="str">
        <f>shaladarppn!H298</f>
        <v>Seema Devi</v>
      </c>
      <c r="J300" s="22" t="str">
        <f>shaladarppn!I298</f>
        <v>M</v>
      </c>
      <c r="K300" s="249">
        <f>shaladarppn!J298</f>
        <v>42822</v>
      </c>
      <c r="L300" s="22">
        <f>shaladarppn!K298</f>
        <v>0</v>
      </c>
      <c r="M300" s="22">
        <f>shaladarppn!L298</f>
        <v>0</v>
      </c>
      <c r="N300" s="22">
        <f>shaladarppn!M298</f>
        <v>0</v>
      </c>
      <c r="O300" s="22">
        <f>shaladarppn!N298</f>
        <v>0</v>
      </c>
      <c r="P300" s="22" t="str">
        <f>shaladarppn!O298</f>
        <v>OBC</v>
      </c>
      <c r="Q300" s="22" t="str">
        <f>shaladarppn!P298</f>
        <v>Muslim</v>
      </c>
      <c r="R300" s="22">
        <f>shaladarppn!Q298</f>
        <v>0</v>
      </c>
      <c r="S300" s="22" t="str">
        <f>shaladarppn!R298</f>
        <v>GOVT. SENIOR SECONDARY SCHOOL ALNIYAWAS (219445)</v>
      </c>
      <c r="T300" s="22">
        <f>shaladarppn!S298</f>
        <v>8140200308</v>
      </c>
      <c r="U300" s="22" t="str">
        <f>shaladarppn!T298</f>
        <v>XXXX3849</v>
      </c>
      <c r="V300" s="22">
        <f>shaladarppn!U298</f>
        <v>0</v>
      </c>
      <c r="W300" s="22">
        <f>shaladarppn!V298</f>
        <v>9636784929</v>
      </c>
      <c r="X300" s="22" t="str">
        <f>shaladarppn!W298</f>
        <v>ALNIYAWAS,RIYANBADI,ALNIYAWAS,341736</v>
      </c>
      <c r="Y300" s="22">
        <f>shaladarppn!X298</f>
        <v>0</v>
      </c>
      <c r="Z300" s="22" t="str">
        <f>shaladarppn!Y298</f>
        <v>N</v>
      </c>
      <c r="AA300" s="22" t="str">
        <f>shaladarppn!Z298</f>
        <v>N</v>
      </c>
      <c r="AB300" s="22" t="str">
        <f>shaladarppn!AA298</f>
        <v>Yes</v>
      </c>
      <c r="AC300" s="22">
        <f>shaladarppn!AB298</f>
        <v>16</v>
      </c>
      <c r="AD300" s="22" t="str">
        <f>shaladarppn!AC298</f>
        <v>None</v>
      </c>
      <c r="AE300" s="22">
        <f>shaladarppn!AD298</f>
        <v>1</v>
      </c>
      <c r="AF300" s="22">
        <f>Table1[[#This Row],[Class]]</f>
        <v>9</v>
      </c>
      <c r="AG300" s="22" t="str">
        <f>Table1[[#This Row],[Section]]</f>
        <v>A</v>
      </c>
    </row>
    <row r="301" spans="1:33">
      <c r="A301" s="22">
        <f>IF(F301="","",ROWS($F$4:F301))</f>
        <v>298</v>
      </c>
      <c r="B301" s="22">
        <f>shaladarppn!A299</f>
        <v>9</v>
      </c>
      <c r="C301" s="22" t="str">
        <f>shaladarppn!B299</f>
        <v>A</v>
      </c>
      <c r="D301" s="22">
        <f>shaladarppn!C299</f>
        <v>4263</v>
      </c>
      <c r="E301" s="249">
        <f>shaladarppn!D299</f>
        <v>149</v>
      </c>
      <c r="F301" s="22" t="str">
        <f>shaladarppn!E299</f>
        <v>Aarju</v>
      </c>
      <c r="G301" s="22">
        <f>shaladarppn!F299</f>
        <v>0</v>
      </c>
      <c r="H301" s="22" t="str">
        <f>shaladarppn!G299</f>
        <v>Suresh Kumar</v>
      </c>
      <c r="I301" s="22" t="str">
        <f>shaladarppn!H299</f>
        <v>Seema Devi</v>
      </c>
      <c r="J301" s="22" t="str">
        <f>shaladarppn!I299</f>
        <v>M</v>
      </c>
      <c r="K301" s="249">
        <f>shaladarppn!J299</f>
        <v>42823</v>
      </c>
      <c r="L301" s="22">
        <f>shaladarppn!K299</f>
        <v>0</v>
      </c>
      <c r="M301" s="22">
        <f>shaladarppn!L299</f>
        <v>0</v>
      </c>
      <c r="N301" s="22">
        <f>shaladarppn!M299</f>
        <v>0</v>
      </c>
      <c r="O301" s="22">
        <f>shaladarppn!N299</f>
        <v>0</v>
      </c>
      <c r="P301" s="22" t="str">
        <f>shaladarppn!O299</f>
        <v>SBC</v>
      </c>
      <c r="Q301" s="22" t="str">
        <f>shaladarppn!P299</f>
        <v>Hindu</v>
      </c>
      <c r="R301" s="22">
        <f>shaladarppn!Q299</f>
        <v>0</v>
      </c>
      <c r="S301" s="22" t="str">
        <f>shaladarppn!R299</f>
        <v>GOVT. SENIOR SECONDARY SCHOOL ALNIYAWAS (219445)</v>
      </c>
      <c r="T301" s="22">
        <f>shaladarppn!S299</f>
        <v>8140200308</v>
      </c>
      <c r="U301" s="22">
        <f>shaladarppn!T299</f>
        <v>0</v>
      </c>
      <c r="V301" s="22">
        <f>shaladarppn!U299</f>
        <v>0</v>
      </c>
      <c r="W301" s="22">
        <f>shaladarppn!V299</f>
        <v>9636784929</v>
      </c>
      <c r="X301" s="22" t="str">
        <f>shaladarppn!W299</f>
        <v>ALNIYAWAS,RIYANBADI,ALNIYAWAS,341737</v>
      </c>
      <c r="Y301" s="22">
        <f>shaladarppn!X299</f>
        <v>0</v>
      </c>
      <c r="Z301" s="22" t="str">
        <f>shaladarppn!Y299</f>
        <v>N</v>
      </c>
      <c r="AA301" s="22" t="str">
        <f>shaladarppn!Z299</f>
        <v>N</v>
      </c>
      <c r="AB301" s="22" t="str">
        <f>shaladarppn!AA299</f>
        <v>No</v>
      </c>
      <c r="AC301" s="22">
        <f>shaladarppn!AB299</f>
        <v>13</v>
      </c>
      <c r="AD301" s="22" t="str">
        <f>shaladarppn!AC299</f>
        <v>None</v>
      </c>
      <c r="AE301" s="22">
        <f>shaladarppn!AD299</f>
        <v>1</v>
      </c>
      <c r="AF301" s="22">
        <f>Table1[[#This Row],[Class]]</f>
        <v>9</v>
      </c>
      <c r="AG301" s="22" t="str">
        <f>Table1[[#This Row],[Section]]</f>
        <v>A</v>
      </c>
    </row>
    <row r="302" spans="1:33">
      <c r="A302" s="22">
        <f>IF(F302="","",ROWS($F$4:F302))</f>
        <v>299</v>
      </c>
      <c r="B302" s="22">
        <f>shaladarppn!A300</f>
        <v>9</v>
      </c>
      <c r="C302" s="22" t="str">
        <f>shaladarppn!B300</f>
        <v>A</v>
      </c>
      <c r="D302" s="22">
        <f>shaladarppn!C300</f>
        <v>4936</v>
      </c>
      <c r="E302" s="249">
        <f>shaladarppn!D300</f>
        <v>43274</v>
      </c>
      <c r="F302" s="22" t="str">
        <f>shaladarppn!E300</f>
        <v>Aarju</v>
      </c>
      <c r="G302" s="22">
        <f>shaladarppn!F300</f>
        <v>0</v>
      </c>
      <c r="H302" s="22" t="str">
        <f>shaladarppn!G300</f>
        <v>Suresh Kumar</v>
      </c>
      <c r="I302" s="22" t="str">
        <f>shaladarppn!H300</f>
        <v>Seema Devi</v>
      </c>
      <c r="J302" s="22" t="str">
        <f>shaladarppn!I300</f>
        <v>F</v>
      </c>
      <c r="K302" s="249">
        <f>shaladarppn!J300</f>
        <v>42824</v>
      </c>
      <c r="L302" s="22">
        <f>shaladarppn!K300</f>
        <v>0</v>
      </c>
      <c r="M302" s="22">
        <f>shaladarppn!L300</f>
        <v>0</v>
      </c>
      <c r="N302" s="22">
        <f>shaladarppn!M300</f>
        <v>0</v>
      </c>
      <c r="O302" s="22">
        <f>shaladarppn!N300</f>
        <v>0</v>
      </c>
      <c r="P302" s="22" t="str">
        <f>shaladarppn!O300</f>
        <v>SC</v>
      </c>
      <c r="Q302" s="22" t="str">
        <f>shaladarppn!P300</f>
        <v>Hindu</v>
      </c>
      <c r="R302" s="22">
        <f>shaladarppn!Q300</f>
        <v>0</v>
      </c>
      <c r="S302" s="22" t="str">
        <f>shaladarppn!R300</f>
        <v>GOVT. SENIOR SECONDARY SCHOOL ALNIYAWAS (219445)</v>
      </c>
      <c r="T302" s="22">
        <f>shaladarppn!S300</f>
        <v>8140200308</v>
      </c>
      <c r="U302" s="22" t="str">
        <f>shaladarppn!T300</f>
        <v>XXXX8508</v>
      </c>
      <c r="V302" s="22" t="str">
        <f>shaladarppn!U300</f>
        <v>YSKCUQO</v>
      </c>
      <c r="W302" s="22">
        <f>shaladarppn!V300</f>
        <v>9636784929</v>
      </c>
      <c r="X302" s="22" t="str">
        <f>shaladarppn!W300</f>
        <v>ALNIYAWAS,RIYANBADI,ALNIYAWAS,341738</v>
      </c>
      <c r="Y302" s="22">
        <f>shaladarppn!X300</f>
        <v>50000</v>
      </c>
      <c r="Z302" s="22" t="str">
        <f>shaladarppn!Y300</f>
        <v>N</v>
      </c>
      <c r="AA302" s="22" t="str">
        <f>shaladarppn!Z300</f>
        <v>N</v>
      </c>
      <c r="AB302" s="22" t="str">
        <f>shaladarppn!AA300</f>
        <v>No</v>
      </c>
      <c r="AC302" s="22">
        <f>shaladarppn!AB300</f>
        <v>14</v>
      </c>
      <c r="AD302" s="22" t="str">
        <f>shaladarppn!AC300</f>
        <v>None</v>
      </c>
      <c r="AE302" s="22">
        <f>shaladarppn!AD300</f>
        <v>0</v>
      </c>
      <c r="AF302" s="22">
        <f>Table1[[#This Row],[Class]]</f>
        <v>9</v>
      </c>
      <c r="AG302" s="22" t="str">
        <f>Table1[[#This Row],[Section]]</f>
        <v>A</v>
      </c>
    </row>
    <row r="303" spans="1:33">
      <c r="A303" s="22">
        <f>IF(F303="","",ROWS($F$4:F303))</f>
        <v>300</v>
      </c>
      <c r="B303" s="22">
        <f>shaladarppn!A301</f>
        <v>9</v>
      </c>
      <c r="C303" s="22" t="str">
        <f>shaladarppn!B301</f>
        <v>A</v>
      </c>
      <c r="D303" s="22">
        <f>shaladarppn!C301</f>
        <v>4958</v>
      </c>
      <c r="E303" s="249">
        <f>shaladarppn!D301</f>
        <v>41401</v>
      </c>
      <c r="F303" s="22" t="str">
        <f>shaladarppn!E301</f>
        <v>Aarju</v>
      </c>
      <c r="G303" s="22">
        <f>shaladarppn!F301</f>
        <v>0</v>
      </c>
      <c r="H303" s="22" t="str">
        <f>shaladarppn!G301</f>
        <v>Suresh Kumar</v>
      </c>
      <c r="I303" s="22" t="str">
        <f>shaladarppn!H301</f>
        <v>Seema Devi</v>
      </c>
      <c r="J303" s="22" t="str">
        <f>shaladarppn!I301</f>
        <v>F</v>
      </c>
      <c r="K303" s="249">
        <f>shaladarppn!J301</f>
        <v>42825</v>
      </c>
      <c r="L303" s="22">
        <f>shaladarppn!K301</f>
        <v>0</v>
      </c>
      <c r="M303" s="22">
        <f>shaladarppn!L301</f>
        <v>0</v>
      </c>
      <c r="N303" s="22">
        <f>shaladarppn!M301</f>
        <v>0</v>
      </c>
      <c r="O303" s="22">
        <f>shaladarppn!N301</f>
        <v>0</v>
      </c>
      <c r="P303" s="22" t="str">
        <f>shaladarppn!O301</f>
        <v>OBC</v>
      </c>
      <c r="Q303" s="22" t="str">
        <f>shaladarppn!P301</f>
        <v>Hindu</v>
      </c>
      <c r="R303" s="22">
        <f>shaladarppn!Q301</f>
        <v>0</v>
      </c>
      <c r="S303" s="22" t="str">
        <f>shaladarppn!R301</f>
        <v>GOVT. SENIOR SECONDARY SCHOOL ALNIYAWAS (219445)</v>
      </c>
      <c r="T303" s="22">
        <f>shaladarppn!S301</f>
        <v>8140200308</v>
      </c>
      <c r="U303" s="22" t="str">
        <f>shaladarppn!T301</f>
        <v>XXXX3068</v>
      </c>
      <c r="V303" s="22" t="str">
        <f>shaladarppn!U301</f>
        <v>vwjpobr</v>
      </c>
      <c r="W303" s="22">
        <f>shaladarppn!V301</f>
        <v>9636784929</v>
      </c>
      <c r="X303" s="22" t="str">
        <f>shaladarppn!W301</f>
        <v>ALNIYAWAS,RIYANBADI,ALNIYAWAS,341739</v>
      </c>
      <c r="Y303" s="22">
        <f>shaladarppn!X301</f>
        <v>65000</v>
      </c>
      <c r="Z303" s="22" t="str">
        <f>shaladarppn!Y301</f>
        <v>N</v>
      </c>
      <c r="AA303" s="22" t="str">
        <f>shaladarppn!Z301</f>
        <v>N</v>
      </c>
      <c r="AB303" s="22" t="str">
        <f>shaladarppn!AA301</f>
        <v>No</v>
      </c>
      <c r="AC303" s="22">
        <f>shaladarppn!AB301</f>
        <v>14</v>
      </c>
      <c r="AD303" s="22" t="str">
        <f>shaladarppn!AC301</f>
        <v>None</v>
      </c>
      <c r="AE303" s="22">
        <f>shaladarppn!AD301</f>
        <v>2.5</v>
      </c>
      <c r="AF303" s="22">
        <f>Table1[[#This Row],[Class]]</f>
        <v>9</v>
      </c>
      <c r="AG303" s="22" t="str">
        <f>Table1[[#This Row],[Section]]</f>
        <v>A</v>
      </c>
    </row>
    <row r="304" spans="1:33">
      <c r="A304" s="22">
        <f>IF(F304="","",ROWS($F$4:F304))</f>
        <v>301</v>
      </c>
      <c r="B304" s="22">
        <f>shaladarppn!A302</f>
        <v>9</v>
      </c>
      <c r="C304" s="22" t="str">
        <f>shaladarppn!B302</f>
        <v>A</v>
      </c>
      <c r="D304" s="22">
        <f>shaladarppn!C302</f>
        <v>4801</v>
      </c>
      <c r="E304" s="249">
        <f>shaladarppn!D302</f>
        <v>44056</v>
      </c>
      <c r="F304" s="22" t="str">
        <f>shaladarppn!E302</f>
        <v>Aarju</v>
      </c>
      <c r="G304" s="22">
        <f>shaladarppn!F302</f>
        <v>0</v>
      </c>
      <c r="H304" s="22" t="str">
        <f>shaladarppn!G302</f>
        <v>Suresh Kumar</v>
      </c>
      <c r="I304" s="22" t="str">
        <f>shaladarppn!H302</f>
        <v>Seema Devi</v>
      </c>
      <c r="J304" s="22" t="str">
        <f>shaladarppn!I302</f>
        <v>M</v>
      </c>
      <c r="K304" s="249">
        <f>shaladarppn!J302</f>
        <v>42826</v>
      </c>
      <c r="L304" s="22">
        <f>shaladarppn!K302</f>
        <v>0</v>
      </c>
      <c r="M304" s="22">
        <f>shaladarppn!L302</f>
        <v>0</v>
      </c>
      <c r="N304" s="22">
        <f>shaladarppn!M302</f>
        <v>0</v>
      </c>
      <c r="O304" s="22">
        <f>shaladarppn!N302</f>
        <v>0</v>
      </c>
      <c r="P304" s="22" t="str">
        <f>shaladarppn!O302</f>
        <v>SC</v>
      </c>
      <c r="Q304" s="22" t="str">
        <f>shaladarppn!P302</f>
        <v>Hindu</v>
      </c>
      <c r="R304" s="22">
        <f>shaladarppn!Q302</f>
        <v>0</v>
      </c>
      <c r="S304" s="22" t="str">
        <f>shaladarppn!R302</f>
        <v>GOVT. SENIOR SECONDARY SCHOOL ALNIYAWAS (219445)</v>
      </c>
      <c r="T304" s="22">
        <f>shaladarppn!S302</f>
        <v>8140200308</v>
      </c>
      <c r="U304" s="22" t="str">
        <f>shaladarppn!T302</f>
        <v>XXXX3645</v>
      </c>
      <c r="V304" s="22">
        <f>shaladarppn!U302</f>
        <v>0</v>
      </c>
      <c r="W304" s="22">
        <f>shaladarppn!V302</f>
        <v>9636784929</v>
      </c>
      <c r="X304" s="22" t="str">
        <f>shaladarppn!W302</f>
        <v>ALNIYAWAS,RIYANBADI,ALNIYAWAS,341740</v>
      </c>
      <c r="Y304" s="22">
        <f>shaladarppn!X302</f>
        <v>80000</v>
      </c>
      <c r="Z304" s="22" t="str">
        <f>shaladarppn!Y302</f>
        <v>N</v>
      </c>
      <c r="AA304" s="22" t="str">
        <f>shaladarppn!Z302</f>
        <v>N</v>
      </c>
      <c r="AB304" s="22" t="str">
        <f>shaladarppn!AA302</f>
        <v>No</v>
      </c>
      <c r="AC304" s="22">
        <f>shaladarppn!AB302</f>
        <v>13</v>
      </c>
      <c r="AD304" s="22" t="str">
        <f>shaladarppn!AC302</f>
        <v>None</v>
      </c>
      <c r="AE304" s="22">
        <f>shaladarppn!AD302</f>
        <v>1</v>
      </c>
      <c r="AF304" s="22">
        <f>Table1[[#This Row],[Class]]</f>
        <v>9</v>
      </c>
      <c r="AG304" s="22" t="str">
        <f>Table1[[#This Row],[Section]]</f>
        <v>A</v>
      </c>
    </row>
    <row r="305" spans="1:33">
      <c r="A305" s="22">
        <f>IF(F305="","",ROWS($F$4:F305))</f>
        <v>302</v>
      </c>
      <c r="B305" s="22">
        <f>shaladarppn!A303</f>
        <v>9</v>
      </c>
      <c r="C305" s="22" t="str">
        <f>shaladarppn!B303</f>
        <v>A</v>
      </c>
      <c r="D305" s="22">
        <f>shaladarppn!C303</f>
        <v>4946</v>
      </c>
      <c r="E305" s="249">
        <f>shaladarppn!D303</f>
        <v>41398</v>
      </c>
      <c r="F305" s="22" t="str">
        <f>shaladarppn!E303</f>
        <v>Aarju</v>
      </c>
      <c r="G305" s="22">
        <f>shaladarppn!F303</f>
        <v>0</v>
      </c>
      <c r="H305" s="22" t="str">
        <f>shaladarppn!G303</f>
        <v>Suresh Kumar</v>
      </c>
      <c r="I305" s="22" t="str">
        <f>shaladarppn!H303</f>
        <v>Seema Devi</v>
      </c>
      <c r="J305" s="22" t="str">
        <f>shaladarppn!I303</f>
        <v>M</v>
      </c>
      <c r="K305" s="249">
        <f>shaladarppn!J303</f>
        <v>42827</v>
      </c>
      <c r="L305" s="22">
        <f>shaladarppn!K303</f>
        <v>0</v>
      </c>
      <c r="M305" s="22">
        <f>shaladarppn!L303</f>
        <v>0</v>
      </c>
      <c r="N305" s="22">
        <f>shaladarppn!M303</f>
        <v>0</v>
      </c>
      <c r="O305" s="22">
        <f>shaladarppn!N303</f>
        <v>0</v>
      </c>
      <c r="P305" s="22" t="str">
        <f>shaladarppn!O303</f>
        <v>OBC</v>
      </c>
      <c r="Q305" s="22" t="str">
        <f>shaladarppn!P303</f>
        <v>Hindu</v>
      </c>
      <c r="R305" s="22">
        <f>shaladarppn!Q303</f>
        <v>0</v>
      </c>
      <c r="S305" s="22" t="str">
        <f>shaladarppn!R303</f>
        <v>GOVT. SENIOR SECONDARY SCHOOL ALNIYAWAS (219445)</v>
      </c>
      <c r="T305" s="22">
        <f>shaladarppn!S303</f>
        <v>8140200308</v>
      </c>
      <c r="U305" s="22" t="str">
        <f>shaladarppn!T303</f>
        <v>XXXX3172</v>
      </c>
      <c r="V305" s="22" t="str">
        <f>shaladarppn!U303</f>
        <v>vprozwt</v>
      </c>
      <c r="W305" s="22">
        <f>shaladarppn!V303</f>
        <v>9636784929</v>
      </c>
      <c r="X305" s="22" t="str">
        <f>shaladarppn!W303</f>
        <v>ALNIYAWAS,RIYANBADI,ALNIYAWAS,341741</v>
      </c>
      <c r="Y305" s="22">
        <f>shaladarppn!X303</f>
        <v>60000</v>
      </c>
      <c r="Z305" s="22" t="str">
        <f>shaladarppn!Y303</f>
        <v>N</v>
      </c>
      <c r="AA305" s="22" t="str">
        <f>shaladarppn!Z303</f>
        <v>N</v>
      </c>
      <c r="AB305" s="22" t="str">
        <f>shaladarppn!AA303</f>
        <v>No</v>
      </c>
      <c r="AC305" s="22">
        <f>shaladarppn!AB303</f>
        <v>14</v>
      </c>
      <c r="AD305" s="22" t="str">
        <f>shaladarppn!AC303</f>
        <v>None</v>
      </c>
      <c r="AE305" s="22">
        <f>shaladarppn!AD303</f>
        <v>2.5</v>
      </c>
      <c r="AF305" s="22">
        <f>Table1[[#This Row],[Class]]</f>
        <v>9</v>
      </c>
      <c r="AG305" s="22" t="str">
        <f>Table1[[#This Row],[Section]]</f>
        <v>A</v>
      </c>
    </row>
    <row r="306" spans="1:33">
      <c r="A306" s="22">
        <f>IF(F306="","",ROWS($F$4:F306))</f>
        <v>303</v>
      </c>
      <c r="B306" s="22">
        <f>shaladarppn!A304</f>
        <v>9</v>
      </c>
      <c r="C306" s="22" t="str">
        <f>shaladarppn!B304</f>
        <v>A</v>
      </c>
      <c r="D306" s="22">
        <f>shaladarppn!C304</f>
        <v>4057</v>
      </c>
      <c r="E306" s="249">
        <f>shaladarppn!D304</f>
        <v>42200</v>
      </c>
      <c r="F306" s="22" t="str">
        <f>shaladarppn!E304</f>
        <v>Aarju</v>
      </c>
      <c r="G306" s="22">
        <f>shaladarppn!F304</f>
        <v>0</v>
      </c>
      <c r="H306" s="22" t="str">
        <f>shaladarppn!G304</f>
        <v>Suresh Kumar</v>
      </c>
      <c r="I306" s="22" t="str">
        <f>shaladarppn!H304</f>
        <v>Seema Devi</v>
      </c>
      <c r="J306" s="22" t="str">
        <f>shaladarppn!I304</f>
        <v>M</v>
      </c>
      <c r="K306" s="249">
        <f>shaladarppn!J304</f>
        <v>42828</v>
      </c>
      <c r="L306" s="22">
        <f>shaladarppn!K304</f>
        <v>0</v>
      </c>
      <c r="M306" s="22">
        <f>shaladarppn!L304</f>
        <v>0</v>
      </c>
      <c r="N306" s="22">
        <f>shaladarppn!M304</f>
        <v>0</v>
      </c>
      <c r="O306" s="22">
        <f>shaladarppn!N304</f>
        <v>0</v>
      </c>
      <c r="P306" s="22" t="str">
        <f>shaladarppn!O304</f>
        <v>SC</v>
      </c>
      <c r="Q306" s="22" t="str">
        <f>shaladarppn!P304</f>
        <v>Hindu</v>
      </c>
      <c r="R306" s="22">
        <f>shaladarppn!Q304</f>
        <v>0</v>
      </c>
      <c r="S306" s="22" t="str">
        <f>shaladarppn!R304</f>
        <v>GOVT. SENIOR SECONDARY SCHOOL ALNIYAWAS (219445)</v>
      </c>
      <c r="T306" s="22">
        <f>shaladarppn!S304</f>
        <v>8140200308</v>
      </c>
      <c r="U306" s="22" t="str">
        <f>shaladarppn!T304</f>
        <v>XXXX9730</v>
      </c>
      <c r="V306" s="22">
        <f>shaladarppn!U304</f>
        <v>0</v>
      </c>
      <c r="W306" s="22">
        <f>shaladarppn!V304</f>
        <v>9636784929</v>
      </c>
      <c r="X306" s="22" t="str">
        <f>shaladarppn!W304</f>
        <v>ALNIYAWAS,RIYANBADI,ALNIYAWAS,341742</v>
      </c>
      <c r="Y306" s="22">
        <f>shaladarppn!X304</f>
        <v>0</v>
      </c>
      <c r="Z306" s="22" t="str">
        <f>shaladarppn!Y304</f>
        <v>N</v>
      </c>
      <c r="AA306" s="22" t="str">
        <f>shaladarppn!Z304</f>
        <v>N</v>
      </c>
      <c r="AB306" s="22" t="str">
        <f>shaladarppn!AA304</f>
        <v>No</v>
      </c>
      <c r="AC306" s="22">
        <f>shaladarppn!AB304</f>
        <v>14</v>
      </c>
      <c r="AD306" s="22" t="str">
        <f>shaladarppn!AC304</f>
        <v>None</v>
      </c>
      <c r="AE306" s="22">
        <f>shaladarppn!AD304</f>
        <v>1</v>
      </c>
      <c r="AF306" s="22">
        <f>Table1[[#This Row],[Class]]</f>
        <v>9</v>
      </c>
      <c r="AG306" s="22" t="str">
        <f>Table1[[#This Row],[Section]]</f>
        <v>A</v>
      </c>
    </row>
    <row r="307" spans="1:33">
      <c r="A307" s="22">
        <f>IF(F307="","",ROWS($F$4:F307))</f>
        <v>304</v>
      </c>
      <c r="B307" s="22">
        <f>shaladarppn!A305</f>
        <v>9</v>
      </c>
      <c r="C307" s="22" t="str">
        <f>shaladarppn!B305</f>
        <v>A</v>
      </c>
      <c r="D307" s="22">
        <f>shaladarppn!C305</f>
        <v>4954</v>
      </c>
      <c r="E307" s="249">
        <f>shaladarppn!D305</f>
        <v>0</v>
      </c>
      <c r="F307" s="22" t="str">
        <f>shaladarppn!E305</f>
        <v>Aarju</v>
      </c>
      <c r="G307" s="22">
        <f>shaladarppn!F305</f>
        <v>0</v>
      </c>
      <c r="H307" s="22" t="str">
        <f>shaladarppn!G305</f>
        <v>Suresh Kumar</v>
      </c>
      <c r="I307" s="22" t="str">
        <f>shaladarppn!H305</f>
        <v>Seema Devi</v>
      </c>
      <c r="J307" s="22" t="str">
        <f>shaladarppn!I305</f>
        <v>F</v>
      </c>
      <c r="K307" s="249">
        <f>shaladarppn!J305</f>
        <v>42829</v>
      </c>
      <c r="L307" s="22">
        <f>shaladarppn!K305</f>
        <v>0</v>
      </c>
      <c r="M307" s="22">
        <f>shaladarppn!L305</f>
        <v>0</v>
      </c>
      <c r="N307" s="22">
        <f>shaladarppn!M305</f>
        <v>0</v>
      </c>
      <c r="O307" s="22">
        <f>shaladarppn!N305</f>
        <v>0</v>
      </c>
      <c r="P307" s="22" t="str">
        <f>shaladarppn!O305</f>
        <v>OBC</v>
      </c>
      <c r="Q307" s="22">
        <f>shaladarppn!P305</f>
        <v>0</v>
      </c>
      <c r="R307" s="22">
        <f>shaladarppn!Q305</f>
        <v>0</v>
      </c>
      <c r="S307" s="22" t="str">
        <f>shaladarppn!R305</f>
        <v>GOVT. SENIOR SECONDARY SCHOOL ALNIYAWAS (219445)</v>
      </c>
      <c r="T307" s="22">
        <f>shaladarppn!S305</f>
        <v>8140200308</v>
      </c>
      <c r="U307" s="22">
        <f>shaladarppn!T305</f>
        <v>0</v>
      </c>
      <c r="V307" s="22">
        <f>shaladarppn!U305</f>
        <v>0</v>
      </c>
      <c r="W307" s="22">
        <f>shaladarppn!V305</f>
        <v>9636784929</v>
      </c>
      <c r="X307" s="22" t="str">
        <f>shaladarppn!W305</f>
        <v>ALNIYAWAS,RIYANBADI,ALNIYAWAS,341743</v>
      </c>
      <c r="Y307" s="22">
        <f>shaladarppn!X305</f>
        <v>0</v>
      </c>
      <c r="Z307" s="22" t="str">
        <f>shaladarppn!Y305</f>
        <v>N</v>
      </c>
      <c r="AA307" s="22" t="str">
        <f>shaladarppn!Z305</f>
        <v>Y</v>
      </c>
      <c r="AB307" s="22">
        <f>shaladarppn!AA305</f>
        <v>0</v>
      </c>
      <c r="AC307" s="22">
        <f>shaladarppn!AB305</f>
        <v>13</v>
      </c>
      <c r="AD307" s="22">
        <f>shaladarppn!AC305</f>
        <v>0</v>
      </c>
      <c r="AE307" s="22">
        <f>shaladarppn!AD305</f>
        <v>1</v>
      </c>
      <c r="AF307" s="22">
        <f>Table1[[#This Row],[Class]]</f>
        <v>9</v>
      </c>
      <c r="AG307" s="22" t="str">
        <f>Table1[[#This Row],[Section]]</f>
        <v>A</v>
      </c>
    </row>
    <row r="308" spans="1:33">
      <c r="A308" s="22">
        <f>IF(F308="","",ROWS($F$4:F308))</f>
        <v>305</v>
      </c>
      <c r="B308" s="22">
        <f>shaladarppn!A306</f>
        <v>9</v>
      </c>
      <c r="C308" s="22" t="str">
        <f>shaladarppn!B306</f>
        <v>A</v>
      </c>
      <c r="D308" s="22">
        <f>shaladarppn!C306</f>
        <v>4421</v>
      </c>
      <c r="E308" s="249">
        <f>shaladarppn!D306</f>
        <v>42935</v>
      </c>
      <c r="F308" s="22" t="str">
        <f>shaladarppn!E306</f>
        <v>Aarju</v>
      </c>
      <c r="G308" s="22">
        <f>shaladarppn!F306</f>
        <v>0</v>
      </c>
      <c r="H308" s="22" t="str">
        <f>shaladarppn!G306</f>
        <v>Suresh Kumar</v>
      </c>
      <c r="I308" s="22" t="str">
        <f>shaladarppn!H306</f>
        <v>Seema Devi</v>
      </c>
      <c r="J308" s="22" t="str">
        <f>shaladarppn!I306</f>
        <v>M</v>
      </c>
      <c r="K308" s="249">
        <f>shaladarppn!J306</f>
        <v>42830</v>
      </c>
      <c r="L308" s="22">
        <f>shaladarppn!K306</f>
        <v>0</v>
      </c>
      <c r="M308" s="22">
        <f>shaladarppn!L306</f>
        <v>0</v>
      </c>
      <c r="N308" s="22">
        <f>shaladarppn!M306</f>
        <v>0</v>
      </c>
      <c r="O308" s="22">
        <f>shaladarppn!N306</f>
        <v>0</v>
      </c>
      <c r="P308" s="22" t="str">
        <f>shaladarppn!O306</f>
        <v>OBC</v>
      </c>
      <c r="Q308" s="22" t="str">
        <f>shaladarppn!P306</f>
        <v>Hindu</v>
      </c>
      <c r="R308" s="22">
        <f>shaladarppn!Q306</f>
        <v>0</v>
      </c>
      <c r="S308" s="22" t="str">
        <f>shaladarppn!R306</f>
        <v>GOVT. SENIOR SECONDARY SCHOOL ALNIYAWAS (219445)</v>
      </c>
      <c r="T308" s="22">
        <f>shaladarppn!S306</f>
        <v>8140200308</v>
      </c>
      <c r="U308" s="22">
        <f>shaladarppn!T306</f>
        <v>0</v>
      </c>
      <c r="V308" s="22">
        <f>shaladarppn!U306</f>
        <v>0</v>
      </c>
      <c r="W308" s="22">
        <f>shaladarppn!V306</f>
        <v>9636784929</v>
      </c>
      <c r="X308" s="22" t="str">
        <f>shaladarppn!W306</f>
        <v>ALNIYAWAS,RIYANBADI,ALNIYAWAS,341744</v>
      </c>
      <c r="Y308" s="22">
        <f>shaladarppn!X306</f>
        <v>0</v>
      </c>
      <c r="Z308" s="22" t="str">
        <f>shaladarppn!Y306</f>
        <v>N</v>
      </c>
      <c r="AA308" s="22" t="str">
        <f>shaladarppn!Z306</f>
        <v>N</v>
      </c>
      <c r="AB308" s="22" t="str">
        <f>shaladarppn!AA306</f>
        <v>No</v>
      </c>
      <c r="AC308" s="22">
        <f>shaladarppn!AB306</f>
        <v>16</v>
      </c>
      <c r="AD308" s="22" t="str">
        <f>shaladarppn!AC306</f>
        <v>None</v>
      </c>
      <c r="AE308" s="22">
        <f>shaladarppn!AD306</f>
        <v>1</v>
      </c>
      <c r="AF308" s="22">
        <f>Table1[[#This Row],[Class]]</f>
        <v>9</v>
      </c>
      <c r="AG308" s="22" t="str">
        <f>Table1[[#This Row],[Section]]</f>
        <v>A</v>
      </c>
    </row>
    <row r="309" spans="1:33">
      <c r="A309" s="22">
        <f>IF(F309="","",ROWS($F$4:F309))</f>
        <v>306</v>
      </c>
      <c r="B309" s="22">
        <f>shaladarppn!A307</f>
        <v>9</v>
      </c>
      <c r="C309" s="22" t="str">
        <f>shaladarppn!B307</f>
        <v>A</v>
      </c>
      <c r="D309" s="22">
        <f>shaladarppn!C307</f>
        <v>3892</v>
      </c>
      <c r="E309" s="249">
        <f>shaladarppn!D307</f>
        <v>42135</v>
      </c>
      <c r="F309" s="22" t="str">
        <f>shaladarppn!E307</f>
        <v>Aarju</v>
      </c>
      <c r="G309" s="22">
        <f>shaladarppn!F307</f>
        <v>0</v>
      </c>
      <c r="H309" s="22" t="str">
        <f>shaladarppn!G307</f>
        <v>Suresh Kumar</v>
      </c>
      <c r="I309" s="22" t="str">
        <f>shaladarppn!H307</f>
        <v>Seema Devi</v>
      </c>
      <c r="J309" s="22" t="str">
        <f>shaladarppn!I307</f>
        <v>M</v>
      </c>
      <c r="K309" s="249">
        <f>shaladarppn!J307</f>
        <v>42831</v>
      </c>
      <c r="L309" s="22">
        <f>shaladarppn!K307</f>
        <v>0</v>
      </c>
      <c r="M309" s="22">
        <f>shaladarppn!L307</f>
        <v>0</v>
      </c>
      <c r="N309" s="22">
        <f>shaladarppn!M307</f>
        <v>0</v>
      </c>
      <c r="O309" s="22">
        <f>shaladarppn!N307</f>
        <v>0</v>
      </c>
      <c r="P309" s="22" t="str">
        <f>shaladarppn!O307</f>
        <v>SC</v>
      </c>
      <c r="Q309" s="22" t="str">
        <f>shaladarppn!P307</f>
        <v>Hindu</v>
      </c>
      <c r="R309" s="22">
        <f>shaladarppn!Q307</f>
        <v>0</v>
      </c>
      <c r="S309" s="22" t="str">
        <f>shaladarppn!R307</f>
        <v>GOVT. SENIOR SECONDARY SCHOOL ALNIYAWAS (219445)</v>
      </c>
      <c r="T309" s="22">
        <f>shaladarppn!S307</f>
        <v>8140200308</v>
      </c>
      <c r="U309" s="22" t="str">
        <f>shaladarppn!T307</f>
        <v>XXXX1383</v>
      </c>
      <c r="V309" s="22">
        <f>shaladarppn!U307</f>
        <v>0</v>
      </c>
      <c r="W309" s="22">
        <f>shaladarppn!V307</f>
        <v>9636784929</v>
      </c>
      <c r="X309" s="22" t="str">
        <f>shaladarppn!W307</f>
        <v>ALNIYAWAS,RIYANBADI,ALNIYAWAS,341745</v>
      </c>
      <c r="Y309" s="22">
        <f>shaladarppn!X307</f>
        <v>0</v>
      </c>
      <c r="Z309" s="22" t="str">
        <f>shaladarppn!Y307</f>
        <v>N</v>
      </c>
      <c r="AA309" s="22" t="str">
        <f>shaladarppn!Z307</f>
        <v>N</v>
      </c>
      <c r="AB309" s="22" t="str">
        <f>shaladarppn!AA307</f>
        <v>No</v>
      </c>
      <c r="AC309" s="22">
        <f>shaladarppn!AB307</f>
        <v>16</v>
      </c>
      <c r="AD309" s="22" t="str">
        <f>shaladarppn!AC307</f>
        <v>None</v>
      </c>
      <c r="AE309" s="22">
        <f>shaladarppn!AD307</f>
        <v>1</v>
      </c>
      <c r="AF309" s="22">
        <f>Table1[[#This Row],[Class]]</f>
        <v>9</v>
      </c>
      <c r="AG309" s="22" t="str">
        <f>Table1[[#This Row],[Section]]</f>
        <v>A</v>
      </c>
    </row>
    <row r="310" spans="1:33">
      <c r="A310" s="22">
        <f>IF(F310="","",ROWS($F$4:F310))</f>
        <v>307</v>
      </c>
      <c r="B310" s="22">
        <f>shaladarppn!A308</f>
        <v>9</v>
      </c>
      <c r="C310" s="22" t="str">
        <f>shaladarppn!B308</f>
        <v>A</v>
      </c>
      <c r="D310" s="22">
        <f>shaladarppn!C308</f>
        <v>3884</v>
      </c>
      <c r="E310" s="249">
        <f>shaladarppn!D308</f>
        <v>42135</v>
      </c>
      <c r="F310" s="22" t="str">
        <f>shaladarppn!E308</f>
        <v>Aarju</v>
      </c>
      <c r="G310" s="22">
        <f>shaladarppn!F308</f>
        <v>0</v>
      </c>
      <c r="H310" s="22" t="str">
        <f>shaladarppn!G308</f>
        <v>Suresh Kumar</v>
      </c>
      <c r="I310" s="22" t="str">
        <f>shaladarppn!H308</f>
        <v>Seema Devi</v>
      </c>
      <c r="J310" s="22" t="str">
        <f>shaladarppn!I308</f>
        <v>M</v>
      </c>
      <c r="K310" s="249">
        <f>shaladarppn!J308</f>
        <v>42832</v>
      </c>
      <c r="L310" s="22">
        <f>shaladarppn!K308</f>
        <v>0</v>
      </c>
      <c r="M310" s="22">
        <f>shaladarppn!L308</f>
        <v>0</v>
      </c>
      <c r="N310" s="22">
        <f>shaladarppn!M308</f>
        <v>0</v>
      </c>
      <c r="O310" s="22">
        <f>shaladarppn!N308</f>
        <v>0</v>
      </c>
      <c r="P310" s="22" t="str">
        <f>shaladarppn!O308</f>
        <v>SC</v>
      </c>
      <c r="Q310" s="22" t="str">
        <f>shaladarppn!P308</f>
        <v>Hindu</v>
      </c>
      <c r="R310" s="22">
        <f>shaladarppn!Q308</f>
        <v>0</v>
      </c>
      <c r="S310" s="22" t="str">
        <f>shaladarppn!R308</f>
        <v>GOVT. SENIOR SECONDARY SCHOOL ALNIYAWAS (219445)</v>
      </c>
      <c r="T310" s="22">
        <f>shaladarppn!S308</f>
        <v>8140200308</v>
      </c>
      <c r="U310" s="22" t="str">
        <f>shaladarppn!T308</f>
        <v>XXXX4735</v>
      </c>
      <c r="V310" s="22">
        <f>shaladarppn!U308</f>
        <v>0</v>
      </c>
      <c r="W310" s="22">
        <f>shaladarppn!V308</f>
        <v>9636784929</v>
      </c>
      <c r="X310" s="22" t="str">
        <f>shaladarppn!W308</f>
        <v>ALNIYAWAS,RIYANBADI,ALNIYAWAS,341746</v>
      </c>
      <c r="Y310" s="22">
        <f>shaladarppn!X308</f>
        <v>0</v>
      </c>
      <c r="Z310" s="22" t="str">
        <f>shaladarppn!Y308</f>
        <v>N</v>
      </c>
      <c r="AA310" s="22" t="str">
        <f>shaladarppn!Z308</f>
        <v>N</v>
      </c>
      <c r="AB310" s="22" t="str">
        <f>shaladarppn!AA308</f>
        <v>No</v>
      </c>
      <c r="AC310" s="22">
        <f>shaladarppn!AB308</f>
        <v>14</v>
      </c>
      <c r="AD310" s="22" t="str">
        <f>shaladarppn!AC308</f>
        <v>None</v>
      </c>
      <c r="AE310" s="22">
        <f>shaladarppn!AD308</f>
        <v>1</v>
      </c>
      <c r="AF310" s="22">
        <f>Table1[[#This Row],[Class]]</f>
        <v>9</v>
      </c>
      <c r="AG310" s="22" t="str">
        <f>Table1[[#This Row],[Section]]</f>
        <v>A</v>
      </c>
    </row>
    <row r="311" spans="1:33">
      <c r="A311" s="22">
        <f>IF(F311="","",ROWS($F$4:F311))</f>
        <v>308</v>
      </c>
      <c r="B311" s="22">
        <f>shaladarppn!A309</f>
        <v>9</v>
      </c>
      <c r="C311" s="22" t="str">
        <f>shaladarppn!B309</f>
        <v>A</v>
      </c>
      <c r="D311" s="22">
        <f>shaladarppn!C309</f>
        <v>4962</v>
      </c>
      <c r="E311" s="249">
        <f>shaladarppn!D309</f>
        <v>0</v>
      </c>
      <c r="F311" s="22" t="str">
        <f>shaladarppn!E309</f>
        <v>Aarju</v>
      </c>
      <c r="G311" s="22">
        <f>shaladarppn!F309</f>
        <v>0</v>
      </c>
      <c r="H311" s="22" t="str">
        <f>shaladarppn!G309</f>
        <v>Suresh Kumar</v>
      </c>
      <c r="I311" s="22" t="str">
        <f>shaladarppn!H309</f>
        <v>Seema Devi</v>
      </c>
      <c r="J311" s="22" t="str">
        <f>shaladarppn!I309</f>
        <v>M</v>
      </c>
      <c r="K311" s="249">
        <f>shaladarppn!J309</f>
        <v>42833</v>
      </c>
      <c r="L311" s="22">
        <f>shaladarppn!K309</f>
        <v>0</v>
      </c>
      <c r="M311" s="22">
        <f>shaladarppn!L309</f>
        <v>0</v>
      </c>
      <c r="N311" s="22">
        <f>shaladarppn!M309</f>
        <v>0</v>
      </c>
      <c r="O311" s="22">
        <f>shaladarppn!N309</f>
        <v>0</v>
      </c>
      <c r="P311" s="22" t="str">
        <f>shaladarppn!O309</f>
        <v>OBC</v>
      </c>
      <c r="Q311" s="22">
        <f>shaladarppn!P309</f>
        <v>0</v>
      </c>
      <c r="R311" s="22">
        <f>shaladarppn!Q309</f>
        <v>0</v>
      </c>
      <c r="S311" s="22" t="str">
        <f>shaladarppn!R309</f>
        <v>GOVT. SENIOR SECONDARY SCHOOL ALNIYAWAS (219445)</v>
      </c>
      <c r="T311" s="22">
        <f>shaladarppn!S309</f>
        <v>8140200308</v>
      </c>
      <c r="U311" s="22">
        <f>shaladarppn!T309</f>
        <v>0</v>
      </c>
      <c r="V311" s="22">
        <f>shaladarppn!U309</f>
        <v>0</v>
      </c>
      <c r="W311" s="22">
        <f>shaladarppn!V309</f>
        <v>9636784929</v>
      </c>
      <c r="X311" s="22" t="str">
        <f>shaladarppn!W309</f>
        <v>ALNIYAWAS,RIYANBADI,ALNIYAWAS,341747</v>
      </c>
      <c r="Y311" s="22">
        <f>shaladarppn!X309</f>
        <v>0</v>
      </c>
      <c r="Z311" s="22" t="str">
        <f>shaladarppn!Y309</f>
        <v>N</v>
      </c>
      <c r="AA311" s="22" t="str">
        <f>shaladarppn!Z309</f>
        <v>Y</v>
      </c>
      <c r="AB311" s="22">
        <f>shaladarppn!AA309</f>
        <v>0</v>
      </c>
      <c r="AC311" s="22">
        <f>shaladarppn!AB309</f>
        <v>13</v>
      </c>
      <c r="AD311" s="22">
        <f>shaladarppn!AC309</f>
        <v>0</v>
      </c>
      <c r="AE311" s="22">
        <f>shaladarppn!AD309</f>
        <v>3</v>
      </c>
      <c r="AF311" s="22">
        <f>Table1[[#This Row],[Class]]</f>
        <v>9</v>
      </c>
      <c r="AG311" s="22" t="str">
        <f>Table1[[#This Row],[Section]]</f>
        <v>A</v>
      </c>
    </row>
    <row r="312" spans="1:33">
      <c r="A312" s="22">
        <f>IF(F312="","",ROWS($F$4:F312))</f>
        <v>309</v>
      </c>
      <c r="B312" s="22">
        <f>shaladarppn!A310</f>
        <v>9</v>
      </c>
      <c r="C312" s="22" t="str">
        <f>shaladarppn!B310</f>
        <v>A</v>
      </c>
      <c r="D312" s="22">
        <f>shaladarppn!C310</f>
        <v>4169</v>
      </c>
      <c r="E312" s="249">
        <f>shaladarppn!D310</f>
        <v>42555</v>
      </c>
      <c r="F312" s="22" t="str">
        <f>shaladarppn!E310</f>
        <v>Aarju</v>
      </c>
      <c r="G312" s="22">
        <f>shaladarppn!F310</f>
        <v>0</v>
      </c>
      <c r="H312" s="22" t="str">
        <f>shaladarppn!G310</f>
        <v>Suresh Kumar</v>
      </c>
      <c r="I312" s="22" t="str">
        <f>shaladarppn!H310</f>
        <v>Seema Devi</v>
      </c>
      <c r="J312" s="22" t="str">
        <f>shaladarppn!I310</f>
        <v>M</v>
      </c>
      <c r="K312" s="249">
        <f>shaladarppn!J310</f>
        <v>42834</v>
      </c>
      <c r="L312" s="22">
        <f>shaladarppn!K310</f>
        <v>0</v>
      </c>
      <c r="M312" s="22">
        <f>shaladarppn!L310</f>
        <v>0</v>
      </c>
      <c r="N312" s="22">
        <f>shaladarppn!M310</f>
        <v>0</v>
      </c>
      <c r="O312" s="22">
        <f>shaladarppn!N310</f>
        <v>0</v>
      </c>
      <c r="P312" s="22" t="str">
        <f>shaladarppn!O310</f>
        <v>SC</v>
      </c>
      <c r="Q312" s="22" t="str">
        <f>shaladarppn!P310</f>
        <v>Hindu</v>
      </c>
      <c r="R312" s="22">
        <f>shaladarppn!Q310</f>
        <v>0</v>
      </c>
      <c r="S312" s="22" t="str">
        <f>shaladarppn!R310</f>
        <v>GOVT. SENIOR SECONDARY SCHOOL ALNIYAWAS (219445)</v>
      </c>
      <c r="T312" s="22">
        <f>shaladarppn!S310</f>
        <v>8140200308</v>
      </c>
      <c r="U312" s="22" t="str">
        <f>shaladarppn!T310</f>
        <v>XXXX2071</v>
      </c>
      <c r="V312" s="22">
        <f>shaladarppn!U310</f>
        <v>0</v>
      </c>
      <c r="W312" s="22">
        <f>shaladarppn!V310</f>
        <v>9636784929</v>
      </c>
      <c r="X312" s="22" t="str">
        <f>shaladarppn!W310</f>
        <v>ALNIYAWAS,RIYANBADI,ALNIYAWAS,341748</v>
      </c>
      <c r="Y312" s="22">
        <f>shaladarppn!X310</f>
        <v>0</v>
      </c>
      <c r="Z312" s="22" t="str">
        <f>shaladarppn!Y310</f>
        <v>N</v>
      </c>
      <c r="AA312" s="22" t="str">
        <f>shaladarppn!Z310</f>
        <v>N</v>
      </c>
      <c r="AB312" s="22" t="str">
        <f>shaladarppn!AA310</f>
        <v>No</v>
      </c>
      <c r="AC312" s="22">
        <f>shaladarppn!AB310</f>
        <v>13</v>
      </c>
      <c r="AD312" s="22" t="str">
        <f>shaladarppn!AC310</f>
        <v>None</v>
      </c>
      <c r="AE312" s="22">
        <f>shaladarppn!AD310</f>
        <v>1</v>
      </c>
      <c r="AF312" s="22">
        <f>Table1[[#This Row],[Class]]</f>
        <v>9</v>
      </c>
      <c r="AG312" s="22" t="str">
        <f>Table1[[#This Row],[Section]]</f>
        <v>A</v>
      </c>
    </row>
    <row r="313" spans="1:33">
      <c r="A313" s="22">
        <f>IF(F313="","",ROWS($F$4:F313))</f>
        <v>310</v>
      </c>
      <c r="B313" s="22">
        <f>shaladarppn!A311</f>
        <v>9</v>
      </c>
      <c r="C313" s="22" t="str">
        <f>shaladarppn!B311</f>
        <v>A</v>
      </c>
      <c r="D313" s="22">
        <f>shaladarppn!C311</f>
        <v>4576</v>
      </c>
      <c r="E313" s="249">
        <f>shaladarppn!D311</f>
        <v>43297</v>
      </c>
      <c r="F313" s="22" t="str">
        <f>shaladarppn!E311</f>
        <v>Aarju</v>
      </c>
      <c r="G313" s="22">
        <f>shaladarppn!F311</f>
        <v>0</v>
      </c>
      <c r="H313" s="22" t="str">
        <f>shaladarppn!G311</f>
        <v>Suresh Kumar</v>
      </c>
      <c r="I313" s="22" t="str">
        <f>shaladarppn!H311</f>
        <v>Seema Devi</v>
      </c>
      <c r="J313" s="22" t="str">
        <f>shaladarppn!I311</f>
        <v>F</v>
      </c>
      <c r="K313" s="249">
        <f>shaladarppn!J311</f>
        <v>42835</v>
      </c>
      <c r="L313" s="22">
        <f>shaladarppn!K311</f>
        <v>0</v>
      </c>
      <c r="M313" s="22">
        <f>shaladarppn!L311</f>
        <v>0</v>
      </c>
      <c r="N313" s="22">
        <f>shaladarppn!M311</f>
        <v>0</v>
      </c>
      <c r="O313" s="22">
        <f>shaladarppn!N311</f>
        <v>0</v>
      </c>
      <c r="P313" s="22" t="str">
        <f>shaladarppn!O311</f>
        <v>OBC</v>
      </c>
      <c r="Q313" s="22" t="str">
        <f>shaladarppn!P311</f>
        <v>Hindu</v>
      </c>
      <c r="R313" s="22">
        <f>shaladarppn!Q311</f>
        <v>0</v>
      </c>
      <c r="S313" s="22" t="str">
        <f>shaladarppn!R311</f>
        <v>GOVT. SENIOR SECONDARY SCHOOL ALNIYAWAS (219445)</v>
      </c>
      <c r="T313" s="22">
        <f>shaladarppn!S311</f>
        <v>8140200308</v>
      </c>
      <c r="U313" s="22" t="str">
        <f>shaladarppn!T311</f>
        <v>XXXX5591</v>
      </c>
      <c r="V313" s="22" t="str">
        <f>shaladarppn!U311</f>
        <v>YOEISWF</v>
      </c>
      <c r="W313" s="22">
        <f>shaladarppn!V311</f>
        <v>9636784929</v>
      </c>
      <c r="X313" s="22" t="str">
        <f>shaladarppn!W311</f>
        <v>ALNIYAWAS,RIYANBADI,ALNIYAWAS,341749</v>
      </c>
      <c r="Y313" s="22">
        <f>shaladarppn!X311</f>
        <v>40000</v>
      </c>
      <c r="Z313" s="22" t="str">
        <f>shaladarppn!Y311</f>
        <v>N</v>
      </c>
      <c r="AA313" s="22" t="str">
        <f>shaladarppn!Z311</f>
        <v>N</v>
      </c>
      <c r="AB313" s="22" t="str">
        <f>shaladarppn!AA311</f>
        <v>No</v>
      </c>
      <c r="AC313" s="22">
        <f>shaladarppn!AB311</f>
        <v>12</v>
      </c>
      <c r="AD313" s="22" t="str">
        <f>shaladarppn!AC311</f>
        <v>None</v>
      </c>
      <c r="AE313" s="22">
        <f>shaladarppn!AD311</f>
        <v>3</v>
      </c>
      <c r="AF313" s="22">
        <f>Table1[[#This Row],[Class]]</f>
        <v>9</v>
      </c>
      <c r="AG313" s="22" t="str">
        <f>Table1[[#This Row],[Section]]</f>
        <v>A</v>
      </c>
    </row>
    <row r="314" spans="1:33">
      <c r="A314" s="22">
        <f>IF(F314="","",ROWS($F$4:F314))</f>
        <v>311</v>
      </c>
      <c r="B314" s="22">
        <f>shaladarppn!A312</f>
        <v>9</v>
      </c>
      <c r="C314" s="22" t="str">
        <f>shaladarppn!B312</f>
        <v>A</v>
      </c>
      <c r="D314" s="22">
        <f>shaladarppn!C312</f>
        <v>4452</v>
      </c>
      <c r="E314" s="249">
        <f>shaladarppn!D312</f>
        <v>43283</v>
      </c>
      <c r="F314" s="22" t="str">
        <f>shaladarppn!E312</f>
        <v>Aarju</v>
      </c>
      <c r="G314" s="22">
        <f>shaladarppn!F312</f>
        <v>0</v>
      </c>
      <c r="H314" s="22" t="str">
        <f>shaladarppn!G312</f>
        <v>Suresh Kumar</v>
      </c>
      <c r="I314" s="22" t="str">
        <f>shaladarppn!H312</f>
        <v>Seema Devi</v>
      </c>
      <c r="J314" s="22" t="str">
        <f>shaladarppn!I312</f>
        <v>F</v>
      </c>
      <c r="K314" s="249">
        <f>shaladarppn!J312</f>
        <v>42836</v>
      </c>
      <c r="L314" s="22">
        <f>shaladarppn!K312</f>
        <v>0</v>
      </c>
      <c r="M314" s="22">
        <f>shaladarppn!L312</f>
        <v>0</v>
      </c>
      <c r="N314" s="22">
        <f>shaladarppn!M312</f>
        <v>0</v>
      </c>
      <c r="O314" s="22">
        <f>shaladarppn!N312</f>
        <v>0</v>
      </c>
      <c r="P314" s="22" t="str">
        <f>shaladarppn!O312</f>
        <v>GEN</v>
      </c>
      <c r="Q314" s="22" t="str">
        <f>shaladarppn!P312</f>
        <v>Hindu</v>
      </c>
      <c r="R314" s="22">
        <f>shaladarppn!Q312</f>
        <v>0</v>
      </c>
      <c r="S314" s="22" t="str">
        <f>shaladarppn!R312</f>
        <v>GOVT. SENIOR SECONDARY SCHOOL ALNIYAWAS (219445)</v>
      </c>
      <c r="T314" s="22">
        <f>shaladarppn!S312</f>
        <v>8140200308</v>
      </c>
      <c r="U314" s="22" t="str">
        <f>shaladarppn!T312</f>
        <v>XXXX6101</v>
      </c>
      <c r="V314" s="22">
        <f>shaladarppn!U312</f>
        <v>0</v>
      </c>
      <c r="W314" s="22">
        <f>shaladarppn!V312</f>
        <v>9636784929</v>
      </c>
      <c r="X314" s="22" t="str">
        <f>shaladarppn!W312</f>
        <v>ALNIYAWAS,RIYANBADI,ALNIYAWAS,341750</v>
      </c>
      <c r="Y314" s="22">
        <f>shaladarppn!X312</f>
        <v>40000</v>
      </c>
      <c r="Z314" s="22" t="str">
        <f>shaladarppn!Y312</f>
        <v>N</v>
      </c>
      <c r="AA314" s="22" t="str">
        <f>shaladarppn!Z312</f>
        <v>N</v>
      </c>
      <c r="AB314" s="22" t="str">
        <f>shaladarppn!AA312</f>
        <v>No</v>
      </c>
      <c r="AC314" s="22">
        <f>shaladarppn!AB312</f>
        <v>15</v>
      </c>
      <c r="AD314" s="22" t="str">
        <f>shaladarppn!AC312</f>
        <v>None</v>
      </c>
      <c r="AE314" s="22">
        <f>shaladarppn!AD312</f>
        <v>5</v>
      </c>
      <c r="AF314" s="22">
        <f>Table1[[#This Row],[Class]]</f>
        <v>9</v>
      </c>
      <c r="AG314" s="22" t="str">
        <f>Table1[[#This Row],[Section]]</f>
        <v>A</v>
      </c>
    </row>
    <row r="315" spans="1:33">
      <c r="A315" s="22">
        <f>IF(F315="","",ROWS($F$4:F315))</f>
        <v>312</v>
      </c>
      <c r="B315" s="22">
        <f>shaladarppn!A313</f>
        <v>9</v>
      </c>
      <c r="C315" s="22" t="str">
        <f>shaladarppn!B313</f>
        <v>A</v>
      </c>
      <c r="D315" s="22">
        <f>shaladarppn!C313</f>
        <v>4923</v>
      </c>
      <c r="E315" s="249">
        <f>shaladarppn!D313</f>
        <v>0</v>
      </c>
      <c r="F315" s="22" t="str">
        <f>shaladarppn!E313</f>
        <v>Aarju</v>
      </c>
      <c r="G315" s="22">
        <f>shaladarppn!F313</f>
        <v>0</v>
      </c>
      <c r="H315" s="22" t="str">
        <f>shaladarppn!G313</f>
        <v>Suresh Kumar</v>
      </c>
      <c r="I315" s="22" t="str">
        <f>shaladarppn!H313</f>
        <v>Seema Devi</v>
      </c>
      <c r="J315" s="22" t="str">
        <f>shaladarppn!I313</f>
        <v>M</v>
      </c>
      <c r="K315" s="249">
        <f>shaladarppn!J313</f>
        <v>42837</v>
      </c>
      <c r="L315" s="22">
        <f>shaladarppn!K313</f>
        <v>0</v>
      </c>
      <c r="M315" s="22">
        <f>shaladarppn!L313</f>
        <v>0</v>
      </c>
      <c r="N315" s="22">
        <f>shaladarppn!M313</f>
        <v>0</v>
      </c>
      <c r="O315" s="22">
        <f>shaladarppn!N313</f>
        <v>0</v>
      </c>
      <c r="P315" s="22" t="str">
        <f>shaladarppn!O313</f>
        <v>OBC</v>
      </c>
      <c r="Q315" s="22">
        <f>shaladarppn!P313</f>
        <v>0</v>
      </c>
      <c r="R315" s="22">
        <f>shaladarppn!Q313</f>
        <v>0</v>
      </c>
      <c r="S315" s="22" t="str">
        <f>shaladarppn!R313</f>
        <v>GOVT. SENIOR SECONDARY SCHOOL ALNIYAWAS (219445)</v>
      </c>
      <c r="T315" s="22">
        <f>shaladarppn!S313</f>
        <v>8140200308</v>
      </c>
      <c r="U315" s="22">
        <f>shaladarppn!T313</f>
        <v>0</v>
      </c>
      <c r="V315" s="22">
        <f>shaladarppn!U313</f>
        <v>0</v>
      </c>
      <c r="W315" s="22">
        <f>shaladarppn!V313</f>
        <v>9636784929</v>
      </c>
      <c r="X315" s="22" t="str">
        <f>shaladarppn!W313</f>
        <v>ALNIYAWAS,RIYANBADI,ALNIYAWAS,341751</v>
      </c>
      <c r="Y315" s="22">
        <f>shaladarppn!X313</f>
        <v>0</v>
      </c>
      <c r="Z315" s="22" t="str">
        <f>shaladarppn!Y313</f>
        <v>N</v>
      </c>
      <c r="AA315" s="22" t="str">
        <f>shaladarppn!Z313</f>
        <v>Y</v>
      </c>
      <c r="AB315" s="22">
        <f>shaladarppn!AA313</f>
        <v>0</v>
      </c>
      <c r="AC315" s="22">
        <f>shaladarppn!AB313</f>
        <v>12</v>
      </c>
      <c r="AD315" s="22">
        <f>shaladarppn!AC313</f>
        <v>0</v>
      </c>
      <c r="AE315" s="22">
        <f>shaladarppn!AD313</f>
        <v>3</v>
      </c>
      <c r="AF315" s="22">
        <f>Table1[[#This Row],[Class]]</f>
        <v>9</v>
      </c>
      <c r="AG315" s="22" t="str">
        <f>Table1[[#This Row],[Section]]</f>
        <v>A</v>
      </c>
    </row>
    <row r="316" spans="1:33">
      <c r="A316" s="22">
        <f>IF(F316="","",ROWS($F$4:F316))</f>
        <v>313</v>
      </c>
      <c r="B316" s="22">
        <f>shaladarppn!A314</f>
        <v>9</v>
      </c>
      <c r="C316" s="22" t="str">
        <f>shaladarppn!B314</f>
        <v>A</v>
      </c>
      <c r="D316" s="22">
        <f>shaladarppn!C314</f>
        <v>4977</v>
      </c>
      <c r="E316" s="249">
        <f>shaladarppn!D314</f>
        <v>0</v>
      </c>
      <c r="F316" s="22" t="str">
        <f>shaladarppn!E314</f>
        <v>Aarju</v>
      </c>
      <c r="G316" s="22">
        <f>shaladarppn!F314</f>
        <v>0</v>
      </c>
      <c r="H316" s="22" t="str">
        <f>shaladarppn!G314</f>
        <v>Suresh Kumar</v>
      </c>
      <c r="I316" s="22" t="str">
        <f>shaladarppn!H314</f>
        <v>Seema Devi</v>
      </c>
      <c r="J316" s="22" t="str">
        <f>shaladarppn!I314</f>
        <v>M</v>
      </c>
      <c r="K316" s="249">
        <f>shaladarppn!J314</f>
        <v>42838</v>
      </c>
      <c r="L316" s="22">
        <f>shaladarppn!K314</f>
        <v>0</v>
      </c>
      <c r="M316" s="22">
        <f>shaladarppn!L314</f>
        <v>0</v>
      </c>
      <c r="N316" s="22">
        <f>shaladarppn!M314</f>
        <v>0</v>
      </c>
      <c r="O316" s="22">
        <f>shaladarppn!N314</f>
        <v>0</v>
      </c>
      <c r="P316" s="22" t="str">
        <f>shaladarppn!O314</f>
        <v>OBC</v>
      </c>
      <c r="Q316" s="22">
        <f>shaladarppn!P314</f>
        <v>0</v>
      </c>
      <c r="R316" s="22">
        <f>shaladarppn!Q314</f>
        <v>0</v>
      </c>
      <c r="S316" s="22" t="str">
        <f>shaladarppn!R314</f>
        <v>GOVT. SENIOR SECONDARY SCHOOL ALNIYAWAS (219445)</v>
      </c>
      <c r="T316" s="22">
        <f>shaladarppn!S314</f>
        <v>8140200308</v>
      </c>
      <c r="U316" s="22">
        <f>shaladarppn!T314</f>
        <v>0</v>
      </c>
      <c r="V316" s="22">
        <f>shaladarppn!U314</f>
        <v>0</v>
      </c>
      <c r="W316" s="22">
        <f>shaladarppn!V314</f>
        <v>9636784929</v>
      </c>
      <c r="X316" s="22" t="str">
        <f>shaladarppn!W314</f>
        <v>ALNIYAWAS,RIYANBADI,ALNIYAWAS,341752</v>
      </c>
      <c r="Y316" s="22">
        <f>shaladarppn!X314</f>
        <v>0</v>
      </c>
      <c r="Z316" s="22" t="str">
        <f>shaladarppn!Y314</f>
        <v>N</v>
      </c>
      <c r="AA316" s="22" t="str">
        <f>shaladarppn!Z314</f>
        <v>Y</v>
      </c>
      <c r="AB316" s="22">
        <f>shaladarppn!AA314</f>
        <v>0</v>
      </c>
      <c r="AC316" s="22">
        <f>shaladarppn!AB314</f>
        <v>14</v>
      </c>
      <c r="AD316" s="22">
        <f>shaladarppn!AC314</f>
        <v>0</v>
      </c>
      <c r="AE316" s="22">
        <f>shaladarppn!AD314</f>
        <v>1</v>
      </c>
      <c r="AF316" s="22">
        <f>Table1[[#This Row],[Class]]</f>
        <v>9</v>
      </c>
      <c r="AG316" s="22" t="str">
        <f>Table1[[#This Row],[Section]]</f>
        <v>A</v>
      </c>
    </row>
    <row r="317" spans="1:33">
      <c r="A317" s="22">
        <f>IF(F317="","",ROWS($F$4:F317))</f>
        <v>314</v>
      </c>
      <c r="B317" s="22">
        <f>shaladarppn!A315</f>
        <v>9</v>
      </c>
      <c r="C317" s="22" t="str">
        <f>shaladarppn!B315</f>
        <v>A</v>
      </c>
      <c r="D317" s="22">
        <f>shaladarppn!C315</f>
        <v>4952</v>
      </c>
      <c r="E317" s="249">
        <f>shaladarppn!D315</f>
        <v>40746</v>
      </c>
      <c r="F317" s="22" t="str">
        <f>shaladarppn!E315</f>
        <v>Aarju</v>
      </c>
      <c r="G317" s="22">
        <f>shaladarppn!F315</f>
        <v>0</v>
      </c>
      <c r="H317" s="22" t="str">
        <f>shaladarppn!G315</f>
        <v>Suresh Kumar</v>
      </c>
      <c r="I317" s="22" t="str">
        <f>shaladarppn!H315</f>
        <v>Seema Devi</v>
      </c>
      <c r="J317" s="22" t="str">
        <f>shaladarppn!I315</f>
        <v>F</v>
      </c>
      <c r="K317" s="249">
        <f>shaladarppn!J315</f>
        <v>42839</v>
      </c>
      <c r="L317" s="22">
        <f>shaladarppn!K315</f>
        <v>0</v>
      </c>
      <c r="M317" s="22">
        <f>shaladarppn!L315</f>
        <v>0</v>
      </c>
      <c r="N317" s="22">
        <f>shaladarppn!M315</f>
        <v>0</v>
      </c>
      <c r="O317" s="22">
        <f>shaladarppn!N315</f>
        <v>0</v>
      </c>
      <c r="P317" s="22" t="str">
        <f>shaladarppn!O315</f>
        <v>OBC</v>
      </c>
      <c r="Q317" s="22" t="str">
        <f>shaladarppn!P315</f>
        <v>Muslim</v>
      </c>
      <c r="R317" s="22">
        <f>shaladarppn!Q315</f>
        <v>0</v>
      </c>
      <c r="S317" s="22" t="str">
        <f>shaladarppn!R315</f>
        <v>GOVT. SENIOR SECONDARY SCHOOL ALNIYAWAS (219445)</v>
      </c>
      <c r="T317" s="22">
        <f>shaladarppn!S315</f>
        <v>8140200308</v>
      </c>
      <c r="U317" s="22" t="str">
        <f>shaladarppn!T315</f>
        <v>XXXX0870</v>
      </c>
      <c r="V317" s="22">
        <f>shaladarppn!U315</f>
        <v>0</v>
      </c>
      <c r="W317" s="22">
        <f>shaladarppn!V315</f>
        <v>9636784929</v>
      </c>
      <c r="X317" s="22" t="str">
        <f>shaladarppn!W315</f>
        <v>ALNIYAWAS,RIYANBADI,ALNIYAWAS,341753</v>
      </c>
      <c r="Y317" s="22">
        <f>shaladarppn!X315</f>
        <v>30000</v>
      </c>
      <c r="Z317" s="22" t="str">
        <f>shaladarppn!Y315</f>
        <v>N</v>
      </c>
      <c r="AA317" s="22" t="str">
        <f>shaladarppn!Z315</f>
        <v>N</v>
      </c>
      <c r="AB317" s="22" t="str">
        <f>shaladarppn!AA315</f>
        <v>Yes</v>
      </c>
      <c r="AC317" s="22">
        <f>shaladarppn!AB315</f>
        <v>15</v>
      </c>
      <c r="AD317" s="22" t="str">
        <f>shaladarppn!AC315</f>
        <v>None</v>
      </c>
      <c r="AE317" s="22">
        <f>shaladarppn!AD315</f>
        <v>0</v>
      </c>
      <c r="AF317" s="22">
        <f>Table1[[#This Row],[Class]]</f>
        <v>9</v>
      </c>
      <c r="AG317" s="22" t="str">
        <f>Table1[[#This Row],[Section]]</f>
        <v>A</v>
      </c>
    </row>
    <row r="318" spans="1:33">
      <c r="A318" s="22">
        <f>IF(F318="","",ROWS($F$4:F318))</f>
        <v>315</v>
      </c>
      <c r="B318" s="22">
        <f>shaladarppn!A316</f>
        <v>9</v>
      </c>
      <c r="C318" s="22" t="str">
        <f>shaladarppn!B316</f>
        <v>A</v>
      </c>
      <c r="D318" s="22">
        <f>shaladarppn!C316</f>
        <v>3895</v>
      </c>
      <c r="E318" s="249">
        <f>shaladarppn!D316</f>
        <v>42135</v>
      </c>
      <c r="F318" s="22" t="str">
        <f>shaladarppn!E316</f>
        <v>Aarju</v>
      </c>
      <c r="G318" s="22">
        <f>shaladarppn!F316</f>
        <v>0</v>
      </c>
      <c r="H318" s="22" t="str">
        <f>shaladarppn!G316</f>
        <v>Suresh Kumar</v>
      </c>
      <c r="I318" s="22" t="str">
        <f>shaladarppn!H316</f>
        <v>Seema Devi</v>
      </c>
      <c r="J318" s="22" t="str">
        <f>shaladarppn!I316</f>
        <v>M</v>
      </c>
      <c r="K318" s="249">
        <f>shaladarppn!J316</f>
        <v>42840</v>
      </c>
      <c r="L318" s="22">
        <f>shaladarppn!K316</f>
        <v>0</v>
      </c>
      <c r="M318" s="22">
        <f>shaladarppn!L316</f>
        <v>0</v>
      </c>
      <c r="N318" s="22">
        <f>shaladarppn!M316</f>
        <v>0</v>
      </c>
      <c r="O318" s="22">
        <f>shaladarppn!N316</f>
        <v>0</v>
      </c>
      <c r="P318" s="22" t="str">
        <f>shaladarppn!O316</f>
        <v>SC</v>
      </c>
      <c r="Q318" s="22" t="str">
        <f>shaladarppn!P316</f>
        <v>Hindu</v>
      </c>
      <c r="R318" s="22">
        <f>shaladarppn!Q316</f>
        <v>0</v>
      </c>
      <c r="S318" s="22" t="str">
        <f>shaladarppn!R316</f>
        <v>GOVT. SENIOR SECONDARY SCHOOL ALNIYAWAS (219445)</v>
      </c>
      <c r="T318" s="22">
        <f>shaladarppn!S316</f>
        <v>8140200308</v>
      </c>
      <c r="U318" s="22" t="str">
        <f>shaladarppn!T316</f>
        <v>XXXX6149</v>
      </c>
      <c r="V318" s="22">
        <f>shaladarppn!U316</f>
        <v>0</v>
      </c>
      <c r="W318" s="22">
        <f>shaladarppn!V316</f>
        <v>9636784929</v>
      </c>
      <c r="X318" s="22" t="str">
        <f>shaladarppn!W316</f>
        <v>ALNIYAWAS,RIYANBADI,ALNIYAWAS,341754</v>
      </c>
      <c r="Y318" s="22">
        <f>shaladarppn!X316</f>
        <v>0</v>
      </c>
      <c r="Z318" s="22" t="str">
        <f>shaladarppn!Y316</f>
        <v>N</v>
      </c>
      <c r="AA318" s="22" t="str">
        <f>shaladarppn!Z316</f>
        <v>N</v>
      </c>
      <c r="AB318" s="22" t="str">
        <f>shaladarppn!AA316</f>
        <v>No</v>
      </c>
      <c r="AC318" s="22">
        <f>shaladarppn!AB316</f>
        <v>15</v>
      </c>
      <c r="AD318" s="22" t="str">
        <f>shaladarppn!AC316</f>
        <v>None</v>
      </c>
      <c r="AE318" s="22">
        <f>shaladarppn!AD316</f>
        <v>1</v>
      </c>
      <c r="AF318" s="22">
        <f>Table1[[#This Row],[Class]]</f>
        <v>9</v>
      </c>
      <c r="AG318" s="22" t="str">
        <f>Table1[[#This Row],[Section]]</f>
        <v>A</v>
      </c>
    </row>
    <row r="319" spans="1:33">
      <c r="A319" s="22">
        <f>IF(F319="","",ROWS($F$4:F319))</f>
        <v>316</v>
      </c>
      <c r="B319" s="22">
        <f>shaladarppn!A317</f>
        <v>9</v>
      </c>
      <c r="C319" s="22" t="str">
        <f>shaladarppn!B317</f>
        <v>A</v>
      </c>
      <c r="D319" s="22">
        <f>shaladarppn!C317</f>
        <v>4485</v>
      </c>
      <c r="E319" s="249">
        <f>shaladarppn!D317</f>
        <v>43285</v>
      </c>
      <c r="F319" s="22" t="str">
        <f>shaladarppn!E317</f>
        <v>Aarju</v>
      </c>
      <c r="G319" s="22">
        <f>shaladarppn!F317</f>
        <v>0</v>
      </c>
      <c r="H319" s="22" t="str">
        <f>shaladarppn!G317</f>
        <v>Suresh Kumar</v>
      </c>
      <c r="I319" s="22" t="str">
        <f>shaladarppn!H317</f>
        <v>Seema Devi</v>
      </c>
      <c r="J319" s="22" t="str">
        <f>shaladarppn!I317</f>
        <v>M</v>
      </c>
      <c r="K319" s="249">
        <f>shaladarppn!J317</f>
        <v>42841</v>
      </c>
      <c r="L319" s="22">
        <f>shaladarppn!K317</f>
        <v>0</v>
      </c>
      <c r="M319" s="22">
        <f>shaladarppn!L317</f>
        <v>0</v>
      </c>
      <c r="N319" s="22">
        <f>shaladarppn!M317</f>
        <v>0</v>
      </c>
      <c r="O319" s="22">
        <f>shaladarppn!N317</f>
        <v>0</v>
      </c>
      <c r="P319" s="22" t="str">
        <f>shaladarppn!O317</f>
        <v>GEN</v>
      </c>
      <c r="Q319" s="22" t="str">
        <f>shaladarppn!P317</f>
        <v>Hindu</v>
      </c>
      <c r="R319" s="22">
        <f>shaladarppn!Q317</f>
        <v>0</v>
      </c>
      <c r="S319" s="22" t="str">
        <f>shaladarppn!R317</f>
        <v>GOVT. SENIOR SECONDARY SCHOOL ALNIYAWAS (219445)</v>
      </c>
      <c r="T319" s="22">
        <f>shaladarppn!S317</f>
        <v>8140200308</v>
      </c>
      <c r="U319" s="22" t="str">
        <f>shaladarppn!T317</f>
        <v>XXXX0484</v>
      </c>
      <c r="V319" s="22" t="str">
        <f>shaladarppn!U317</f>
        <v>YMFKEMC</v>
      </c>
      <c r="W319" s="22">
        <f>shaladarppn!V317</f>
        <v>9636784929</v>
      </c>
      <c r="X319" s="22" t="str">
        <f>shaladarppn!W317</f>
        <v>ALNIYAWAS,RIYANBADI,ALNIYAWAS,341755</v>
      </c>
      <c r="Y319" s="22">
        <f>shaladarppn!X317</f>
        <v>36000</v>
      </c>
      <c r="Z319" s="22" t="str">
        <f>shaladarppn!Y317</f>
        <v>N</v>
      </c>
      <c r="AA319" s="22" t="str">
        <f>shaladarppn!Z317</f>
        <v>N</v>
      </c>
      <c r="AB319" s="22" t="str">
        <f>shaladarppn!AA317</f>
        <v>No</v>
      </c>
      <c r="AC319" s="22">
        <f>shaladarppn!AB317</f>
        <v>14</v>
      </c>
      <c r="AD319" s="22" t="str">
        <f>shaladarppn!AC317</f>
        <v>None</v>
      </c>
      <c r="AE319" s="22">
        <f>shaladarppn!AD317</f>
        <v>5</v>
      </c>
      <c r="AF319" s="22">
        <f>Table1[[#This Row],[Class]]</f>
        <v>9</v>
      </c>
      <c r="AG319" s="22" t="str">
        <f>Table1[[#This Row],[Section]]</f>
        <v>A</v>
      </c>
    </row>
    <row r="320" spans="1:33">
      <c r="A320" s="22">
        <f>IF(F320="","",ROWS($F$4:F320))</f>
        <v>317</v>
      </c>
      <c r="B320" s="22">
        <f>shaladarppn!A318</f>
        <v>9</v>
      </c>
      <c r="C320" s="22" t="str">
        <f>shaladarppn!B318</f>
        <v>A</v>
      </c>
      <c r="D320" s="22">
        <f>shaladarppn!C318</f>
        <v>4953</v>
      </c>
      <c r="E320" s="249">
        <f>shaladarppn!D318</f>
        <v>0</v>
      </c>
      <c r="F320" s="22" t="str">
        <f>shaladarppn!E318</f>
        <v>Aarju</v>
      </c>
      <c r="G320" s="22">
        <f>shaladarppn!F318</f>
        <v>0</v>
      </c>
      <c r="H320" s="22" t="str">
        <f>shaladarppn!G318</f>
        <v>Suresh Kumar</v>
      </c>
      <c r="I320" s="22" t="str">
        <f>shaladarppn!H318</f>
        <v>Seema Devi</v>
      </c>
      <c r="J320" s="22" t="str">
        <f>shaladarppn!I318</f>
        <v>F</v>
      </c>
      <c r="K320" s="249">
        <f>shaladarppn!J318</f>
        <v>42842</v>
      </c>
      <c r="L320" s="22">
        <f>shaladarppn!K318</f>
        <v>0</v>
      </c>
      <c r="M320" s="22">
        <f>shaladarppn!L318</f>
        <v>0</v>
      </c>
      <c r="N320" s="22">
        <f>shaladarppn!M318</f>
        <v>0</v>
      </c>
      <c r="O320" s="22">
        <f>shaladarppn!N318</f>
        <v>0</v>
      </c>
      <c r="P320" s="22" t="str">
        <f>shaladarppn!O318</f>
        <v>OBC</v>
      </c>
      <c r="Q320" s="22">
        <f>shaladarppn!P318</f>
        <v>0</v>
      </c>
      <c r="R320" s="22">
        <f>shaladarppn!Q318</f>
        <v>0</v>
      </c>
      <c r="S320" s="22" t="str">
        <f>shaladarppn!R318</f>
        <v>GOVT. SENIOR SECONDARY SCHOOL ALNIYAWAS (219445)</v>
      </c>
      <c r="T320" s="22">
        <f>shaladarppn!S318</f>
        <v>8140200308</v>
      </c>
      <c r="U320" s="22">
        <f>shaladarppn!T318</f>
        <v>0</v>
      </c>
      <c r="V320" s="22">
        <f>shaladarppn!U318</f>
        <v>0</v>
      </c>
      <c r="W320" s="22">
        <f>shaladarppn!V318</f>
        <v>9636784929</v>
      </c>
      <c r="X320" s="22" t="str">
        <f>shaladarppn!W318</f>
        <v>ALNIYAWAS,RIYANBADI,ALNIYAWAS,341756</v>
      </c>
      <c r="Y320" s="22">
        <f>shaladarppn!X318</f>
        <v>0</v>
      </c>
      <c r="Z320" s="22" t="str">
        <f>shaladarppn!Y318</f>
        <v>N</v>
      </c>
      <c r="AA320" s="22" t="str">
        <f>shaladarppn!Z318</f>
        <v>Y</v>
      </c>
      <c r="AB320" s="22">
        <f>shaladarppn!AA318</f>
        <v>0</v>
      </c>
      <c r="AC320" s="22">
        <f>shaladarppn!AB318</f>
        <v>13</v>
      </c>
      <c r="AD320" s="22">
        <f>shaladarppn!AC318</f>
        <v>0</v>
      </c>
      <c r="AE320" s="22">
        <f>shaladarppn!AD318</f>
        <v>1</v>
      </c>
      <c r="AF320" s="22">
        <f>Table1[[#This Row],[Class]]</f>
        <v>9</v>
      </c>
      <c r="AG320" s="22" t="str">
        <f>Table1[[#This Row],[Section]]</f>
        <v>A</v>
      </c>
    </row>
    <row r="321" spans="1:33">
      <c r="A321" s="22">
        <f>IF(F321="","",ROWS($F$4:F321))</f>
        <v>318</v>
      </c>
      <c r="B321" s="22">
        <f>shaladarppn!A319</f>
        <v>9</v>
      </c>
      <c r="C321" s="22" t="str">
        <f>shaladarppn!B319</f>
        <v>A</v>
      </c>
      <c r="D321" s="22">
        <f>shaladarppn!C319</f>
        <v>4709</v>
      </c>
      <c r="E321" s="249">
        <f>shaladarppn!D319</f>
        <v>43656</v>
      </c>
      <c r="F321" s="22" t="str">
        <f>shaladarppn!E319</f>
        <v>Aarju</v>
      </c>
      <c r="G321" s="22">
        <f>shaladarppn!F319</f>
        <v>0</v>
      </c>
      <c r="H321" s="22" t="str">
        <f>shaladarppn!G319</f>
        <v>Suresh Kumar</v>
      </c>
      <c r="I321" s="22" t="str">
        <f>shaladarppn!H319</f>
        <v>Seema Devi</v>
      </c>
      <c r="J321" s="22" t="str">
        <f>shaladarppn!I319</f>
        <v>M</v>
      </c>
      <c r="K321" s="249">
        <f>shaladarppn!J319</f>
        <v>42843</v>
      </c>
      <c r="L321" s="22">
        <f>shaladarppn!K319</f>
        <v>0</v>
      </c>
      <c r="M321" s="22">
        <f>shaladarppn!L319</f>
        <v>0</v>
      </c>
      <c r="N321" s="22">
        <f>shaladarppn!M319</f>
        <v>0</v>
      </c>
      <c r="O321" s="22">
        <f>shaladarppn!N319</f>
        <v>0</v>
      </c>
      <c r="P321" s="22" t="str">
        <f>shaladarppn!O319</f>
        <v>SBC</v>
      </c>
      <c r="Q321" s="22" t="str">
        <f>shaladarppn!P319</f>
        <v>Hindu</v>
      </c>
      <c r="R321" s="22">
        <f>shaladarppn!Q319</f>
        <v>0</v>
      </c>
      <c r="S321" s="22" t="str">
        <f>shaladarppn!R319</f>
        <v>GOVT. SENIOR SECONDARY SCHOOL ALNIYAWAS (219445)</v>
      </c>
      <c r="T321" s="22">
        <f>shaladarppn!S319</f>
        <v>8140200308</v>
      </c>
      <c r="U321" s="22" t="str">
        <f>shaladarppn!T319</f>
        <v>XXXX9571</v>
      </c>
      <c r="V321" s="22" t="str">
        <f>shaladarppn!U319</f>
        <v>ydbigww</v>
      </c>
      <c r="W321" s="22">
        <f>shaladarppn!V319</f>
        <v>9636784929</v>
      </c>
      <c r="X321" s="22" t="str">
        <f>shaladarppn!W319</f>
        <v>ALNIYAWAS,RIYANBADI,ALNIYAWAS,341757</v>
      </c>
      <c r="Y321" s="22">
        <f>shaladarppn!X319</f>
        <v>40000</v>
      </c>
      <c r="Z321" s="22" t="str">
        <f>shaladarppn!Y319</f>
        <v>N</v>
      </c>
      <c r="AA321" s="22" t="str">
        <f>shaladarppn!Z319</f>
        <v>N</v>
      </c>
      <c r="AB321" s="22" t="str">
        <f>shaladarppn!AA319</f>
        <v>No</v>
      </c>
      <c r="AC321" s="22">
        <f>shaladarppn!AB319</f>
        <v>13</v>
      </c>
      <c r="AD321" s="22" t="str">
        <f>shaladarppn!AC319</f>
        <v>None</v>
      </c>
      <c r="AE321" s="22">
        <f>shaladarppn!AD319</f>
        <v>1</v>
      </c>
      <c r="AF321" s="22">
        <f>Table1[[#This Row],[Class]]</f>
        <v>9</v>
      </c>
      <c r="AG321" s="22" t="str">
        <f>Table1[[#This Row],[Section]]</f>
        <v>A</v>
      </c>
    </row>
    <row r="322" spans="1:33">
      <c r="A322" s="22">
        <f>IF(F322="","",ROWS($F$4:F322))</f>
        <v>319</v>
      </c>
      <c r="B322" s="22">
        <f>shaladarppn!A320</f>
        <v>9</v>
      </c>
      <c r="C322" s="22" t="str">
        <f>shaladarppn!B320</f>
        <v>A</v>
      </c>
      <c r="D322" s="22">
        <f>shaladarppn!C320</f>
        <v>3887</v>
      </c>
      <c r="E322" s="249">
        <f>shaladarppn!D320</f>
        <v>42135</v>
      </c>
      <c r="F322" s="22" t="str">
        <f>shaladarppn!E320</f>
        <v>Aarju</v>
      </c>
      <c r="G322" s="22">
        <f>shaladarppn!F320</f>
        <v>0</v>
      </c>
      <c r="H322" s="22" t="str">
        <f>shaladarppn!G320</f>
        <v>Suresh Kumar</v>
      </c>
      <c r="I322" s="22" t="str">
        <f>shaladarppn!H320</f>
        <v>Seema Devi</v>
      </c>
      <c r="J322" s="22" t="str">
        <f>shaladarppn!I320</f>
        <v>F</v>
      </c>
      <c r="K322" s="249">
        <f>shaladarppn!J320</f>
        <v>42844</v>
      </c>
      <c r="L322" s="22">
        <f>shaladarppn!K320</f>
        <v>0</v>
      </c>
      <c r="M322" s="22">
        <f>shaladarppn!L320</f>
        <v>0</v>
      </c>
      <c r="N322" s="22">
        <f>shaladarppn!M320</f>
        <v>0</v>
      </c>
      <c r="O322" s="22">
        <f>shaladarppn!N320</f>
        <v>0</v>
      </c>
      <c r="P322" s="22" t="str">
        <f>shaladarppn!O320</f>
        <v>GEN</v>
      </c>
      <c r="Q322" s="22" t="str">
        <f>shaladarppn!P320</f>
        <v>Hindu</v>
      </c>
      <c r="R322" s="22">
        <f>shaladarppn!Q320</f>
        <v>0</v>
      </c>
      <c r="S322" s="22" t="str">
        <f>shaladarppn!R320</f>
        <v>GOVT. SENIOR SECONDARY SCHOOL ALNIYAWAS (219445)</v>
      </c>
      <c r="T322" s="22">
        <f>shaladarppn!S320</f>
        <v>8140200308</v>
      </c>
      <c r="U322" s="22" t="str">
        <f>shaladarppn!T320</f>
        <v>XXXX5823</v>
      </c>
      <c r="V322" s="22">
        <f>shaladarppn!U320</f>
        <v>0</v>
      </c>
      <c r="W322" s="22">
        <f>shaladarppn!V320</f>
        <v>9636784929</v>
      </c>
      <c r="X322" s="22" t="str">
        <f>shaladarppn!W320</f>
        <v>ALNIYAWAS,RIYANBADI,ALNIYAWAS,341758</v>
      </c>
      <c r="Y322" s="22">
        <f>shaladarppn!X320</f>
        <v>0</v>
      </c>
      <c r="Z322" s="22" t="str">
        <f>shaladarppn!Y320</f>
        <v>N</v>
      </c>
      <c r="AA322" s="22" t="str">
        <f>shaladarppn!Z320</f>
        <v>N</v>
      </c>
      <c r="AB322" s="22" t="str">
        <f>shaladarppn!AA320</f>
        <v>No</v>
      </c>
      <c r="AC322" s="22">
        <f>shaladarppn!AB320</f>
        <v>14</v>
      </c>
      <c r="AD322" s="22" t="str">
        <f>shaladarppn!AC320</f>
        <v>None</v>
      </c>
      <c r="AE322" s="22">
        <f>shaladarppn!AD320</f>
        <v>1</v>
      </c>
      <c r="AF322" s="22">
        <f>Table1[[#This Row],[Class]]</f>
        <v>9</v>
      </c>
      <c r="AG322" s="22" t="str">
        <f>Table1[[#This Row],[Section]]</f>
        <v>A</v>
      </c>
    </row>
    <row r="323" spans="1:33">
      <c r="A323" s="22">
        <f>IF(F323="","",ROWS($F$4:F323))</f>
        <v>320</v>
      </c>
      <c r="B323" s="22">
        <f>shaladarppn!A321</f>
        <v>9</v>
      </c>
      <c r="C323" s="22" t="str">
        <f>shaladarppn!B321</f>
        <v>A</v>
      </c>
      <c r="D323" s="22">
        <f>shaladarppn!C321</f>
        <v>4486</v>
      </c>
      <c r="E323" s="249">
        <f>shaladarppn!D321</f>
        <v>43285</v>
      </c>
      <c r="F323" s="22" t="str">
        <f>shaladarppn!E321</f>
        <v>Aarju</v>
      </c>
      <c r="G323" s="22">
        <f>shaladarppn!F321</f>
        <v>0</v>
      </c>
      <c r="H323" s="22" t="str">
        <f>shaladarppn!G321</f>
        <v>Suresh Kumar</v>
      </c>
      <c r="I323" s="22" t="str">
        <f>shaladarppn!H321</f>
        <v>Seema Devi</v>
      </c>
      <c r="J323" s="22" t="str">
        <f>shaladarppn!I321</f>
        <v>F</v>
      </c>
      <c r="K323" s="249">
        <f>shaladarppn!J321</f>
        <v>42845</v>
      </c>
      <c r="L323" s="22">
        <f>shaladarppn!K321</f>
        <v>0</v>
      </c>
      <c r="M323" s="22">
        <f>shaladarppn!L321</f>
        <v>0</v>
      </c>
      <c r="N323" s="22">
        <f>shaladarppn!M321</f>
        <v>0</v>
      </c>
      <c r="O323" s="22">
        <f>shaladarppn!N321</f>
        <v>0</v>
      </c>
      <c r="P323" s="22" t="str">
        <f>shaladarppn!O321</f>
        <v>OBC</v>
      </c>
      <c r="Q323" s="22" t="str">
        <f>shaladarppn!P321</f>
        <v>Hindu</v>
      </c>
      <c r="R323" s="22">
        <f>shaladarppn!Q321</f>
        <v>0</v>
      </c>
      <c r="S323" s="22" t="str">
        <f>shaladarppn!R321</f>
        <v>GOVT. SENIOR SECONDARY SCHOOL ALNIYAWAS (219445)</v>
      </c>
      <c r="T323" s="22">
        <f>shaladarppn!S321</f>
        <v>8140200308</v>
      </c>
      <c r="U323" s="22" t="str">
        <f>shaladarppn!T321</f>
        <v>XXXX4559</v>
      </c>
      <c r="V323" s="22" t="str">
        <f>shaladarppn!U321</f>
        <v>YQQKCGB</v>
      </c>
      <c r="W323" s="22">
        <f>shaladarppn!V321</f>
        <v>9636784929</v>
      </c>
      <c r="X323" s="22" t="str">
        <f>shaladarppn!W321</f>
        <v>ALNIYAWAS,RIYANBADI,ALNIYAWAS,341759</v>
      </c>
      <c r="Y323" s="22">
        <f>shaladarppn!X321</f>
        <v>40000</v>
      </c>
      <c r="Z323" s="22" t="str">
        <f>shaladarppn!Y321</f>
        <v>N</v>
      </c>
      <c r="AA323" s="22" t="str">
        <f>shaladarppn!Z321</f>
        <v>N</v>
      </c>
      <c r="AB323" s="22" t="str">
        <f>shaladarppn!AA321</f>
        <v>No</v>
      </c>
      <c r="AC323" s="22">
        <f>shaladarppn!AB321</f>
        <v>17</v>
      </c>
      <c r="AD323" s="22" t="str">
        <f>shaladarppn!AC321</f>
        <v>None</v>
      </c>
      <c r="AE323" s="22">
        <f>shaladarppn!AD321</f>
        <v>3</v>
      </c>
      <c r="AF323" s="22">
        <f>Table1[[#This Row],[Class]]</f>
        <v>9</v>
      </c>
      <c r="AG323" s="22" t="str">
        <f>Table1[[#This Row],[Section]]</f>
        <v>A</v>
      </c>
    </row>
    <row r="324" spans="1:33">
      <c r="A324" s="22">
        <f>IF(F324="","",ROWS($F$4:F324))</f>
        <v>321</v>
      </c>
      <c r="B324" s="22">
        <f>shaladarppn!A322</f>
        <v>9</v>
      </c>
      <c r="C324" s="22" t="str">
        <f>shaladarppn!B322</f>
        <v>A</v>
      </c>
      <c r="D324" s="22">
        <f>shaladarppn!C322</f>
        <v>4321</v>
      </c>
      <c r="E324" s="249">
        <f>shaladarppn!D322</f>
        <v>42920</v>
      </c>
      <c r="F324" s="22" t="str">
        <f>shaladarppn!E322</f>
        <v>Aarju</v>
      </c>
      <c r="G324" s="22">
        <f>shaladarppn!F322</f>
        <v>0</v>
      </c>
      <c r="H324" s="22" t="str">
        <f>shaladarppn!G322</f>
        <v>Suresh Kumar</v>
      </c>
      <c r="I324" s="22" t="str">
        <f>shaladarppn!H322</f>
        <v>Seema Devi</v>
      </c>
      <c r="J324" s="22" t="str">
        <f>shaladarppn!I322</f>
        <v>F</v>
      </c>
      <c r="K324" s="249">
        <f>shaladarppn!J322</f>
        <v>42846</v>
      </c>
      <c r="L324" s="22">
        <f>shaladarppn!K322</f>
        <v>0</v>
      </c>
      <c r="M324" s="22">
        <f>shaladarppn!L322</f>
        <v>0</v>
      </c>
      <c r="N324" s="22">
        <f>shaladarppn!M322</f>
        <v>0</v>
      </c>
      <c r="O324" s="22">
        <f>shaladarppn!N322</f>
        <v>0</v>
      </c>
      <c r="P324" s="22" t="str">
        <f>shaladarppn!O322</f>
        <v>OBC</v>
      </c>
      <c r="Q324" s="22" t="str">
        <f>shaladarppn!P322</f>
        <v>Hindu</v>
      </c>
      <c r="R324" s="22">
        <f>shaladarppn!Q322</f>
        <v>0</v>
      </c>
      <c r="S324" s="22" t="str">
        <f>shaladarppn!R322</f>
        <v>GOVT. SENIOR SECONDARY SCHOOL ALNIYAWAS (219445)</v>
      </c>
      <c r="T324" s="22">
        <f>shaladarppn!S322</f>
        <v>8140200308</v>
      </c>
      <c r="U324" s="22" t="str">
        <f>shaladarppn!T322</f>
        <v>XXXX1497</v>
      </c>
      <c r="V324" s="22">
        <f>shaladarppn!U322</f>
        <v>0</v>
      </c>
      <c r="W324" s="22">
        <f>shaladarppn!V322</f>
        <v>9636784929</v>
      </c>
      <c r="X324" s="22" t="str">
        <f>shaladarppn!W322</f>
        <v>ALNIYAWAS,RIYANBADI,ALNIYAWAS,341760</v>
      </c>
      <c r="Y324" s="22">
        <f>shaladarppn!X322</f>
        <v>0</v>
      </c>
      <c r="Z324" s="22" t="str">
        <f>shaladarppn!Y322</f>
        <v>N</v>
      </c>
      <c r="AA324" s="22" t="str">
        <f>shaladarppn!Z322</f>
        <v>N</v>
      </c>
      <c r="AB324" s="22" t="str">
        <f>shaladarppn!AA322</f>
        <v>No</v>
      </c>
      <c r="AC324" s="22">
        <f>shaladarppn!AB322</f>
        <v>15</v>
      </c>
      <c r="AD324" s="22" t="str">
        <f>shaladarppn!AC322</f>
        <v>None</v>
      </c>
      <c r="AE324" s="22">
        <f>shaladarppn!AD322</f>
        <v>2</v>
      </c>
      <c r="AF324" s="22">
        <f>Table1[[#This Row],[Class]]</f>
        <v>9</v>
      </c>
      <c r="AG324" s="22" t="str">
        <f>Table1[[#This Row],[Section]]</f>
        <v>A</v>
      </c>
    </row>
    <row r="325" spans="1:33">
      <c r="A325" s="22">
        <f>IF(F325="","",ROWS($F$4:F325))</f>
        <v>322</v>
      </c>
      <c r="B325" s="22">
        <f>shaladarppn!A323</f>
        <v>9</v>
      </c>
      <c r="C325" s="22" t="str">
        <f>shaladarppn!B323</f>
        <v>A</v>
      </c>
      <c r="D325" s="22">
        <f>shaladarppn!C323</f>
        <v>4783</v>
      </c>
      <c r="E325" s="249">
        <f>shaladarppn!D323</f>
        <v>43704</v>
      </c>
      <c r="F325" s="22" t="str">
        <f>shaladarppn!E323</f>
        <v>Aarju</v>
      </c>
      <c r="G325" s="22">
        <f>shaladarppn!F323</f>
        <v>0</v>
      </c>
      <c r="H325" s="22" t="str">
        <f>shaladarppn!G323</f>
        <v>Suresh Kumar</v>
      </c>
      <c r="I325" s="22" t="str">
        <f>shaladarppn!H323</f>
        <v>Seema Devi</v>
      </c>
      <c r="J325" s="22" t="str">
        <f>shaladarppn!I323</f>
        <v>F</v>
      </c>
      <c r="K325" s="249">
        <f>shaladarppn!J323</f>
        <v>42847</v>
      </c>
      <c r="L325" s="22">
        <f>shaladarppn!K323</f>
        <v>0</v>
      </c>
      <c r="M325" s="22">
        <f>shaladarppn!L323</f>
        <v>0</v>
      </c>
      <c r="N325" s="22">
        <f>shaladarppn!M323</f>
        <v>0</v>
      </c>
      <c r="O325" s="22">
        <f>shaladarppn!N323</f>
        <v>0</v>
      </c>
      <c r="P325" s="22" t="str">
        <f>shaladarppn!O323</f>
        <v>OBC</v>
      </c>
      <c r="Q325" s="22" t="str">
        <f>shaladarppn!P323</f>
        <v>Hindu</v>
      </c>
      <c r="R325" s="22">
        <f>shaladarppn!Q323</f>
        <v>0</v>
      </c>
      <c r="S325" s="22" t="str">
        <f>shaladarppn!R323</f>
        <v>GOVT. SENIOR SECONDARY SCHOOL ALNIYAWAS (219445)</v>
      </c>
      <c r="T325" s="22">
        <f>shaladarppn!S323</f>
        <v>8140200308</v>
      </c>
      <c r="U325" s="22">
        <f>shaladarppn!T323</f>
        <v>0</v>
      </c>
      <c r="V325" s="22">
        <f>shaladarppn!U323</f>
        <v>0</v>
      </c>
      <c r="W325" s="22">
        <f>shaladarppn!V323</f>
        <v>9636784929</v>
      </c>
      <c r="X325" s="22" t="str">
        <f>shaladarppn!W323</f>
        <v>ALNIYAWAS,RIYANBADI,ALNIYAWAS,341761</v>
      </c>
      <c r="Y325" s="22">
        <f>shaladarppn!X323</f>
        <v>60000</v>
      </c>
      <c r="Z325" s="22" t="str">
        <f>shaladarppn!Y323</f>
        <v>N</v>
      </c>
      <c r="AA325" s="22" t="str">
        <f>shaladarppn!Z323</f>
        <v>N</v>
      </c>
      <c r="AB325" s="22" t="str">
        <f>shaladarppn!AA323</f>
        <v>No</v>
      </c>
      <c r="AC325" s="22">
        <f>shaladarppn!AB323</f>
        <v>12</v>
      </c>
      <c r="AD325" s="22" t="str">
        <f>shaladarppn!AC323</f>
        <v>None</v>
      </c>
      <c r="AE325" s="22">
        <f>shaladarppn!AD323</f>
        <v>7</v>
      </c>
      <c r="AF325" s="22">
        <f>Table1[[#This Row],[Class]]</f>
        <v>9</v>
      </c>
      <c r="AG325" s="22" t="str">
        <f>Table1[[#This Row],[Section]]</f>
        <v>A</v>
      </c>
    </row>
    <row r="326" spans="1:33">
      <c r="A326" s="22">
        <f>IF(F326="","",ROWS($F$4:F326))</f>
        <v>323</v>
      </c>
      <c r="B326" s="22">
        <f>shaladarppn!A324</f>
        <v>9</v>
      </c>
      <c r="C326" s="22" t="str">
        <f>shaladarppn!B324</f>
        <v>A</v>
      </c>
      <c r="D326" s="22">
        <f>shaladarppn!C324</f>
        <v>4713</v>
      </c>
      <c r="E326" s="249">
        <f>shaladarppn!D324</f>
        <v>42236</v>
      </c>
      <c r="F326" s="22" t="str">
        <f>shaladarppn!E324</f>
        <v>Aarju</v>
      </c>
      <c r="G326" s="22">
        <f>shaladarppn!F324</f>
        <v>0</v>
      </c>
      <c r="H326" s="22" t="str">
        <f>shaladarppn!G324</f>
        <v>Suresh Kumar</v>
      </c>
      <c r="I326" s="22" t="str">
        <f>shaladarppn!H324</f>
        <v>Seema Devi</v>
      </c>
      <c r="J326" s="22" t="str">
        <f>shaladarppn!I324</f>
        <v>F</v>
      </c>
      <c r="K326" s="249">
        <f>shaladarppn!J324</f>
        <v>42848</v>
      </c>
      <c r="L326" s="22">
        <f>shaladarppn!K324</f>
        <v>0</v>
      </c>
      <c r="M326" s="22">
        <f>shaladarppn!L324</f>
        <v>0</v>
      </c>
      <c r="N326" s="22">
        <f>shaladarppn!M324</f>
        <v>0</v>
      </c>
      <c r="O326" s="22">
        <f>shaladarppn!N324</f>
        <v>0</v>
      </c>
      <c r="P326" s="22" t="str">
        <f>shaladarppn!O324</f>
        <v>OBC</v>
      </c>
      <c r="Q326" s="22" t="str">
        <f>shaladarppn!P324</f>
        <v>Hindu</v>
      </c>
      <c r="R326" s="22">
        <f>shaladarppn!Q324</f>
        <v>0</v>
      </c>
      <c r="S326" s="22" t="str">
        <f>shaladarppn!R324</f>
        <v>GOVT. SENIOR SECONDARY SCHOOL ALNIYAWAS (219445)</v>
      </c>
      <c r="T326" s="22">
        <f>shaladarppn!S324</f>
        <v>8140200308</v>
      </c>
      <c r="U326" s="22" t="str">
        <f>shaladarppn!T324</f>
        <v>XXXX5334</v>
      </c>
      <c r="V326" s="22" t="str">
        <f>shaladarppn!U324</f>
        <v>YMKBDUC</v>
      </c>
      <c r="W326" s="22">
        <f>shaladarppn!V324</f>
        <v>9636784929</v>
      </c>
      <c r="X326" s="22" t="str">
        <f>shaladarppn!W324</f>
        <v>ALNIYAWAS,RIYANBADI,ALNIYAWAS,341762</v>
      </c>
      <c r="Y326" s="22">
        <f>shaladarppn!X324</f>
        <v>40000</v>
      </c>
      <c r="Z326" s="22" t="str">
        <f>shaladarppn!Y324</f>
        <v>N</v>
      </c>
      <c r="AA326" s="22" t="str">
        <f>shaladarppn!Z324</f>
        <v>N</v>
      </c>
      <c r="AB326" s="22" t="str">
        <f>shaladarppn!AA324</f>
        <v>No</v>
      </c>
      <c r="AC326" s="22">
        <f>shaladarppn!AB324</f>
        <v>14</v>
      </c>
      <c r="AD326" s="22" t="str">
        <f>shaladarppn!AC324</f>
        <v>None</v>
      </c>
      <c r="AE326" s="22">
        <f>shaladarppn!AD324</f>
        <v>2</v>
      </c>
      <c r="AF326" s="22">
        <f>Table1[[#This Row],[Class]]</f>
        <v>9</v>
      </c>
      <c r="AG326" s="22" t="str">
        <f>Table1[[#This Row],[Section]]</f>
        <v>A</v>
      </c>
    </row>
    <row r="327" spans="1:33">
      <c r="A327" s="22">
        <f>IF(F327="","",ROWS($F$4:F327))</f>
        <v>324</v>
      </c>
      <c r="B327" s="22">
        <f>shaladarppn!A325</f>
        <v>9</v>
      </c>
      <c r="C327" s="22" t="str">
        <f>shaladarppn!B325</f>
        <v>A</v>
      </c>
      <c r="D327" s="22">
        <f>shaladarppn!C325</f>
        <v>4484</v>
      </c>
      <c r="E327" s="249">
        <f>shaladarppn!D325</f>
        <v>43285</v>
      </c>
      <c r="F327" s="22" t="str">
        <f>shaladarppn!E325</f>
        <v>Aarju</v>
      </c>
      <c r="G327" s="22">
        <f>shaladarppn!F325</f>
        <v>0</v>
      </c>
      <c r="H327" s="22" t="str">
        <f>shaladarppn!G325</f>
        <v>Suresh Kumar</v>
      </c>
      <c r="I327" s="22" t="str">
        <f>shaladarppn!H325</f>
        <v>Seema Devi</v>
      </c>
      <c r="J327" s="22" t="str">
        <f>shaladarppn!I325</f>
        <v>F</v>
      </c>
      <c r="K327" s="249">
        <f>shaladarppn!J325</f>
        <v>42849</v>
      </c>
      <c r="L327" s="22">
        <f>shaladarppn!K325</f>
        <v>0</v>
      </c>
      <c r="M327" s="22">
        <f>shaladarppn!L325</f>
        <v>0</v>
      </c>
      <c r="N327" s="22">
        <f>shaladarppn!M325</f>
        <v>0</v>
      </c>
      <c r="O327" s="22">
        <f>shaladarppn!N325</f>
        <v>0</v>
      </c>
      <c r="P327" s="22" t="str">
        <f>shaladarppn!O325</f>
        <v>OBC</v>
      </c>
      <c r="Q327" s="22" t="str">
        <f>shaladarppn!P325</f>
        <v>Hindu</v>
      </c>
      <c r="R327" s="22">
        <f>shaladarppn!Q325</f>
        <v>0</v>
      </c>
      <c r="S327" s="22" t="str">
        <f>shaladarppn!R325</f>
        <v>GOVT. SENIOR SECONDARY SCHOOL ALNIYAWAS (219445)</v>
      </c>
      <c r="T327" s="22">
        <f>shaladarppn!S325</f>
        <v>8140200308</v>
      </c>
      <c r="U327" s="22" t="str">
        <f>shaladarppn!T325</f>
        <v>XXXX9111</v>
      </c>
      <c r="V327" s="22">
        <f>shaladarppn!U325</f>
        <v>0</v>
      </c>
      <c r="W327" s="22">
        <f>shaladarppn!V325</f>
        <v>9636784929</v>
      </c>
      <c r="X327" s="22" t="str">
        <f>shaladarppn!W325</f>
        <v>ALNIYAWAS,RIYANBADI,ALNIYAWAS,341763</v>
      </c>
      <c r="Y327" s="22">
        <f>shaladarppn!X325</f>
        <v>72000</v>
      </c>
      <c r="Z327" s="22" t="str">
        <f>shaladarppn!Y325</f>
        <v>N</v>
      </c>
      <c r="AA327" s="22" t="str">
        <f>shaladarppn!Z325</f>
        <v>N</v>
      </c>
      <c r="AB327" s="22" t="str">
        <f>shaladarppn!AA325</f>
        <v>No</v>
      </c>
      <c r="AC327" s="22">
        <f>shaladarppn!AB325</f>
        <v>14</v>
      </c>
      <c r="AD327" s="22" t="str">
        <f>shaladarppn!AC325</f>
        <v>None</v>
      </c>
      <c r="AE327" s="22">
        <f>shaladarppn!AD325</f>
        <v>3</v>
      </c>
      <c r="AF327" s="22">
        <f>Table1[[#This Row],[Class]]</f>
        <v>9</v>
      </c>
      <c r="AG327" s="22" t="str">
        <f>Table1[[#This Row],[Section]]</f>
        <v>A</v>
      </c>
    </row>
    <row r="328" spans="1:33">
      <c r="A328" s="22">
        <f>IF(F328="","",ROWS($F$4:F328))</f>
        <v>325</v>
      </c>
      <c r="B328" s="22">
        <f>shaladarppn!A326</f>
        <v>9</v>
      </c>
      <c r="C328" s="22" t="str">
        <f>shaladarppn!B326</f>
        <v>A</v>
      </c>
      <c r="D328" s="22">
        <f>shaladarppn!C326</f>
        <v>4895</v>
      </c>
      <c r="E328" s="249">
        <f>shaladarppn!D326</f>
        <v>0</v>
      </c>
      <c r="F328" s="22" t="str">
        <f>shaladarppn!E326</f>
        <v>Aarju</v>
      </c>
      <c r="G328" s="22">
        <f>shaladarppn!F326</f>
        <v>0</v>
      </c>
      <c r="H328" s="22" t="str">
        <f>shaladarppn!G326</f>
        <v>Suresh Kumar</v>
      </c>
      <c r="I328" s="22" t="str">
        <f>shaladarppn!H326</f>
        <v>Seema Devi</v>
      </c>
      <c r="J328" s="22" t="str">
        <f>shaladarppn!I326</f>
        <v>M</v>
      </c>
      <c r="K328" s="249">
        <f>shaladarppn!J326</f>
        <v>42850</v>
      </c>
      <c r="L328" s="22">
        <f>shaladarppn!K326</f>
        <v>0</v>
      </c>
      <c r="M328" s="22">
        <f>shaladarppn!L326</f>
        <v>0</v>
      </c>
      <c r="N328" s="22">
        <f>shaladarppn!M326</f>
        <v>0</v>
      </c>
      <c r="O328" s="22">
        <f>shaladarppn!N326</f>
        <v>0</v>
      </c>
      <c r="P328" s="22" t="str">
        <f>shaladarppn!O326</f>
        <v>GEN</v>
      </c>
      <c r="Q328" s="22">
        <f>shaladarppn!P326</f>
        <v>0</v>
      </c>
      <c r="R328" s="22">
        <f>shaladarppn!Q326</f>
        <v>0</v>
      </c>
      <c r="S328" s="22" t="str">
        <f>shaladarppn!R326</f>
        <v>GOVT. SENIOR SECONDARY SCHOOL ALNIYAWAS (219445)</v>
      </c>
      <c r="T328" s="22">
        <f>shaladarppn!S326</f>
        <v>8140200308</v>
      </c>
      <c r="U328" s="22">
        <f>shaladarppn!T326</f>
        <v>0</v>
      </c>
      <c r="V328" s="22">
        <f>shaladarppn!U326</f>
        <v>0</v>
      </c>
      <c r="W328" s="22">
        <f>shaladarppn!V326</f>
        <v>9636784929</v>
      </c>
      <c r="X328" s="22" t="str">
        <f>shaladarppn!W326</f>
        <v>ALNIYAWAS,RIYANBADI,ALNIYAWAS,341764</v>
      </c>
      <c r="Y328" s="22">
        <f>shaladarppn!X326</f>
        <v>0</v>
      </c>
      <c r="Z328" s="22" t="str">
        <f>shaladarppn!Y326</f>
        <v>N</v>
      </c>
      <c r="AA328" s="22" t="str">
        <f>shaladarppn!Z326</f>
        <v>Y</v>
      </c>
      <c r="AB328" s="22">
        <f>shaladarppn!AA326</f>
        <v>0</v>
      </c>
      <c r="AC328" s="22">
        <f>shaladarppn!AB326</f>
        <v>14</v>
      </c>
      <c r="AD328" s="22">
        <f>shaladarppn!AC326</f>
        <v>0</v>
      </c>
      <c r="AE328" s="22">
        <f>shaladarppn!AD326</f>
        <v>6</v>
      </c>
      <c r="AF328" s="22">
        <f>Table1[[#This Row],[Class]]</f>
        <v>9</v>
      </c>
      <c r="AG328" s="22" t="str">
        <f>Table1[[#This Row],[Section]]</f>
        <v>A</v>
      </c>
    </row>
    <row r="329" spans="1:33">
      <c r="A329" s="22">
        <f>IF(F329="","",ROWS($F$4:F329))</f>
        <v>326</v>
      </c>
      <c r="B329" s="22">
        <f>shaladarppn!A327</f>
        <v>9</v>
      </c>
      <c r="C329" s="22" t="str">
        <f>shaladarppn!B327</f>
        <v>A</v>
      </c>
      <c r="D329" s="22">
        <f>shaladarppn!C327</f>
        <v>4272</v>
      </c>
      <c r="E329" s="249">
        <f>shaladarppn!D327</f>
        <v>42914</v>
      </c>
      <c r="F329" s="22" t="str">
        <f>shaladarppn!E327</f>
        <v>Aarju</v>
      </c>
      <c r="G329" s="22">
        <f>shaladarppn!F327</f>
        <v>0</v>
      </c>
      <c r="H329" s="22" t="str">
        <f>shaladarppn!G327</f>
        <v>Suresh Kumar</v>
      </c>
      <c r="I329" s="22" t="str">
        <f>shaladarppn!H327</f>
        <v>Seema Devi</v>
      </c>
      <c r="J329" s="22" t="str">
        <f>shaladarppn!I327</f>
        <v>M</v>
      </c>
      <c r="K329" s="249">
        <f>shaladarppn!J327</f>
        <v>42851</v>
      </c>
      <c r="L329" s="22">
        <f>shaladarppn!K327</f>
        <v>0</v>
      </c>
      <c r="M329" s="22">
        <f>shaladarppn!L327</f>
        <v>0</v>
      </c>
      <c r="N329" s="22">
        <f>shaladarppn!M327</f>
        <v>0</v>
      </c>
      <c r="O329" s="22">
        <f>shaladarppn!N327</f>
        <v>0</v>
      </c>
      <c r="P329" s="22" t="str">
        <f>shaladarppn!O327</f>
        <v>GEN</v>
      </c>
      <c r="Q329" s="22" t="str">
        <f>shaladarppn!P327</f>
        <v>Hindu</v>
      </c>
      <c r="R329" s="22">
        <f>shaladarppn!Q327</f>
        <v>0</v>
      </c>
      <c r="S329" s="22" t="str">
        <f>shaladarppn!R327</f>
        <v>GOVT. SENIOR SECONDARY SCHOOL ALNIYAWAS (219445)</v>
      </c>
      <c r="T329" s="22">
        <f>shaladarppn!S327</f>
        <v>8140200308</v>
      </c>
      <c r="U329" s="22" t="str">
        <f>shaladarppn!T327</f>
        <v>XXXX4307</v>
      </c>
      <c r="V329" s="22">
        <f>shaladarppn!U327</f>
        <v>0</v>
      </c>
      <c r="W329" s="22">
        <f>shaladarppn!V327</f>
        <v>9636784929</v>
      </c>
      <c r="X329" s="22" t="str">
        <f>shaladarppn!W327</f>
        <v>ALNIYAWAS,RIYANBADI,ALNIYAWAS,341765</v>
      </c>
      <c r="Y329" s="22">
        <f>shaladarppn!X327</f>
        <v>0</v>
      </c>
      <c r="Z329" s="22" t="str">
        <f>shaladarppn!Y327</f>
        <v>N</v>
      </c>
      <c r="AA329" s="22" t="str">
        <f>shaladarppn!Z327</f>
        <v>N</v>
      </c>
      <c r="AB329" s="22" t="str">
        <f>shaladarppn!AA327</f>
        <v>No</v>
      </c>
      <c r="AC329" s="22">
        <f>shaladarppn!AB327</f>
        <v>15</v>
      </c>
      <c r="AD329" s="22" t="str">
        <f>shaladarppn!AC327</f>
        <v>None</v>
      </c>
      <c r="AE329" s="22">
        <f>shaladarppn!AD327</f>
        <v>1</v>
      </c>
      <c r="AF329" s="22">
        <f>Table1[[#This Row],[Class]]</f>
        <v>9</v>
      </c>
      <c r="AG329" s="22" t="str">
        <f>Table1[[#This Row],[Section]]</f>
        <v>A</v>
      </c>
    </row>
    <row r="330" spans="1:33">
      <c r="A330" s="22">
        <f>IF(F330="","",ROWS($F$4:F330))</f>
        <v>327</v>
      </c>
      <c r="B330" s="22">
        <f>shaladarppn!A328</f>
        <v>9</v>
      </c>
      <c r="C330" s="22" t="str">
        <f>shaladarppn!B328</f>
        <v>A</v>
      </c>
      <c r="D330" s="22">
        <f>shaladarppn!C328</f>
        <v>4981</v>
      </c>
      <c r="E330" s="249">
        <f>shaladarppn!D328</f>
        <v>0</v>
      </c>
      <c r="F330" s="22" t="str">
        <f>shaladarppn!E328</f>
        <v>Aarju</v>
      </c>
      <c r="G330" s="22">
        <f>shaladarppn!F328</f>
        <v>0</v>
      </c>
      <c r="H330" s="22" t="str">
        <f>shaladarppn!G328</f>
        <v>Suresh Kumar</v>
      </c>
      <c r="I330" s="22" t="str">
        <f>shaladarppn!H328</f>
        <v>Seema Devi</v>
      </c>
      <c r="J330" s="22" t="str">
        <f>shaladarppn!I328</f>
        <v>M</v>
      </c>
      <c r="K330" s="249">
        <f>shaladarppn!J328</f>
        <v>42852</v>
      </c>
      <c r="L330" s="22">
        <f>shaladarppn!K328</f>
        <v>0</v>
      </c>
      <c r="M330" s="22">
        <f>shaladarppn!L328</f>
        <v>0</v>
      </c>
      <c r="N330" s="22">
        <f>shaladarppn!M328</f>
        <v>0</v>
      </c>
      <c r="O330" s="22">
        <f>shaladarppn!N328</f>
        <v>0</v>
      </c>
      <c r="P330" s="22" t="str">
        <f>shaladarppn!O328</f>
        <v>OBC</v>
      </c>
      <c r="Q330" s="22">
        <f>shaladarppn!P328</f>
        <v>0</v>
      </c>
      <c r="R330" s="22">
        <f>shaladarppn!Q328</f>
        <v>0</v>
      </c>
      <c r="S330" s="22" t="str">
        <f>shaladarppn!R328</f>
        <v>GOVT. SENIOR SECONDARY SCHOOL ALNIYAWAS (219445)</v>
      </c>
      <c r="T330" s="22">
        <f>shaladarppn!S328</f>
        <v>8140200308</v>
      </c>
      <c r="U330" s="22">
        <f>shaladarppn!T328</f>
        <v>0</v>
      </c>
      <c r="V330" s="22">
        <f>shaladarppn!U328</f>
        <v>0</v>
      </c>
      <c r="W330" s="22">
        <f>shaladarppn!V328</f>
        <v>9636784929</v>
      </c>
      <c r="X330" s="22" t="str">
        <f>shaladarppn!W328</f>
        <v>ALNIYAWAS,RIYANBADI,ALNIYAWAS,341766</v>
      </c>
      <c r="Y330" s="22">
        <f>shaladarppn!X328</f>
        <v>0</v>
      </c>
      <c r="Z330" s="22" t="str">
        <f>shaladarppn!Y328</f>
        <v>N</v>
      </c>
      <c r="AA330" s="22" t="str">
        <f>shaladarppn!Z328</f>
        <v>Y</v>
      </c>
      <c r="AB330" s="22">
        <f>shaladarppn!AA328</f>
        <v>0</v>
      </c>
      <c r="AC330" s="22">
        <f>shaladarppn!AB328</f>
        <v>14</v>
      </c>
      <c r="AD330" s="22">
        <f>shaladarppn!AC328</f>
        <v>0</v>
      </c>
      <c r="AE330" s="22">
        <f>shaladarppn!AD328</f>
        <v>7</v>
      </c>
      <c r="AF330" s="22">
        <f>Table1[[#This Row],[Class]]</f>
        <v>9</v>
      </c>
      <c r="AG330" s="22" t="str">
        <f>Table1[[#This Row],[Section]]</f>
        <v>A</v>
      </c>
    </row>
    <row r="331" spans="1:33">
      <c r="A331" s="22">
        <f>IF(F331="","",ROWS($F$4:F331))</f>
        <v>328</v>
      </c>
      <c r="B331" s="22">
        <f>shaladarppn!A329</f>
        <v>9</v>
      </c>
      <c r="C331" s="22" t="str">
        <f>shaladarppn!B329</f>
        <v>A</v>
      </c>
      <c r="D331" s="22">
        <f>shaladarppn!C329</f>
        <v>3863</v>
      </c>
      <c r="E331" s="249">
        <f>shaladarppn!D329</f>
        <v>42135</v>
      </c>
      <c r="F331" s="22" t="str">
        <f>shaladarppn!E329</f>
        <v>Aarju</v>
      </c>
      <c r="G331" s="22">
        <f>shaladarppn!F329</f>
        <v>0</v>
      </c>
      <c r="H331" s="22" t="str">
        <f>shaladarppn!G329</f>
        <v>Suresh Kumar</v>
      </c>
      <c r="I331" s="22" t="str">
        <f>shaladarppn!H329</f>
        <v>Seema Devi</v>
      </c>
      <c r="J331" s="22" t="str">
        <f>shaladarppn!I329</f>
        <v>M</v>
      </c>
      <c r="K331" s="249">
        <f>shaladarppn!J329</f>
        <v>42853</v>
      </c>
      <c r="L331" s="22">
        <f>shaladarppn!K329</f>
        <v>0</v>
      </c>
      <c r="M331" s="22">
        <f>shaladarppn!L329</f>
        <v>0</v>
      </c>
      <c r="N331" s="22">
        <f>shaladarppn!M329</f>
        <v>0</v>
      </c>
      <c r="O331" s="22">
        <f>shaladarppn!N329</f>
        <v>0</v>
      </c>
      <c r="P331" s="22" t="str">
        <f>shaladarppn!O329</f>
        <v>SC</v>
      </c>
      <c r="Q331" s="22" t="str">
        <f>shaladarppn!P329</f>
        <v>Hindu</v>
      </c>
      <c r="R331" s="22">
        <f>shaladarppn!Q329</f>
        <v>0</v>
      </c>
      <c r="S331" s="22" t="str">
        <f>shaladarppn!R329</f>
        <v>GOVT. SENIOR SECONDARY SCHOOL ALNIYAWAS (219445)</v>
      </c>
      <c r="T331" s="22">
        <f>shaladarppn!S329</f>
        <v>8140200308</v>
      </c>
      <c r="U331" s="22" t="str">
        <f>shaladarppn!T329</f>
        <v>XXXX7955</v>
      </c>
      <c r="V331" s="22">
        <f>shaladarppn!U329</f>
        <v>0</v>
      </c>
      <c r="W331" s="22">
        <f>shaladarppn!V329</f>
        <v>9636784929</v>
      </c>
      <c r="X331" s="22" t="str">
        <f>shaladarppn!W329</f>
        <v>ALNIYAWAS,RIYANBADI,ALNIYAWAS,341767</v>
      </c>
      <c r="Y331" s="22">
        <f>shaladarppn!X329</f>
        <v>0</v>
      </c>
      <c r="Z331" s="22" t="str">
        <f>shaladarppn!Y329</f>
        <v>N</v>
      </c>
      <c r="AA331" s="22" t="str">
        <f>shaladarppn!Z329</f>
        <v>N</v>
      </c>
      <c r="AB331" s="22" t="str">
        <f>shaladarppn!AA329</f>
        <v>No</v>
      </c>
      <c r="AC331" s="22">
        <f>shaladarppn!AB329</f>
        <v>14</v>
      </c>
      <c r="AD331" s="22" t="str">
        <f>shaladarppn!AC329</f>
        <v>None</v>
      </c>
      <c r="AE331" s="22">
        <f>shaladarppn!AD329</f>
        <v>1</v>
      </c>
      <c r="AF331" s="22">
        <f>Table1[[#This Row],[Class]]</f>
        <v>9</v>
      </c>
      <c r="AG331" s="22" t="str">
        <f>Table1[[#This Row],[Section]]</f>
        <v>A</v>
      </c>
    </row>
    <row r="332" spans="1:33">
      <c r="A332" s="22">
        <f>IF(F332="","",ROWS($F$4:F332))</f>
        <v>329</v>
      </c>
      <c r="B332" s="22">
        <f>shaladarppn!A330</f>
        <v>9</v>
      </c>
      <c r="C332" s="22" t="str">
        <f>shaladarppn!B330</f>
        <v>A</v>
      </c>
      <c r="D332" s="22">
        <f>shaladarppn!C330</f>
        <v>4651</v>
      </c>
      <c r="E332" s="249">
        <f>shaladarppn!D330</f>
        <v>43651</v>
      </c>
      <c r="F332" s="22" t="str">
        <f>shaladarppn!E330</f>
        <v>Aarju</v>
      </c>
      <c r="G332" s="22">
        <f>shaladarppn!F330</f>
        <v>0</v>
      </c>
      <c r="H332" s="22" t="str">
        <f>shaladarppn!G330</f>
        <v>Suresh Kumar</v>
      </c>
      <c r="I332" s="22" t="str">
        <f>shaladarppn!H330</f>
        <v>Seema Devi</v>
      </c>
      <c r="J332" s="22" t="str">
        <f>shaladarppn!I330</f>
        <v>F</v>
      </c>
      <c r="K332" s="249">
        <f>shaladarppn!J330</f>
        <v>42854</v>
      </c>
      <c r="L332" s="22">
        <f>shaladarppn!K330</f>
        <v>0</v>
      </c>
      <c r="M332" s="22">
        <f>shaladarppn!L330</f>
        <v>0</v>
      </c>
      <c r="N332" s="22">
        <f>shaladarppn!M330</f>
        <v>0</v>
      </c>
      <c r="O332" s="22">
        <f>shaladarppn!N330</f>
        <v>0</v>
      </c>
      <c r="P332" s="22" t="str">
        <f>shaladarppn!O330</f>
        <v>OBC</v>
      </c>
      <c r="Q332" s="22" t="str">
        <f>shaladarppn!P330</f>
        <v>Hindu</v>
      </c>
      <c r="R332" s="22">
        <f>shaladarppn!Q330</f>
        <v>0</v>
      </c>
      <c r="S332" s="22" t="str">
        <f>shaladarppn!R330</f>
        <v>GOVT. SENIOR SECONDARY SCHOOL ALNIYAWAS (219445)</v>
      </c>
      <c r="T332" s="22">
        <f>shaladarppn!S330</f>
        <v>8140200308</v>
      </c>
      <c r="U332" s="22" t="str">
        <f>shaladarppn!T330</f>
        <v>XXXX5878</v>
      </c>
      <c r="V332" s="22" t="str">
        <f>shaladarppn!U330</f>
        <v>vgbbgzy</v>
      </c>
      <c r="W332" s="22">
        <f>shaladarppn!V330</f>
        <v>9636784929</v>
      </c>
      <c r="X332" s="22" t="str">
        <f>shaladarppn!W330</f>
        <v>ALNIYAWAS,RIYANBADI,ALNIYAWAS,341768</v>
      </c>
      <c r="Y332" s="22">
        <f>shaladarppn!X330</f>
        <v>100000</v>
      </c>
      <c r="Z332" s="22" t="str">
        <f>shaladarppn!Y330</f>
        <v>N</v>
      </c>
      <c r="AA332" s="22" t="str">
        <f>shaladarppn!Z330</f>
        <v>N</v>
      </c>
      <c r="AB332" s="22" t="str">
        <f>shaladarppn!AA330</f>
        <v>No</v>
      </c>
      <c r="AC332" s="22">
        <f>shaladarppn!AB330</f>
        <v>14</v>
      </c>
      <c r="AD332" s="22" t="str">
        <f>shaladarppn!AC330</f>
        <v>None</v>
      </c>
      <c r="AE332" s="22">
        <f>shaladarppn!AD330</f>
        <v>4</v>
      </c>
      <c r="AF332" s="22">
        <f>Table1[[#This Row],[Class]]</f>
        <v>9</v>
      </c>
      <c r="AG332" s="22" t="str">
        <f>Table1[[#This Row],[Section]]</f>
        <v>A</v>
      </c>
    </row>
    <row r="333" spans="1:33">
      <c r="A333" s="22">
        <f>IF(F333="","",ROWS($F$4:F333))</f>
        <v>330</v>
      </c>
      <c r="B333" s="22">
        <f>shaladarppn!A331</f>
        <v>9</v>
      </c>
      <c r="C333" s="22" t="str">
        <f>shaladarppn!B331</f>
        <v>A</v>
      </c>
      <c r="D333" s="22">
        <f>shaladarppn!C331</f>
        <v>4563</v>
      </c>
      <c r="E333" s="249">
        <f>shaladarppn!D331</f>
        <v>43295</v>
      </c>
      <c r="F333" s="22" t="str">
        <f>shaladarppn!E331</f>
        <v>Aarju</v>
      </c>
      <c r="G333" s="22">
        <f>shaladarppn!F331</f>
        <v>0</v>
      </c>
      <c r="H333" s="22" t="str">
        <f>shaladarppn!G331</f>
        <v>Suresh Kumar</v>
      </c>
      <c r="I333" s="22" t="str">
        <f>shaladarppn!H331</f>
        <v>Seema Devi</v>
      </c>
      <c r="J333" s="22" t="str">
        <f>shaladarppn!I331</f>
        <v>F</v>
      </c>
      <c r="K333" s="249">
        <f>shaladarppn!J331</f>
        <v>42855</v>
      </c>
      <c r="L333" s="22">
        <f>shaladarppn!K331</f>
        <v>0</v>
      </c>
      <c r="M333" s="22">
        <f>shaladarppn!L331</f>
        <v>0</v>
      </c>
      <c r="N333" s="22">
        <f>shaladarppn!M331</f>
        <v>0</v>
      </c>
      <c r="O333" s="22">
        <f>shaladarppn!N331</f>
        <v>0</v>
      </c>
      <c r="P333" s="22" t="str">
        <f>shaladarppn!O331</f>
        <v>OBC</v>
      </c>
      <c r="Q333" s="22" t="str">
        <f>shaladarppn!P331</f>
        <v>Hindu</v>
      </c>
      <c r="R333" s="22">
        <f>shaladarppn!Q331</f>
        <v>0</v>
      </c>
      <c r="S333" s="22" t="str">
        <f>shaladarppn!R331</f>
        <v>GOVT. SENIOR SECONDARY SCHOOL ALNIYAWAS (219445)</v>
      </c>
      <c r="T333" s="22">
        <f>shaladarppn!S331</f>
        <v>8140200308</v>
      </c>
      <c r="U333" s="22" t="str">
        <f>shaladarppn!T331</f>
        <v>XXXX3593</v>
      </c>
      <c r="V333" s="22">
        <f>shaladarppn!U331</f>
        <v>0</v>
      </c>
      <c r="W333" s="22">
        <f>shaladarppn!V331</f>
        <v>9636784929</v>
      </c>
      <c r="X333" s="22" t="str">
        <f>shaladarppn!W331</f>
        <v>ALNIYAWAS,RIYANBADI,ALNIYAWAS,341769</v>
      </c>
      <c r="Y333" s="22">
        <f>shaladarppn!X331</f>
        <v>45000</v>
      </c>
      <c r="Z333" s="22" t="str">
        <f>shaladarppn!Y331</f>
        <v>N</v>
      </c>
      <c r="AA333" s="22" t="str">
        <f>shaladarppn!Z331</f>
        <v>N</v>
      </c>
      <c r="AB333" s="22" t="str">
        <f>shaladarppn!AA331</f>
        <v>No</v>
      </c>
      <c r="AC333" s="22">
        <f>shaladarppn!AB331</f>
        <v>14</v>
      </c>
      <c r="AD333" s="22" t="str">
        <f>shaladarppn!AC331</f>
        <v>None</v>
      </c>
      <c r="AE333" s="22">
        <f>shaladarppn!AD331</f>
        <v>3</v>
      </c>
      <c r="AF333" s="22">
        <f>Table1[[#This Row],[Class]]</f>
        <v>9</v>
      </c>
      <c r="AG333" s="22" t="str">
        <f>Table1[[#This Row],[Section]]</f>
        <v>A</v>
      </c>
    </row>
    <row r="334" spans="1:33">
      <c r="A334" s="22">
        <f>IF(F334="","",ROWS($F$4:F334))</f>
        <v>331</v>
      </c>
      <c r="B334" s="22">
        <f>shaladarppn!A332</f>
        <v>9</v>
      </c>
      <c r="C334" s="22" t="str">
        <f>shaladarppn!B332</f>
        <v>A</v>
      </c>
      <c r="D334" s="22">
        <f>shaladarppn!C332</f>
        <v>4937</v>
      </c>
      <c r="E334" s="249">
        <f>shaladarppn!D332</f>
        <v>43228</v>
      </c>
      <c r="F334" s="22" t="str">
        <f>shaladarppn!E332</f>
        <v>Aarju</v>
      </c>
      <c r="G334" s="22">
        <f>shaladarppn!F332</f>
        <v>0</v>
      </c>
      <c r="H334" s="22" t="str">
        <f>shaladarppn!G332</f>
        <v>Suresh Kumar</v>
      </c>
      <c r="I334" s="22" t="str">
        <f>shaladarppn!H332</f>
        <v>Seema Devi</v>
      </c>
      <c r="J334" s="22" t="str">
        <f>shaladarppn!I332</f>
        <v>F</v>
      </c>
      <c r="K334" s="249">
        <f>shaladarppn!J332</f>
        <v>42856</v>
      </c>
      <c r="L334" s="22">
        <f>shaladarppn!K332</f>
        <v>0</v>
      </c>
      <c r="M334" s="22">
        <f>shaladarppn!L332</f>
        <v>0</v>
      </c>
      <c r="N334" s="22">
        <f>shaladarppn!M332</f>
        <v>0</v>
      </c>
      <c r="O334" s="22">
        <f>shaladarppn!N332</f>
        <v>0</v>
      </c>
      <c r="P334" s="22" t="str">
        <f>shaladarppn!O332</f>
        <v>SC</v>
      </c>
      <c r="Q334" s="22" t="str">
        <f>shaladarppn!P332</f>
        <v>Hindu</v>
      </c>
      <c r="R334" s="22">
        <f>shaladarppn!Q332</f>
        <v>0</v>
      </c>
      <c r="S334" s="22" t="str">
        <f>shaladarppn!R332</f>
        <v>GOVT. SENIOR SECONDARY SCHOOL ALNIYAWAS (219445)</v>
      </c>
      <c r="T334" s="22">
        <f>shaladarppn!S332</f>
        <v>8140200308</v>
      </c>
      <c r="U334" s="22" t="str">
        <f>shaladarppn!T332</f>
        <v>XXXX0772</v>
      </c>
      <c r="V334" s="22" t="str">
        <f>shaladarppn!U332</f>
        <v>YUYKFBK</v>
      </c>
      <c r="W334" s="22">
        <f>shaladarppn!V332</f>
        <v>9636784929</v>
      </c>
      <c r="X334" s="22" t="str">
        <f>shaladarppn!W332</f>
        <v>ALNIYAWAS,RIYANBADI,ALNIYAWAS,341770</v>
      </c>
      <c r="Y334" s="22">
        <f>shaladarppn!X332</f>
        <v>45000</v>
      </c>
      <c r="Z334" s="22" t="str">
        <f>shaladarppn!Y332</f>
        <v>N</v>
      </c>
      <c r="AA334" s="22" t="str">
        <f>shaladarppn!Z332</f>
        <v>N</v>
      </c>
      <c r="AB334" s="22" t="str">
        <f>shaladarppn!AA332</f>
        <v>No</v>
      </c>
      <c r="AC334" s="22">
        <f>shaladarppn!AB332</f>
        <v>14</v>
      </c>
      <c r="AD334" s="22" t="str">
        <f>shaladarppn!AC332</f>
        <v>None</v>
      </c>
      <c r="AE334" s="22">
        <f>shaladarppn!AD332</f>
        <v>0</v>
      </c>
      <c r="AF334" s="22">
        <f>Table1[[#This Row],[Class]]</f>
        <v>9</v>
      </c>
      <c r="AG334" s="22" t="str">
        <f>Table1[[#This Row],[Section]]</f>
        <v>A</v>
      </c>
    </row>
    <row r="335" spans="1:33">
      <c r="A335" s="22">
        <f>IF(F335="","",ROWS($F$4:F335))</f>
        <v>332</v>
      </c>
      <c r="B335" s="22">
        <f>shaladarppn!A333</f>
        <v>9</v>
      </c>
      <c r="C335" s="22" t="str">
        <f>shaladarppn!B333</f>
        <v>A</v>
      </c>
      <c r="D335" s="22">
        <f>shaladarppn!C333</f>
        <v>4966</v>
      </c>
      <c r="E335" s="249">
        <f>shaladarppn!D333</f>
        <v>41405</v>
      </c>
      <c r="F335" s="22" t="str">
        <f>shaladarppn!E333</f>
        <v>Aarju</v>
      </c>
      <c r="G335" s="22">
        <f>shaladarppn!F333</f>
        <v>0</v>
      </c>
      <c r="H335" s="22" t="str">
        <f>shaladarppn!G333</f>
        <v>Suresh Kumar</v>
      </c>
      <c r="I335" s="22" t="str">
        <f>shaladarppn!H333</f>
        <v>Seema Devi</v>
      </c>
      <c r="J335" s="22" t="str">
        <f>shaladarppn!I333</f>
        <v>F</v>
      </c>
      <c r="K335" s="249">
        <f>shaladarppn!J333</f>
        <v>42857</v>
      </c>
      <c r="L335" s="22">
        <f>shaladarppn!K333</f>
        <v>0</v>
      </c>
      <c r="M335" s="22">
        <f>shaladarppn!L333</f>
        <v>0</v>
      </c>
      <c r="N335" s="22">
        <f>shaladarppn!M333</f>
        <v>0</v>
      </c>
      <c r="O335" s="22">
        <f>shaladarppn!N333</f>
        <v>0</v>
      </c>
      <c r="P335" s="22" t="str">
        <f>shaladarppn!O333</f>
        <v>OBC</v>
      </c>
      <c r="Q335" s="22" t="str">
        <f>shaladarppn!P333</f>
        <v>Hindu</v>
      </c>
      <c r="R335" s="22">
        <f>shaladarppn!Q333</f>
        <v>0</v>
      </c>
      <c r="S335" s="22" t="str">
        <f>shaladarppn!R333</f>
        <v>GOVT. SENIOR SECONDARY SCHOOL ALNIYAWAS (219445)</v>
      </c>
      <c r="T335" s="22">
        <f>shaladarppn!S333</f>
        <v>8140200308</v>
      </c>
      <c r="U335" s="22" t="str">
        <f>shaladarppn!T333</f>
        <v>XXXX3214</v>
      </c>
      <c r="V335" s="22" t="str">
        <f>shaladarppn!U333</f>
        <v>YKSAQEO</v>
      </c>
      <c r="W335" s="22">
        <f>shaladarppn!V333</f>
        <v>9636784929</v>
      </c>
      <c r="X335" s="22" t="str">
        <f>shaladarppn!W333</f>
        <v>ALNIYAWAS,RIYANBADI,ALNIYAWAS,341771</v>
      </c>
      <c r="Y335" s="22">
        <f>shaladarppn!X333</f>
        <v>65000</v>
      </c>
      <c r="Z335" s="22" t="str">
        <f>shaladarppn!Y333</f>
        <v>N</v>
      </c>
      <c r="AA335" s="22" t="str">
        <f>shaladarppn!Z333</f>
        <v>N</v>
      </c>
      <c r="AB335" s="22" t="str">
        <f>shaladarppn!AA333</f>
        <v>No</v>
      </c>
      <c r="AC335" s="22">
        <f>shaladarppn!AB333</f>
        <v>13</v>
      </c>
      <c r="AD335" s="22" t="str">
        <f>shaladarppn!AC333</f>
        <v>None</v>
      </c>
      <c r="AE335" s="22">
        <f>shaladarppn!AD333</f>
        <v>2</v>
      </c>
      <c r="AF335" s="22">
        <f>Table1[[#This Row],[Class]]</f>
        <v>9</v>
      </c>
      <c r="AG335" s="22" t="str">
        <f>Table1[[#This Row],[Section]]</f>
        <v>A</v>
      </c>
    </row>
    <row r="336" spans="1:33">
      <c r="A336" s="22">
        <f>IF(F336="","",ROWS($F$4:F336))</f>
        <v>333</v>
      </c>
      <c r="B336" s="22">
        <f>shaladarppn!A334</f>
        <v>9</v>
      </c>
      <c r="C336" s="22" t="str">
        <f>shaladarppn!B334</f>
        <v>A</v>
      </c>
      <c r="D336" s="22">
        <f>shaladarppn!C334</f>
        <v>3859</v>
      </c>
      <c r="E336" s="249">
        <f>shaladarppn!D334</f>
        <v>42135</v>
      </c>
      <c r="F336" s="22" t="str">
        <f>shaladarppn!E334</f>
        <v>Aarju</v>
      </c>
      <c r="G336" s="22">
        <f>shaladarppn!F334</f>
        <v>0</v>
      </c>
      <c r="H336" s="22" t="str">
        <f>shaladarppn!G334</f>
        <v>Suresh Kumar</v>
      </c>
      <c r="I336" s="22" t="str">
        <f>shaladarppn!H334</f>
        <v>Seema Devi</v>
      </c>
      <c r="J336" s="22" t="str">
        <f>shaladarppn!I334</f>
        <v>M</v>
      </c>
      <c r="K336" s="249">
        <f>shaladarppn!J334</f>
        <v>42858</v>
      </c>
      <c r="L336" s="22">
        <f>shaladarppn!K334</f>
        <v>0</v>
      </c>
      <c r="M336" s="22">
        <f>shaladarppn!L334</f>
        <v>0</v>
      </c>
      <c r="N336" s="22">
        <f>shaladarppn!M334</f>
        <v>0</v>
      </c>
      <c r="O336" s="22">
        <f>shaladarppn!N334</f>
        <v>0</v>
      </c>
      <c r="P336" s="22" t="str">
        <f>shaladarppn!O334</f>
        <v>SC</v>
      </c>
      <c r="Q336" s="22" t="str">
        <f>shaladarppn!P334</f>
        <v>Hindu</v>
      </c>
      <c r="R336" s="22">
        <f>shaladarppn!Q334</f>
        <v>0</v>
      </c>
      <c r="S336" s="22" t="str">
        <f>shaladarppn!R334</f>
        <v>GOVT. SENIOR SECONDARY SCHOOL ALNIYAWAS (219445)</v>
      </c>
      <c r="T336" s="22">
        <f>shaladarppn!S334</f>
        <v>8140200308</v>
      </c>
      <c r="U336" s="22" t="str">
        <f>shaladarppn!T334</f>
        <v>XXXX3326</v>
      </c>
      <c r="V336" s="22">
        <f>shaladarppn!U334</f>
        <v>0</v>
      </c>
      <c r="W336" s="22">
        <f>shaladarppn!V334</f>
        <v>9636784929</v>
      </c>
      <c r="X336" s="22" t="str">
        <f>shaladarppn!W334</f>
        <v>ALNIYAWAS,RIYANBADI,ALNIYAWAS,341772</v>
      </c>
      <c r="Y336" s="22">
        <f>shaladarppn!X334</f>
        <v>0</v>
      </c>
      <c r="Z336" s="22" t="str">
        <f>shaladarppn!Y334</f>
        <v>N</v>
      </c>
      <c r="AA336" s="22" t="str">
        <f>shaladarppn!Z334</f>
        <v>N</v>
      </c>
      <c r="AB336" s="22" t="str">
        <f>shaladarppn!AA334</f>
        <v>No</v>
      </c>
      <c r="AC336" s="22">
        <f>shaladarppn!AB334</f>
        <v>15</v>
      </c>
      <c r="AD336" s="22" t="str">
        <f>shaladarppn!AC334</f>
        <v>None</v>
      </c>
      <c r="AE336" s="22">
        <f>shaladarppn!AD334</f>
        <v>1</v>
      </c>
      <c r="AF336" s="22">
        <f>Table1[[#This Row],[Class]]</f>
        <v>9</v>
      </c>
      <c r="AG336" s="22" t="str">
        <f>Table1[[#This Row],[Section]]</f>
        <v>A</v>
      </c>
    </row>
    <row r="337" spans="1:33">
      <c r="A337" s="22">
        <f>IF(F337="","",ROWS($F$4:F337))</f>
        <v>334</v>
      </c>
      <c r="B337" s="22">
        <f>shaladarppn!A335</f>
        <v>9</v>
      </c>
      <c r="C337" s="22" t="str">
        <f>shaladarppn!B335</f>
        <v>A</v>
      </c>
      <c r="D337" s="22">
        <f>shaladarppn!C335</f>
        <v>3882</v>
      </c>
      <c r="E337" s="249">
        <f>shaladarppn!D335</f>
        <v>42135</v>
      </c>
      <c r="F337" s="22" t="str">
        <f>shaladarppn!E335</f>
        <v>Aarju</v>
      </c>
      <c r="G337" s="22">
        <f>shaladarppn!F335</f>
        <v>0</v>
      </c>
      <c r="H337" s="22" t="str">
        <f>shaladarppn!G335</f>
        <v>Suresh Kumar</v>
      </c>
      <c r="I337" s="22" t="str">
        <f>shaladarppn!H335</f>
        <v>Seema Devi</v>
      </c>
      <c r="J337" s="22" t="str">
        <f>shaladarppn!I335</f>
        <v>F</v>
      </c>
      <c r="K337" s="249">
        <f>shaladarppn!J335</f>
        <v>42859</v>
      </c>
      <c r="L337" s="22">
        <f>shaladarppn!K335</f>
        <v>0</v>
      </c>
      <c r="M337" s="22">
        <f>shaladarppn!L335</f>
        <v>0</v>
      </c>
      <c r="N337" s="22">
        <f>shaladarppn!M335</f>
        <v>0</v>
      </c>
      <c r="O337" s="22">
        <f>shaladarppn!N335</f>
        <v>0</v>
      </c>
      <c r="P337" s="22" t="str">
        <f>shaladarppn!O335</f>
        <v>OBC</v>
      </c>
      <c r="Q337" s="22" t="str">
        <f>shaladarppn!P335</f>
        <v>Muslim</v>
      </c>
      <c r="R337" s="22">
        <f>shaladarppn!Q335</f>
        <v>0</v>
      </c>
      <c r="S337" s="22" t="str">
        <f>shaladarppn!R335</f>
        <v>GOVT. SENIOR SECONDARY SCHOOL ALNIYAWAS (219445)</v>
      </c>
      <c r="T337" s="22">
        <f>shaladarppn!S335</f>
        <v>8140200308</v>
      </c>
      <c r="U337" s="22" t="str">
        <f>shaladarppn!T335</f>
        <v>XXXX7232</v>
      </c>
      <c r="V337" s="22">
        <f>shaladarppn!U335</f>
        <v>0</v>
      </c>
      <c r="W337" s="22">
        <f>shaladarppn!V335</f>
        <v>9636784929</v>
      </c>
      <c r="X337" s="22" t="str">
        <f>shaladarppn!W335</f>
        <v>ALNIYAWAS,RIYANBADI,ALNIYAWAS,341773</v>
      </c>
      <c r="Y337" s="22">
        <f>shaladarppn!X335</f>
        <v>0</v>
      </c>
      <c r="Z337" s="22" t="str">
        <f>shaladarppn!Y335</f>
        <v>N</v>
      </c>
      <c r="AA337" s="22" t="str">
        <f>shaladarppn!Z335</f>
        <v>N</v>
      </c>
      <c r="AB337" s="22" t="str">
        <f>shaladarppn!AA335</f>
        <v>Yes</v>
      </c>
      <c r="AC337" s="22">
        <f>shaladarppn!AB335</f>
        <v>14</v>
      </c>
      <c r="AD337" s="22" t="str">
        <f>shaladarppn!AC335</f>
        <v>None</v>
      </c>
      <c r="AE337" s="22">
        <f>shaladarppn!AD335</f>
        <v>1</v>
      </c>
      <c r="AF337" s="22">
        <f>Table1[[#This Row],[Class]]</f>
        <v>9</v>
      </c>
      <c r="AG337" s="22" t="str">
        <f>Table1[[#This Row],[Section]]</f>
        <v>A</v>
      </c>
    </row>
    <row r="338" spans="1:33">
      <c r="A338" s="22">
        <f>IF(F338="","",ROWS($F$4:F338))</f>
        <v>335</v>
      </c>
      <c r="B338" s="22">
        <f>shaladarppn!A336</f>
        <v>9</v>
      </c>
      <c r="C338" s="22" t="str">
        <f>shaladarppn!B336</f>
        <v>A</v>
      </c>
      <c r="D338" s="22">
        <f>shaladarppn!C336</f>
        <v>4934</v>
      </c>
      <c r="E338" s="249">
        <f>shaladarppn!D336</f>
        <v>41458</v>
      </c>
      <c r="F338" s="22" t="str">
        <f>shaladarppn!E336</f>
        <v>Aarju</v>
      </c>
      <c r="G338" s="22">
        <f>shaladarppn!F336</f>
        <v>0</v>
      </c>
      <c r="H338" s="22" t="str">
        <f>shaladarppn!G336</f>
        <v>Suresh Kumar</v>
      </c>
      <c r="I338" s="22" t="str">
        <f>shaladarppn!H336</f>
        <v>Seema Devi</v>
      </c>
      <c r="J338" s="22" t="str">
        <f>shaladarppn!I336</f>
        <v>F</v>
      </c>
      <c r="K338" s="249">
        <f>shaladarppn!J336</f>
        <v>42860</v>
      </c>
      <c r="L338" s="22">
        <f>shaladarppn!K336</f>
        <v>0</v>
      </c>
      <c r="M338" s="22">
        <f>shaladarppn!L336</f>
        <v>0</v>
      </c>
      <c r="N338" s="22">
        <f>shaladarppn!M336</f>
        <v>0</v>
      </c>
      <c r="O338" s="22">
        <f>shaladarppn!N336</f>
        <v>0</v>
      </c>
      <c r="P338" s="22" t="str">
        <f>shaladarppn!O336</f>
        <v>OBC</v>
      </c>
      <c r="Q338" s="22" t="str">
        <f>shaladarppn!P336</f>
        <v>Hindu</v>
      </c>
      <c r="R338" s="22">
        <f>shaladarppn!Q336</f>
        <v>0</v>
      </c>
      <c r="S338" s="22" t="str">
        <f>shaladarppn!R336</f>
        <v>GOVT. SENIOR SECONDARY SCHOOL ALNIYAWAS (219445)</v>
      </c>
      <c r="T338" s="22">
        <f>shaladarppn!S336</f>
        <v>8140200308</v>
      </c>
      <c r="U338" s="22" t="str">
        <f>shaladarppn!T336</f>
        <v>XXXX4408</v>
      </c>
      <c r="V338" s="22" t="str">
        <f>shaladarppn!U336</f>
        <v>WDYEACC</v>
      </c>
      <c r="W338" s="22">
        <f>shaladarppn!V336</f>
        <v>9636784929</v>
      </c>
      <c r="X338" s="22" t="str">
        <f>shaladarppn!W336</f>
        <v>ALNIYAWAS,RIYANBADI,ALNIYAWAS,341774</v>
      </c>
      <c r="Y338" s="22">
        <f>shaladarppn!X336</f>
        <v>60000</v>
      </c>
      <c r="Z338" s="22" t="str">
        <f>shaladarppn!Y336</f>
        <v>N</v>
      </c>
      <c r="AA338" s="22" t="str">
        <f>shaladarppn!Z336</f>
        <v>N</v>
      </c>
      <c r="AB338" s="22" t="str">
        <f>shaladarppn!AA336</f>
        <v>No</v>
      </c>
      <c r="AC338" s="22">
        <f>shaladarppn!AB336</f>
        <v>14</v>
      </c>
      <c r="AD338" s="22" t="str">
        <f>shaladarppn!AC336</f>
        <v>None</v>
      </c>
      <c r="AE338" s="22">
        <f>shaladarppn!AD336</f>
        <v>3</v>
      </c>
      <c r="AF338" s="22">
        <f>Table1[[#This Row],[Class]]</f>
        <v>9</v>
      </c>
      <c r="AG338" s="22" t="str">
        <f>Table1[[#This Row],[Section]]</f>
        <v>A</v>
      </c>
    </row>
    <row r="339" spans="1:33">
      <c r="A339" s="22">
        <f>IF(F339="","",ROWS($F$4:F339))</f>
        <v>336</v>
      </c>
      <c r="B339" s="22">
        <f>shaladarppn!A337</f>
        <v>9</v>
      </c>
      <c r="C339" s="22" t="str">
        <f>shaladarppn!B337</f>
        <v>A</v>
      </c>
      <c r="D339" s="22">
        <f>shaladarppn!C337</f>
        <v>4980</v>
      </c>
      <c r="E339" s="249">
        <f>shaladarppn!D337</f>
        <v>0</v>
      </c>
      <c r="F339" s="22" t="str">
        <f>shaladarppn!E337</f>
        <v>Aarju</v>
      </c>
      <c r="G339" s="22">
        <f>shaladarppn!F337</f>
        <v>0</v>
      </c>
      <c r="H339" s="22" t="str">
        <f>shaladarppn!G337</f>
        <v>Suresh Kumar</v>
      </c>
      <c r="I339" s="22" t="str">
        <f>shaladarppn!H337</f>
        <v>Seema Devi</v>
      </c>
      <c r="J339" s="22" t="str">
        <f>shaladarppn!I337</f>
        <v>M</v>
      </c>
      <c r="K339" s="249">
        <f>shaladarppn!J337</f>
        <v>42861</v>
      </c>
      <c r="L339" s="22">
        <f>shaladarppn!K337</f>
        <v>0</v>
      </c>
      <c r="M339" s="22">
        <f>shaladarppn!L337</f>
        <v>0</v>
      </c>
      <c r="N339" s="22">
        <f>shaladarppn!M337</f>
        <v>0</v>
      </c>
      <c r="O339" s="22">
        <f>shaladarppn!N337</f>
        <v>0</v>
      </c>
      <c r="P339" s="22" t="str">
        <f>shaladarppn!O337</f>
        <v>OBC</v>
      </c>
      <c r="Q339" s="22">
        <f>shaladarppn!P337</f>
        <v>0</v>
      </c>
      <c r="R339" s="22">
        <f>shaladarppn!Q337</f>
        <v>0</v>
      </c>
      <c r="S339" s="22" t="str">
        <f>shaladarppn!R337</f>
        <v>GOVT. SENIOR SECONDARY SCHOOL ALNIYAWAS (219445)</v>
      </c>
      <c r="T339" s="22">
        <f>shaladarppn!S337</f>
        <v>8140200308</v>
      </c>
      <c r="U339" s="22">
        <f>shaladarppn!T337</f>
        <v>0</v>
      </c>
      <c r="V339" s="22">
        <f>shaladarppn!U337</f>
        <v>0</v>
      </c>
      <c r="W339" s="22">
        <f>shaladarppn!V337</f>
        <v>9636784929</v>
      </c>
      <c r="X339" s="22" t="str">
        <f>shaladarppn!W337</f>
        <v>ALNIYAWAS,RIYANBADI,ALNIYAWAS,341775</v>
      </c>
      <c r="Y339" s="22">
        <f>shaladarppn!X337</f>
        <v>0</v>
      </c>
      <c r="Z339" s="22" t="str">
        <f>shaladarppn!Y337</f>
        <v>N</v>
      </c>
      <c r="AA339" s="22" t="str">
        <f>shaladarppn!Z337</f>
        <v>Y</v>
      </c>
      <c r="AB339" s="22">
        <f>shaladarppn!AA337</f>
        <v>0</v>
      </c>
      <c r="AC339" s="22">
        <f>shaladarppn!AB337</f>
        <v>12</v>
      </c>
      <c r="AD339" s="22">
        <f>shaladarppn!AC337</f>
        <v>0</v>
      </c>
      <c r="AE339" s="22">
        <f>shaladarppn!AD337</f>
        <v>6</v>
      </c>
      <c r="AF339" s="22">
        <f>Table1[[#This Row],[Class]]</f>
        <v>9</v>
      </c>
      <c r="AG339" s="22" t="str">
        <f>Table1[[#This Row],[Section]]</f>
        <v>A</v>
      </c>
    </row>
    <row r="340" spans="1:33">
      <c r="A340" s="22">
        <f>IF(F340="","",ROWS($F$4:F340))</f>
        <v>337</v>
      </c>
      <c r="B340" s="22">
        <f>shaladarppn!A338</f>
        <v>9</v>
      </c>
      <c r="C340" s="22" t="str">
        <f>shaladarppn!B338</f>
        <v>A</v>
      </c>
      <c r="D340" s="22">
        <f>shaladarppn!C338</f>
        <v>4562</v>
      </c>
      <c r="E340" s="249">
        <f>shaladarppn!D338</f>
        <v>43295</v>
      </c>
      <c r="F340" s="22" t="str">
        <f>shaladarppn!E338</f>
        <v>Aarju</v>
      </c>
      <c r="G340" s="22">
        <f>shaladarppn!F338</f>
        <v>0</v>
      </c>
      <c r="H340" s="22" t="str">
        <f>shaladarppn!G338</f>
        <v>Suresh Kumar</v>
      </c>
      <c r="I340" s="22" t="str">
        <f>shaladarppn!H338</f>
        <v>Seema Devi</v>
      </c>
      <c r="J340" s="22" t="str">
        <f>shaladarppn!I338</f>
        <v>M</v>
      </c>
      <c r="K340" s="249">
        <f>shaladarppn!J338</f>
        <v>42862</v>
      </c>
      <c r="L340" s="22">
        <f>shaladarppn!K338</f>
        <v>0</v>
      </c>
      <c r="M340" s="22">
        <f>shaladarppn!L338</f>
        <v>0</v>
      </c>
      <c r="N340" s="22">
        <f>shaladarppn!M338</f>
        <v>0</v>
      </c>
      <c r="O340" s="22">
        <f>shaladarppn!N338</f>
        <v>0</v>
      </c>
      <c r="P340" s="22" t="str">
        <f>shaladarppn!O338</f>
        <v>SC</v>
      </c>
      <c r="Q340" s="22" t="str">
        <f>shaladarppn!P338</f>
        <v>Hindu</v>
      </c>
      <c r="R340" s="22">
        <f>shaladarppn!Q338</f>
        <v>0</v>
      </c>
      <c r="S340" s="22" t="str">
        <f>shaladarppn!R338</f>
        <v>GOVT. SENIOR SECONDARY SCHOOL ALNIYAWAS (219445)</v>
      </c>
      <c r="T340" s="22">
        <f>shaladarppn!S338</f>
        <v>8140200308</v>
      </c>
      <c r="U340" s="22" t="str">
        <f>shaladarppn!T338</f>
        <v>XXXX4751</v>
      </c>
      <c r="V340" s="22" t="str">
        <f>shaladarppn!U338</f>
        <v>VONTPBX</v>
      </c>
      <c r="W340" s="22">
        <f>shaladarppn!V338</f>
        <v>9636784929</v>
      </c>
      <c r="X340" s="22" t="str">
        <f>shaladarppn!W338</f>
        <v>ALNIYAWAS,RIYANBADI,ALNIYAWAS,341776</v>
      </c>
      <c r="Y340" s="22">
        <f>shaladarppn!X338</f>
        <v>40000</v>
      </c>
      <c r="Z340" s="22" t="str">
        <f>shaladarppn!Y338</f>
        <v>N</v>
      </c>
      <c r="AA340" s="22" t="str">
        <f>shaladarppn!Z338</f>
        <v>N</v>
      </c>
      <c r="AB340" s="22" t="str">
        <f>shaladarppn!AA338</f>
        <v>No</v>
      </c>
      <c r="AC340" s="22">
        <f>shaladarppn!AB338</f>
        <v>17</v>
      </c>
      <c r="AD340" s="22" t="str">
        <f>shaladarppn!AC338</f>
        <v>None</v>
      </c>
      <c r="AE340" s="22">
        <f>shaladarppn!AD338</f>
        <v>5</v>
      </c>
      <c r="AF340" s="22">
        <f>Table1[[#This Row],[Class]]</f>
        <v>9</v>
      </c>
      <c r="AG340" s="22" t="str">
        <f>Table1[[#This Row],[Section]]</f>
        <v>A</v>
      </c>
    </row>
    <row r="341" spans="1:33">
      <c r="A341" s="22">
        <f>IF(F341="","",ROWS($F$4:F341))</f>
        <v>338</v>
      </c>
      <c r="B341" s="22">
        <f>shaladarppn!A339</f>
        <v>9</v>
      </c>
      <c r="C341" s="22" t="str">
        <f>shaladarppn!B339</f>
        <v>A</v>
      </c>
      <c r="D341" s="22">
        <f>shaladarppn!C339</f>
        <v>4449</v>
      </c>
      <c r="E341" s="249">
        <f>shaladarppn!D339</f>
        <v>43283</v>
      </c>
      <c r="F341" s="22" t="str">
        <f>shaladarppn!E339</f>
        <v>Aarju</v>
      </c>
      <c r="G341" s="22">
        <f>shaladarppn!F339</f>
        <v>0</v>
      </c>
      <c r="H341" s="22" t="str">
        <f>shaladarppn!G339</f>
        <v>Suresh Kumar</v>
      </c>
      <c r="I341" s="22" t="str">
        <f>shaladarppn!H339</f>
        <v>Seema Devi</v>
      </c>
      <c r="J341" s="22" t="str">
        <f>shaladarppn!I339</f>
        <v>F</v>
      </c>
      <c r="K341" s="249">
        <f>shaladarppn!J339</f>
        <v>42863</v>
      </c>
      <c r="L341" s="22">
        <f>shaladarppn!K339</f>
        <v>0</v>
      </c>
      <c r="M341" s="22">
        <f>shaladarppn!L339</f>
        <v>0</v>
      </c>
      <c r="N341" s="22">
        <f>shaladarppn!M339</f>
        <v>0</v>
      </c>
      <c r="O341" s="22">
        <f>shaladarppn!N339</f>
        <v>0</v>
      </c>
      <c r="P341" s="22" t="str">
        <f>shaladarppn!O339</f>
        <v>GEN</v>
      </c>
      <c r="Q341" s="22" t="str">
        <f>shaladarppn!P339</f>
        <v>Hindu</v>
      </c>
      <c r="R341" s="22">
        <f>shaladarppn!Q339</f>
        <v>0</v>
      </c>
      <c r="S341" s="22" t="str">
        <f>shaladarppn!R339</f>
        <v>GOVT. SENIOR SECONDARY SCHOOL ALNIYAWAS (219445)</v>
      </c>
      <c r="T341" s="22">
        <f>shaladarppn!S339</f>
        <v>8140200308</v>
      </c>
      <c r="U341" s="22" t="str">
        <f>shaladarppn!T339</f>
        <v>XXXX3890</v>
      </c>
      <c r="V341" s="22">
        <f>shaladarppn!U339</f>
        <v>0</v>
      </c>
      <c r="W341" s="22">
        <f>shaladarppn!V339</f>
        <v>9636784929</v>
      </c>
      <c r="X341" s="22" t="str">
        <f>shaladarppn!W339</f>
        <v>ALNIYAWAS,RIYANBADI,ALNIYAWAS,341777</v>
      </c>
      <c r="Y341" s="22">
        <f>shaladarppn!X339</f>
        <v>45000</v>
      </c>
      <c r="Z341" s="22" t="str">
        <f>shaladarppn!Y339</f>
        <v>N</v>
      </c>
      <c r="AA341" s="22" t="str">
        <f>shaladarppn!Z339</f>
        <v>N</v>
      </c>
      <c r="AB341" s="22" t="str">
        <f>shaladarppn!AA339</f>
        <v>No</v>
      </c>
      <c r="AC341" s="22">
        <f>shaladarppn!AB339</f>
        <v>14</v>
      </c>
      <c r="AD341" s="22" t="str">
        <f>shaladarppn!AC339</f>
        <v>None</v>
      </c>
      <c r="AE341" s="22">
        <f>shaladarppn!AD339</f>
        <v>5</v>
      </c>
      <c r="AF341" s="22">
        <f>Table1[[#This Row],[Class]]</f>
        <v>9</v>
      </c>
      <c r="AG341" s="22" t="str">
        <f>Table1[[#This Row],[Section]]</f>
        <v>A</v>
      </c>
    </row>
    <row r="342" spans="1:33">
      <c r="A342" s="22">
        <f>IF(F342="","",ROWS($F$4:F342))</f>
        <v>339</v>
      </c>
      <c r="B342" s="22">
        <f>shaladarppn!A340</f>
        <v>9</v>
      </c>
      <c r="C342" s="22" t="str">
        <f>shaladarppn!B340</f>
        <v>A</v>
      </c>
      <c r="D342" s="22">
        <f>shaladarppn!C340</f>
        <v>4973</v>
      </c>
      <c r="E342" s="249">
        <f>shaladarppn!D340</f>
        <v>41860</v>
      </c>
      <c r="F342" s="22" t="str">
        <f>shaladarppn!E340</f>
        <v>Aarju</v>
      </c>
      <c r="G342" s="22">
        <f>shaladarppn!F340</f>
        <v>0</v>
      </c>
      <c r="H342" s="22" t="str">
        <f>shaladarppn!G340</f>
        <v>Suresh Kumar</v>
      </c>
      <c r="I342" s="22" t="str">
        <f>shaladarppn!H340</f>
        <v>Seema Devi</v>
      </c>
      <c r="J342" s="22" t="str">
        <f>shaladarppn!I340</f>
        <v>F</v>
      </c>
      <c r="K342" s="249">
        <f>shaladarppn!J340</f>
        <v>42864</v>
      </c>
      <c r="L342" s="22">
        <f>shaladarppn!K340</f>
        <v>0</v>
      </c>
      <c r="M342" s="22">
        <f>shaladarppn!L340</f>
        <v>0</v>
      </c>
      <c r="N342" s="22">
        <f>shaladarppn!M340</f>
        <v>0</v>
      </c>
      <c r="O342" s="22">
        <f>shaladarppn!N340</f>
        <v>0</v>
      </c>
      <c r="P342" s="22" t="str">
        <f>shaladarppn!O340</f>
        <v>OBC</v>
      </c>
      <c r="Q342" s="22" t="str">
        <f>shaladarppn!P340</f>
        <v>Muslim</v>
      </c>
      <c r="R342" s="22">
        <f>shaladarppn!Q340</f>
        <v>0</v>
      </c>
      <c r="S342" s="22" t="str">
        <f>shaladarppn!R340</f>
        <v>GOVT. SENIOR SECONDARY SCHOOL ALNIYAWAS (219445)</v>
      </c>
      <c r="T342" s="22">
        <f>shaladarppn!S340</f>
        <v>8140200308</v>
      </c>
      <c r="U342" s="22" t="str">
        <f>shaladarppn!T340</f>
        <v>XXXX9263</v>
      </c>
      <c r="V342" s="22">
        <f>shaladarppn!U340</f>
        <v>0</v>
      </c>
      <c r="W342" s="22">
        <f>shaladarppn!V340</f>
        <v>9636784929</v>
      </c>
      <c r="X342" s="22" t="str">
        <f>shaladarppn!W340</f>
        <v>ALNIYAWAS,RIYANBADI,ALNIYAWAS,341778</v>
      </c>
      <c r="Y342" s="22">
        <f>shaladarppn!X340</f>
        <v>47000</v>
      </c>
      <c r="Z342" s="22" t="str">
        <f>shaladarppn!Y340</f>
        <v>N</v>
      </c>
      <c r="AA342" s="22" t="str">
        <f>shaladarppn!Z340</f>
        <v>N</v>
      </c>
      <c r="AB342" s="22" t="str">
        <f>shaladarppn!AA340</f>
        <v>Yes</v>
      </c>
      <c r="AC342" s="22">
        <f>shaladarppn!AB340</f>
        <v>15</v>
      </c>
      <c r="AD342" s="22" t="str">
        <f>shaladarppn!AC340</f>
        <v>None</v>
      </c>
      <c r="AE342" s="22">
        <f>shaladarppn!AD340</f>
        <v>0</v>
      </c>
      <c r="AF342" s="22">
        <f>Table1[[#This Row],[Class]]</f>
        <v>9</v>
      </c>
      <c r="AG342" s="22" t="str">
        <f>Table1[[#This Row],[Section]]</f>
        <v>A</v>
      </c>
    </row>
    <row r="343" spans="1:33">
      <c r="A343" s="22">
        <f>IF(F343="","",ROWS($F$4:F343))</f>
        <v>340</v>
      </c>
      <c r="B343" s="22">
        <f>shaladarppn!A341</f>
        <v>9</v>
      </c>
      <c r="C343" s="22" t="str">
        <f>shaladarppn!B341</f>
        <v>A</v>
      </c>
      <c r="D343" s="22">
        <f>shaladarppn!C341</f>
        <v>3867</v>
      </c>
      <c r="E343" s="249">
        <f>shaladarppn!D341</f>
        <v>42135</v>
      </c>
      <c r="F343" s="22" t="str">
        <f>shaladarppn!E341</f>
        <v>Aarju</v>
      </c>
      <c r="G343" s="22">
        <f>shaladarppn!F341</f>
        <v>0</v>
      </c>
      <c r="H343" s="22" t="str">
        <f>shaladarppn!G341</f>
        <v>Suresh Kumar</v>
      </c>
      <c r="I343" s="22" t="str">
        <f>shaladarppn!H341</f>
        <v>Seema Devi</v>
      </c>
      <c r="J343" s="22" t="str">
        <f>shaladarppn!I341</f>
        <v>F</v>
      </c>
      <c r="K343" s="249">
        <f>shaladarppn!J341</f>
        <v>42865</v>
      </c>
      <c r="L343" s="22">
        <f>shaladarppn!K341</f>
        <v>0</v>
      </c>
      <c r="M343" s="22">
        <f>shaladarppn!L341</f>
        <v>0</v>
      </c>
      <c r="N343" s="22">
        <f>shaladarppn!M341</f>
        <v>0</v>
      </c>
      <c r="O343" s="22">
        <f>shaladarppn!N341</f>
        <v>0</v>
      </c>
      <c r="P343" s="22" t="str">
        <f>shaladarppn!O341</f>
        <v>OBC</v>
      </c>
      <c r="Q343" s="22" t="str">
        <f>shaladarppn!P341</f>
        <v>Muslim</v>
      </c>
      <c r="R343" s="22">
        <f>shaladarppn!Q341</f>
        <v>0</v>
      </c>
      <c r="S343" s="22" t="str">
        <f>shaladarppn!R341</f>
        <v>GOVT. SENIOR SECONDARY SCHOOL ALNIYAWAS (219445)</v>
      </c>
      <c r="T343" s="22">
        <f>shaladarppn!S341</f>
        <v>8140200308</v>
      </c>
      <c r="U343" s="22" t="str">
        <f>shaladarppn!T341</f>
        <v>XXXX9794</v>
      </c>
      <c r="V343" s="22">
        <f>shaladarppn!U341</f>
        <v>0</v>
      </c>
      <c r="W343" s="22">
        <f>shaladarppn!V341</f>
        <v>9636784929</v>
      </c>
      <c r="X343" s="22" t="str">
        <f>shaladarppn!W341</f>
        <v>ALNIYAWAS,RIYANBADI,ALNIYAWAS,341779</v>
      </c>
      <c r="Y343" s="22">
        <f>shaladarppn!X341</f>
        <v>72000</v>
      </c>
      <c r="Z343" s="22" t="str">
        <f>shaladarppn!Y341</f>
        <v>N</v>
      </c>
      <c r="AA343" s="22" t="str">
        <f>shaladarppn!Z341</f>
        <v>N</v>
      </c>
      <c r="AB343" s="22" t="str">
        <f>shaladarppn!AA341</f>
        <v>Yes</v>
      </c>
      <c r="AC343" s="22">
        <f>shaladarppn!AB341</f>
        <v>14</v>
      </c>
      <c r="AD343" s="22" t="str">
        <f>shaladarppn!AC341</f>
        <v>None</v>
      </c>
      <c r="AE343" s="22">
        <f>shaladarppn!AD341</f>
        <v>1</v>
      </c>
      <c r="AF343" s="22">
        <f>Table1[[#This Row],[Class]]</f>
        <v>9</v>
      </c>
      <c r="AG343" s="22" t="str">
        <f>Table1[[#This Row],[Section]]</f>
        <v>A</v>
      </c>
    </row>
    <row r="344" spans="1:33">
      <c r="A344" s="22">
        <f>IF(F344="","",ROWS($F$4:F344))</f>
        <v>341</v>
      </c>
      <c r="B344" s="22">
        <f>shaladarppn!A342</f>
        <v>9</v>
      </c>
      <c r="C344" s="22" t="str">
        <f>shaladarppn!B342</f>
        <v>A</v>
      </c>
      <c r="D344" s="22">
        <f>shaladarppn!C342</f>
        <v>3880</v>
      </c>
      <c r="E344" s="249">
        <f>shaladarppn!D342</f>
        <v>42135</v>
      </c>
      <c r="F344" s="22" t="str">
        <f>shaladarppn!E342</f>
        <v>Aarju</v>
      </c>
      <c r="G344" s="22">
        <f>shaladarppn!F342</f>
        <v>0</v>
      </c>
      <c r="H344" s="22" t="str">
        <f>shaladarppn!G342</f>
        <v>Suresh Kumar</v>
      </c>
      <c r="I344" s="22" t="str">
        <f>shaladarppn!H342</f>
        <v>Seema Devi</v>
      </c>
      <c r="J344" s="22" t="str">
        <f>shaladarppn!I342</f>
        <v>F</v>
      </c>
      <c r="K344" s="249">
        <f>shaladarppn!J342</f>
        <v>42866</v>
      </c>
      <c r="L344" s="22">
        <f>shaladarppn!K342</f>
        <v>0</v>
      </c>
      <c r="M344" s="22">
        <f>shaladarppn!L342</f>
        <v>0</v>
      </c>
      <c r="N344" s="22">
        <f>shaladarppn!M342</f>
        <v>0</v>
      </c>
      <c r="O344" s="22">
        <f>shaladarppn!N342</f>
        <v>0</v>
      </c>
      <c r="P344" s="22" t="str">
        <f>shaladarppn!O342</f>
        <v>OBC</v>
      </c>
      <c r="Q344" s="22" t="str">
        <f>shaladarppn!P342</f>
        <v>Muslim</v>
      </c>
      <c r="R344" s="22">
        <f>shaladarppn!Q342</f>
        <v>0</v>
      </c>
      <c r="S344" s="22" t="str">
        <f>shaladarppn!R342</f>
        <v>GOVT. SENIOR SECONDARY SCHOOL ALNIYAWAS (219445)</v>
      </c>
      <c r="T344" s="22">
        <f>shaladarppn!S342</f>
        <v>8140200308</v>
      </c>
      <c r="U344" s="22">
        <f>shaladarppn!T342</f>
        <v>0</v>
      </c>
      <c r="V344" s="22">
        <f>shaladarppn!U342</f>
        <v>0</v>
      </c>
      <c r="W344" s="22">
        <f>shaladarppn!V342</f>
        <v>9636784929</v>
      </c>
      <c r="X344" s="22" t="str">
        <f>shaladarppn!W342</f>
        <v>ALNIYAWAS,RIYANBADI,ALNIYAWAS,341780</v>
      </c>
      <c r="Y344" s="22">
        <f>shaladarppn!X342</f>
        <v>0</v>
      </c>
      <c r="Z344" s="22" t="str">
        <f>shaladarppn!Y342</f>
        <v>N</v>
      </c>
      <c r="AA344" s="22" t="str">
        <f>shaladarppn!Z342</f>
        <v>N</v>
      </c>
      <c r="AB344" s="22" t="str">
        <f>shaladarppn!AA342</f>
        <v>Yes</v>
      </c>
      <c r="AC344" s="22">
        <f>shaladarppn!AB342</f>
        <v>14</v>
      </c>
      <c r="AD344" s="22" t="str">
        <f>shaladarppn!AC342</f>
        <v>None</v>
      </c>
      <c r="AE344" s="22">
        <f>shaladarppn!AD342</f>
        <v>1</v>
      </c>
      <c r="AF344" s="22">
        <f>Table1[[#This Row],[Class]]</f>
        <v>9</v>
      </c>
      <c r="AG344" s="22" t="str">
        <f>Table1[[#This Row],[Section]]</f>
        <v>A</v>
      </c>
    </row>
    <row r="345" spans="1:33">
      <c r="A345" s="22">
        <f>IF(F345="","",ROWS($F$4:F345))</f>
        <v>342</v>
      </c>
      <c r="B345" s="22">
        <f>shaladarppn!A343</f>
        <v>9</v>
      </c>
      <c r="C345" s="22" t="str">
        <f>shaladarppn!B343</f>
        <v>A</v>
      </c>
      <c r="D345" s="22">
        <f>shaladarppn!C343</f>
        <v>4778</v>
      </c>
      <c r="E345" s="249">
        <f>shaladarppn!D343</f>
        <v>43675</v>
      </c>
      <c r="F345" s="22" t="str">
        <f>shaladarppn!E343</f>
        <v>Aarju</v>
      </c>
      <c r="G345" s="22">
        <f>shaladarppn!F343</f>
        <v>0</v>
      </c>
      <c r="H345" s="22" t="str">
        <f>shaladarppn!G343</f>
        <v>Suresh Kumar</v>
      </c>
      <c r="I345" s="22" t="str">
        <f>shaladarppn!H343</f>
        <v>Seema Devi</v>
      </c>
      <c r="J345" s="22" t="str">
        <f>shaladarppn!I343</f>
        <v>M</v>
      </c>
      <c r="K345" s="249">
        <f>shaladarppn!J343</f>
        <v>42867</v>
      </c>
      <c r="L345" s="22">
        <f>shaladarppn!K343</f>
        <v>0</v>
      </c>
      <c r="M345" s="22">
        <f>shaladarppn!L343</f>
        <v>0</v>
      </c>
      <c r="N345" s="22">
        <f>shaladarppn!M343</f>
        <v>0</v>
      </c>
      <c r="O345" s="22">
        <f>shaladarppn!N343</f>
        <v>0</v>
      </c>
      <c r="P345" s="22" t="str">
        <f>shaladarppn!O343</f>
        <v>OBC</v>
      </c>
      <c r="Q345" s="22" t="str">
        <f>shaladarppn!P343</f>
        <v>Muslim</v>
      </c>
      <c r="R345" s="22">
        <f>shaladarppn!Q343</f>
        <v>0</v>
      </c>
      <c r="S345" s="22" t="str">
        <f>shaladarppn!R343</f>
        <v>GOVT. SENIOR SECONDARY SCHOOL ALNIYAWAS (219445)</v>
      </c>
      <c r="T345" s="22">
        <f>shaladarppn!S343</f>
        <v>8140200308</v>
      </c>
      <c r="U345" s="22" t="str">
        <f>shaladarppn!T343</f>
        <v>XXXX3206</v>
      </c>
      <c r="V345" s="22">
        <f>shaladarppn!U343</f>
        <v>0</v>
      </c>
      <c r="W345" s="22">
        <f>shaladarppn!V343</f>
        <v>9636784929</v>
      </c>
      <c r="X345" s="22" t="str">
        <f>shaladarppn!W343</f>
        <v>ALNIYAWAS,RIYANBADI,ALNIYAWAS,341781</v>
      </c>
      <c r="Y345" s="22">
        <f>shaladarppn!X343</f>
        <v>60000</v>
      </c>
      <c r="Z345" s="22" t="str">
        <f>shaladarppn!Y343</f>
        <v>N</v>
      </c>
      <c r="AA345" s="22" t="str">
        <f>shaladarppn!Z343</f>
        <v>N</v>
      </c>
      <c r="AB345" s="22" t="str">
        <f>shaladarppn!AA343</f>
        <v>Yes</v>
      </c>
      <c r="AC345" s="22">
        <f>shaladarppn!AB343</f>
        <v>15</v>
      </c>
      <c r="AD345" s="22" t="str">
        <f>shaladarppn!AC343</f>
        <v>None</v>
      </c>
      <c r="AE345" s="22">
        <f>shaladarppn!AD343</f>
        <v>0</v>
      </c>
      <c r="AF345" s="22">
        <f>Table1[[#This Row],[Class]]</f>
        <v>9</v>
      </c>
      <c r="AG345" s="22" t="str">
        <f>Table1[[#This Row],[Section]]</f>
        <v>A</v>
      </c>
    </row>
    <row r="346" spans="1:33">
      <c r="A346" s="22">
        <f>IF(F346="","",ROWS($F$4:F346))</f>
        <v>343</v>
      </c>
      <c r="B346" s="22">
        <f>shaladarppn!A344</f>
        <v>9</v>
      </c>
      <c r="C346" s="22" t="str">
        <f>shaladarppn!B344</f>
        <v>A</v>
      </c>
      <c r="D346" s="22">
        <f>shaladarppn!C344</f>
        <v>4677</v>
      </c>
      <c r="E346" s="249">
        <f>shaladarppn!D344</f>
        <v>43655</v>
      </c>
      <c r="F346" s="22" t="str">
        <f>shaladarppn!E344</f>
        <v>Aarju</v>
      </c>
      <c r="G346" s="22">
        <f>shaladarppn!F344</f>
        <v>0</v>
      </c>
      <c r="H346" s="22" t="str">
        <f>shaladarppn!G344</f>
        <v>Suresh Kumar</v>
      </c>
      <c r="I346" s="22" t="str">
        <f>shaladarppn!H344</f>
        <v>Seema Devi</v>
      </c>
      <c r="J346" s="22" t="str">
        <f>shaladarppn!I344</f>
        <v>F</v>
      </c>
      <c r="K346" s="249">
        <f>shaladarppn!J344</f>
        <v>42868</v>
      </c>
      <c r="L346" s="22">
        <f>shaladarppn!K344</f>
        <v>0</v>
      </c>
      <c r="M346" s="22">
        <f>shaladarppn!L344</f>
        <v>0</v>
      </c>
      <c r="N346" s="22">
        <f>shaladarppn!M344</f>
        <v>0</v>
      </c>
      <c r="O346" s="22">
        <f>shaladarppn!N344</f>
        <v>0</v>
      </c>
      <c r="P346" s="22" t="str">
        <f>shaladarppn!O344</f>
        <v>OBC</v>
      </c>
      <c r="Q346" s="22" t="str">
        <f>shaladarppn!P344</f>
        <v>Muslim</v>
      </c>
      <c r="R346" s="22">
        <f>shaladarppn!Q344</f>
        <v>0</v>
      </c>
      <c r="S346" s="22" t="str">
        <f>shaladarppn!R344</f>
        <v>GOVT. SENIOR SECONDARY SCHOOL ALNIYAWAS (219445)</v>
      </c>
      <c r="T346" s="22">
        <f>shaladarppn!S344</f>
        <v>8140200308</v>
      </c>
      <c r="U346" s="22" t="str">
        <f>shaladarppn!T344</f>
        <v>XXXX8961</v>
      </c>
      <c r="V346" s="22" t="str">
        <f>shaladarppn!U344</f>
        <v>vpojxjj</v>
      </c>
      <c r="W346" s="22">
        <f>shaladarppn!V344</f>
        <v>9636784929</v>
      </c>
      <c r="X346" s="22" t="str">
        <f>shaladarppn!W344</f>
        <v>ALNIYAWAS,RIYANBADI,ALNIYAWAS,341782</v>
      </c>
      <c r="Y346" s="22">
        <f>shaladarppn!X344</f>
        <v>60000</v>
      </c>
      <c r="Z346" s="22" t="str">
        <f>shaladarppn!Y344</f>
        <v>N</v>
      </c>
      <c r="AA346" s="22" t="str">
        <f>shaladarppn!Z344</f>
        <v>N</v>
      </c>
      <c r="AB346" s="22" t="str">
        <f>shaladarppn!AA344</f>
        <v>Yes</v>
      </c>
      <c r="AC346" s="22">
        <f>shaladarppn!AB344</f>
        <v>13</v>
      </c>
      <c r="AD346" s="22" t="str">
        <f>shaladarppn!AC344</f>
        <v>None</v>
      </c>
      <c r="AE346" s="22">
        <f>shaladarppn!AD344</f>
        <v>1</v>
      </c>
      <c r="AF346" s="22">
        <f>Table1[[#This Row],[Class]]</f>
        <v>9</v>
      </c>
      <c r="AG346" s="22" t="str">
        <f>Table1[[#This Row],[Section]]</f>
        <v>A</v>
      </c>
    </row>
    <row r="347" spans="1:33">
      <c r="A347" s="22">
        <f>IF(F347="","",ROWS($F$4:F347))</f>
        <v>344</v>
      </c>
      <c r="B347" s="22">
        <f>shaladarppn!A345</f>
        <v>9</v>
      </c>
      <c r="C347" s="22" t="str">
        <f>shaladarppn!B345</f>
        <v>A</v>
      </c>
      <c r="D347" s="22">
        <f>shaladarppn!C345</f>
        <v>4979</v>
      </c>
      <c r="E347" s="249">
        <f>shaladarppn!D345</f>
        <v>0</v>
      </c>
      <c r="F347" s="22" t="str">
        <f>shaladarppn!E345</f>
        <v>Aarju</v>
      </c>
      <c r="G347" s="22">
        <f>shaladarppn!F345</f>
        <v>0</v>
      </c>
      <c r="H347" s="22" t="str">
        <f>shaladarppn!G345</f>
        <v>Suresh Kumar</v>
      </c>
      <c r="I347" s="22" t="str">
        <f>shaladarppn!H345</f>
        <v>Seema Devi</v>
      </c>
      <c r="J347" s="22" t="str">
        <f>shaladarppn!I345</f>
        <v>M</v>
      </c>
      <c r="K347" s="249">
        <f>shaladarppn!J345</f>
        <v>42869</v>
      </c>
      <c r="L347" s="22">
        <f>shaladarppn!K345</f>
        <v>0</v>
      </c>
      <c r="M347" s="22">
        <f>shaladarppn!L345</f>
        <v>0</v>
      </c>
      <c r="N347" s="22">
        <f>shaladarppn!M345</f>
        <v>0</v>
      </c>
      <c r="O347" s="22">
        <f>shaladarppn!N345</f>
        <v>0</v>
      </c>
      <c r="P347" s="22" t="str">
        <f>shaladarppn!O345</f>
        <v>GEN</v>
      </c>
      <c r="Q347" s="22">
        <f>shaladarppn!P345</f>
        <v>0</v>
      </c>
      <c r="R347" s="22">
        <f>shaladarppn!Q345</f>
        <v>0</v>
      </c>
      <c r="S347" s="22" t="str">
        <f>shaladarppn!R345</f>
        <v>GOVT. SENIOR SECONDARY SCHOOL ALNIYAWAS (219445)</v>
      </c>
      <c r="T347" s="22">
        <f>shaladarppn!S345</f>
        <v>8140200308</v>
      </c>
      <c r="U347" s="22">
        <f>shaladarppn!T345</f>
        <v>0</v>
      </c>
      <c r="V347" s="22">
        <f>shaladarppn!U345</f>
        <v>0</v>
      </c>
      <c r="W347" s="22">
        <f>shaladarppn!V345</f>
        <v>9636784929</v>
      </c>
      <c r="X347" s="22" t="str">
        <f>shaladarppn!W345</f>
        <v>ALNIYAWAS,RIYANBADI,ALNIYAWAS,341783</v>
      </c>
      <c r="Y347" s="22">
        <f>shaladarppn!X345</f>
        <v>0</v>
      </c>
      <c r="Z347" s="22" t="str">
        <f>shaladarppn!Y345</f>
        <v>N</v>
      </c>
      <c r="AA347" s="22" t="str">
        <f>shaladarppn!Z345</f>
        <v>Y</v>
      </c>
      <c r="AB347" s="22">
        <f>shaladarppn!AA345</f>
        <v>0</v>
      </c>
      <c r="AC347" s="22">
        <f>shaladarppn!AB345</f>
        <v>14</v>
      </c>
      <c r="AD347" s="22">
        <f>shaladarppn!AC345</f>
        <v>0</v>
      </c>
      <c r="AE347" s="22">
        <f>shaladarppn!AD345</f>
        <v>6</v>
      </c>
      <c r="AF347" s="22">
        <f>Table1[[#This Row],[Class]]</f>
        <v>9</v>
      </c>
      <c r="AG347" s="22" t="str">
        <f>Table1[[#This Row],[Section]]</f>
        <v>A</v>
      </c>
    </row>
    <row r="348" spans="1:33">
      <c r="A348" s="22">
        <f>IF(F348="","",ROWS($F$4:F348))</f>
        <v>345</v>
      </c>
      <c r="B348" s="22">
        <f>shaladarppn!A346</f>
        <v>9</v>
      </c>
      <c r="C348" s="22" t="str">
        <f>shaladarppn!B346</f>
        <v>A</v>
      </c>
      <c r="D348" s="22">
        <f>shaladarppn!C346</f>
        <v>4623</v>
      </c>
      <c r="E348" s="249">
        <f>shaladarppn!D346</f>
        <v>43368</v>
      </c>
      <c r="F348" s="22" t="str">
        <f>shaladarppn!E346</f>
        <v>Aarju</v>
      </c>
      <c r="G348" s="22">
        <f>shaladarppn!F346</f>
        <v>0</v>
      </c>
      <c r="H348" s="22" t="str">
        <f>shaladarppn!G346</f>
        <v>Suresh Kumar</v>
      </c>
      <c r="I348" s="22" t="str">
        <f>shaladarppn!H346</f>
        <v>Seema Devi</v>
      </c>
      <c r="J348" s="22" t="str">
        <f>shaladarppn!I346</f>
        <v>F</v>
      </c>
      <c r="K348" s="249">
        <f>shaladarppn!J346</f>
        <v>42870</v>
      </c>
      <c r="L348" s="22">
        <f>shaladarppn!K346</f>
        <v>0</v>
      </c>
      <c r="M348" s="22">
        <f>shaladarppn!L346</f>
        <v>0</v>
      </c>
      <c r="N348" s="22">
        <f>shaladarppn!M346</f>
        <v>0</v>
      </c>
      <c r="O348" s="22">
        <f>shaladarppn!N346</f>
        <v>0</v>
      </c>
      <c r="P348" s="22" t="str">
        <f>shaladarppn!O346</f>
        <v>OBC</v>
      </c>
      <c r="Q348" s="22" t="str">
        <f>shaladarppn!P346</f>
        <v>Muslim</v>
      </c>
      <c r="R348" s="22">
        <f>shaladarppn!Q346</f>
        <v>0</v>
      </c>
      <c r="S348" s="22" t="str">
        <f>shaladarppn!R346</f>
        <v>GOVT. SENIOR SECONDARY SCHOOL ALNIYAWAS (219445)</v>
      </c>
      <c r="T348" s="22">
        <f>shaladarppn!S346</f>
        <v>8140200308</v>
      </c>
      <c r="U348" s="22" t="str">
        <f>shaladarppn!T346</f>
        <v>XXXX0719</v>
      </c>
      <c r="V348" s="22">
        <f>shaladarppn!U346</f>
        <v>0</v>
      </c>
      <c r="W348" s="22">
        <f>shaladarppn!V346</f>
        <v>9636784929</v>
      </c>
      <c r="X348" s="22" t="str">
        <f>shaladarppn!W346</f>
        <v>ALNIYAWAS,RIYANBADI,ALNIYAWAS,341784</v>
      </c>
      <c r="Y348" s="22">
        <f>shaladarppn!X346</f>
        <v>40000</v>
      </c>
      <c r="Z348" s="22" t="str">
        <f>shaladarppn!Y346</f>
        <v>N</v>
      </c>
      <c r="AA348" s="22" t="str">
        <f>shaladarppn!Z346</f>
        <v>N</v>
      </c>
      <c r="AB348" s="22" t="str">
        <f>shaladarppn!AA346</f>
        <v>Yes</v>
      </c>
      <c r="AC348" s="22">
        <f>shaladarppn!AB346</f>
        <v>16</v>
      </c>
      <c r="AD348" s="22" t="str">
        <f>shaladarppn!AC346</f>
        <v>None</v>
      </c>
      <c r="AE348" s="22">
        <f>shaladarppn!AD346</f>
        <v>0</v>
      </c>
      <c r="AF348" s="22">
        <f>Table1[[#This Row],[Class]]</f>
        <v>9</v>
      </c>
      <c r="AG348" s="22" t="str">
        <f>Table1[[#This Row],[Section]]</f>
        <v>A</v>
      </c>
    </row>
    <row r="349" spans="1:33">
      <c r="A349" s="22">
        <f>IF(F349="","",ROWS($F$4:F349))</f>
        <v>346</v>
      </c>
      <c r="B349" s="22">
        <f>shaladarppn!A347</f>
        <v>9</v>
      </c>
      <c r="C349" s="22" t="str">
        <f>shaladarppn!B347</f>
        <v>A</v>
      </c>
      <c r="D349" s="22">
        <f>shaladarppn!C347</f>
        <v>4845</v>
      </c>
      <c r="E349" s="249">
        <f>shaladarppn!D347</f>
        <v>0</v>
      </c>
      <c r="F349" s="22" t="str">
        <f>shaladarppn!E347</f>
        <v>Aarju</v>
      </c>
      <c r="G349" s="22">
        <f>shaladarppn!F347</f>
        <v>0</v>
      </c>
      <c r="H349" s="22" t="str">
        <f>shaladarppn!G347</f>
        <v>Suresh Kumar</v>
      </c>
      <c r="I349" s="22" t="str">
        <f>shaladarppn!H347</f>
        <v>Seema Devi</v>
      </c>
      <c r="J349" s="22" t="str">
        <f>shaladarppn!I347</f>
        <v>M</v>
      </c>
      <c r="K349" s="249">
        <f>shaladarppn!J347</f>
        <v>42871</v>
      </c>
      <c r="L349" s="22">
        <f>shaladarppn!K347</f>
        <v>0</v>
      </c>
      <c r="M349" s="22">
        <f>shaladarppn!L347</f>
        <v>0</v>
      </c>
      <c r="N349" s="22">
        <f>shaladarppn!M347</f>
        <v>0</v>
      </c>
      <c r="O349" s="22">
        <f>shaladarppn!N347</f>
        <v>0</v>
      </c>
      <c r="P349" s="22" t="str">
        <f>shaladarppn!O347</f>
        <v>GEN</v>
      </c>
      <c r="Q349" s="22">
        <f>shaladarppn!P347</f>
        <v>0</v>
      </c>
      <c r="R349" s="22">
        <f>shaladarppn!Q347</f>
        <v>0</v>
      </c>
      <c r="S349" s="22" t="str">
        <f>shaladarppn!R347</f>
        <v>GOVT. SENIOR SECONDARY SCHOOL ALNIYAWAS (219445)</v>
      </c>
      <c r="T349" s="22">
        <f>shaladarppn!S347</f>
        <v>8140200308</v>
      </c>
      <c r="U349" s="22">
        <f>shaladarppn!T347</f>
        <v>0</v>
      </c>
      <c r="V349" s="22">
        <f>shaladarppn!U347</f>
        <v>0</v>
      </c>
      <c r="W349" s="22">
        <f>shaladarppn!V347</f>
        <v>9636784929</v>
      </c>
      <c r="X349" s="22" t="str">
        <f>shaladarppn!W347</f>
        <v>ALNIYAWAS,RIYANBADI,ALNIYAWAS,341785</v>
      </c>
      <c r="Y349" s="22">
        <f>shaladarppn!X347</f>
        <v>0</v>
      </c>
      <c r="Z349" s="22" t="str">
        <f>shaladarppn!Y347</f>
        <v>N</v>
      </c>
      <c r="AA349" s="22" t="str">
        <f>shaladarppn!Z347</f>
        <v>Y</v>
      </c>
      <c r="AB349" s="22">
        <f>shaladarppn!AA347</f>
        <v>0</v>
      </c>
      <c r="AC349" s="22">
        <f>shaladarppn!AB347</f>
        <v>14</v>
      </c>
      <c r="AD349" s="22">
        <f>shaladarppn!AC347</f>
        <v>0</v>
      </c>
      <c r="AE349" s="22">
        <f>shaladarppn!AD347</f>
        <v>1</v>
      </c>
      <c r="AF349" s="22">
        <f>Table1[[#This Row],[Class]]</f>
        <v>9</v>
      </c>
      <c r="AG349" s="22" t="str">
        <f>Table1[[#This Row],[Section]]</f>
        <v>A</v>
      </c>
    </row>
    <row r="350" spans="1:33">
      <c r="A350" s="22">
        <f>IF(F350="","",ROWS($F$4:F350))</f>
        <v>347</v>
      </c>
      <c r="B350" s="22">
        <f>shaladarppn!A348</f>
        <v>9</v>
      </c>
      <c r="C350" s="22" t="str">
        <f>shaladarppn!B348</f>
        <v>A</v>
      </c>
      <c r="D350" s="22">
        <f>shaladarppn!C348</f>
        <v>4640</v>
      </c>
      <c r="E350" s="249">
        <f>shaladarppn!D348</f>
        <v>43650</v>
      </c>
      <c r="F350" s="22" t="str">
        <f>shaladarppn!E348</f>
        <v>Aarju</v>
      </c>
      <c r="G350" s="22">
        <f>shaladarppn!F348</f>
        <v>0</v>
      </c>
      <c r="H350" s="22" t="str">
        <f>shaladarppn!G348</f>
        <v>Suresh Kumar</v>
      </c>
      <c r="I350" s="22" t="str">
        <f>shaladarppn!H348</f>
        <v>Seema Devi</v>
      </c>
      <c r="J350" s="22" t="str">
        <f>shaladarppn!I348</f>
        <v>M</v>
      </c>
      <c r="K350" s="249">
        <f>shaladarppn!J348</f>
        <v>42872</v>
      </c>
      <c r="L350" s="22">
        <f>shaladarppn!K348</f>
        <v>0</v>
      </c>
      <c r="M350" s="22">
        <f>shaladarppn!L348</f>
        <v>0</v>
      </c>
      <c r="N350" s="22">
        <f>shaladarppn!M348</f>
        <v>0</v>
      </c>
      <c r="O350" s="22">
        <f>shaladarppn!N348</f>
        <v>0</v>
      </c>
      <c r="P350" s="22" t="str">
        <f>shaladarppn!O348</f>
        <v>GEN</v>
      </c>
      <c r="Q350" s="22" t="str">
        <f>shaladarppn!P348</f>
        <v>Hindu</v>
      </c>
      <c r="R350" s="22">
        <f>shaladarppn!Q348</f>
        <v>0</v>
      </c>
      <c r="S350" s="22" t="str">
        <f>shaladarppn!R348</f>
        <v>GOVT. SENIOR SECONDARY SCHOOL ALNIYAWAS (219445)</v>
      </c>
      <c r="T350" s="22">
        <f>shaladarppn!S348</f>
        <v>8140200308</v>
      </c>
      <c r="U350" s="22" t="str">
        <f>shaladarppn!T348</f>
        <v>XXXX1189</v>
      </c>
      <c r="V350" s="22">
        <f>shaladarppn!U348</f>
        <v>0</v>
      </c>
      <c r="W350" s="22">
        <f>shaladarppn!V348</f>
        <v>9636784929</v>
      </c>
      <c r="X350" s="22" t="str">
        <f>shaladarppn!W348</f>
        <v>ALNIYAWAS,RIYANBADI,ALNIYAWAS,341786</v>
      </c>
      <c r="Y350" s="22">
        <f>shaladarppn!X348</f>
        <v>75000</v>
      </c>
      <c r="Z350" s="22" t="str">
        <f>shaladarppn!Y348</f>
        <v>N</v>
      </c>
      <c r="AA350" s="22" t="str">
        <f>shaladarppn!Z348</f>
        <v>N</v>
      </c>
      <c r="AB350" s="22" t="str">
        <f>shaladarppn!AA348</f>
        <v>No</v>
      </c>
      <c r="AC350" s="22">
        <f>shaladarppn!AB348</f>
        <v>14</v>
      </c>
      <c r="AD350" s="22" t="str">
        <f>shaladarppn!AC348</f>
        <v>None</v>
      </c>
      <c r="AE350" s="22">
        <f>shaladarppn!AD348</f>
        <v>1</v>
      </c>
      <c r="AF350" s="22">
        <f>Table1[[#This Row],[Class]]</f>
        <v>9</v>
      </c>
      <c r="AG350" s="22" t="str">
        <f>Table1[[#This Row],[Section]]</f>
        <v>A</v>
      </c>
    </row>
    <row r="351" spans="1:33">
      <c r="A351" s="22">
        <f>IF(F351="","",ROWS($F$4:F351))</f>
        <v>348</v>
      </c>
      <c r="B351" s="22">
        <f>shaladarppn!A349</f>
        <v>9</v>
      </c>
      <c r="C351" s="22" t="str">
        <f>shaladarppn!B349</f>
        <v>A</v>
      </c>
      <c r="D351" s="22">
        <f>shaladarppn!C349</f>
        <v>4904</v>
      </c>
      <c r="E351" s="249">
        <f>shaladarppn!D349</f>
        <v>43654</v>
      </c>
      <c r="F351" s="22" t="str">
        <f>shaladarppn!E349</f>
        <v>Aarju</v>
      </c>
      <c r="G351" s="22">
        <f>shaladarppn!F349</f>
        <v>0</v>
      </c>
      <c r="H351" s="22" t="str">
        <f>shaladarppn!G349</f>
        <v>Suresh Kumar</v>
      </c>
      <c r="I351" s="22" t="str">
        <f>shaladarppn!H349</f>
        <v>Seema Devi</v>
      </c>
      <c r="J351" s="22" t="str">
        <f>shaladarppn!I349</f>
        <v>M</v>
      </c>
      <c r="K351" s="249">
        <f>shaladarppn!J349</f>
        <v>42873</v>
      </c>
      <c r="L351" s="22">
        <f>shaladarppn!K349</f>
        <v>0</v>
      </c>
      <c r="M351" s="22">
        <f>shaladarppn!L349</f>
        <v>0</v>
      </c>
      <c r="N351" s="22">
        <f>shaladarppn!M349</f>
        <v>0</v>
      </c>
      <c r="O351" s="22">
        <f>shaladarppn!N349</f>
        <v>0</v>
      </c>
      <c r="P351" s="22" t="str">
        <f>shaladarppn!O349</f>
        <v>OBC</v>
      </c>
      <c r="Q351" s="22">
        <f>shaladarppn!P349</f>
        <v>0</v>
      </c>
      <c r="R351" s="22">
        <f>shaladarppn!Q349</f>
        <v>0</v>
      </c>
      <c r="S351" s="22" t="str">
        <f>shaladarppn!R349</f>
        <v>GOVT. SENIOR SECONDARY SCHOOL ALNIYAWAS (219445)</v>
      </c>
      <c r="T351" s="22">
        <f>shaladarppn!S349</f>
        <v>8140200308</v>
      </c>
      <c r="U351" s="22" t="str">
        <f>shaladarppn!T349</f>
        <v>XXXX5984</v>
      </c>
      <c r="V351" s="22">
        <f>shaladarppn!U349</f>
        <v>0</v>
      </c>
      <c r="W351" s="22">
        <f>shaladarppn!V349</f>
        <v>9636784929</v>
      </c>
      <c r="X351" s="22" t="str">
        <f>shaladarppn!W349</f>
        <v>ALNIYAWAS,RIYANBADI,ALNIYAWAS,341787</v>
      </c>
      <c r="Y351" s="22">
        <f>shaladarppn!X349</f>
        <v>40000</v>
      </c>
      <c r="Z351" s="22" t="str">
        <f>shaladarppn!Y349</f>
        <v>N</v>
      </c>
      <c r="AA351" s="22" t="str">
        <f>shaladarppn!Z349</f>
        <v>N</v>
      </c>
      <c r="AB351" s="22">
        <f>shaladarppn!AA349</f>
        <v>0</v>
      </c>
      <c r="AC351" s="22">
        <f>shaladarppn!AB349</f>
        <v>13</v>
      </c>
      <c r="AD351" s="22" t="str">
        <f>shaladarppn!AC349</f>
        <v>None</v>
      </c>
      <c r="AE351" s="22">
        <f>shaladarppn!AD349</f>
        <v>1</v>
      </c>
      <c r="AF351" s="22">
        <f>Table1[[#This Row],[Class]]</f>
        <v>9</v>
      </c>
      <c r="AG351" s="22" t="str">
        <f>Table1[[#This Row],[Section]]</f>
        <v>A</v>
      </c>
    </row>
    <row r="352" spans="1:33">
      <c r="A352" s="22">
        <f>IF(F352="","",ROWS($F$4:F352))</f>
        <v>349</v>
      </c>
      <c r="B352" s="22">
        <f>shaladarppn!A350</f>
        <v>9</v>
      </c>
      <c r="C352" s="22" t="str">
        <f>shaladarppn!B350</f>
        <v>A</v>
      </c>
      <c r="D352" s="22">
        <f>shaladarppn!C350</f>
        <v>4906</v>
      </c>
      <c r="E352" s="249">
        <f>shaladarppn!D350</f>
        <v>44251</v>
      </c>
      <c r="F352" s="22" t="str">
        <f>shaladarppn!E350</f>
        <v>Aarju</v>
      </c>
      <c r="G352" s="22">
        <f>shaladarppn!F350</f>
        <v>0</v>
      </c>
      <c r="H352" s="22" t="str">
        <f>shaladarppn!G350</f>
        <v>Suresh Kumar</v>
      </c>
      <c r="I352" s="22" t="str">
        <f>shaladarppn!H350</f>
        <v>Seema Devi</v>
      </c>
      <c r="J352" s="22" t="str">
        <f>shaladarppn!I350</f>
        <v>M</v>
      </c>
      <c r="K352" s="249">
        <f>shaladarppn!J350</f>
        <v>42874</v>
      </c>
      <c r="L352" s="22">
        <f>shaladarppn!K350</f>
        <v>0</v>
      </c>
      <c r="M352" s="22">
        <f>shaladarppn!L350</f>
        <v>0</v>
      </c>
      <c r="N352" s="22">
        <f>shaladarppn!M350</f>
        <v>0</v>
      </c>
      <c r="O352" s="22">
        <f>shaladarppn!N350</f>
        <v>0</v>
      </c>
      <c r="P352" s="22" t="str">
        <f>shaladarppn!O350</f>
        <v>GEN</v>
      </c>
      <c r="Q352" s="22" t="str">
        <f>shaladarppn!P350</f>
        <v>Hindu</v>
      </c>
      <c r="R352" s="22">
        <f>shaladarppn!Q350</f>
        <v>0</v>
      </c>
      <c r="S352" s="22" t="str">
        <f>shaladarppn!R350</f>
        <v>GOVT. SENIOR SECONDARY SCHOOL ALNIYAWAS (219445)</v>
      </c>
      <c r="T352" s="22">
        <f>shaladarppn!S350</f>
        <v>8140200308</v>
      </c>
      <c r="U352" s="22">
        <f>shaladarppn!T350</f>
        <v>0</v>
      </c>
      <c r="V352" s="22">
        <f>shaladarppn!U350</f>
        <v>0</v>
      </c>
      <c r="W352" s="22">
        <f>shaladarppn!V350</f>
        <v>9636784929</v>
      </c>
      <c r="X352" s="22" t="str">
        <f>shaladarppn!W350</f>
        <v>ALNIYAWAS,RIYANBADI,ALNIYAWAS,341788</v>
      </c>
      <c r="Y352" s="22">
        <f>shaladarppn!X350</f>
        <v>60000</v>
      </c>
      <c r="Z352" s="22" t="str">
        <f>shaladarppn!Y350</f>
        <v>N</v>
      </c>
      <c r="AA352" s="22" t="str">
        <f>shaladarppn!Z350</f>
        <v>N</v>
      </c>
      <c r="AB352" s="22" t="str">
        <f>shaladarppn!AA350</f>
        <v>No</v>
      </c>
      <c r="AC352" s="22">
        <f>shaladarppn!AB350</f>
        <v>13</v>
      </c>
      <c r="AD352" s="22" t="str">
        <f>shaladarppn!AC350</f>
        <v>None</v>
      </c>
      <c r="AE352" s="22">
        <f>shaladarppn!AD350</f>
        <v>5</v>
      </c>
      <c r="AF352" s="22">
        <f>Table1[[#This Row],[Class]]</f>
        <v>9</v>
      </c>
      <c r="AG352" s="22" t="str">
        <f>Table1[[#This Row],[Section]]</f>
        <v>A</v>
      </c>
    </row>
    <row r="353" spans="1:33">
      <c r="A353" s="22">
        <f>IF(F353="","",ROWS($F$4:F353))</f>
        <v>350</v>
      </c>
      <c r="B353" s="22">
        <f>shaladarppn!A351</f>
        <v>9</v>
      </c>
      <c r="C353" s="22" t="str">
        <f>shaladarppn!B351</f>
        <v>A</v>
      </c>
      <c r="D353" s="22">
        <f>shaladarppn!C351</f>
        <v>4974</v>
      </c>
      <c r="E353" s="249">
        <f>shaladarppn!D351</f>
        <v>42195</v>
      </c>
      <c r="F353" s="22" t="str">
        <f>shaladarppn!E351</f>
        <v>Aarju</v>
      </c>
      <c r="G353" s="22">
        <f>shaladarppn!F351</f>
        <v>0</v>
      </c>
      <c r="H353" s="22" t="str">
        <f>shaladarppn!G351</f>
        <v>Suresh Kumar</v>
      </c>
      <c r="I353" s="22" t="str">
        <f>shaladarppn!H351</f>
        <v>Seema Devi</v>
      </c>
      <c r="J353" s="22" t="str">
        <f>shaladarppn!I351</f>
        <v>F</v>
      </c>
      <c r="K353" s="249">
        <f>shaladarppn!J351</f>
        <v>42875</v>
      </c>
      <c r="L353" s="22">
        <f>shaladarppn!K351</f>
        <v>0</v>
      </c>
      <c r="M353" s="22">
        <f>shaladarppn!L351</f>
        <v>0</v>
      </c>
      <c r="N353" s="22">
        <f>shaladarppn!M351</f>
        <v>0</v>
      </c>
      <c r="O353" s="22">
        <f>shaladarppn!N351</f>
        <v>0</v>
      </c>
      <c r="P353" s="22" t="str">
        <f>shaladarppn!O351</f>
        <v>OBC</v>
      </c>
      <c r="Q353" s="22" t="str">
        <f>shaladarppn!P351</f>
        <v>Muslim</v>
      </c>
      <c r="R353" s="22">
        <f>shaladarppn!Q351</f>
        <v>0</v>
      </c>
      <c r="S353" s="22" t="str">
        <f>shaladarppn!R351</f>
        <v>GOVT. SENIOR SECONDARY SCHOOL ALNIYAWAS (219445)</v>
      </c>
      <c r="T353" s="22">
        <f>shaladarppn!S351</f>
        <v>8140200308</v>
      </c>
      <c r="U353" s="22" t="str">
        <f>shaladarppn!T351</f>
        <v>XXXX7679</v>
      </c>
      <c r="V353" s="22">
        <f>shaladarppn!U351</f>
        <v>0</v>
      </c>
      <c r="W353" s="22">
        <f>shaladarppn!V351</f>
        <v>9636784929</v>
      </c>
      <c r="X353" s="22" t="str">
        <f>shaladarppn!W351</f>
        <v>ALNIYAWAS,RIYANBADI,ALNIYAWAS,341789</v>
      </c>
      <c r="Y353" s="22">
        <f>shaladarppn!X351</f>
        <v>80000</v>
      </c>
      <c r="Z353" s="22" t="str">
        <f>shaladarppn!Y351</f>
        <v>N</v>
      </c>
      <c r="AA353" s="22" t="str">
        <f>shaladarppn!Z351</f>
        <v>N</v>
      </c>
      <c r="AB353" s="22" t="str">
        <f>shaladarppn!AA351</f>
        <v>Yes</v>
      </c>
      <c r="AC353" s="22">
        <f>shaladarppn!AB351</f>
        <v>15</v>
      </c>
      <c r="AD353" s="22" t="str">
        <f>shaladarppn!AC351</f>
        <v>None</v>
      </c>
      <c r="AE353" s="22">
        <f>shaladarppn!AD351</f>
        <v>0</v>
      </c>
      <c r="AF353" s="22">
        <f>Table1[[#This Row],[Class]]</f>
        <v>9</v>
      </c>
      <c r="AG353" s="22" t="str">
        <f>Table1[[#This Row],[Section]]</f>
        <v>A</v>
      </c>
    </row>
    <row r="354" spans="1:33">
      <c r="A354" s="22">
        <f>IF(F354="","",ROWS($F$4:F354))</f>
        <v>351</v>
      </c>
      <c r="B354" s="22">
        <f>shaladarppn!A352</f>
        <v>9</v>
      </c>
      <c r="C354" s="22" t="str">
        <f>shaladarppn!B352</f>
        <v>A</v>
      </c>
      <c r="D354" s="22">
        <f>shaladarppn!C352</f>
        <v>4967</v>
      </c>
      <c r="E354" s="249">
        <f>shaladarppn!D352</f>
        <v>42563</v>
      </c>
      <c r="F354" s="22" t="str">
        <f>shaladarppn!E352</f>
        <v>Aarju</v>
      </c>
      <c r="G354" s="22">
        <f>shaladarppn!F352</f>
        <v>0</v>
      </c>
      <c r="H354" s="22" t="str">
        <f>shaladarppn!G352</f>
        <v>Suresh Kumar</v>
      </c>
      <c r="I354" s="22" t="str">
        <f>shaladarppn!H352</f>
        <v>Seema Devi</v>
      </c>
      <c r="J354" s="22" t="str">
        <f>shaladarppn!I352</f>
        <v>F</v>
      </c>
      <c r="K354" s="249">
        <f>shaladarppn!J352</f>
        <v>42876</v>
      </c>
      <c r="L354" s="22">
        <f>shaladarppn!K352</f>
        <v>0</v>
      </c>
      <c r="M354" s="22">
        <f>shaladarppn!L352</f>
        <v>0</v>
      </c>
      <c r="N354" s="22">
        <f>shaladarppn!M352</f>
        <v>0</v>
      </c>
      <c r="O354" s="22">
        <f>shaladarppn!N352</f>
        <v>0</v>
      </c>
      <c r="P354" s="22" t="str">
        <f>shaladarppn!O352</f>
        <v>OBC</v>
      </c>
      <c r="Q354" s="22" t="str">
        <f>shaladarppn!P352</f>
        <v>Muslim</v>
      </c>
      <c r="R354" s="22">
        <f>shaladarppn!Q352</f>
        <v>0</v>
      </c>
      <c r="S354" s="22" t="str">
        <f>shaladarppn!R352</f>
        <v>GOVT. SENIOR SECONDARY SCHOOL ALNIYAWAS (219445)</v>
      </c>
      <c r="T354" s="22">
        <f>shaladarppn!S352</f>
        <v>8140200308</v>
      </c>
      <c r="U354" s="22" t="str">
        <f>shaladarppn!T352</f>
        <v>XXXX9499</v>
      </c>
      <c r="V354" s="22" t="str">
        <f>shaladarppn!U352</f>
        <v>VXSWSZH</v>
      </c>
      <c r="W354" s="22">
        <f>shaladarppn!V352</f>
        <v>9636784929</v>
      </c>
      <c r="X354" s="22" t="str">
        <f>shaladarppn!W352</f>
        <v>ALNIYAWAS,RIYANBADI,ALNIYAWAS,341790</v>
      </c>
      <c r="Y354" s="22">
        <f>shaladarppn!X352</f>
        <v>60000</v>
      </c>
      <c r="Z354" s="22" t="str">
        <f>shaladarppn!Y352</f>
        <v>N</v>
      </c>
      <c r="AA354" s="22" t="str">
        <f>shaladarppn!Z352</f>
        <v>N</v>
      </c>
      <c r="AB354" s="22" t="str">
        <f>shaladarppn!AA352</f>
        <v>Yes</v>
      </c>
      <c r="AC354" s="22">
        <f>shaladarppn!AB352</f>
        <v>13</v>
      </c>
      <c r="AD354" s="22" t="str">
        <f>shaladarppn!AC352</f>
        <v>None</v>
      </c>
      <c r="AE354" s="22">
        <f>shaladarppn!AD352</f>
        <v>0</v>
      </c>
      <c r="AF354" s="22">
        <f>Table1[[#This Row],[Class]]</f>
        <v>9</v>
      </c>
      <c r="AG354" s="22" t="str">
        <f>Table1[[#This Row],[Section]]</f>
        <v>A</v>
      </c>
    </row>
    <row r="355" spans="1:33">
      <c r="A355" s="22">
        <f>IF(F355="","",ROWS($F$4:F355))</f>
        <v>352</v>
      </c>
      <c r="B355" s="22">
        <f>shaladarppn!A353</f>
        <v>9</v>
      </c>
      <c r="C355" s="22" t="str">
        <f>shaladarppn!B353</f>
        <v>A</v>
      </c>
      <c r="D355" s="22">
        <f>shaladarppn!C353</f>
        <v>3879</v>
      </c>
      <c r="E355" s="249">
        <f>shaladarppn!D353</f>
        <v>42135</v>
      </c>
      <c r="F355" s="22" t="str">
        <f>shaladarppn!E353</f>
        <v>Aarju</v>
      </c>
      <c r="G355" s="22">
        <f>shaladarppn!F353</f>
        <v>0</v>
      </c>
      <c r="H355" s="22" t="str">
        <f>shaladarppn!G353</f>
        <v>Suresh Kumar</v>
      </c>
      <c r="I355" s="22" t="str">
        <f>shaladarppn!H353</f>
        <v>Seema Devi</v>
      </c>
      <c r="J355" s="22" t="str">
        <f>shaladarppn!I353</f>
        <v>M</v>
      </c>
      <c r="K355" s="249">
        <f>shaladarppn!J353</f>
        <v>42877</v>
      </c>
      <c r="L355" s="22">
        <f>shaladarppn!K353</f>
        <v>0</v>
      </c>
      <c r="M355" s="22">
        <f>shaladarppn!L353</f>
        <v>0</v>
      </c>
      <c r="N355" s="22">
        <f>shaladarppn!M353</f>
        <v>0</v>
      </c>
      <c r="O355" s="22">
        <f>shaladarppn!N353</f>
        <v>0</v>
      </c>
      <c r="P355" s="22" t="str">
        <f>shaladarppn!O353</f>
        <v>SC</v>
      </c>
      <c r="Q355" s="22" t="str">
        <f>shaladarppn!P353</f>
        <v>Hindu</v>
      </c>
      <c r="R355" s="22">
        <f>shaladarppn!Q353</f>
        <v>0</v>
      </c>
      <c r="S355" s="22" t="str">
        <f>shaladarppn!R353</f>
        <v>GOVT. SENIOR SECONDARY SCHOOL ALNIYAWAS (219445)</v>
      </c>
      <c r="T355" s="22">
        <f>shaladarppn!S353</f>
        <v>8140200308</v>
      </c>
      <c r="U355" s="22">
        <f>shaladarppn!T353</f>
        <v>0</v>
      </c>
      <c r="V355" s="22">
        <f>shaladarppn!U353</f>
        <v>0</v>
      </c>
      <c r="W355" s="22">
        <f>shaladarppn!V353</f>
        <v>9636784929</v>
      </c>
      <c r="X355" s="22" t="str">
        <f>shaladarppn!W353</f>
        <v>ALNIYAWAS,RIYANBADI,ALNIYAWAS,341791</v>
      </c>
      <c r="Y355" s="22">
        <f>shaladarppn!X353</f>
        <v>0</v>
      </c>
      <c r="Z355" s="22" t="str">
        <f>shaladarppn!Y353</f>
        <v>N</v>
      </c>
      <c r="AA355" s="22" t="str">
        <f>shaladarppn!Z353</f>
        <v>N</v>
      </c>
      <c r="AB355" s="22" t="str">
        <f>shaladarppn!AA353</f>
        <v>No</v>
      </c>
      <c r="AC355" s="22">
        <f>shaladarppn!AB353</f>
        <v>14</v>
      </c>
      <c r="AD355" s="22" t="str">
        <f>shaladarppn!AC353</f>
        <v>None</v>
      </c>
      <c r="AE355" s="22">
        <f>shaladarppn!AD353</f>
        <v>1</v>
      </c>
      <c r="AF355" s="22">
        <f>Table1[[#This Row],[Class]]</f>
        <v>9</v>
      </c>
      <c r="AG355" s="22" t="str">
        <f>Table1[[#This Row],[Section]]</f>
        <v>A</v>
      </c>
    </row>
    <row r="356" spans="1:33">
      <c r="A356" s="22">
        <f>IF(F356="","",ROWS($F$4:F356))</f>
        <v>353</v>
      </c>
      <c r="B356" s="22">
        <f>shaladarppn!A354</f>
        <v>9</v>
      </c>
      <c r="C356" s="22" t="str">
        <f>shaladarppn!B354</f>
        <v>A</v>
      </c>
      <c r="D356" s="22">
        <f>shaladarppn!C354</f>
        <v>3868</v>
      </c>
      <c r="E356" s="249">
        <f>shaladarppn!D354</f>
        <v>42135</v>
      </c>
      <c r="F356" s="22" t="str">
        <f>shaladarppn!E354</f>
        <v>Aarju</v>
      </c>
      <c r="G356" s="22">
        <f>shaladarppn!F354</f>
        <v>0</v>
      </c>
      <c r="H356" s="22" t="str">
        <f>shaladarppn!G354</f>
        <v>Suresh Kumar</v>
      </c>
      <c r="I356" s="22" t="str">
        <f>shaladarppn!H354</f>
        <v>Seema Devi</v>
      </c>
      <c r="J356" s="22" t="str">
        <f>shaladarppn!I354</f>
        <v>M</v>
      </c>
      <c r="K356" s="249">
        <f>shaladarppn!J354</f>
        <v>42878</v>
      </c>
      <c r="L356" s="22">
        <f>shaladarppn!K354</f>
        <v>0</v>
      </c>
      <c r="M356" s="22">
        <f>shaladarppn!L354</f>
        <v>0</v>
      </c>
      <c r="N356" s="22">
        <f>shaladarppn!M354</f>
        <v>0</v>
      </c>
      <c r="O356" s="22">
        <f>shaladarppn!N354</f>
        <v>0</v>
      </c>
      <c r="P356" s="22" t="str">
        <f>shaladarppn!O354</f>
        <v>OBC</v>
      </c>
      <c r="Q356" s="22" t="str">
        <f>shaladarppn!P354</f>
        <v>Muslim</v>
      </c>
      <c r="R356" s="22">
        <f>shaladarppn!Q354</f>
        <v>0</v>
      </c>
      <c r="S356" s="22" t="str">
        <f>shaladarppn!R354</f>
        <v>GOVT. SENIOR SECONDARY SCHOOL ALNIYAWAS (219445)</v>
      </c>
      <c r="T356" s="22">
        <f>shaladarppn!S354</f>
        <v>8140200308</v>
      </c>
      <c r="U356" s="22" t="str">
        <f>shaladarppn!T354</f>
        <v>XXXX1777</v>
      </c>
      <c r="V356" s="22">
        <f>shaladarppn!U354</f>
        <v>0</v>
      </c>
      <c r="W356" s="22">
        <f>shaladarppn!V354</f>
        <v>9636784929</v>
      </c>
      <c r="X356" s="22" t="str">
        <f>shaladarppn!W354</f>
        <v>ALNIYAWAS,RIYANBADI,ALNIYAWAS,341792</v>
      </c>
      <c r="Y356" s="22">
        <f>shaladarppn!X354</f>
        <v>0</v>
      </c>
      <c r="Z356" s="22" t="str">
        <f>shaladarppn!Y354</f>
        <v>N</v>
      </c>
      <c r="AA356" s="22" t="str">
        <f>shaladarppn!Z354</f>
        <v>N</v>
      </c>
      <c r="AB356" s="22" t="str">
        <f>shaladarppn!AA354</f>
        <v>Yes</v>
      </c>
      <c r="AC356" s="22">
        <f>shaladarppn!AB354</f>
        <v>14</v>
      </c>
      <c r="AD356" s="22" t="str">
        <f>shaladarppn!AC354</f>
        <v>None</v>
      </c>
      <c r="AE356" s="22">
        <f>shaladarppn!AD354</f>
        <v>1</v>
      </c>
      <c r="AF356" s="22">
        <f>Table1[[#This Row],[Class]]</f>
        <v>9</v>
      </c>
      <c r="AG356" s="22" t="str">
        <f>Table1[[#This Row],[Section]]</f>
        <v>A</v>
      </c>
    </row>
    <row r="357" spans="1:33">
      <c r="A357" s="22">
        <f>IF(F357="","",ROWS($F$4:F357))</f>
        <v>354</v>
      </c>
      <c r="B357" s="22">
        <f>shaladarppn!A355</f>
        <v>9</v>
      </c>
      <c r="C357" s="22" t="str">
        <f>shaladarppn!B355</f>
        <v>A</v>
      </c>
      <c r="D357" s="22">
        <f>shaladarppn!C355</f>
        <v>3897</v>
      </c>
      <c r="E357" s="249">
        <f>shaladarppn!D355</f>
        <v>42135</v>
      </c>
      <c r="F357" s="22" t="str">
        <f>shaladarppn!E355</f>
        <v>Aarju</v>
      </c>
      <c r="G357" s="22">
        <f>shaladarppn!F355</f>
        <v>0</v>
      </c>
      <c r="H357" s="22" t="str">
        <f>shaladarppn!G355</f>
        <v>Suresh Kumar</v>
      </c>
      <c r="I357" s="22" t="str">
        <f>shaladarppn!H355</f>
        <v>Seema Devi</v>
      </c>
      <c r="J357" s="22" t="str">
        <f>shaladarppn!I355</f>
        <v>M</v>
      </c>
      <c r="K357" s="249">
        <f>shaladarppn!J355</f>
        <v>42879</v>
      </c>
      <c r="L357" s="22">
        <f>shaladarppn!K355</f>
        <v>0</v>
      </c>
      <c r="M357" s="22">
        <f>shaladarppn!L355</f>
        <v>0</v>
      </c>
      <c r="N357" s="22">
        <f>shaladarppn!M355</f>
        <v>0</v>
      </c>
      <c r="O357" s="22">
        <f>shaladarppn!N355</f>
        <v>0</v>
      </c>
      <c r="P357" s="22" t="str">
        <f>shaladarppn!O355</f>
        <v>OBC</v>
      </c>
      <c r="Q357" s="22" t="str">
        <f>shaladarppn!P355</f>
        <v>Muslim</v>
      </c>
      <c r="R357" s="22">
        <f>shaladarppn!Q355</f>
        <v>0</v>
      </c>
      <c r="S357" s="22" t="str">
        <f>shaladarppn!R355</f>
        <v>GOVT. SENIOR SECONDARY SCHOOL ALNIYAWAS (219445)</v>
      </c>
      <c r="T357" s="22">
        <f>shaladarppn!S355</f>
        <v>8140200308</v>
      </c>
      <c r="U357" s="22" t="str">
        <f>shaladarppn!T355</f>
        <v>XXXX0724</v>
      </c>
      <c r="V357" s="22">
        <f>shaladarppn!U355</f>
        <v>0</v>
      </c>
      <c r="W357" s="22">
        <f>shaladarppn!V355</f>
        <v>9636784929</v>
      </c>
      <c r="X357" s="22" t="str">
        <f>shaladarppn!W355</f>
        <v>ALNIYAWAS,RIYANBADI,ALNIYAWAS,341793</v>
      </c>
      <c r="Y357" s="22">
        <f>shaladarppn!X355</f>
        <v>0</v>
      </c>
      <c r="Z357" s="22" t="str">
        <f>shaladarppn!Y355</f>
        <v>N</v>
      </c>
      <c r="AA357" s="22" t="str">
        <f>shaladarppn!Z355</f>
        <v>N</v>
      </c>
      <c r="AB357" s="22" t="str">
        <f>shaladarppn!AA355</f>
        <v>Yes</v>
      </c>
      <c r="AC357" s="22">
        <f>shaladarppn!AB355</f>
        <v>14</v>
      </c>
      <c r="AD357" s="22" t="str">
        <f>shaladarppn!AC355</f>
        <v>None</v>
      </c>
      <c r="AE357" s="22">
        <f>shaladarppn!AD355</f>
        <v>1</v>
      </c>
      <c r="AF357" s="22">
        <f>Table1[[#This Row],[Class]]</f>
        <v>9</v>
      </c>
      <c r="AG357" s="22" t="str">
        <f>Table1[[#This Row],[Section]]</f>
        <v>A</v>
      </c>
    </row>
    <row r="358" spans="1:33">
      <c r="A358" s="22">
        <f>IF(F358="","",ROWS($F$4:F358))</f>
        <v>355</v>
      </c>
      <c r="B358" s="22">
        <f>shaladarppn!A356</f>
        <v>9</v>
      </c>
      <c r="C358" s="22" t="str">
        <f>shaladarppn!B356</f>
        <v>A</v>
      </c>
      <c r="D358" s="22">
        <f>shaladarppn!C356</f>
        <v>4523</v>
      </c>
      <c r="E358" s="249">
        <f>shaladarppn!D356</f>
        <v>43288</v>
      </c>
      <c r="F358" s="22" t="str">
        <f>shaladarppn!E356</f>
        <v>Aarju</v>
      </c>
      <c r="G358" s="22">
        <f>shaladarppn!F356</f>
        <v>0</v>
      </c>
      <c r="H358" s="22" t="str">
        <f>shaladarppn!G356</f>
        <v>Suresh Kumar</v>
      </c>
      <c r="I358" s="22" t="str">
        <f>shaladarppn!H356</f>
        <v>Seema Devi</v>
      </c>
      <c r="J358" s="22" t="str">
        <f>shaladarppn!I356</f>
        <v>M</v>
      </c>
      <c r="K358" s="249">
        <f>shaladarppn!J356</f>
        <v>42880</v>
      </c>
      <c r="L358" s="22">
        <f>shaladarppn!K356</f>
        <v>0</v>
      </c>
      <c r="M358" s="22">
        <f>shaladarppn!L356</f>
        <v>0</v>
      </c>
      <c r="N358" s="22">
        <f>shaladarppn!M356</f>
        <v>0</v>
      </c>
      <c r="O358" s="22">
        <f>shaladarppn!N356</f>
        <v>0</v>
      </c>
      <c r="P358" s="22" t="str">
        <f>shaladarppn!O356</f>
        <v>OBC</v>
      </c>
      <c r="Q358" s="22" t="str">
        <f>shaladarppn!P356</f>
        <v>Hindu</v>
      </c>
      <c r="R358" s="22">
        <f>shaladarppn!Q356</f>
        <v>0</v>
      </c>
      <c r="S358" s="22" t="str">
        <f>shaladarppn!R356</f>
        <v>GOVT. SENIOR SECONDARY SCHOOL ALNIYAWAS (219445)</v>
      </c>
      <c r="T358" s="22">
        <f>shaladarppn!S356</f>
        <v>8140200308</v>
      </c>
      <c r="U358" s="22" t="str">
        <f>shaladarppn!T356</f>
        <v>XXXX6757</v>
      </c>
      <c r="V358" s="22">
        <f>shaladarppn!U356</f>
        <v>0</v>
      </c>
      <c r="W358" s="22">
        <f>shaladarppn!V356</f>
        <v>9636784929</v>
      </c>
      <c r="X358" s="22" t="str">
        <f>shaladarppn!W356</f>
        <v>ALNIYAWAS,RIYANBADI,ALNIYAWAS,341794</v>
      </c>
      <c r="Y358" s="22">
        <f>shaladarppn!X356</f>
        <v>45000</v>
      </c>
      <c r="Z358" s="22" t="str">
        <f>shaladarppn!Y356</f>
        <v>N</v>
      </c>
      <c r="AA358" s="22" t="str">
        <f>shaladarppn!Z356</f>
        <v>N</v>
      </c>
      <c r="AB358" s="22" t="str">
        <f>shaladarppn!AA356</f>
        <v>No</v>
      </c>
      <c r="AC358" s="22">
        <f>shaladarppn!AB356</f>
        <v>14</v>
      </c>
      <c r="AD358" s="22" t="str">
        <f>shaladarppn!AC356</f>
        <v>None</v>
      </c>
      <c r="AE358" s="22">
        <f>shaladarppn!AD356</f>
        <v>2</v>
      </c>
      <c r="AF358" s="22">
        <f>Table1[[#This Row],[Class]]</f>
        <v>9</v>
      </c>
      <c r="AG358" s="22" t="str">
        <f>Table1[[#This Row],[Section]]</f>
        <v>A</v>
      </c>
    </row>
    <row r="359" spans="1:33">
      <c r="A359" s="22">
        <f>IF(F359="","",ROWS($F$4:F359))</f>
        <v>356</v>
      </c>
      <c r="B359" s="22">
        <f>shaladarppn!A357</f>
        <v>9</v>
      </c>
      <c r="C359" s="22" t="str">
        <f>shaladarppn!B357</f>
        <v>A</v>
      </c>
      <c r="D359" s="22">
        <f>shaladarppn!C357</f>
        <v>4568</v>
      </c>
      <c r="E359" s="249">
        <f>shaladarppn!D357</f>
        <v>43295</v>
      </c>
      <c r="F359" s="22" t="str">
        <f>shaladarppn!E357</f>
        <v>Aarju</v>
      </c>
      <c r="G359" s="22">
        <f>shaladarppn!F357</f>
        <v>0</v>
      </c>
      <c r="H359" s="22" t="str">
        <f>shaladarppn!G357</f>
        <v>Suresh Kumar</v>
      </c>
      <c r="I359" s="22" t="str">
        <f>shaladarppn!H357</f>
        <v>Seema Devi</v>
      </c>
      <c r="J359" s="22" t="str">
        <f>shaladarppn!I357</f>
        <v>F</v>
      </c>
      <c r="K359" s="249">
        <f>shaladarppn!J357</f>
        <v>42881</v>
      </c>
      <c r="L359" s="22">
        <f>shaladarppn!K357</f>
        <v>0</v>
      </c>
      <c r="M359" s="22">
        <f>shaladarppn!L357</f>
        <v>0</v>
      </c>
      <c r="N359" s="22">
        <f>shaladarppn!M357</f>
        <v>0</v>
      </c>
      <c r="O359" s="22">
        <f>shaladarppn!N357</f>
        <v>0</v>
      </c>
      <c r="P359" s="22" t="str">
        <f>shaladarppn!O357</f>
        <v>OBC</v>
      </c>
      <c r="Q359" s="22" t="str">
        <f>shaladarppn!P357</f>
        <v>Muslim</v>
      </c>
      <c r="R359" s="22">
        <f>shaladarppn!Q357</f>
        <v>0</v>
      </c>
      <c r="S359" s="22" t="str">
        <f>shaladarppn!R357</f>
        <v>GOVT. SENIOR SECONDARY SCHOOL ALNIYAWAS (219445)</v>
      </c>
      <c r="T359" s="22">
        <f>shaladarppn!S357</f>
        <v>8140200308</v>
      </c>
      <c r="U359" s="22" t="str">
        <f>shaladarppn!T357</f>
        <v>XXXX9842</v>
      </c>
      <c r="V359" s="22" t="str">
        <f>shaladarppn!U357</f>
        <v>VOTKRJX</v>
      </c>
      <c r="W359" s="22">
        <f>shaladarppn!V357</f>
        <v>9636784929</v>
      </c>
      <c r="X359" s="22" t="str">
        <f>shaladarppn!W357</f>
        <v>ALNIYAWAS,RIYANBADI,ALNIYAWAS,341795</v>
      </c>
      <c r="Y359" s="22">
        <f>shaladarppn!X357</f>
        <v>72000</v>
      </c>
      <c r="Z359" s="22" t="str">
        <f>shaladarppn!Y357</f>
        <v>N</v>
      </c>
      <c r="AA359" s="22" t="str">
        <f>shaladarppn!Z357</f>
        <v>N</v>
      </c>
      <c r="AB359" s="22" t="str">
        <f>shaladarppn!AA357</f>
        <v>Yes</v>
      </c>
      <c r="AC359" s="22">
        <f>shaladarppn!AB357</f>
        <v>14</v>
      </c>
      <c r="AD359" s="22" t="str">
        <f>shaladarppn!AC357</f>
        <v>None</v>
      </c>
      <c r="AE359" s="22">
        <f>shaladarppn!AD357</f>
        <v>0</v>
      </c>
      <c r="AF359" s="22">
        <f>Table1[[#This Row],[Class]]</f>
        <v>9</v>
      </c>
      <c r="AG359" s="22" t="str">
        <f>Table1[[#This Row],[Section]]</f>
        <v>A</v>
      </c>
    </row>
    <row r="360" spans="1:33">
      <c r="A360" s="22">
        <f>IF(F360="","",ROWS($F$4:F360))</f>
        <v>357</v>
      </c>
      <c r="B360" s="22">
        <f>shaladarppn!A358</f>
        <v>9</v>
      </c>
      <c r="C360" s="22" t="str">
        <f>shaladarppn!B358</f>
        <v>A</v>
      </c>
      <c r="D360" s="22">
        <f>shaladarppn!C358</f>
        <v>4965</v>
      </c>
      <c r="E360" s="249">
        <f>shaladarppn!D358</f>
        <v>41470</v>
      </c>
      <c r="F360" s="22" t="str">
        <f>shaladarppn!E358</f>
        <v>Aarju</v>
      </c>
      <c r="G360" s="22">
        <f>shaladarppn!F358</f>
        <v>0</v>
      </c>
      <c r="H360" s="22" t="str">
        <f>shaladarppn!G358</f>
        <v>Suresh Kumar</v>
      </c>
      <c r="I360" s="22" t="str">
        <f>shaladarppn!H358</f>
        <v>Seema Devi</v>
      </c>
      <c r="J360" s="22" t="str">
        <f>shaladarppn!I358</f>
        <v>F</v>
      </c>
      <c r="K360" s="249">
        <f>shaladarppn!J358</f>
        <v>42882</v>
      </c>
      <c r="L360" s="22">
        <f>shaladarppn!K358</f>
        <v>0</v>
      </c>
      <c r="M360" s="22">
        <f>shaladarppn!L358</f>
        <v>0</v>
      </c>
      <c r="N360" s="22">
        <f>shaladarppn!M358</f>
        <v>0</v>
      </c>
      <c r="O360" s="22">
        <f>shaladarppn!N358</f>
        <v>0</v>
      </c>
      <c r="P360" s="22" t="str">
        <f>shaladarppn!O358</f>
        <v>SC</v>
      </c>
      <c r="Q360" s="22" t="str">
        <f>shaladarppn!P358</f>
        <v>Hindu</v>
      </c>
      <c r="R360" s="22">
        <f>shaladarppn!Q358</f>
        <v>0</v>
      </c>
      <c r="S360" s="22" t="str">
        <f>shaladarppn!R358</f>
        <v>GOVT. SENIOR SECONDARY SCHOOL ALNIYAWAS (219445)</v>
      </c>
      <c r="T360" s="22">
        <f>shaladarppn!S358</f>
        <v>8140200308</v>
      </c>
      <c r="U360" s="22" t="str">
        <f>shaladarppn!T358</f>
        <v>XXXX6545</v>
      </c>
      <c r="V360" s="22" t="str">
        <f>shaladarppn!U358</f>
        <v>VPSWTZJ</v>
      </c>
      <c r="W360" s="22">
        <f>shaladarppn!V358</f>
        <v>9636784929</v>
      </c>
      <c r="X360" s="22" t="str">
        <f>shaladarppn!W358</f>
        <v>ALNIYAWAS,RIYANBADI,ALNIYAWAS,341796</v>
      </c>
      <c r="Y360" s="22">
        <f>shaladarppn!X358</f>
        <v>30000</v>
      </c>
      <c r="Z360" s="22" t="str">
        <f>shaladarppn!Y358</f>
        <v>N</v>
      </c>
      <c r="AA360" s="22" t="str">
        <f>shaladarppn!Z358</f>
        <v>N</v>
      </c>
      <c r="AB360" s="22" t="str">
        <f>shaladarppn!AA358</f>
        <v>No</v>
      </c>
      <c r="AC360" s="22">
        <f>shaladarppn!AB358</f>
        <v>14</v>
      </c>
      <c r="AD360" s="22" t="str">
        <f>shaladarppn!AC358</f>
        <v>None</v>
      </c>
      <c r="AE360" s="22">
        <f>shaladarppn!AD358</f>
        <v>0</v>
      </c>
      <c r="AF360" s="22">
        <f>Table1[[#This Row],[Class]]</f>
        <v>9</v>
      </c>
      <c r="AG360" s="22" t="str">
        <f>Table1[[#This Row],[Section]]</f>
        <v>A</v>
      </c>
    </row>
    <row r="361" spans="1:33">
      <c r="A361" s="22">
        <f>IF(F361="","",ROWS($F$4:F361))</f>
        <v>358</v>
      </c>
      <c r="B361" s="22">
        <f>shaladarppn!A359</f>
        <v>9</v>
      </c>
      <c r="C361" s="22" t="str">
        <f>shaladarppn!B359</f>
        <v>A</v>
      </c>
      <c r="D361" s="22">
        <f>shaladarppn!C359</f>
        <v>4461</v>
      </c>
      <c r="E361" s="249">
        <f>shaladarppn!D359</f>
        <v>43284</v>
      </c>
      <c r="F361" s="22" t="str">
        <f>shaladarppn!E359</f>
        <v>Aarju</v>
      </c>
      <c r="G361" s="22">
        <f>shaladarppn!F359</f>
        <v>0</v>
      </c>
      <c r="H361" s="22" t="str">
        <f>shaladarppn!G359</f>
        <v>Suresh Kumar</v>
      </c>
      <c r="I361" s="22" t="str">
        <f>shaladarppn!H359</f>
        <v>Seema Devi</v>
      </c>
      <c r="J361" s="22" t="str">
        <f>shaladarppn!I359</f>
        <v>M</v>
      </c>
      <c r="K361" s="249">
        <f>shaladarppn!J359</f>
        <v>42883</v>
      </c>
      <c r="L361" s="22">
        <f>shaladarppn!K359</f>
        <v>0</v>
      </c>
      <c r="M361" s="22">
        <f>shaladarppn!L359</f>
        <v>0</v>
      </c>
      <c r="N361" s="22">
        <f>shaladarppn!M359</f>
        <v>0</v>
      </c>
      <c r="O361" s="22">
        <f>shaladarppn!N359</f>
        <v>0</v>
      </c>
      <c r="P361" s="22" t="str">
        <f>shaladarppn!O359</f>
        <v>OBC</v>
      </c>
      <c r="Q361" s="22" t="str">
        <f>shaladarppn!P359</f>
        <v>Hindu</v>
      </c>
      <c r="R361" s="22">
        <f>shaladarppn!Q359</f>
        <v>0</v>
      </c>
      <c r="S361" s="22" t="str">
        <f>shaladarppn!R359</f>
        <v>GOVT. SENIOR SECONDARY SCHOOL ALNIYAWAS (219445)</v>
      </c>
      <c r="T361" s="22">
        <f>shaladarppn!S359</f>
        <v>8140200308</v>
      </c>
      <c r="U361" s="22" t="str">
        <f>shaladarppn!T359</f>
        <v>XXXX9369</v>
      </c>
      <c r="V361" s="22" t="str">
        <f>shaladarppn!U359</f>
        <v>VSXWCHT</v>
      </c>
      <c r="W361" s="22">
        <f>shaladarppn!V359</f>
        <v>9636784929</v>
      </c>
      <c r="X361" s="22" t="str">
        <f>shaladarppn!W359</f>
        <v>ALNIYAWAS,RIYANBADI,ALNIYAWAS,341797</v>
      </c>
      <c r="Y361" s="22">
        <f>shaladarppn!X359</f>
        <v>45000</v>
      </c>
      <c r="Z361" s="22" t="str">
        <f>shaladarppn!Y359</f>
        <v>N</v>
      </c>
      <c r="AA361" s="22" t="str">
        <f>shaladarppn!Z359</f>
        <v>N</v>
      </c>
      <c r="AB361" s="22" t="str">
        <f>shaladarppn!AA359</f>
        <v>No</v>
      </c>
      <c r="AC361" s="22">
        <f>shaladarppn!AB359</f>
        <v>14</v>
      </c>
      <c r="AD361" s="22" t="str">
        <f>shaladarppn!AC359</f>
        <v>None</v>
      </c>
      <c r="AE361" s="22">
        <f>shaladarppn!AD359</f>
        <v>4</v>
      </c>
      <c r="AF361" s="22">
        <f>Table1[[#This Row],[Class]]</f>
        <v>9</v>
      </c>
      <c r="AG361" s="22" t="str">
        <f>Table1[[#This Row],[Section]]</f>
        <v>A</v>
      </c>
    </row>
    <row r="362" spans="1:33">
      <c r="A362" s="22">
        <f>IF(F362="","",ROWS($F$4:F362))</f>
        <v>359</v>
      </c>
      <c r="B362" s="22">
        <f>shaladarppn!A360</f>
        <v>9</v>
      </c>
      <c r="C362" s="22" t="str">
        <f>shaladarppn!B360</f>
        <v>A</v>
      </c>
      <c r="D362" s="22">
        <f>shaladarppn!C360</f>
        <v>4928</v>
      </c>
      <c r="E362" s="249">
        <f>shaladarppn!D360</f>
        <v>41456</v>
      </c>
      <c r="F362" s="22" t="str">
        <f>shaladarppn!E360</f>
        <v>Aarju</v>
      </c>
      <c r="G362" s="22">
        <f>shaladarppn!F360</f>
        <v>0</v>
      </c>
      <c r="H362" s="22" t="str">
        <f>shaladarppn!G360</f>
        <v>Suresh Kumar</v>
      </c>
      <c r="I362" s="22" t="str">
        <f>shaladarppn!H360</f>
        <v>Seema Devi</v>
      </c>
      <c r="J362" s="22" t="str">
        <f>shaladarppn!I360</f>
        <v>F</v>
      </c>
      <c r="K362" s="249">
        <f>shaladarppn!J360</f>
        <v>42884</v>
      </c>
      <c r="L362" s="22">
        <f>shaladarppn!K360</f>
        <v>0</v>
      </c>
      <c r="M362" s="22">
        <f>shaladarppn!L360</f>
        <v>0</v>
      </c>
      <c r="N362" s="22">
        <f>shaladarppn!M360</f>
        <v>0</v>
      </c>
      <c r="O362" s="22">
        <f>shaladarppn!N360</f>
        <v>0</v>
      </c>
      <c r="P362" s="22" t="str">
        <f>shaladarppn!O360</f>
        <v>OBC</v>
      </c>
      <c r="Q362" s="22" t="str">
        <f>shaladarppn!P360</f>
        <v>Hindu</v>
      </c>
      <c r="R362" s="22">
        <f>shaladarppn!Q360</f>
        <v>0</v>
      </c>
      <c r="S362" s="22" t="str">
        <f>shaladarppn!R360</f>
        <v>GOVT. SENIOR SECONDARY SCHOOL ALNIYAWAS (219445)</v>
      </c>
      <c r="T362" s="22">
        <f>shaladarppn!S360</f>
        <v>8140200308</v>
      </c>
      <c r="U362" s="22" t="str">
        <f>shaladarppn!T360</f>
        <v>XXXX9246</v>
      </c>
      <c r="V362" s="22" t="str">
        <f>shaladarppn!U360</f>
        <v>VPOCJPT</v>
      </c>
      <c r="W362" s="22">
        <f>shaladarppn!V360</f>
        <v>9636784929</v>
      </c>
      <c r="X362" s="22" t="str">
        <f>shaladarppn!W360</f>
        <v>ALNIYAWAS,RIYANBADI,ALNIYAWAS,341798</v>
      </c>
      <c r="Y362" s="22">
        <f>shaladarppn!X360</f>
        <v>65000</v>
      </c>
      <c r="Z362" s="22" t="str">
        <f>shaladarppn!Y360</f>
        <v>N</v>
      </c>
      <c r="AA362" s="22" t="str">
        <f>shaladarppn!Z360</f>
        <v>N</v>
      </c>
      <c r="AB362" s="22" t="str">
        <f>shaladarppn!AA360</f>
        <v>No</v>
      </c>
      <c r="AC362" s="22">
        <f>shaladarppn!AB360</f>
        <v>13</v>
      </c>
      <c r="AD362" s="22" t="str">
        <f>shaladarppn!AC360</f>
        <v>None</v>
      </c>
      <c r="AE362" s="22">
        <f>shaladarppn!AD360</f>
        <v>3</v>
      </c>
      <c r="AF362" s="22">
        <f>Table1[[#This Row],[Class]]</f>
        <v>9</v>
      </c>
      <c r="AG362" s="22" t="str">
        <f>Table1[[#This Row],[Section]]</f>
        <v>A</v>
      </c>
    </row>
    <row r="363" spans="1:33">
      <c r="A363" s="22">
        <f>IF(F363="","",ROWS($F$4:F363))</f>
        <v>360</v>
      </c>
      <c r="B363" s="22">
        <f>shaladarppn!A361</f>
        <v>9</v>
      </c>
      <c r="C363" s="22" t="str">
        <f>shaladarppn!B361</f>
        <v>A</v>
      </c>
      <c r="D363" s="22">
        <f>shaladarppn!C361</f>
        <v>3875</v>
      </c>
      <c r="E363" s="249">
        <f>shaladarppn!D361</f>
        <v>42135</v>
      </c>
      <c r="F363" s="22" t="str">
        <f>shaladarppn!E361</f>
        <v>Aarju</v>
      </c>
      <c r="G363" s="22">
        <f>shaladarppn!F361</f>
        <v>0</v>
      </c>
      <c r="H363" s="22" t="str">
        <f>shaladarppn!G361</f>
        <v>Suresh Kumar</v>
      </c>
      <c r="I363" s="22" t="str">
        <f>shaladarppn!H361</f>
        <v>Seema Devi</v>
      </c>
      <c r="J363" s="22" t="str">
        <f>shaladarppn!I361</f>
        <v>M</v>
      </c>
      <c r="K363" s="249">
        <f>shaladarppn!J361</f>
        <v>42885</v>
      </c>
      <c r="L363" s="22">
        <f>shaladarppn!K361</f>
        <v>0</v>
      </c>
      <c r="M363" s="22">
        <f>shaladarppn!L361</f>
        <v>0</v>
      </c>
      <c r="N363" s="22">
        <f>shaladarppn!M361</f>
        <v>0</v>
      </c>
      <c r="O363" s="22">
        <f>shaladarppn!N361</f>
        <v>0</v>
      </c>
      <c r="P363" s="22" t="str">
        <f>shaladarppn!O361</f>
        <v>OBC</v>
      </c>
      <c r="Q363" s="22" t="str">
        <f>shaladarppn!P361</f>
        <v>Muslim</v>
      </c>
      <c r="R363" s="22">
        <f>shaladarppn!Q361</f>
        <v>0</v>
      </c>
      <c r="S363" s="22" t="str">
        <f>shaladarppn!R361</f>
        <v>GOVT. SENIOR SECONDARY SCHOOL ALNIYAWAS (219445)</v>
      </c>
      <c r="T363" s="22">
        <f>shaladarppn!S361</f>
        <v>8140200308</v>
      </c>
      <c r="U363" s="22" t="str">
        <f>shaladarppn!T361</f>
        <v>XXXX4496</v>
      </c>
      <c r="V363" s="22">
        <f>shaladarppn!U361</f>
        <v>0</v>
      </c>
      <c r="W363" s="22">
        <f>shaladarppn!V361</f>
        <v>9636784929</v>
      </c>
      <c r="X363" s="22" t="str">
        <f>shaladarppn!W361</f>
        <v>ALNIYAWAS,RIYANBADI,ALNIYAWAS,341799</v>
      </c>
      <c r="Y363" s="22">
        <f>shaladarppn!X361</f>
        <v>0</v>
      </c>
      <c r="Z363" s="22" t="str">
        <f>shaladarppn!Y361</f>
        <v>N</v>
      </c>
      <c r="AA363" s="22" t="str">
        <f>shaladarppn!Z361</f>
        <v>N</v>
      </c>
      <c r="AB363" s="22" t="str">
        <f>shaladarppn!AA361</f>
        <v>Yes</v>
      </c>
      <c r="AC363" s="22">
        <f>shaladarppn!AB361</f>
        <v>14</v>
      </c>
      <c r="AD363" s="22" t="str">
        <f>shaladarppn!AC361</f>
        <v>None</v>
      </c>
      <c r="AE363" s="22">
        <f>shaladarppn!AD361</f>
        <v>1</v>
      </c>
      <c r="AF363" s="22">
        <f>Table1[[#This Row],[Class]]</f>
        <v>9</v>
      </c>
      <c r="AG363" s="22" t="str">
        <f>Table1[[#This Row],[Section]]</f>
        <v>A</v>
      </c>
    </row>
    <row r="364" spans="1:33">
      <c r="A364" s="22">
        <f>IF(F364="","",ROWS($F$4:F364))</f>
        <v>361</v>
      </c>
      <c r="B364" s="22">
        <f>shaladarppn!A362</f>
        <v>9</v>
      </c>
      <c r="C364" s="22" t="str">
        <f>shaladarppn!B362</f>
        <v>A</v>
      </c>
      <c r="D364" s="22">
        <f>shaladarppn!C362</f>
        <v>4972</v>
      </c>
      <c r="E364" s="249">
        <f>shaladarppn!D362</f>
        <v>41400</v>
      </c>
      <c r="F364" s="22" t="str">
        <f>shaladarppn!E362</f>
        <v>Aarju</v>
      </c>
      <c r="G364" s="22">
        <f>shaladarppn!F362</f>
        <v>0</v>
      </c>
      <c r="H364" s="22" t="str">
        <f>shaladarppn!G362</f>
        <v>Suresh Kumar</v>
      </c>
      <c r="I364" s="22" t="str">
        <f>shaladarppn!H362</f>
        <v>Seema Devi</v>
      </c>
      <c r="J364" s="22" t="str">
        <f>shaladarppn!I362</f>
        <v>F</v>
      </c>
      <c r="K364" s="249">
        <f>shaladarppn!J362</f>
        <v>42886</v>
      </c>
      <c r="L364" s="22">
        <f>shaladarppn!K362</f>
        <v>0</v>
      </c>
      <c r="M364" s="22">
        <f>shaladarppn!L362</f>
        <v>0</v>
      </c>
      <c r="N364" s="22">
        <f>shaladarppn!M362</f>
        <v>0</v>
      </c>
      <c r="O364" s="22">
        <f>shaladarppn!N362</f>
        <v>0</v>
      </c>
      <c r="P364" s="22" t="str">
        <f>shaladarppn!O362</f>
        <v>OBC</v>
      </c>
      <c r="Q364" s="22" t="str">
        <f>shaladarppn!P362</f>
        <v>Hindu</v>
      </c>
      <c r="R364" s="22">
        <f>shaladarppn!Q362</f>
        <v>0</v>
      </c>
      <c r="S364" s="22" t="str">
        <f>shaladarppn!R362</f>
        <v>GOVT. SENIOR SECONDARY SCHOOL ALNIYAWAS (219445)</v>
      </c>
      <c r="T364" s="22">
        <f>shaladarppn!S362</f>
        <v>8140200308</v>
      </c>
      <c r="U364" s="22" t="str">
        <f>shaladarppn!T362</f>
        <v>XXXX2409</v>
      </c>
      <c r="V364" s="22">
        <f>shaladarppn!U362</f>
        <v>0</v>
      </c>
      <c r="W364" s="22">
        <f>shaladarppn!V362</f>
        <v>9636784929</v>
      </c>
      <c r="X364" s="22" t="str">
        <f>shaladarppn!W362</f>
        <v>ALNIYAWAS,RIYANBADI,ALNIYAWAS,341800</v>
      </c>
      <c r="Y364" s="22">
        <f>shaladarppn!X362</f>
        <v>65000</v>
      </c>
      <c r="Z364" s="22" t="str">
        <f>shaladarppn!Y362</f>
        <v>N</v>
      </c>
      <c r="AA364" s="22" t="str">
        <f>shaladarppn!Z362</f>
        <v>N</v>
      </c>
      <c r="AB364" s="22" t="str">
        <f>shaladarppn!AA362</f>
        <v>No</v>
      </c>
      <c r="AC364" s="22">
        <f>shaladarppn!AB362</f>
        <v>14</v>
      </c>
      <c r="AD364" s="22" t="str">
        <f>shaladarppn!AC362</f>
        <v>None</v>
      </c>
      <c r="AE364" s="22">
        <f>shaladarppn!AD362</f>
        <v>2.5</v>
      </c>
      <c r="AF364" s="22">
        <f>Table1[[#This Row],[Class]]</f>
        <v>9</v>
      </c>
      <c r="AG364" s="22" t="str">
        <f>Table1[[#This Row],[Section]]</f>
        <v>A</v>
      </c>
    </row>
    <row r="365" spans="1:33">
      <c r="A365" s="22">
        <f>IF(F365="","",ROWS($F$4:F365))</f>
        <v>362</v>
      </c>
      <c r="B365" s="22">
        <f>shaladarppn!A363</f>
        <v>9</v>
      </c>
      <c r="C365" s="22" t="str">
        <f>shaladarppn!B363</f>
        <v>A</v>
      </c>
      <c r="D365" s="22">
        <f>shaladarppn!C363</f>
        <v>4482</v>
      </c>
      <c r="E365" s="249">
        <f>shaladarppn!D363</f>
        <v>43285</v>
      </c>
      <c r="F365" s="22" t="str">
        <f>shaladarppn!E363</f>
        <v>Aarju</v>
      </c>
      <c r="G365" s="22">
        <f>shaladarppn!F363</f>
        <v>0</v>
      </c>
      <c r="H365" s="22" t="str">
        <f>shaladarppn!G363</f>
        <v>Suresh Kumar</v>
      </c>
      <c r="I365" s="22" t="str">
        <f>shaladarppn!H363</f>
        <v>Seema Devi</v>
      </c>
      <c r="J365" s="22" t="str">
        <f>shaladarppn!I363</f>
        <v>F</v>
      </c>
      <c r="K365" s="249">
        <f>shaladarppn!J363</f>
        <v>42887</v>
      </c>
      <c r="L365" s="22">
        <f>shaladarppn!K363</f>
        <v>0</v>
      </c>
      <c r="M365" s="22">
        <f>shaladarppn!L363</f>
        <v>0</v>
      </c>
      <c r="N365" s="22">
        <f>shaladarppn!M363</f>
        <v>0</v>
      </c>
      <c r="O365" s="22">
        <f>shaladarppn!N363</f>
        <v>0</v>
      </c>
      <c r="P365" s="22" t="str">
        <f>shaladarppn!O363</f>
        <v>SC</v>
      </c>
      <c r="Q365" s="22" t="str">
        <f>shaladarppn!P363</f>
        <v>Hindu</v>
      </c>
      <c r="R365" s="22">
        <f>shaladarppn!Q363</f>
        <v>0</v>
      </c>
      <c r="S365" s="22" t="str">
        <f>shaladarppn!R363</f>
        <v>GOVT. SENIOR SECONDARY SCHOOL ALNIYAWAS (219445)</v>
      </c>
      <c r="T365" s="22">
        <f>shaladarppn!S363</f>
        <v>8140200308</v>
      </c>
      <c r="U365" s="22" t="str">
        <f>shaladarppn!T363</f>
        <v>XXXX2547</v>
      </c>
      <c r="V365" s="22" t="str">
        <f>shaladarppn!U363</f>
        <v>YMGOQMF</v>
      </c>
      <c r="W365" s="22">
        <f>shaladarppn!V363</f>
        <v>9636784929</v>
      </c>
      <c r="X365" s="22" t="str">
        <f>shaladarppn!W363</f>
        <v>ALNIYAWAS,RIYANBADI,ALNIYAWAS,341801</v>
      </c>
      <c r="Y365" s="22">
        <f>shaladarppn!X363</f>
        <v>36000</v>
      </c>
      <c r="Z365" s="22" t="str">
        <f>shaladarppn!Y363</f>
        <v>N</v>
      </c>
      <c r="AA365" s="22" t="str">
        <f>shaladarppn!Z363</f>
        <v>N</v>
      </c>
      <c r="AB365" s="22" t="str">
        <f>shaladarppn!AA363</f>
        <v>No</v>
      </c>
      <c r="AC365" s="22">
        <f>shaladarppn!AB363</f>
        <v>15</v>
      </c>
      <c r="AD365" s="22" t="str">
        <f>shaladarppn!AC363</f>
        <v>None</v>
      </c>
      <c r="AE365" s="22">
        <f>shaladarppn!AD363</f>
        <v>3</v>
      </c>
      <c r="AF365" s="22">
        <f>Table1[[#This Row],[Class]]</f>
        <v>9</v>
      </c>
      <c r="AG365" s="22" t="str">
        <f>Table1[[#This Row],[Section]]</f>
        <v>A</v>
      </c>
    </row>
    <row r="366" spans="1:33">
      <c r="A366" s="22">
        <f>IF(F366="","",ROWS($F$4:F366))</f>
        <v>363</v>
      </c>
      <c r="B366" s="22">
        <f>shaladarppn!A364</f>
        <v>9</v>
      </c>
      <c r="C366" s="22" t="str">
        <f>shaladarppn!B364</f>
        <v>A</v>
      </c>
      <c r="D366" s="22">
        <f>shaladarppn!C364</f>
        <v>4460</v>
      </c>
      <c r="E366" s="249">
        <f>shaladarppn!D364</f>
        <v>43284</v>
      </c>
      <c r="F366" s="22" t="str">
        <f>shaladarppn!E364</f>
        <v>Aarju</v>
      </c>
      <c r="G366" s="22">
        <f>shaladarppn!F364</f>
        <v>0</v>
      </c>
      <c r="H366" s="22" t="str">
        <f>shaladarppn!G364</f>
        <v>Suresh Kumar</v>
      </c>
      <c r="I366" s="22" t="str">
        <f>shaladarppn!H364</f>
        <v>Seema Devi</v>
      </c>
      <c r="J366" s="22" t="str">
        <f>shaladarppn!I364</f>
        <v>F</v>
      </c>
      <c r="K366" s="249">
        <f>shaladarppn!J364</f>
        <v>42888</v>
      </c>
      <c r="L366" s="22">
        <f>shaladarppn!K364</f>
        <v>0</v>
      </c>
      <c r="M366" s="22">
        <f>shaladarppn!L364</f>
        <v>0</v>
      </c>
      <c r="N366" s="22">
        <f>shaladarppn!M364</f>
        <v>0</v>
      </c>
      <c r="O366" s="22">
        <f>shaladarppn!N364</f>
        <v>0</v>
      </c>
      <c r="P366" s="22" t="str">
        <f>shaladarppn!O364</f>
        <v>OBC</v>
      </c>
      <c r="Q366" s="22" t="str">
        <f>shaladarppn!P364</f>
        <v>Hindu</v>
      </c>
      <c r="R366" s="22">
        <f>shaladarppn!Q364</f>
        <v>0</v>
      </c>
      <c r="S366" s="22" t="str">
        <f>shaladarppn!R364</f>
        <v>GOVT. SENIOR SECONDARY SCHOOL ALNIYAWAS (219445)</v>
      </c>
      <c r="T366" s="22">
        <f>shaladarppn!S364</f>
        <v>8140200308</v>
      </c>
      <c r="U366" s="22" t="str">
        <f>shaladarppn!T364</f>
        <v>XXXX4213</v>
      </c>
      <c r="V366" s="22" t="str">
        <f>shaladarppn!U364</f>
        <v>YQGFFKC</v>
      </c>
      <c r="W366" s="22">
        <f>shaladarppn!V364</f>
        <v>9636784929</v>
      </c>
      <c r="X366" s="22" t="str">
        <f>shaladarppn!W364</f>
        <v>ALNIYAWAS,RIYANBADI,ALNIYAWAS,341802</v>
      </c>
      <c r="Y366" s="22">
        <f>shaladarppn!X364</f>
        <v>50000</v>
      </c>
      <c r="Z366" s="22" t="str">
        <f>shaladarppn!Y364</f>
        <v>N</v>
      </c>
      <c r="AA366" s="22" t="str">
        <f>shaladarppn!Z364</f>
        <v>N</v>
      </c>
      <c r="AB366" s="22" t="str">
        <f>shaladarppn!AA364</f>
        <v>No</v>
      </c>
      <c r="AC366" s="22">
        <f>shaladarppn!AB364</f>
        <v>14</v>
      </c>
      <c r="AD366" s="22" t="str">
        <f>shaladarppn!AC364</f>
        <v>None</v>
      </c>
      <c r="AE366" s="22">
        <f>shaladarppn!AD364</f>
        <v>3</v>
      </c>
      <c r="AF366" s="22">
        <f>Table1[[#This Row],[Class]]</f>
        <v>9</v>
      </c>
      <c r="AG366" s="22" t="str">
        <f>Table1[[#This Row],[Section]]</f>
        <v>A</v>
      </c>
    </row>
    <row r="367" spans="1:33">
      <c r="A367" s="22">
        <f>IF(F367="","",ROWS($F$4:F367))</f>
        <v>364</v>
      </c>
      <c r="B367" s="22">
        <f>shaladarppn!A365</f>
        <v>9</v>
      </c>
      <c r="C367" s="22" t="str">
        <f>shaladarppn!B365</f>
        <v>A</v>
      </c>
      <c r="D367" s="22">
        <f>shaladarppn!C365</f>
        <v>4781</v>
      </c>
      <c r="E367" s="249">
        <f>shaladarppn!D365</f>
        <v>43279</v>
      </c>
      <c r="F367" s="22" t="str">
        <f>shaladarppn!E365</f>
        <v>Aarju</v>
      </c>
      <c r="G367" s="22">
        <f>shaladarppn!F365</f>
        <v>0</v>
      </c>
      <c r="H367" s="22" t="str">
        <f>shaladarppn!G365</f>
        <v>Suresh Kumar</v>
      </c>
      <c r="I367" s="22" t="str">
        <f>shaladarppn!H365</f>
        <v>Seema Devi</v>
      </c>
      <c r="J367" s="22" t="str">
        <f>shaladarppn!I365</f>
        <v>F</v>
      </c>
      <c r="K367" s="249">
        <f>shaladarppn!J365</f>
        <v>42889</v>
      </c>
      <c r="L367" s="22">
        <f>shaladarppn!K365</f>
        <v>0</v>
      </c>
      <c r="M367" s="22">
        <f>shaladarppn!L365</f>
        <v>0</v>
      </c>
      <c r="N367" s="22">
        <f>shaladarppn!M365</f>
        <v>0</v>
      </c>
      <c r="O367" s="22">
        <f>shaladarppn!N365</f>
        <v>0</v>
      </c>
      <c r="P367" s="22" t="str">
        <f>shaladarppn!O365</f>
        <v>GEN</v>
      </c>
      <c r="Q367" s="22" t="str">
        <f>shaladarppn!P365</f>
        <v>Hindu</v>
      </c>
      <c r="R367" s="22">
        <f>shaladarppn!Q365</f>
        <v>0</v>
      </c>
      <c r="S367" s="22" t="str">
        <f>shaladarppn!R365</f>
        <v>GOVT. SENIOR SECONDARY SCHOOL ALNIYAWAS (219445)</v>
      </c>
      <c r="T367" s="22">
        <f>shaladarppn!S365</f>
        <v>8140200308</v>
      </c>
      <c r="U367" s="22" t="str">
        <f>shaladarppn!T365</f>
        <v>XXXX4135</v>
      </c>
      <c r="V367" s="22">
        <f>shaladarppn!U365</f>
        <v>0</v>
      </c>
      <c r="W367" s="22">
        <f>shaladarppn!V365</f>
        <v>9636784929</v>
      </c>
      <c r="X367" s="22" t="str">
        <f>shaladarppn!W365</f>
        <v>ALNIYAWAS,RIYANBADI,ALNIYAWAS,341803</v>
      </c>
      <c r="Y367" s="22">
        <f>shaladarppn!X365</f>
        <v>0</v>
      </c>
      <c r="Z367" s="22" t="str">
        <f>shaladarppn!Y365</f>
        <v>N</v>
      </c>
      <c r="AA367" s="22" t="str">
        <f>shaladarppn!Z365</f>
        <v>N</v>
      </c>
      <c r="AB367" s="22" t="str">
        <f>shaladarppn!AA365</f>
        <v>No</v>
      </c>
      <c r="AC367" s="22">
        <f>shaladarppn!AB365</f>
        <v>14</v>
      </c>
      <c r="AD367" s="22" t="str">
        <f>shaladarppn!AC365</f>
        <v>None</v>
      </c>
      <c r="AE367" s="22">
        <f>shaladarppn!AD365</f>
        <v>5</v>
      </c>
      <c r="AF367" s="22">
        <f>Table1[[#This Row],[Class]]</f>
        <v>9</v>
      </c>
      <c r="AG367" s="22" t="str">
        <f>Table1[[#This Row],[Section]]</f>
        <v>A</v>
      </c>
    </row>
    <row r="368" spans="1:33">
      <c r="A368" s="22">
        <f>IF(F368="","",ROWS($F$4:F368))</f>
        <v>365</v>
      </c>
      <c r="B368" s="22">
        <f>shaladarppn!A366</f>
        <v>9</v>
      </c>
      <c r="C368" s="22" t="str">
        <f>shaladarppn!B366</f>
        <v>A</v>
      </c>
      <c r="D368" s="22">
        <f>shaladarppn!C366</f>
        <v>4968</v>
      </c>
      <c r="E368" s="249">
        <f>shaladarppn!D366</f>
        <v>43294</v>
      </c>
      <c r="F368" s="22" t="str">
        <f>shaladarppn!E366</f>
        <v>Aarju</v>
      </c>
      <c r="G368" s="22">
        <f>shaladarppn!F366</f>
        <v>0</v>
      </c>
      <c r="H368" s="22" t="str">
        <f>shaladarppn!G366</f>
        <v>Suresh Kumar</v>
      </c>
      <c r="I368" s="22" t="str">
        <f>shaladarppn!H366</f>
        <v>Seema Devi</v>
      </c>
      <c r="J368" s="22" t="str">
        <f>shaladarppn!I366</f>
        <v>F</v>
      </c>
      <c r="K368" s="249">
        <f>shaladarppn!J366</f>
        <v>42890</v>
      </c>
      <c r="L368" s="22">
        <f>shaladarppn!K366</f>
        <v>0</v>
      </c>
      <c r="M368" s="22">
        <f>shaladarppn!L366</f>
        <v>0</v>
      </c>
      <c r="N368" s="22">
        <f>shaladarppn!M366</f>
        <v>0</v>
      </c>
      <c r="O368" s="22">
        <f>shaladarppn!N366</f>
        <v>0</v>
      </c>
      <c r="P368" s="22" t="str">
        <f>shaladarppn!O366</f>
        <v>SC</v>
      </c>
      <c r="Q368" s="22" t="str">
        <f>shaladarppn!P366</f>
        <v>Hindu</v>
      </c>
      <c r="R368" s="22">
        <f>shaladarppn!Q366</f>
        <v>0</v>
      </c>
      <c r="S368" s="22" t="str">
        <f>shaladarppn!R366</f>
        <v>GOVT. SENIOR SECONDARY SCHOOL ALNIYAWAS (219445)</v>
      </c>
      <c r="T368" s="22">
        <f>shaladarppn!S366</f>
        <v>8140200308</v>
      </c>
      <c r="U368" s="22" t="str">
        <f>shaladarppn!T366</f>
        <v>XXXX9378</v>
      </c>
      <c r="V368" s="22" t="str">
        <f>shaladarppn!U366</f>
        <v>VOJRTTX</v>
      </c>
      <c r="W368" s="22">
        <f>shaladarppn!V366</f>
        <v>9636784929</v>
      </c>
      <c r="X368" s="22" t="str">
        <f>shaladarppn!W366</f>
        <v>ALNIYAWAS,RIYANBADI,ALNIYAWAS,341804</v>
      </c>
      <c r="Y368" s="22">
        <f>shaladarppn!X366</f>
        <v>30000</v>
      </c>
      <c r="Z368" s="22" t="str">
        <f>shaladarppn!Y366</f>
        <v>N</v>
      </c>
      <c r="AA368" s="22" t="str">
        <f>shaladarppn!Z366</f>
        <v>N</v>
      </c>
      <c r="AB368" s="22" t="str">
        <f>shaladarppn!AA366</f>
        <v>No</v>
      </c>
      <c r="AC368" s="22">
        <f>shaladarppn!AB366</f>
        <v>14</v>
      </c>
      <c r="AD368" s="22" t="str">
        <f>shaladarppn!AC366</f>
        <v>None</v>
      </c>
      <c r="AE368" s="22">
        <f>shaladarppn!AD366</f>
        <v>1</v>
      </c>
      <c r="AF368" s="22">
        <f>Table1[[#This Row],[Class]]</f>
        <v>9</v>
      </c>
      <c r="AG368" s="22" t="str">
        <f>Table1[[#This Row],[Section]]</f>
        <v>A</v>
      </c>
    </row>
    <row r="369" spans="1:33">
      <c r="A369" s="22">
        <f>IF(F369="","",ROWS($F$4:F369))</f>
        <v>366</v>
      </c>
      <c r="B369" s="22">
        <f>shaladarppn!A367</f>
        <v>9</v>
      </c>
      <c r="C369" s="22" t="str">
        <f>shaladarppn!B367</f>
        <v>A</v>
      </c>
      <c r="D369" s="22">
        <f>shaladarppn!C367</f>
        <v>4571</v>
      </c>
      <c r="E369" s="249">
        <f>shaladarppn!D367</f>
        <v>43295</v>
      </c>
      <c r="F369" s="22" t="str">
        <f>shaladarppn!E367</f>
        <v>Aarju</v>
      </c>
      <c r="G369" s="22">
        <f>shaladarppn!F367</f>
        <v>0</v>
      </c>
      <c r="H369" s="22" t="str">
        <f>shaladarppn!G367</f>
        <v>Suresh Kumar</v>
      </c>
      <c r="I369" s="22" t="str">
        <f>shaladarppn!H367</f>
        <v>Seema Devi</v>
      </c>
      <c r="J369" s="22" t="str">
        <f>shaladarppn!I367</f>
        <v>F</v>
      </c>
      <c r="K369" s="249">
        <f>shaladarppn!J367</f>
        <v>42891</v>
      </c>
      <c r="L369" s="22">
        <f>shaladarppn!K367</f>
        <v>0</v>
      </c>
      <c r="M369" s="22">
        <f>shaladarppn!L367</f>
        <v>0</v>
      </c>
      <c r="N369" s="22">
        <f>shaladarppn!M367</f>
        <v>0</v>
      </c>
      <c r="O369" s="22">
        <f>shaladarppn!N367</f>
        <v>0</v>
      </c>
      <c r="P369" s="22" t="str">
        <f>shaladarppn!O367</f>
        <v>SBC</v>
      </c>
      <c r="Q369" s="22" t="str">
        <f>shaladarppn!P367</f>
        <v>Hindu</v>
      </c>
      <c r="R369" s="22">
        <f>shaladarppn!Q367</f>
        <v>0</v>
      </c>
      <c r="S369" s="22" t="str">
        <f>shaladarppn!R367</f>
        <v>GOVT. SENIOR SECONDARY SCHOOL ALNIYAWAS (219445)</v>
      </c>
      <c r="T369" s="22">
        <f>shaladarppn!S367</f>
        <v>8140200308</v>
      </c>
      <c r="U369" s="22">
        <f>shaladarppn!T367</f>
        <v>0</v>
      </c>
      <c r="V369" s="22" t="str">
        <f>shaladarppn!U367</f>
        <v>VPSGOOV</v>
      </c>
      <c r="W369" s="22">
        <f>shaladarppn!V367</f>
        <v>9636784929</v>
      </c>
      <c r="X369" s="22" t="str">
        <f>shaladarppn!W367</f>
        <v>ALNIYAWAS,RIYANBADI,ALNIYAWAS,341805</v>
      </c>
      <c r="Y369" s="22">
        <f>shaladarppn!X367</f>
        <v>36000</v>
      </c>
      <c r="Z369" s="22" t="str">
        <f>shaladarppn!Y367</f>
        <v>N</v>
      </c>
      <c r="AA369" s="22" t="str">
        <f>shaladarppn!Z367</f>
        <v>N</v>
      </c>
      <c r="AB369" s="22" t="str">
        <f>shaladarppn!AA367</f>
        <v>No</v>
      </c>
      <c r="AC369" s="22">
        <f>shaladarppn!AB367</f>
        <v>13</v>
      </c>
      <c r="AD369" s="22" t="str">
        <f>shaladarppn!AC367</f>
        <v>None</v>
      </c>
      <c r="AE369" s="22">
        <f>shaladarppn!AD367</f>
        <v>1</v>
      </c>
      <c r="AF369" s="22">
        <f>Table1[[#This Row],[Class]]</f>
        <v>9</v>
      </c>
      <c r="AG369" s="22" t="str">
        <f>Table1[[#This Row],[Section]]</f>
        <v>A</v>
      </c>
    </row>
    <row r="370" spans="1:33">
      <c r="A370" s="22">
        <f>IF(F370="","",ROWS($F$4:F370))</f>
        <v>367</v>
      </c>
      <c r="B370" s="22">
        <f>shaladarppn!A368</f>
        <v>9</v>
      </c>
      <c r="C370" s="22" t="str">
        <f>shaladarppn!B368</f>
        <v>A</v>
      </c>
      <c r="D370" s="22">
        <f>shaladarppn!C368</f>
        <v>4978</v>
      </c>
      <c r="E370" s="249">
        <f>shaladarppn!D368</f>
        <v>0</v>
      </c>
      <c r="F370" s="22" t="str">
        <f>shaladarppn!E368</f>
        <v>Aarju</v>
      </c>
      <c r="G370" s="22">
        <f>shaladarppn!F368</f>
        <v>0</v>
      </c>
      <c r="H370" s="22" t="str">
        <f>shaladarppn!G368</f>
        <v>Suresh Kumar</v>
      </c>
      <c r="I370" s="22" t="str">
        <f>shaladarppn!H368</f>
        <v>Seema Devi</v>
      </c>
      <c r="J370" s="22" t="str">
        <f>shaladarppn!I368</f>
        <v>M</v>
      </c>
      <c r="K370" s="249">
        <f>shaladarppn!J368</f>
        <v>42892</v>
      </c>
      <c r="L370" s="22">
        <f>shaladarppn!K368</f>
        <v>0</v>
      </c>
      <c r="M370" s="22">
        <f>shaladarppn!L368</f>
        <v>0</v>
      </c>
      <c r="N370" s="22">
        <f>shaladarppn!M368</f>
        <v>0</v>
      </c>
      <c r="O370" s="22">
        <f>shaladarppn!N368</f>
        <v>0</v>
      </c>
      <c r="P370" s="22" t="str">
        <f>shaladarppn!O368</f>
        <v>OBC</v>
      </c>
      <c r="Q370" s="22">
        <f>shaladarppn!P368</f>
        <v>0</v>
      </c>
      <c r="R370" s="22">
        <f>shaladarppn!Q368</f>
        <v>0</v>
      </c>
      <c r="S370" s="22" t="str">
        <f>shaladarppn!R368</f>
        <v>GOVT. SENIOR SECONDARY SCHOOL ALNIYAWAS (219445)</v>
      </c>
      <c r="T370" s="22">
        <f>shaladarppn!S368</f>
        <v>8140200308</v>
      </c>
      <c r="U370" s="22">
        <f>shaladarppn!T368</f>
        <v>0</v>
      </c>
      <c r="V370" s="22">
        <f>shaladarppn!U368</f>
        <v>0</v>
      </c>
      <c r="W370" s="22">
        <f>shaladarppn!V368</f>
        <v>9636784929</v>
      </c>
      <c r="X370" s="22" t="str">
        <f>shaladarppn!W368</f>
        <v>ALNIYAWAS,RIYANBADI,ALNIYAWAS,341806</v>
      </c>
      <c r="Y370" s="22">
        <f>shaladarppn!X368</f>
        <v>0</v>
      </c>
      <c r="Z370" s="22" t="str">
        <f>shaladarppn!Y368</f>
        <v>N</v>
      </c>
      <c r="AA370" s="22" t="str">
        <f>shaladarppn!Z368</f>
        <v>Y</v>
      </c>
      <c r="AB370" s="22">
        <f>shaladarppn!AA368</f>
        <v>0</v>
      </c>
      <c r="AC370" s="22">
        <f>shaladarppn!AB368</f>
        <v>15</v>
      </c>
      <c r="AD370" s="22">
        <f>shaladarppn!AC368</f>
        <v>0</v>
      </c>
      <c r="AE370" s="22">
        <f>shaladarppn!AD368</f>
        <v>1</v>
      </c>
      <c r="AF370" s="22">
        <f>Table1[[#This Row],[Class]]</f>
        <v>9</v>
      </c>
      <c r="AG370" s="22" t="str">
        <f>Table1[[#This Row],[Section]]</f>
        <v>A</v>
      </c>
    </row>
    <row r="371" spans="1:33">
      <c r="A371" s="22">
        <f>IF(F371="","",ROWS($F$4:F371))</f>
        <v>368</v>
      </c>
      <c r="B371" s="22">
        <f>shaladarppn!A369</f>
        <v>9</v>
      </c>
      <c r="C371" s="22" t="str">
        <f>shaladarppn!B369</f>
        <v>A</v>
      </c>
      <c r="D371" s="22">
        <f>shaladarppn!C369</f>
        <v>3855</v>
      </c>
      <c r="E371" s="249">
        <f>shaladarppn!D369</f>
        <v>42135</v>
      </c>
      <c r="F371" s="22" t="str">
        <f>shaladarppn!E369</f>
        <v>Aarju</v>
      </c>
      <c r="G371" s="22">
        <f>shaladarppn!F369</f>
        <v>0</v>
      </c>
      <c r="H371" s="22" t="str">
        <f>shaladarppn!G369</f>
        <v>Suresh Kumar</v>
      </c>
      <c r="I371" s="22" t="str">
        <f>shaladarppn!H369</f>
        <v>Seema Devi</v>
      </c>
      <c r="J371" s="22" t="str">
        <f>shaladarppn!I369</f>
        <v>M</v>
      </c>
      <c r="K371" s="249">
        <f>shaladarppn!J369</f>
        <v>42893</v>
      </c>
      <c r="L371" s="22">
        <f>shaladarppn!K369</f>
        <v>0</v>
      </c>
      <c r="M371" s="22">
        <f>shaladarppn!L369</f>
        <v>0</v>
      </c>
      <c r="N371" s="22">
        <f>shaladarppn!M369</f>
        <v>0</v>
      </c>
      <c r="O371" s="22">
        <f>shaladarppn!N369</f>
        <v>0</v>
      </c>
      <c r="P371" s="22" t="str">
        <f>shaladarppn!O369</f>
        <v>SC</v>
      </c>
      <c r="Q371" s="22" t="str">
        <f>shaladarppn!P369</f>
        <v>Hindu</v>
      </c>
      <c r="R371" s="22">
        <f>shaladarppn!Q369</f>
        <v>0</v>
      </c>
      <c r="S371" s="22" t="str">
        <f>shaladarppn!R369</f>
        <v>GOVT. SENIOR SECONDARY SCHOOL ALNIYAWAS (219445)</v>
      </c>
      <c r="T371" s="22">
        <f>shaladarppn!S369</f>
        <v>8140200308</v>
      </c>
      <c r="U371" s="22" t="str">
        <f>shaladarppn!T369</f>
        <v>XXXX1962</v>
      </c>
      <c r="V371" s="22">
        <f>shaladarppn!U369</f>
        <v>0</v>
      </c>
      <c r="W371" s="22">
        <f>shaladarppn!V369</f>
        <v>9636784929</v>
      </c>
      <c r="X371" s="22" t="str">
        <f>shaladarppn!W369</f>
        <v>ALNIYAWAS,RIYANBADI,ALNIYAWAS,341807</v>
      </c>
      <c r="Y371" s="22">
        <f>shaladarppn!X369</f>
        <v>0</v>
      </c>
      <c r="Z371" s="22" t="str">
        <f>shaladarppn!Y369</f>
        <v>N</v>
      </c>
      <c r="AA371" s="22" t="str">
        <f>shaladarppn!Z369</f>
        <v>N</v>
      </c>
      <c r="AB371" s="22" t="str">
        <f>shaladarppn!AA369</f>
        <v>No</v>
      </c>
      <c r="AC371" s="22">
        <f>shaladarppn!AB369</f>
        <v>14</v>
      </c>
      <c r="AD371" s="22" t="str">
        <f>shaladarppn!AC369</f>
        <v>None</v>
      </c>
      <c r="AE371" s="22">
        <f>shaladarppn!AD369</f>
        <v>1</v>
      </c>
      <c r="AF371" s="22">
        <f>Table1[[#This Row],[Class]]</f>
        <v>9</v>
      </c>
      <c r="AG371" s="22" t="str">
        <f>Table1[[#This Row],[Section]]</f>
        <v>A</v>
      </c>
    </row>
    <row r="372" spans="1:33">
      <c r="A372" s="22">
        <f>IF(F372="","",ROWS($F$4:F372))</f>
        <v>369</v>
      </c>
      <c r="B372" s="22">
        <f>shaladarppn!A370</f>
        <v>9</v>
      </c>
      <c r="C372" s="22" t="str">
        <f>shaladarppn!B370</f>
        <v>A</v>
      </c>
      <c r="D372" s="22">
        <f>shaladarppn!C370</f>
        <v>3860</v>
      </c>
      <c r="E372" s="249">
        <f>shaladarppn!D370</f>
        <v>42135</v>
      </c>
      <c r="F372" s="22" t="str">
        <f>shaladarppn!E370</f>
        <v>Aarju</v>
      </c>
      <c r="G372" s="22">
        <f>shaladarppn!F370</f>
        <v>0</v>
      </c>
      <c r="H372" s="22" t="str">
        <f>shaladarppn!G370</f>
        <v>Suresh Kumar</v>
      </c>
      <c r="I372" s="22" t="str">
        <f>shaladarppn!H370</f>
        <v>Seema Devi</v>
      </c>
      <c r="J372" s="22" t="str">
        <f>shaladarppn!I370</f>
        <v>M</v>
      </c>
      <c r="K372" s="249">
        <f>shaladarppn!J370</f>
        <v>42894</v>
      </c>
      <c r="L372" s="22">
        <f>shaladarppn!K370</f>
        <v>0</v>
      </c>
      <c r="M372" s="22">
        <f>shaladarppn!L370</f>
        <v>0</v>
      </c>
      <c r="N372" s="22">
        <f>shaladarppn!M370</f>
        <v>0</v>
      </c>
      <c r="O372" s="22">
        <f>shaladarppn!N370</f>
        <v>0</v>
      </c>
      <c r="P372" s="22" t="str">
        <f>shaladarppn!O370</f>
        <v>SC</v>
      </c>
      <c r="Q372" s="22" t="str">
        <f>shaladarppn!P370</f>
        <v>Hindu</v>
      </c>
      <c r="R372" s="22">
        <f>shaladarppn!Q370</f>
        <v>0</v>
      </c>
      <c r="S372" s="22" t="str">
        <f>shaladarppn!R370</f>
        <v>GOVT. SENIOR SECONDARY SCHOOL ALNIYAWAS (219445)</v>
      </c>
      <c r="T372" s="22">
        <f>shaladarppn!S370</f>
        <v>8140200308</v>
      </c>
      <c r="U372" s="22" t="str">
        <f>shaladarppn!T370</f>
        <v>XXXX4085</v>
      </c>
      <c r="V372" s="22">
        <f>shaladarppn!U370</f>
        <v>0</v>
      </c>
      <c r="W372" s="22">
        <f>shaladarppn!V370</f>
        <v>9636784929</v>
      </c>
      <c r="X372" s="22" t="str">
        <f>shaladarppn!W370</f>
        <v>ALNIYAWAS,RIYANBADI,ALNIYAWAS,341808</v>
      </c>
      <c r="Y372" s="22">
        <f>shaladarppn!X370</f>
        <v>0</v>
      </c>
      <c r="Z372" s="22" t="str">
        <f>shaladarppn!Y370</f>
        <v>N</v>
      </c>
      <c r="AA372" s="22" t="str">
        <f>shaladarppn!Z370</f>
        <v>N</v>
      </c>
      <c r="AB372" s="22" t="str">
        <f>shaladarppn!AA370</f>
        <v>No</v>
      </c>
      <c r="AC372" s="22">
        <f>shaladarppn!AB370</f>
        <v>13</v>
      </c>
      <c r="AD372" s="22" t="str">
        <f>shaladarppn!AC370</f>
        <v>None</v>
      </c>
      <c r="AE372" s="22">
        <f>shaladarppn!AD370</f>
        <v>1</v>
      </c>
      <c r="AF372" s="22">
        <f>Table1[[#This Row],[Class]]</f>
        <v>9</v>
      </c>
      <c r="AG372" s="22" t="str">
        <f>Table1[[#This Row],[Section]]</f>
        <v>A</v>
      </c>
    </row>
    <row r="373" spans="1:33">
      <c r="A373" s="22">
        <f>IF(F373="","",ROWS($F$4:F373))</f>
        <v>370</v>
      </c>
      <c r="B373" s="22">
        <f>shaladarppn!A371</f>
        <v>9</v>
      </c>
      <c r="C373" s="22" t="str">
        <f>shaladarppn!B371</f>
        <v>A</v>
      </c>
      <c r="D373" s="22">
        <f>shaladarppn!C371</f>
        <v>4455</v>
      </c>
      <c r="E373" s="249">
        <f>shaladarppn!D371</f>
        <v>43283</v>
      </c>
      <c r="F373" s="22" t="str">
        <f>shaladarppn!E371</f>
        <v>Aarju</v>
      </c>
      <c r="G373" s="22">
        <f>shaladarppn!F371</f>
        <v>0</v>
      </c>
      <c r="H373" s="22" t="str">
        <f>shaladarppn!G371</f>
        <v>Suresh Kumar</v>
      </c>
      <c r="I373" s="22" t="str">
        <f>shaladarppn!H371</f>
        <v>Seema Devi</v>
      </c>
      <c r="J373" s="22" t="str">
        <f>shaladarppn!I371</f>
        <v>M</v>
      </c>
      <c r="K373" s="249">
        <f>shaladarppn!J371</f>
        <v>42895</v>
      </c>
      <c r="L373" s="22">
        <f>shaladarppn!K371</f>
        <v>0</v>
      </c>
      <c r="M373" s="22">
        <f>shaladarppn!L371</f>
        <v>0</v>
      </c>
      <c r="N373" s="22">
        <f>shaladarppn!M371</f>
        <v>0</v>
      </c>
      <c r="O373" s="22">
        <f>shaladarppn!N371</f>
        <v>0</v>
      </c>
      <c r="P373" s="22" t="str">
        <f>shaladarppn!O371</f>
        <v>SC</v>
      </c>
      <c r="Q373" s="22" t="str">
        <f>shaladarppn!P371</f>
        <v>Hindu</v>
      </c>
      <c r="R373" s="22">
        <f>shaladarppn!Q371</f>
        <v>0</v>
      </c>
      <c r="S373" s="22" t="str">
        <f>shaladarppn!R371</f>
        <v>GOVT. SENIOR SECONDARY SCHOOL ALNIYAWAS (219445)</v>
      </c>
      <c r="T373" s="22">
        <f>shaladarppn!S371</f>
        <v>8140200308</v>
      </c>
      <c r="U373" s="22" t="str">
        <f>shaladarppn!T371</f>
        <v>XXXX7504</v>
      </c>
      <c r="V373" s="22">
        <f>shaladarppn!U371</f>
        <v>0</v>
      </c>
      <c r="W373" s="22">
        <f>shaladarppn!V371</f>
        <v>9636784929</v>
      </c>
      <c r="X373" s="22" t="str">
        <f>shaladarppn!W371</f>
        <v>ALNIYAWAS,RIYANBADI,ALNIYAWAS,341809</v>
      </c>
      <c r="Y373" s="22">
        <f>shaladarppn!X371</f>
        <v>36000</v>
      </c>
      <c r="Z373" s="22" t="str">
        <f>shaladarppn!Y371</f>
        <v>N</v>
      </c>
      <c r="AA373" s="22" t="str">
        <f>shaladarppn!Z371</f>
        <v>N</v>
      </c>
      <c r="AB373" s="22" t="str">
        <f>shaladarppn!AA371</f>
        <v>No</v>
      </c>
      <c r="AC373" s="22">
        <f>shaladarppn!AB371</f>
        <v>12</v>
      </c>
      <c r="AD373" s="22" t="str">
        <f>shaladarppn!AC371</f>
        <v>None</v>
      </c>
      <c r="AE373" s="22">
        <f>shaladarppn!AD371</f>
        <v>6</v>
      </c>
      <c r="AF373" s="22">
        <f>Table1[[#This Row],[Class]]</f>
        <v>9</v>
      </c>
      <c r="AG373" s="22" t="str">
        <f>Table1[[#This Row],[Section]]</f>
        <v>A</v>
      </c>
    </row>
    <row r="374" spans="1:33">
      <c r="A374" s="22">
        <f>IF(F374="","",ROWS($F$4:F374))</f>
        <v>371</v>
      </c>
      <c r="B374" s="22">
        <f>shaladarppn!A372</f>
        <v>9</v>
      </c>
      <c r="C374" s="22" t="str">
        <f>shaladarppn!B372</f>
        <v>A</v>
      </c>
      <c r="D374" s="22">
        <f>shaladarppn!C372</f>
        <v>4969</v>
      </c>
      <c r="E374" s="249">
        <f>shaladarppn!D372</f>
        <v>43651</v>
      </c>
      <c r="F374" s="22" t="str">
        <f>shaladarppn!E372</f>
        <v>Aarju</v>
      </c>
      <c r="G374" s="22">
        <f>shaladarppn!F372</f>
        <v>0</v>
      </c>
      <c r="H374" s="22" t="str">
        <f>shaladarppn!G372</f>
        <v>Suresh Kumar</v>
      </c>
      <c r="I374" s="22" t="str">
        <f>shaladarppn!H372</f>
        <v>Seema Devi</v>
      </c>
      <c r="J374" s="22" t="str">
        <f>shaladarppn!I372</f>
        <v>M</v>
      </c>
      <c r="K374" s="249">
        <f>shaladarppn!J372</f>
        <v>42896</v>
      </c>
      <c r="L374" s="22">
        <f>shaladarppn!K372</f>
        <v>0</v>
      </c>
      <c r="M374" s="22">
        <f>shaladarppn!L372</f>
        <v>0</v>
      </c>
      <c r="N374" s="22">
        <f>shaladarppn!M372</f>
        <v>0</v>
      </c>
      <c r="O374" s="22">
        <f>shaladarppn!N372</f>
        <v>0</v>
      </c>
      <c r="P374" s="22" t="str">
        <f>shaladarppn!O372</f>
        <v>SC</v>
      </c>
      <c r="Q374" s="22" t="str">
        <f>shaladarppn!P372</f>
        <v>Hindu</v>
      </c>
      <c r="R374" s="22">
        <f>shaladarppn!Q372</f>
        <v>0</v>
      </c>
      <c r="S374" s="22" t="str">
        <f>shaladarppn!R372</f>
        <v>GOVT. SENIOR SECONDARY SCHOOL ALNIYAWAS (219445)</v>
      </c>
      <c r="T374" s="22">
        <f>shaladarppn!S372</f>
        <v>8140200308</v>
      </c>
      <c r="U374" s="22" t="str">
        <f>shaladarppn!T372</f>
        <v>XXXX4201</v>
      </c>
      <c r="V374" s="22">
        <f>shaladarppn!U372</f>
        <v>0</v>
      </c>
      <c r="W374" s="22">
        <f>shaladarppn!V372</f>
        <v>9636784929</v>
      </c>
      <c r="X374" s="22" t="str">
        <f>shaladarppn!W372</f>
        <v>ALNIYAWAS,RIYANBADI,ALNIYAWAS,341810</v>
      </c>
      <c r="Y374" s="22">
        <f>shaladarppn!X372</f>
        <v>50000</v>
      </c>
      <c r="Z374" s="22" t="str">
        <f>shaladarppn!Y372</f>
        <v>N</v>
      </c>
      <c r="AA374" s="22" t="str">
        <f>shaladarppn!Z372</f>
        <v>N</v>
      </c>
      <c r="AB374" s="22" t="str">
        <f>shaladarppn!AA372</f>
        <v>No</v>
      </c>
      <c r="AC374" s="22">
        <f>shaladarppn!AB372</f>
        <v>16</v>
      </c>
      <c r="AD374" s="22" t="str">
        <f>shaladarppn!AC372</f>
        <v>None</v>
      </c>
      <c r="AE374" s="22">
        <f>shaladarppn!AD372</f>
        <v>1</v>
      </c>
      <c r="AF374" s="22">
        <f>Table1[[#This Row],[Class]]</f>
        <v>9</v>
      </c>
      <c r="AG374" s="22" t="str">
        <f>Table1[[#This Row],[Section]]</f>
        <v>A</v>
      </c>
    </row>
    <row r="375" spans="1:33">
      <c r="A375" s="22">
        <f>IF(F375="","",ROWS($F$4:F375))</f>
        <v>372</v>
      </c>
      <c r="B375" s="22">
        <f>shaladarppn!A373</f>
        <v>9</v>
      </c>
      <c r="C375" s="22" t="str">
        <f>shaladarppn!B373</f>
        <v>A</v>
      </c>
      <c r="D375" s="22">
        <f>shaladarppn!C373</f>
        <v>4774</v>
      </c>
      <c r="E375" s="249">
        <f>shaladarppn!D373</f>
        <v>43672</v>
      </c>
      <c r="F375" s="22" t="str">
        <f>shaladarppn!E373</f>
        <v>Aarju</v>
      </c>
      <c r="G375" s="22">
        <f>shaladarppn!F373</f>
        <v>0</v>
      </c>
      <c r="H375" s="22" t="str">
        <f>shaladarppn!G373</f>
        <v>Suresh Kumar</v>
      </c>
      <c r="I375" s="22" t="str">
        <f>shaladarppn!H373</f>
        <v>Seema Devi</v>
      </c>
      <c r="J375" s="22" t="str">
        <f>shaladarppn!I373</f>
        <v>M</v>
      </c>
      <c r="K375" s="249">
        <f>shaladarppn!J373</f>
        <v>42897</v>
      </c>
      <c r="L375" s="22">
        <f>shaladarppn!K373</f>
        <v>0</v>
      </c>
      <c r="M375" s="22">
        <f>shaladarppn!L373</f>
        <v>0</v>
      </c>
      <c r="N375" s="22">
        <f>shaladarppn!M373</f>
        <v>0</v>
      </c>
      <c r="O375" s="22">
        <f>shaladarppn!N373</f>
        <v>0</v>
      </c>
      <c r="P375" s="22" t="str">
        <f>shaladarppn!O373</f>
        <v>SC</v>
      </c>
      <c r="Q375" s="22" t="str">
        <f>shaladarppn!P373</f>
        <v>Hindu</v>
      </c>
      <c r="R375" s="22">
        <f>shaladarppn!Q373</f>
        <v>0</v>
      </c>
      <c r="S375" s="22" t="str">
        <f>shaladarppn!R373</f>
        <v>GOVT. SENIOR SECONDARY SCHOOL ALNIYAWAS (219445)</v>
      </c>
      <c r="T375" s="22">
        <f>shaladarppn!S373</f>
        <v>8140200308</v>
      </c>
      <c r="U375" s="22" t="str">
        <f>shaladarppn!T373</f>
        <v>XXXX7938</v>
      </c>
      <c r="V375" s="22">
        <f>shaladarppn!U373</f>
        <v>0</v>
      </c>
      <c r="W375" s="22">
        <f>shaladarppn!V373</f>
        <v>9636784929</v>
      </c>
      <c r="X375" s="22" t="str">
        <f>shaladarppn!W373</f>
        <v>ALNIYAWAS,RIYANBADI,ALNIYAWAS,341811</v>
      </c>
      <c r="Y375" s="22">
        <f>shaladarppn!X373</f>
        <v>60000</v>
      </c>
      <c r="Z375" s="22" t="str">
        <f>shaladarppn!Y373</f>
        <v>N</v>
      </c>
      <c r="AA375" s="22" t="str">
        <f>shaladarppn!Z373</f>
        <v>N</v>
      </c>
      <c r="AB375" s="22" t="str">
        <f>shaladarppn!AA373</f>
        <v>No</v>
      </c>
      <c r="AC375" s="22">
        <f>shaladarppn!AB373</f>
        <v>13</v>
      </c>
      <c r="AD375" s="22" t="str">
        <f>shaladarppn!AC373</f>
        <v>None</v>
      </c>
      <c r="AE375" s="22">
        <f>shaladarppn!AD373</f>
        <v>1</v>
      </c>
      <c r="AF375" s="22">
        <f>Table1[[#This Row],[Class]]</f>
        <v>9</v>
      </c>
      <c r="AG375" s="22" t="str">
        <f>Table1[[#This Row],[Section]]</f>
        <v>A</v>
      </c>
    </row>
    <row r="376" spans="1:33">
      <c r="A376" s="22">
        <f>IF(F376="","",ROWS($F$4:F376))</f>
        <v>373</v>
      </c>
      <c r="B376" s="22">
        <f>shaladarppn!A374</f>
        <v>9</v>
      </c>
      <c r="C376" s="22" t="str">
        <f>shaladarppn!B374</f>
        <v>A</v>
      </c>
      <c r="D376" s="22">
        <f>shaladarppn!C374</f>
        <v>4604</v>
      </c>
      <c r="E376" s="249">
        <f>shaladarppn!D374</f>
        <v>43311</v>
      </c>
      <c r="F376" s="22" t="str">
        <f>shaladarppn!E374</f>
        <v>Aarju</v>
      </c>
      <c r="G376" s="22">
        <f>shaladarppn!F374</f>
        <v>0</v>
      </c>
      <c r="H376" s="22" t="str">
        <f>shaladarppn!G374</f>
        <v>Suresh Kumar</v>
      </c>
      <c r="I376" s="22" t="str">
        <f>shaladarppn!H374</f>
        <v>Seema Devi</v>
      </c>
      <c r="J376" s="22" t="str">
        <f>shaladarppn!I374</f>
        <v>M</v>
      </c>
      <c r="K376" s="249">
        <f>shaladarppn!J374</f>
        <v>42898</v>
      </c>
      <c r="L376" s="22">
        <f>shaladarppn!K374</f>
        <v>0</v>
      </c>
      <c r="M376" s="22">
        <f>shaladarppn!L374</f>
        <v>0</v>
      </c>
      <c r="N376" s="22">
        <f>shaladarppn!M374</f>
        <v>0</v>
      </c>
      <c r="O376" s="22">
        <f>shaladarppn!N374</f>
        <v>0</v>
      </c>
      <c r="P376" s="22" t="str">
        <f>shaladarppn!O374</f>
        <v>OBC</v>
      </c>
      <c r="Q376" s="22" t="str">
        <f>shaladarppn!P374</f>
        <v>Hindu</v>
      </c>
      <c r="R376" s="22">
        <f>shaladarppn!Q374</f>
        <v>0</v>
      </c>
      <c r="S376" s="22" t="str">
        <f>shaladarppn!R374</f>
        <v>GOVT. SENIOR SECONDARY SCHOOL ALNIYAWAS (219445)</v>
      </c>
      <c r="T376" s="22">
        <f>shaladarppn!S374</f>
        <v>8140200308</v>
      </c>
      <c r="U376" s="22" t="str">
        <f>shaladarppn!T374</f>
        <v>XXXX7593</v>
      </c>
      <c r="V376" s="22">
        <f>shaladarppn!U374</f>
        <v>0</v>
      </c>
      <c r="W376" s="22">
        <f>shaladarppn!V374</f>
        <v>9636784929</v>
      </c>
      <c r="X376" s="22" t="str">
        <f>shaladarppn!W374</f>
        <v>ALNIYAWAS,RIYANBADI,ALNIYAWAS,341812</v>
      </c>
      <c r="Y376" s="22">
        <f>shaladarppn!X374</f>
        <v>38000</v>
      </c>
      <c r="Z376" s="22" t="str">
        <f>shaladarppn!Y374</f>
        <v>N</v>
      </c>
      <c r="AA376" s="22" t="str">
        <f>shaladarppn!Z374</f>
        <v>N</v>
      </c>
      <c r="AB376" s="22" t="str">
        <f>shaladarppn!AA374</f>
        <v>No</v>
      </c>
      <c r="AC376" s="22">
        <f>shaladarppn!AB374</f>
        <v>13</v>
      </c>
      <c r="AD376" s="22" t="str">
        <f>shaladarppn!AC374</f>
        <v>None</v>
      </c>
      <c r="AE376" s="22">
        <f>shaladarppn!AD374</f>
        <v>2</v>
      </c>
      <c r="AF376" s="22">
        <f>Table1[[#This Row],[Class]]</f>
        <v>9</v>
      </c>
      <c r="AG376" s="22" t="str">
        <f>Table1[[#This Row],[Section]]</f>
        <v>A</v>
      </c>
    </row>
    <row r="377" spans="1:33">
      <c r="A377" s="22">
        <f>IF(F377="","",ROWS($F$4:F377))</f>
        <v>374</v>
      </c>
      <c r="B377" s="22">
        <f>shaladarppn!A375</f>
        <v>9</v>
      </c>
      <c r="C377" s="22" t="str">
        <f>shaladarppn!B375</f>
        <v>A</v>
      </c>
      <c r="D377" s="22">
        <f>shaladarppn!C375</f>
        <v>4970</v>
      </c>
      <c r="E377" s="249">
        <f>shaladarppn!D375</f>
        <v>43283</v>
      </c>
      <c r="F377" s="22" t="str">
        <f>shaladarppn!E375</f>
        <v>Aarju</v>
      </c>
      <c r="G377" s="22">
        <f>shaladarppn!F375</f>
        <v>0</v>
      </c>
      <c r="H377" s="22" t="str">
        <f>shaladarppn!G375</f>
        <v>Suresh Kumar</v>
      </c>
      <c r="I377" s="22" t="str">
        <f>shaladarppn!H375</f>
        <v>Seema Devi</v>
      </c>
      <c r="J377" s="22" t="str">
        <f>shaladarppn!I375</f>
        <v>F</v>
      </c>
      <c r="K377" s="249">
        <f>shaladarppn!J375</f>
        <v>42899</v>
      </c>
      <c r="L377" s="22">
        <f>shaladarppn!K375</f>
        <v>0</v>
      </c>
      <c r="M377" s="22">
        <f>shaladarppn!L375</f>
        <v>0</v>
      </c>
      <c r="N377" s="22">
        <f>shaladarppn!M375</f>
        <v>0</v>
      </c>
      <c r="O377" s="22">
        <f>shaladarppn!N375</f>
        <v>0</v>
      </c>
      <c r="P377" s="22" t="str">
        <f>shaladarppn!O375</f>
        <v>SC</v>
      </c>
      <c r="Q377" s="22" t="str">
        <f>shaladarppn!P375</f>
        <v>Hindu</v>
      </c>
      <c r="R377" s="22">
        <f>shaladarppn!Q375</f>
        <v>0</v>
      </c>
      <c r="S377" s="22" t="str">
        <f>shaladarppn!R375</f>
        <v>GOVT. SENIOR SECONDARY SCHOOL ALNIYAWAS (219445)</v>
      </c>
      <c r="T377" s="22">
        <f>shaladarppn!S375</f>
        <v>8140200308</v>
      </c>
      <c r="U377" s="22" t="str">
        <f>shaladarppn!T375</f>
        <v>XXXX4793</v>
      </c>
      <c r="V377" s="22">
        <f>shaladarppn!U375</f>
        <v>0</v>
      </c>
      <c r="W377" s="22">
        <f>shaladarppn!V375</f>
        <v>9636784929</v>
      </c>
      <c r="X377" s="22" t="str">
        <f>shaladarppn!W375</f>
        <v>ALNIYAWAS,RIYANBADI,ALNIYAWAS,341813</v>
      </c>
      <c r="Y377" s="22">
        <f>shaladarppn!X375</f>
        <v>52000</v>
      </c>
      <c r="Z377" s="22" t="str">
        <f>shaladarppn!Y375</f>
        <v>N</v>
      </c>
      <c r="AA377" s="22" t="str">
        <f>shaladarppn!Z375</f>
        <v>N</v>
      </c>
      <c r="AB377" s="22" t="str">
        <f>shaladarppn!AA375</f>
        <v>No</v>
      </c>
      <c r="AC377" s="22">
        <f>shaladarppn!AB375</f>
        <v>14</v>
      </c>
      <c r="AD377" s="22" t="str">
        <f>shaladarppn!AC375</f>
        <v>None</v>
      </c>
      <c r="AE377" s="22">
        <f>shaladarppn!AD375</f>
        <v>1</v>
      </c>
      <c r="AF377" s="22">
        <f>Table1[[#This Row],[Class]]</f>
        <v>9</v>
      </c>
      <c r="AG377" s="22" t="str">
        <f>Table1[[#This Row],[Section]]</f>
        <v>A</v>
      </c>
    </row>
    <row r="378" spans="1:33">
      <c r="A378" s="22">
        <f>IF(F378="","",ROWS($F$4:F378))</f>
        <v>375</v>
      </c>
      <c r="B378" s="22">
        <f>shaladarppn!A376</f>
        <v>9</v>
      </c>
      <c r="C378" s="22" t="str">
        <f>shaladarppn!B376</f>
        <v>A</v>
      </c>
      <c r="D378" s="22">
        <f>shaladarppn!C376</f>
        <v>4971</v>
      </c>
      <c r="E378" s="249">
        <f>shaladarppn!D376</f>
        <v>41402</v>
      </c>
      <c r="F378" s="22" t="str">
        <f>shaladarppn!E376</f>
        <v>Aarju</v>
      </c>
      <c r="G378" s="22">
        <f>shaladarppn!F376</f>
        <v>0</v>
      </c>
      <c r="H378" s="22" t="str">
        <f>shaladarppn!G376</f>
        <v>Suresh Kumar</v>
      </c>
      <c r="I378" s="22" t="str">
        <f>shaladarppn!H376</f>
        <v>Seema Devi</v>
      </c>
      <c r="J378" s="22" t="str">
        <f>shaladarppn!I376</f>
        <v>M</v>
      </c>
      <c r="K378" s="249">
        <f>shaladarppn!J376</f>
        <v>42900</v>
      </c>
      <c r="L378" s="22">
        <f>shaladarppn!K376</f>
        <v>0</v>
      </c>
      <c r="M378" s="22">
        <f>shaladarppn!L376</f>
        <v>0</v>
      </c>
      <c r="N378" s="22">
        <f>shaladarppn!M376</f>
        <v>0</v>
      </c>
      <c r="O378" s="22">
        <f>shaladarppn!N376</f>
        <v>0</v>
      </c>
      <c r="P378" s="22" t="str">
        <f>shaladarppn!O376</f>
        <v>OBC</v>
      </c>
      <c r="Q378" s="22" t="str">
        <f>shaladarppn!P376</f>
        <v>Hindu</v>
      </c>
      <c r="R378" s="22">
        <f>shaladarppn!Q376</f>
        <v>0</v>
      </c>
      <c r="S378" s="22" t="str">
        <f>shaladarppn!R376</f>
        <v>GOVT. SENIOR SECONDARY SCHOOL ALNIYAWAS (219445)</v>
      </c>
      <c r="T378" s="22">
        <f>shaladarppn!S376</f>
        <v>8140200308</v>
      </c>
      <c r="U378" s="22" t="str">
        <f>shaladarppn!T376</f>
        <v>XXXX9802</v>
      </c>
      <c r="V378" s="22" t="str">
        <f>shaladarppn!U376</f>
        <v>YOEOCMW</v>
      </c>
      <c r="W378" s="22">
        <f>shaladarppn!V376</f>
        <v>9636784929</v>
      </c>
      <c r="X378" s="22" t="str">
        <f>shaladarppn!W376</f>
        <v>ALNIYAWAS,RIYANBADI,ALNIYAWAS,341814</v>
      </c>
      <c r="Y378" s="22">
        <f>shaladarppn!X376</f>
        <v>65000</v>
      </c>
      <c r="Z378" s="22" t="str">
        <f>shaladarppn!Y376</f>
        <v>N</v>
      </c>
      <c r="AA378" s="22" t="str">
        <f>shaladarppn!Z376</f>
        <v>N</v>
      </c>
      <c r="AB378" s="22" t="str">
        <f>shaladarppn!AA376</f>
        <v>No</v>
      </c>
      <c r="AC378" s="22">
        <f>shaladarppn!AB376</f>
        <v>14</v>
      </c>
      <c r="AD378" s="22" t="str">
        <f>shaladarppn!AC376</f>
        <v>None</v>
      </c>
      <c r="AE378" s="22">
        <f>shaladarppn!AD376</f>
        <v>2.5</v>
      </c>
      <c r="AF378" s="22">
        <f>Table1[[#This Row],[Class]]</f>
        <v>9</v>
      </c>
      <c r="AG378" s="22" t="str">
        <f>Table1[[#This Row],[Section]]</f>
        <v>A</v>
      </c>
    </row>
    <row r="379" spans="1:33">
      <c r="A379" s="22">
        <f>IF(F379="","",ROWS($F$4:F379))</f>
        <v>376</v>
      </c>
      <c r="B379" s="22">
        <f>shaladarppn!A377</f>
        <v>9</v>
      </c>
      <c r="C379" s="22" t="str">
        <f>shaladarppn!B377</f>
        <v>A</v>
      </c>
      <c r="D379" s="22">
        <f>shaladarppn!C377</f>
        <v>4693</v>
      </c>
      <c r="E379" s="249">
        <f>shaladarppn!D377</f>
        <v>43656</v>
      </c>
      <c r="F379" s="22" t="str">
        <f>shaladarppn!E377</f>
        <v>Aarju</v>
      </c>
      <c r="G379" s="22">
        <f>shaladarppn!F377</f>
        <v>0</v>
      </c>
      <c r="H379" s="22" t="str">
        <f>shaladarppn!G377</f>
        <v>Suresh Kumar</v>
      </c>
      <c r="I379" s="22" t="str">
        <f>shaladarppn!H377</f>
        <v>Seema Devi</v>
      </c>
      <c r="J379" s="22" t="str">
        <f>shaladarppn!I377</f>
        <v>M</v>
      </c>
      <c r="K379" s="249">
        <f>shaladarppn!J377</f>
        <v>42901</v>
      </c>
      <c r="L379" s="22">
        <f>shaladarppn!K377</f>
        <v>0</v>
      </c>
      <c r="M379" s="22">
        <f>shaladarppn!L377</f>
        <v>0</v>
      </c>
      <c r="N379" s="22">
        <f>shaladarppn!M377</f>
        <v>0</v>
      </c>
      <c r="O379" s="22">
        <f>shaladarppn!N377</f>
        <v>0</v>
      </c>
      <c r="P379" s="22" t="str">
        <f>shaladarppn!O377</f>
        <v>OBC</v>
      </c>
      <c r="Q379" s="22" t="str">
        <f>shaladarppn!P377</f>
        <v>Hindu</v>
      </c>
      <c r="R379" s="22">
        <f>shaladarppn!Q377</f>
        <v>0</v>
      </c>
      <c r="S379" s="22" t="str">
        <f>shaladarppn!R377</f>
        <v>GOVT. SENIOR SECONDARY SCHOOL ALNIYAWAS (219445)</v>
      </c>
      <c r="T379" s="22">
        <f>shaladarppn!S377</f>
        <v>8140200308</v>
      </c>
      <c r="U379" s="22" t="str">
        <f>shaladarppn!T377</f>
        <v>XXXX2295</v>
      </c>
      <c r="V379" s="22" t="str">
        <f>shaladarppn!U377</f>
        <v>vpnhgzp</v>
      </c>
      <c r="W379" s="22">
        <f>shaladarppn!V377</f>
        <v>9636784929</v>
      </c>
      <c r="X379" s="22" t="str">
        <f>shaladarppn!W377</f>
        <v>ALNIYAWAS,RIYANBADI,ALNIYAWAS,341815</v>
      </c>
      <c r="Y379" s="22">
        <f>shaladarppn!X377</f>
        <v>60000</v>
      </c>
      <c r="Z379" s="22" t="str">
        <f>shaladarppn!Y377</f>
        <v>N</v>
      </c>
      <c r="AA379" s="22" t="str">
        <f>shaladarppn!Z377</f>
        <v>N</v>
      </c>
      <c r="AB379" s="22" t="str">
        <f>shaladarppn!AA377</f>
        <v>No</v>
      </c>
      <c r="AC379" s="22">
        <f>shaladarppn!AB377</f>
        <v>14</v>
      </c>
      <c r="AD379" s="22" t="str">
        <f>shaladarppn!AC377</f>
        <v>None</v>
      </c>
      <c r="AE379" s="22">
        <f>shaladarppn!AD377</f>
        <v>2</v>
      </c>
      <c r="AF379" s="22">
        <f>Table1[[#This Row],[Class]]</f>
        <v>9</v>
      </c>
      <c r="AG379" s="22" t="str">
        <f>Table1[[#This Row],[Section]]</f>
        <v>A</v>
      </c>
    </row>
    <row r="380" spans="1:33">
      <c r="A380" s="22">
        <f>IF(F380="","",ROWS($F$4:F380))</f>
        <v>377</v>
      </c>
      <c r="B380" s="22">
        <f>shaladarppn!A378</f>
        <v>9</v>
      </c>
      <c r="C380" s="22" t="str">
        <f>shaladarppn!B378</f>
        <v>A</v>
      </c>
      <c r="D380" s="22">
        <f>shaladarppn!C378</f>
        <v>4598</v>
      </c>
      <c r="E380" s="249">
        <f>shaladarppn!D378</f>
        <v>43306</v>
      </c>
      <c r="F380" s="22" t="str">
        <f>shaladarppn!E378</f>
        <v>Aarju</v>
      </c>
      <c r="G380" s="22">
        <f>shaladarppn!F378</f>
        <v>0</v>
      </c>
      <c r="H380" s="22" t="str">
        <f>shaladarppn!G378</f>
        <v>Suresh Kumar</v>
      </c>
      <c r="I380" s="22" t="str">
        <f>shaladarppn!H378</f>
        <v>Seema Devi</v>
      </c>
      <c r="J380" s="22" t="str">
        <f>shaladarppn!I378</f>
        <v>F</v>
      </c>
      <c r="K380" s="249">
        <f>shaladarppn!J378</f>
        <v>42902</v>
      </c>
      <c r="L380" s="22">
        <f>shaladarppn!K378</f>
        <v>0</v>
      </c>
      <c r="M380" s="22">
        <f>shaladarppn!L378</f>
        <v>0</v>
      </c>
      <c r="N380" s="22">
        <f>shaladarppn!M378</f>
        <v>0</v>
      </c>
      <c r="O380" s="22">
        <f>shaladarppn!N378</f>
        <v>0</v>
      </c>
      <c r="P380" s="22" t="str">
        <f>shaladarppn!O378</f>
        <v>OBC</v>
      </c>
      <c r="Q380" s="22" t="str">
        <f>shaladarppn!P378</f>
        <v>Muslim</v>
      </c>
      <c r="R380" s="22">
        <f>shaladarppn!Q378</f>
        <v>0</v>
      </c>
      <c r="S380" s="22" t="str">
        <f>shaladarppn!R378</f>
        <v>GOVT. SENIOR SECONDARY SCHOOL ALNIYAWAS (219445)</v>
      </c>
      <c r="T380" s="22">
        <f>shaladarppn!S378</f>
        <v>8140200308</v>
      </c>
      <c r="U380" s="22" t="str">
        <f>shaladarppn!T378</f>
        <v>XXXX5356</v>
      </c>
      <c r="V380" s="22">
        <f>shaladarppn!U378</f>
        <v>0</v>
      </c>
      <c r="W380" s="22">
        <f>shaladarppn!V378</f>
        <v>9636784929</v>
      </c>
      <c r="X380" s="22" t="str">
        <f>shaladarppn!W378</f>
        <v>ALNIYAWAS,RIYANBADI,ALNIYAWAS,341816</v>
      </c>
      <c r="Y380" s="22">
        <f>shaladarppn!X378</f>
        <v>40000</v>
      </c>
      <c r="Z380" s="22" t="str">
        <f>shaladarppn!Y378</f>
        <v>N</v>
      </c>
      <c r="AA380" s="22" t="str">
        <f>shaladarppn!Z378</f>
        <v>N</v>
      </c>
      <c r="AB380" s="22" t="str">
        <f>shaladarppn!AA378</f>
        <v>Yes</v>
      </c>
      <c r="AC380" s="22">
        <f>shaladarppn!AB378</f>
        <v>13</v>
      </c>
      <c r="AD380" s="22" t="str">
        <f>shaladarppn!AC378</f>
        <v>None</v>
      </c>
      <c r="AE380" s="22">
        <f>shaladarppn!AD378</f>
        <v>0</v>
      </c>
      <c r="AF380" s="22">
        <f>Table1[[#This Row],[Class]]</f>
        <v>9</v>
      </c>
      <c r="AG380" s="22" t="str">
        <f>Table1[[#This Row],[Section]]</f>
        <v>A</v>
      </c>
    </row>
    <row r="381" spans="1:33">
      <c r="A381" s="22">
        <f>IF(F381="","",ROWS($F$4:F381))</f>
        <v>378</v>
      </c>
      <c r="B381" s="22">
        <f>shaladarppn!A379</f>
        <v>9</v>
      </c>
      <c r="C381" s="22" t="str">
        <f>shaladarppn!B379</f>
        <v>A</v>
      </c>
      <c r="D381" s="22">
        <f>shaladarppn!C379</f>
        <v>4922</v>
      </c>
      <c r="E381" s="249">
        <f>shaladarppn!D379</f>
        <v>0</v>
      </c>
      <c r="F381" s="22" t="str">
        <f>shaladarppn!E379</f>
        <v>Aarju</v>
      </c>
      <c r="G381" s="22">
        <f>shaladarppn!F379</f>
        <v>0</v>
      </c>
      <c r="H381" s="22" t="str">
        <f>shaladarppn!G379</f>
        <v>Suresh Kumar</v>
      </c>
      <c r="I381" s="22" t="str">
        <f>shaladarppn!H379</f>
        <v>Seema Devi</v>
      </c>
      <c r="J381" s="22" t="str">
        <f>shaladarppn!I379</f>
        <v>F</v>
      </c>
      <c r="K381" s="249">
        <f>shaladarppn!J379</f>
        <v>42903</v>
      </c>
      <c r="L381" s="22">
        <f>shaladarppn!K379</f>
        <v>0</v>
      </c>
      <c r="M381" s="22">
        <f>shaladarppn!L379</f>
        <v>0</v>
      </c>
      <c r="N381" s="22">
        <f>shaladarppn!M379</f>
        <v>0</v>
      </c>
      <c r="O381" s="22">
        <f>shaladarppn!N379</f>
        <v>0</v>
      </c>
      <c r="P381" s="22" t="str">
        <f>shaladarppn!O379</f>
        <v>OBC</v>
      </c>
      <c r="Q381" s="22">
        <f>shaladarppn!P379</f>
        <v>0</v>
      </c>
      <c r="R381" s="22">
        <f>shaladarppn!Q379</f>
        <v>0</v>
      </c>
      <c r="S381" s="22" t="str">
        <f>shaladarppn!R379</f>
        <v>GOVT. SENIOR SECONDARY SCHOOL ALNIYAWAS (219445)</v>
      </c>
      <c r="T381" s="22">
        <f>shaladarppn!S379</f>
        <v>8140200308</v>
      </c>
      <c r="U381" s="22">
        <f>shaladarppn!T379</f>
        <v>0</v>
      </c>
      <c r="V381" s="22">
        <f>shaladarppn!U379</f>
        <v>0</v>
      </c>
      <c r="W381" s="22">
        <f>shaladarppn!V379</f>
        <v>9636784929</v>
      </c>
      <c r="X381" s="22" t="str">
        <f>shaladarppn!W379</f>
        <v>ALNIYAWAS,RIYANBADI,ALNIYAWAS,341817</v>
      </c>
      <c r="Y381" s="22">
        <f>shaladarppn!X379</f>
        <v>0</v>
      </c>
      <c r="Z381" s="22" t="str">
        <f>shaladarppn!Y379</f>
        <v>N</v>
      </c>
      <c r="AA381" s="22" t="str">
        <f>shaladarppn!Z379</f>
        <v>Y</v>
      </c>
      <c r="AB381" s="22">
        <f>shaladarppn!AA379</f>
        <v>0</v>
      </c>
      <c r="AC381" s="22">
        <f>shaladarppn!AB379</f>
        <v>13</v>
      </c>
      <c r="AD381" s="22">
        <f>shaladarppn!AC379</f>
        <v>0</v>
      </c>
      <c r="AE381" s="22">
        <f>shaladarppn!AD379</f>
        <v>3</v>
      </c>
      <c r="AF381" s="22">
        <f>Table1[[#This Row],[Class]]</f>
        <v>9</v>
      </c>
      <c r="AG381" s="22" t="str">
        <f>Table1[[#This Row],[Section]]</f>
        <v>A</v>
      </c>
    </row>
    <row r="382" spans="1:33">
      <c r="A382" s="22">
        <f>IF(F382="","",ROWS($F$4:F382))</f>
        <v>379</v>
      </c>
      <c r="B382" s="22">
        <f>shaladarppn!A380</f>
        <v>9</v>
      </c>
      <c r="C382" s="22" t="str">
        <f>shaladarppn!B380</f>
        <v>A</v>
      </c>
      <c r="D382" s="22">
        <f>shaladarppn!C380</f>
        <v>3894</v>
      </c>
      <c r="E382" s="249">
        <f>shaladarppn!D380</f>
        <v>42135</v>
      </c>
      <c r="F382" s="22" t="str">
        <f>shaladarppn!E380</f>
        <v>Aarju</v>
      </c>
      <c r="G382" s="22">
        <f>shaladarppn!F380</f>
        <v>0</v>
      </c>
      <c r="H382" s="22" t="str">
        <f>shaladarppn!G380</f>
        <v>Suresh Kumar</v>
      </c>
      <c r="I382" s="22" t="str">
        <f>shaladarppn!H380</f>
        <v>Seema Devi</v>
      </c>
      <c r="J382" s="22" t="str">
        <f>shaladarppn!I380</f>
        <v>M</v>
      </c>
      <c r="K382" s="249">
        <f>shaladarppn!J380</f>
        <v>42904</v>
      </c>
      <c r="L382" s="22">
        <f>shaladarppn!K380</f>
        <v>0</v>
      </c>
      <c r="M382" s="22">
        <f>shaladarppn!L380</f>
        <v>0</v>
      </c>
      <c r="N382" s="22">
        <f>shaladarppn!M380</f>
        <v>0</v>
      </c>
      <c r="O382" s="22">
        <f>shaladarppn!N380</f>
        <v>0</v>
      </c>
      <c r="P382" s="22" t="str">
        <f>shaladarppn!O380</f>
        <v>SC</v>
      </c>
      <c r="Q382" s="22" t="str">
        <f>shaladarppn!P380</f>
        <v>Hindu</v>
      </c>
      <c r="R382" s="22">
        <f>shaladarppn!Q380</f>
        <v>0</v>
      </c>
      <c r="S382" s="22" t="str">
        <f>shaladarppn!R380</f>
        <v>GOVT. SENIOR SECONDARY SCHOOL ALNIYAWAS (219445)</v>
      </c>
      <c r="T382" s="22">
        <f>shaladarppn!S380</f>
        <v>8140200308</v>
      </c>
      <c r="U382" s="22" t="str">
        <f>shaladarppn!T380</f>
        <v>XXXX2625</v>
      </c>
      <c r="V382" s="22">
        <f>shaladarppn!U380</f>
        <v>0</v>
      </c>
      <c r="W382" s="22">
        <f>shaladarppn!V380</f>
        <v>9636784929</v>
      </c>
      <c r="X382" s="22" t="str">
        <f>shaladarppn!W380</f>
        <v>ALNIYAWAS,RIYANBADI,ALNIYAWAS,341818</v>
      </c>
      <c r="Y382" s="22">
        <f>shaladarppn!X380</f>
        <v>0</v>
      </c>
      <c r="Z382" s="22" t="str">
        <f>shaladarppn!Y380</f>
        <v>N</v>
      </c>
      <c r="AA382" s="22" t="str">
        <f>shaladarppn!Z380</f>
        <v>N</v>
      </c>
      <c r="AB382" s="22" t="str">
        <f>shaladarppn!AA380</f>
        <v>No</v>
      </c>
      <c r="AC382" s="22">
        <f>shaladarppn!AB380</f>
        <v>15</v>
      </c>
      <c r="AD382" s="22" t="str">
        <f>shaladarppn!AC380</f>
        <v>None</v>
      </c>
      <c r="AE382" s="22">
        <f>shaladarppn!AD380</f>
        <v>1</v>
      </c>
      <c r="AF382" s="22">
        <f>Table1[[#This Row],[Class]]</f>
        <v>9</v>
      </c>
      <c r="AG382" s="22" t="str">
        <f>Table1[[#This Row],[Section]]</f>
        <v>A</v>
      </c>
    </row>
    <row r="383" spans="1:33">
      <c r="A383" s="22">
        <f>IF(F383="","",ROWS($F$4:F383))</f>
        <v>380</v>
      </c>
      <c r="B383" s="22">
        <f>shaladarppn!A381</f>
        <v>9</v>
      </c>
      <c r="C383" s="22" t="str">
        <f>shaladarppn!B381</f>
        <v>A</v>
      </c>
      <c r="D383" s="22">
        <f>shaladarppn!C381</f>
        <v>4188</v>
      </c>
      <c r="E383" s="249">
        <f>shaladarppn!D381</f>
        <v>42562</v>
      </c>
      <c r="F383" s="22" t="str">
        <f>shaladarppn!E381</f>
        <v>Aarju</v>
      </c>
      <c r="G383" s="22">
        <f>shaladarppn!F381</f>
        <v>0</v>
      </c>
      <c r="H383" s="22" t="str">
        <f>shaladarppn!G381</f>
        <v>Suresh Kumar</v>
      </c>
      <c r="I383" s="22" t="str">
        <f>shaladarppn!H381</f>
        <v>Seema Devi</v>
      </c>
      <c r="J383" s="22" t="str">
        <f>shaladarppn!I381</f>
        <v>F</v>
      </c>
      <c r="K383" s="249">
        <f>shaladarppn!J381</f>
        <v>42905</v>
      </c>
      <c r="L383" s="22">
        <f>shaladarppn!K381</f>
        <v>0</v>
      </c>
      <c r="M383" s="22">
        <f>shaladarppn!L381</f>
        <v>0</v>
      </c>
      <c r="N383" s="22">
        <f>shaladarppn!M381</f>
        <v>0</v>
      </c>
      <c r="O383" s="22">
        <f>shaladarppn!N381</f>
        <v>0</v>
      </c>
      <c r="P383" s="22" t="str">
        <f>shaladarppn!O381</f>
        <v>OBC</v>
      </c>
      <c r="Q383" s="22" t="str">
        <f>shaladarppn!P381</f>
        <v>Hindu</v>
      </c>
      <c r="R383" s="22">
        <f>shaladarppn!Q381</f>
        <v>0</v>
      </c>
      <c r="S383" s="22" t="str">
        <f>shaladarppn!R381</f>
        <v>GOVT. SENIOR SECONDARY SCHOOL ALNIYAWAS (219445)</v>
      </c>
      <c r="T383" s="22">
        <f>shaladarppn!S381</f>
        <v>8140200308</v>
      </c>
      <c r="U383" s="22">
        <f>shaladarppn!T381</f>
        <v>0</v>
      </c>
      <c r="V383" s="22">
        <f>shaladarppn!U381</f>
        <v>0</v>
      </c>
      <c r="W383" s="22">
        <f>shaladarppn!V381</f>
        <v>9636784929</v>
      </c>
      <c r="X383" s="22" t="str">
        <f>shaladarppn!W381</f>
        <v>ALNIYAWAS,RIYANBADI,ALNIYAWAS,341819</v>
      </c>
      <c r="Y383" s="22">
        <f>shaladarppn!X381</f>
        <v>0</v>
      </c>
      <c r="Z383" s="22" t="str">
        <f>shaladarppn!Y381</f>
        <v>N</v>
      </c>
      <c r="AA383" s="22" t="str">
        <f>shaladarppn!Z381</f>
        <v>N</v>
      </c>
      <c r="AB383" s="22" t="str">
        <f>shaladarppn!AA381</f>
        <v>No</v>
      </c>
      <c r="AC383" s="22">
        <f>shaladarppn!AB381</f>
        <v>15</v>
      </c>
      <c r="AD383" s="22" t="str">
        <f>shaladarppn!AC381</f>
        <v>None</v>
      </c>
      <c r="AE383" s="22">
        <f>shaladarppn!AD381</f>
        <v>2</v>
      </c>
      <c r="AF383" s="22">
        <f>Table1[[#This Row],[Class]]</f>
        <v>9</v>
      </c>
      <c r="AG383" s="22" t="str">
        <f>Table1[[#This Row],[Section]]</f>
        <v>A</v>
      </c>
    </row>
    <row r="384" spans="1:33">
      <c r="A384" s="22">
        <f>IF(F384="","",ROWS($F$4:F384))</f>
        <v>381</v>
      </c>
      <c r="B384" s="22">
        <f>shaladarppn!A382</f>
        <v>9</v>
      </c>
      <c r="C384" s="22" t="str">
        <f>shaladarppn!B382</f>
        <v>A</v>
      </c>
      <c r="D384" s="22">
        <f>shaladarppn!C382</f>
        <v>3893</v>
      </c>
      <c r="E384" s="249">
        <f>shaladarppn!D382</f>
        <v>42135</v>
      </c>
      <c r="F384" s="22" t="str">
        <f>shaladarppn!E382</f>
        <v>Aarju</v>
      </c>
      <c r="G384" s="22">
        <f>shaladarppn!F382</f>
        <v>0</v>
      </c>
      <c r="H384" s="22" t="str">
        <f>shaladarppn!G382</f>
        <v>Suresh Kumar</v>
      </c>
      <c r="I384" s="22" t="str">
        <f>shaladarppn!H382</f>
        <v>Seema Devi</v>
      </c>
      <c r="J384" s="22" t="str">
        <f>shaladarppn!I382</f>
        <v>M</v>
      </c>
      <c r="K384" s="249">
        <f>shaladarppn!J382</f>
        <v>42906</v>
      </c>
      <c r="L384" s="22">
        <f>shaladarppn!K382</f>
        <v>0</v>
      </c>
      <c r="M384" s="22">
        <f>shaladarppn!L382</f>
        <v>0</v>
      </c>
      <c r="N384" s="22">
        <f>shaladarppn!M382</f>
        <v>0</v>
      </c>
      <c r="O384" s="22">
        <f>shaladarppn!N382</f>
        <v>0</v>
      </c>
      <c r="P384" s="22" t="str">
        <f>shaladarppn!O382</f>
        <v>SC</v>
      </c>
      <c r="Q384" s="22" t="str">
        <f>shaladarppn!P382</f>
        <v>Hindu</v>
      </c>
      <c r="R384" s="22">
        <f>shaladarppn!Q382</f>
        <v>0</v>
      </c>
      <c r="S384" s="22" t="str">
        <f>shaladarppn!R382</f>
        <v>GOVT. SENIOR SECONDARY SCHOOL ALNIYAWAS (219445)</v>
      </c>
      <c r="T384" s="22">
        <f>shaladarppn!S382</f>
        <v>8140200308</v>
      </c>
      <c r="U384" s="22" t="str">
        <f>shaladarppn!T382</f>
        <v>XXXX1044</v>
      </c>
      <c r="V384" s="22">
        <f>shaladarppn!U382</f>
        <v>0</v>
      </c>
      <c r="W384" s="22">
        <f>shaladarppn!V382</f>
        <v>9636784929</v>
      </c>
      <c r="X384" s="22" t="str">
        <f>shaladarppn!W382</f>
        <v>ALNIYAWAS,RIYANBADI,ALNIYAWAS,341820</v>
      </c>
      <c r="Y384" s="22">
        <f>shaladarppn!X382</f>
        <v>0</v>
      </c>
      <c r="Z384" s="22" t="str">
        <f>shaladarppn!Y382</f>
        <v>N</v>
      </c>
      <c r="AA384" s="22" t="str">
        <f>shaladarppn!Z382</f>
        <v>N</v>
      </c>
      <c r="AB384" s="22" t="str">
        <f>shaladarppn!AA382</f>
        <v>No</v>
      </c>
      <c r="AC384" s="22">
        <f>shaladarppn!AB382</f>
        <v>15</v>
      </c>
      <c r="AD384" s="22" t="str">
        <f>shaladarppn!AC382</f>
        <v>None</v>
      </c>
      <c r="AE384" s="22">
        <f>shaladarppn!AD382</f>
        <v>0</v>
      </c>
      <c r="AF384" s="22">
        <f>Table1[[#This Row],[Class]]</f>
        <v>9</v>
      </c>
      <c r="AG384" s="22" t="str">
        <f>Table1[[#This Row],[Section]]</f>
        <v>A</v>
      </c>
    </row>
    <row r="385" spans="1:33">
      <c r="A385" s="22">
        <f>IF(F385="","",ROWS($F$4:F385))</f>
        <v>382</v>
      </c>
      <c r="B385" s="22">
        <f>shaladarppn!A383</f>
        <v>9</v>
      </c>
      <c r="C385" s="22" t="str">
        <f>shaladarppn!B383</f>
        <v>A</v>
      </c>
      <c r="D385" s="22">
        <f>shaladarppn!C383</f>
        <v>4608</v>
      </c>
      <c r="E385" s="249">
        <f>shaladarppn!D383</f>
        <v>43312</v>
      </c>
      <c r="F385" s="22" t="str">
        <f>shaladarppn!E383</f>
        <v>Aarju</v>
      </c>
      <c r="G385" s="22">
        <f>shaladarppn!F383</f>
        <v>0</v>
      </c>
      <c r="H385" s="22" t="str">
        <f>shaladarppn!G383</f>
        <v>Suresh Kumar</v>
      </c>
      <c r="I385" s="22" t="str">
        <f>shaladarppn!H383</f>
        <v>Seema Devi</v>
      </c>
      <c r="J385" s="22" t="str">
        <f>shaladarppn!I383</f>
        <v>M</v>
      </c>
      <c r="K385" s="249">
        <f>shaladarppn!J383</f>
        <v>42907</v>
      </c>
      <c r="L385" s="22">
        <f>shaladarppn!K383</f>
        <v>0</v>
      </c>
      <c r="M385" s="22">
        <f>shaladarppn!L383</f>
        <v>0</v>
      </c>
      <c r="N385" s="22">
        <f>shaladarppn!M383</f>
        <v>0</v>
      </c>
      <c r="O385" s="22">
        <f>shaladarppn!N383</f>
        <v>0</v>
      </c>
      <c r="P385" s="22" t="str">
        <f>shaladarppn!O383</f>
        <v>GEN</v>
      </c>
      <c r="Q385" s="22" t="str">
        <f>shaladarppn!P383</f>
        <v>Hindu</v>
      </c>
      <c r="R385" s="22">
        <f>shaladarppn!Q383</f>
        <v>0</v>
      </c>
      <c r="S385" s="22" t="str">
        <f>shaladarppn!R383</f>
        <v>GOVT. SENIOR SECONDARY SCHOOL ALNIYAWAS (219445)</v>
      </c>
      <c r="T385" s="22">
        <f>shaladarppn!S383</f>
        <v>8140200308</v>
      </c>
      <c r="U385" s="22" t="str">
        <f>shaladarppn!T383</f>
        <v>XXXX6608</v>
      </c>
      <c r="V385" s="22" t="str">
        <f>shaladarppn!U383</f>
        <v>WDYCFMW</v>
      </c>
      <c r="W385" s="22">
        <f>shaladarppn!V383</f>
        <v>9636784929</v>
      </c>
      <c r="X385" s="22" t="str">
        <f>shaladarppn!W383</f>
        <v>ALNIYAWAS,RIYANBADI,ALNIYAWAS,341821</v>
      </c>
      <c r="Y385" s="22">
        <f>shaladarppn!X383</f>
        <v>45000</v>
      </c>
      <c r="Z385" s="22" t="str">
        <f>shaladarppn!Y383</f>
        <v>N</v>
      </c>
      <c r="AA385" s="22" t="str">
        <f>shaladarppn!Z383</f>
        <v>N</v>
      </c>
      <c r="AB385" s="22" t="str">
        <f>shaladarppn!AA383</f>
        <v>No</v>
      </c>
      <c r="AC385" s="22">
        <f>shaladarppn!AB383</f>
        <v>16</v>
      </c>
      <c r="AD385" s="22" t="str">
        <f>shaladarppn!AC383</f>
        <v>None</v>
      </c>
      <c r="AE385" s="22">
        <f>shaladarppn!AD383</f>
        <v>5</v>
      </c>
      <c r="AF385" s="22">
        <f>Table1[[#This Row],[Class]]</f>
        <v>9</v>
      </c>
      <c r="AG385" s="22" t="str">
        <f>Table1[[#This Row],[Section]]</f>
        <v>A</v>
      </c>
    </row>
    <row r="386" spans="1:33">
      <c r="A386" s="22">
        <f>IF(F386="","",ROWS($F$4:F386))</f>
        <v>383</v>
      </c>
      <c r="B386" s="22">
        <f>shaladarppn!A384</f>
        <v>9</v>
      </c>
      <c r="C386" s="22" t="str">
        <f>shaladarppn!B384</f>
        <v>A</v>
      </c>
      <c r="D386" s="22">
        <f>shaladarppn!C384</f>
        <v>4963</v>
      </c>
      <c r="E386" s="249">
        <f>shaladarppn!D384</f>
        <v>0</v>
      </c>
      <c r="F386" s="22" t="str">
        <f>shaladarppn!E384</f>
        <v>Aarju</v>
      </c>
      <c r="G386" s="22">
        <f>shaladarppn!F384</f>
        <v>0</v>
      </c>
      <c r="H386" s="22" t="str">
        <f>shaladarppn!G384</f>
        <v>Suresh Kumar</v>
      </c>
      <c r="I386" s="22" t="str">
        <f>shaladarppn!H384</f>
        <v>Seema Devi</v>
      </c>
      <c r="J386" s="22" t="str">
        <f>shaladarppn!I384</f>
        <v>M</v>
      </c>
      <c r="K386" s="249">
        <f>shaladarppn!J384</f>
        <v>42908</v>
      </c>
      <c r="L386" s="22">
        <f>shaladarppn!K384</f>
        <v>0</v>
      </c>
      <c r="M386" s="22">
        <f>shaladarppn!L384</f>
        <v>0</v>
      </c>
      <c r="N386" s="22">
        <f>shaladarppn!M384</f>
        <v>0</v>
      </c>
      <c r="O386" s="22">
        <f>shaladarppn!N384</f>
        <v>0</v>
      </c>
      <c r="P386" s="22" t="str">
        <f>shaladarppn!O384</f>
        <v>OBC</v>
      </c>
      <c r="Q386" s="22">
        <f>shaladarppn!P384</f>
        <v>0</v>
      </c>
      <c r="R386" s="22">
        <f>shaladarppn!Q384</f>
        <v>0</v>
      </c>
      <c r="S386" s="22" t="str">
        <f>shaladarppn!R384</f>
        <v>GOVT. SENIOR SECONDARY SCHOOL ALNIYAWAS (219445)</v>
      </c>
      <c r="T386" s="22">
        <f>shaladarppn!S384</f>
        <v>8140200308</v>
      </c>
      <c r="U386" s="22">
        <f>shaladarppn!T384</f>
        <v>0</v>
      </c>
      <c r="V386" s="22">
        <f>shaladarppn!U384</f>
        <v>0</v>
      </c>
      <c r="W386" s="22">
        <f>shaladarppn!V384</f>
        <v>9636784929</v>
      </c>
      <c r="X386" s="22" t="str">
        <f>shaladarppn!W384</f>
        <v>ALNIYAWAS,RIYANBADI,ALNIYAWAS,341822</v>
      </c>
      <c r="Y386" s="22">
        <f>shaladarppn!X384</f>
        <v>0</v>
      </c>
      <c r="Z386" s="22" t="str">
        <f>shaladarppn!Y384</f>
        <v>N</v>
      </c>
      <c r="AA386" s="22" t="str">
        <f>shaladarppn!Z384</f>
        <v>Y</v>
      </c>
      <c r="AB386" s="22">
        <f>shaladarppn!AA384</f>
        <v>0</v>
      </c>
      <c r="AC386" s="22">
        <f>shaladarppn!AB384</f>
        <v>13</v>
      </c>
      <c r="AD386" s="22">
        <f>shaladarppn!AC384</f>
        <v>0</v>
      </c>
      <c r="AE386" s="22">
        <f>shaladarppn!AD384</f>
        <v>1</v>
      </c>
      <c r="AF386" s="22">
        <f>Table1[[#This Row],[Class]]</f>
        <v>9</v>
      </c>
      <c r="AG386" s="22" t="str">
        <f>Table1[[#This Row],[Section]]</f>
        <v>A</v>
      </c>
    </row>
    <row r="387" spans="1:33">
      <c r="A387" s="22">
        <f>IF(F387="","",ROWS($F$4:F387))</f>
        <v>384</v>
      </c>
      <c r="B387" s="22">
        <f>shaladarppn!A385</f>
        <v>9</v>
      </c>
      <c r="C387" s="22" t="str">
        <f>shaladarppn!B385</f>
        <v>A</v>
      </c>
      <c r="D387" s="22">
        <f>shaladarppn!C385</f>
        <v>4935</v>
      </c>
      <c r="E387" s="249">
        <f>shaladarppn!D385</f>
        <v>0</v>
      </c>
      <c r="F387" s="22" t="str">
        <f>shaladarppn!E385</f>
        <v>Aarju</v>
      </c>
      <c r="G387" s="22">
        <f>shaladarppn!F385</f>
        <v>0</v>
      </c>
      <c r="H387" s="22" t="str">
        <f>shaladarppn!G385</f>
        <v>Suresh Kumar</v>
      </c>
      <c r="I387" s="22" t="str">
        <f>shaladarppn!H385</f>
        <v>Seema Devi</v>
      </c>
      <c r="J387" s="22" t="str">
        <f>shaladarppn!I385</f>
        <v>M</v>
      </c>
      <c r="K387" s="249">
        <f>shaladarppn!J385</f>
        <v>42909</v>
      </c>
      <c r="L387" s="22">
        <f>shaladarppn!K385</f>
        <v>0</v>
      </c>
      <c r="M387" s="22">
        <f>shaladarppn!L385</f>
        <v>0</v>
      </c>
      <c r="N387" s="22">
        <f>shaladarppn!M385</f>
        <v>0</v>
      </c>
      <c r="O387" s="22">
        <f>shaladarppn!N385</f>
        <v>0</v>
      </c>
      <c r="P387" s="22" t="str">
        <f>shaladarppn!O385</f>
        <v>OBC</v>
      </c>
      <c r="Q387" s="22">
        <f>shaladarppn!P385</f>
        <v>0</v>
      </c>
      <c r="R387" s="22">
        <f>shaladarppn!Q385</f>
        <v>0</v>
      </c>
      <c r="S387" s="22" t="str">
        <f>shaladarppn!R385</f>
        <v>GOVT. SENIOR SECONDARY SCHOOL ALNIYAWAS (219445)</v>
      </c>
      <c r="T387" s="22">
        <f>shaladarppn!S385</f>
        <v>8140200308</v>
      </c>
      <c r="U387" s="22">
        <f>shaladarppn!T385</f>
        <v>0</v>
      </c>
      <c r="V387" s="22">
        <f>shaladarppn!U385</f>
        <v>0</v>
      </c>
      <c r="W387" s="22">
        <f>shaladarppn!V385</f>
        <v>9636784929</v>
      </c>
      <c r="X387" s="22" t="str">
        <f>shaladarppn!W385</f>
        <v>ALNIYAWAS,RIYANBADI,ALNIYAWAS,341823</v>
      </c>
      <c r="Y387" s="22">
        <f>shaladarppn!X385</f>
        <v>0</v>
      </c>
      <c r="Z387" s="22" t="str">
        <f>shaladarppn!Y385</f>
        <v>N</v>
      </c>
      <c r="AA387" s="22" t="str">
        <f>shaladarppn!Z385</f>
        <v>Y</v>
      </c>
      <c r="AB387" s="22">
        <f>shaladarppn!AA385</f>
        <v>0</v>
      </c>
      <c r="AC387" s="22">
        <f>shaladarppn!AB385</f>
        <v>14</v>
      </c>
      <c r="AD387" s="22">
        <f>shaladarppn!AC385</f>
        <v>0</v>
      </c>
      <c r="AE387" s="22">
        <f>shaladarppn!AD385</f>
        <v>1</v>
      </c>
      <c r="AF387" s="22">
        <f>Table1[[#This Row],[Class]]</f>
        <v>9</v>
      </c>
      <c r="AG387" s="22" t="str">
        <f>Table1[[#This Row],[Section]]</f>
        <v>A</v>
      </c>
    </row>
    <row r="388" spans="1:33">
      <c r="A388" s="22">
        <f>IF(F388="","",ROWS($F$4:F388))</f>
        <v>385</v>
      </c>
      <c r="B388" s="22">
        <f>shaladarppn!A386</f>
        <v>10</v>
      </c>
      <c r="C388" s="22" t="str">
        <f>shaladarppn!B386</f>
        <v>A</v>
      </c>
      <c r="D388" s="22">
        <f>shaladarppn!C386</f>
        <v>4347</v>
      </c>
      <c r="E388" s="249">
        <f>shaladarppn!D386</f>
        <v>42922</v>
      </c>
      <c r="F388" s="22" t="str">
        <f>shaladarppn!E386</f>
        <v>Aarju</v>
      </c>
      <c r="G388" s="22">
        <f>shaladarppn!F386</f>
        <v>0</v>
      </c>
      <c r="H388" s="22" t="str">
        <f>shaladarppn!G386</f>
        <v>Suresh Kumar</v>
      </c>
      <c r="I388" s="22" t="str">
        <f>shaladarppn!H386</f>
        <v>Seema Devi</v>
      </c>
      <c r="J388" s="22" t="str">
        <f>shaladarppn!I386</f>
        <v>F</v>
      </c>
      <c r="K388" s="249">
        <f>shaladarppn!J386</f>
        <v>42910</v>
      </c>
      <c r="L388" s="22">
        <f>shaladarppn!K386</f>
        <v>0</v>
      </c>
      <c r="M388" s="22">
        <f>shaladarppn!L386</f>
        <v>0</v>
      </c>
      <c r="N388" s="22">
        <f>shaladarppn!M386</f>
        <v>0</v>
      </c>
      <c r="O388" s="22">
        <f>shaladarppn!N386</f>
        <v>0</v>
      </c>
      <c r="P388" s="22" t="str">
        <f>shaladarppn!O386</f>
        <v>OBC</v>
      </c>
      <c r="Q388" s="22" t="str">
        <f>shaladarppn!P386</f>
        <v>Hindu</v>
      </c>
      <c r="R388" s="22">
        <f>shaladarppn!Q386</f>
        <v>0</v>
      </c>
      <c r="S388" s="22" t="str">
        <f>shaladarppn!R386</f>
        <v>GOVT. SENIOR SECONDARY SCHOOL ALNIYAWAS (219445)</v>
      </c>
      <c r="T388" s="22">
        <f>shaladarppn!S386</f>
        <v>8140200308</v>
      </c>
      <c r="U388" s="22" t="str">
        <f>shaladarppn!T386</f>
        <v>XXXX1692</v>
      </c>
      <c r="V388" s="22">
        <f>shaladarppn!U386</f>
        <v>0</v>
      </c>
      <c r="W388" s="22">
        <f>shaladarppn!V386</f>
        <v>9636784929</v>
      </c>
      <c r="X388" s="22" t="str">
        <f>shaladarppn!W386</f>
        <v>ALNIYAWAS,RIYANBADI,ALNIYAWAS,341824</v>
      </c>
      <c r="Y388" s="22">
        <f>shaladarppn!X386</f>
        <v>0</v>
      </c>
      <c r="Z388" s="22" t="str">
        <f>shaladarppn!Y386</f>
        <v>N</v>
      </c>
      <c r="AA388" s="22" t="str">
        <f>shaladarppn!Z386</f>
        <v>N</v>
      </c>
      <c r="AB388" s="22" t="str">
        <f>shaladarppn!AA386</f>
        <v>No</v>
      </c>
      <c r="AC388" s="22">
        <f>shaladarppn!AB386</f>
        <v>16</v>
      </c>
      <c r="AD388" s="22" t="str">
        <f>shaladarppn!AC386</f>
        <v>None</v>
      </c>
      <c r="AE388" s="22">
        <f>shaladarppn!AD386</f>
        <v>3</v>
      </c>
      <c r="AF388" s="22">
        <f>Table1[[#This Row],[Class]]</f>
        <v>10</v>
      </c>
      <c r="AG388" s="22" t="str">
        <f>Table1[[#This Row],[Section]]</f>
        <v>A</v>
      </c>
    </row>
    <row r="389" spans="1:33">
      <c r="A389" s="22">
        <f>IF(F389="","",ROWS($F$4:F389))</f>
        <v>386</v>
      </c>
      <c r="B389" s="22">
        <f>shaladarppn!A387</f>
        <v>10</v>
      </c>
      <c r="C389" s="22" t="str">
        <f>shaladarppn!B387</f>
        <v>A</v>
      </c>
      <c r="D389" s="22">
        <f>shaladarppn!C387</f>
        <v>3843</v>
      </c>
      <c r="E389" s="249">
        <f>shaladarppn!D387</f>
        <v>42135</v>
      </c>
      <c r="F389" s="22" t="str">
        <f>shaladarppn!E387</f>
        <v>Aarju</v>
      </c>
      <c r="G389" s="22">
        <f>shaladarppn!F387</f>
        <v>0</v>
      </c>
      <c r="H389" s="22" t="str">
        <f>shaladarppn!G387</f>
        <v>Suresh Kumar</v>
      </c>
      <c r="I389" s="22" t="str">
        <f>shaladarppn!H387</f>
        <v>Seema Devi</v>
      </c>
      <c r="J389" s="22" t="str">
        <f>shaladarppn!I387</f>
        <v>M</v>
      </c>
      <c r="K389" s="249">
        <f>shaladarppn!J387</f>
        <v>42911</v>
      </c>
      <c r="L389" s="22">
        <f>shaladarppn!K387</f>
        <v>0</v>
      </c>
      <c r="M389" s="22">
        <f>shaladarppn!L387</f>
        <v>0</v>
      </c>
      <c r="N389" s="22">
        <f>shaladarppn!M387</f>
        <v>0</v>
      </c>
      <c r="O389" s="22">
        <f>shaladarppn!N387</f>
        <v>0</v>
      </c>
      <c r="P389" s="22" t="str">
        <f>shaladarppn!O387</f>
        <v>OBC</v>
      </c>
      <c r="Q389" s="22" t="str">
        <f>shaladarppn!P387</f>
        <v>Muslim</v>
      </c>
      <c r="R389" s="22">
        <f>shaladarppn!Q387</f>
        <v>0</v>
      </c>
      <c r="S389" s="22" t="str">
        <f>shaladarppn!R387</f>
        <v>GOVT. SENIOR SECONDARY SCHOOL ALNIYAWAS (219445)</v>
      </c>
      <c r="T389" s="22">
        <f>shaladarppn!S387</f>
        <v>8140200308</v>
      </c>
      <c r="U389" s="22" t="str">
        <f>shaladarppn!T387</f>
        <v>XXXX5671</v>
      </c>
      <c r="V389" s="22">
        <f>shaladarppn!U387</f>
        <v>0</v>
      </c>
      <c r="W389" s="22">
        <f>shaladarppn!V387</f>
        <v>9636784929</v>
      </c>
      <c r="X389" s="22" t="str">
        <f>shaladarppn!W387</f>
        <v>ALNIYAWAS,RIYANBADI,ALNIYAWAS,341825</v>
      </c>
      <c r="Y389" s="22">
        <f>shaladarppn!X387</f>
        <v>0</v>
      </c>
      <c r="Z389" s="22" t="str">
        <f>shaladarppn!Y387</f>
        <v>N</v>
      </c>
      <c r="AA389" s="22" t="str">
        <f>shaladarppn!Z387</f>
        <v>N</v>
      </c>
      <c r="AB389" s="22" t="str">
        <f>shaladarppn!AA387</f>
        <v>Yes</v>
      </c>
      <c r="AC389" s="22">
        <f>shaladarppn!AB387</f>
        <v>16</v>
      </c>
      <c r="AD389" s="22" t="str">
        <f>shaladarppn!AC387</f>
        <v>None</v>
      </c>
      <c r="AE389" s="22">
        <f>shaladarppn!AD387</f>
        <v>1</v>
      </c>
      <c r="AF389" s="22">
        <f>Table1[[#This Row],[Class]]</f>
        <v>10</v>
      </c>
      <c r="AG389" s="22" t="str">
        <f>Table1[[#This Row],[Section]]</f>
        <v>A</v>
      </c>
    </row>
    <row r="390" spans="1:33">
      <c r="A390" s="22">
        <f>IF(F390="","",ROWS($F$4:F390))</f>
        <v>387</v>
      </c>
      <c r="B390" s="22">
        <f>shaladarppn!A388</f>
        <v>10</v>
      </c>
      <c r="C390" s="22" t="str">
        <f>shaladarppn!B388</f>
        <v>A</v>
      </c>
      <c r="D390" s="22">
        <f>shaladarppn!C388</f>
        <v>3834</v>
      </c>
      <c r="E390" s="249">
        <f>shaladarppn!D388</f>
        <v>42135</v>
      </c>
      <c r="F390" s="22" t="str">
        <f>shaladarppn!E388</f>
        <v>Aarju</v>
      </c>
      <c r="G390" s="22">
        <f>shaladarppn!F388</f>
        <v>0</v>
      </c>
      <c r="H390" s="22" t="str">
        <f>shaladarppn!G388</f>
        <v>Suresh Kumar</v>
      </c>
      <c r="I390" s="22" t="str">
        <f>shaladarppn!H388</f>
        <v>Seema Devi</v>
      </c>
      <c r="J390" s="22" t="str">
        <f>shaladarppn!I388</f>
        <v>M</v>
      </c>
      <c r="K390" s="249">
        <f>shaladarppn!J388</f>
        <v>42912</v>
      </c>
      <c r="L390" s="22">
        <f>shaladarppn!K388</f>
        <v>0</v>
      </c>
      <c r="M390" s="22">
        <f>shaladarppn!L388</f>
        <v>0</v>
      </c>
      <c r="N390" s="22">
        <f>shaladarppn!M388</f>
        <v>0</v>
      </c>
      <c r="O390" s="22">
        <f>shaladarppn!N388</f>
        <v>0</v>
      </c>
      <c r="P390" s="22" t="str">
        <f>shaladarppn!O388</f>
        <v>SC</v>
      </c>
      <c r="Q390" s="22" t="str">
        <f>shaladarppn!P388</f>
        <v>Hindu</v>
      </c>
      <c r="R390" s="22">
        <f>shaladarppn!Q388</f>
        <v>0</v>
      </c>
      <c r="S390" s="22" t="str">
        <f>shaladarppn!R388</f>
        <v>GOVT. SENIOR SECONDARY SCHOOL ALNIYAWAS (219445)</v>
      </c>
      <c r="T390" s="22">
        <f>shaladarppn!S388</f>
        <v>8140200308</v>
      </c>
      <c r="U390" s="22" t="str">
        <f>shaladarppn!T388</f>
        <v>XXXX3165</v>
      </c>
      <c r="V390" s="22">
        <f>shaladarppn!U388</f>
        <v>0</v>
      </c>
      <c r="W390" s="22">
        <f>shaladarppn!V388</f>
        <v>9636784929</v>
      </c>
      <c r="X390" s="22" t="str">
        <f>shaladarppn!W388</f>
        <v>ALNIYAWAS,RIYANBADI,ALNIYAWAS,341826</v>
      </c>
      <c r="Y390" s="22">
        <f>shaladarppn!X388</f>
        <v>0</v>
      </c>
      <c r="Z390" s="22" t="str">
        <f>shaladarppn!Y388</f>
        <v>N</v>
      </c>
      <c r="AA390" s="22" t="str">
        <f>shaladarppn!Z388</f>
        <v>N</v>
      </c>
      <c r="AB390" s="22" t="str">
        <f>shaladarppn!AA388</f>
        <v>No</v>
      </c>
      <c r="AC390" s="22">
        <f>shaladarppn!AB388</f>
        <v>15</v>
      </c>
      <c r="AD390" s="22" t="str">
        <f>shaladarppn!AC388</f>
        <v>None</v>
      </c>
      <c r="AE390" s="22">
        <f>shaladarppn!AD388</f>
        <v>1</v>
      </c>
      <c r="AF390" s="22">
        <f>Table1[[#This Row],[Class]]</f>
        <v>10</v>
      </c>
      <c r="AG390" s="22" t="str">
        <f>Table1[[#This Row],[Section]]</f>
        <v>A</v>
      </c>
    </row>
    <row r="391" spans="1:33">
      <c r="A391" s="22">
        <f>IF(F391="","",ROWS($F$4:F391))</f>
        <v>388</v>
      </c>
      <c r="B391" s="22">
        <f>shaladarppn!A389</f>
        <v>10</v>
      </c>
      <c r="C391" s="22" t="str">
        <f>shaladarppn!B389</f>
        <v>A</v>
      </c>
      <c r="D391" s="22">
        <f>shaladarppn!C389</f>
        <v>4599</v>
      </c>
      <c r="E391" s="249">
        <f>shaladarppn!D389</f>
        <v>43306</v>
      </c>
      <c r="F391" s="22" t="str">
        <f>shaladarppn!E389</f>
        <v>Aarju</v>
      </c>
      <c r="G391" s="22">
        <f>shaladarppn!F389</f>
        <v>0</v>
      </c>
      <c r="H391" s="22" t="str">
        <f>shaladarppn!G389</f>
        <v>Suresh Kumar</v>
      </c>
      <c r="I391" s="22" t="str">
        <f>shaladarppn!H389</f>
        <v>Seema Devi</v>
      </c>
      <c r="J391" s="22" t="str">
        <f>shaladarppn!I389</f>
        <v>M</v>
      </c>
      <c r="K391" s="249">
        <f>shaladarppn!J389</f>
        <v>42913</v>
      </c>
      <c r="L391" s="22">
        <f>shaladarppn!K389</f>
        <v>0</v>
      </c>
      <c r="M391" s="22">
        <f>shaladarppn!L389</f>
        <v>0</v>
      </c>
      <c r="N391" s="22">
        <f>shaladarppn!M389</f>
        <v>0</v>
      </c>
      <c r="O391" s="22">
        <f>shaladarppn!N389</f>
        <v>0</v>
      </c>
      <c r="P391" s="22" t="str">
        <f>shaladarppn!O389</f>
        <v>OBC</v>
      </c>
      <c r="Q391" s="22" t="str">
        <f>shaladarppn!P389</f>
        <v>Hindu</v>
      </c>
      <c r="R391" s="22">
        <f>shaladarppn!Q389</f>
        <v>0</v>
      </c>
      <c r="S391" s="22" t="str">
        <f>shaladarppn!R389</f>
        <v>GOVT. SENIOR SECONDARY SCHOOL ALNIYAWAS (219445)</v>
      </c>
      <c r="T391" s="22">
        <f>shaladarppn!S389</f>
        <v>8140200308</v>
      </c>
      <c r="U391" s="22" t="str">
        <f>shaladarppn!T389</f>
        <v>XXXX4211</v>
      </c>
      <c r="V391" s="22">
        <f>shaladarppn!U389</f>
        <v>0</v>
      </c>
      <c r="W391" s="22">
        <f>shaladarppn!V389</f>
        <v>9636784929</v>
      </c>
      <c r="X391" s="22" t="str">
        <f>shaladarppn!W389</f>
        <v>ALNIYAWAS,RIYANBADI,ALNIYAWAS,341827</v>
      </c>
      <c r="Y391" s="22">
        <f>shaladarppn!X389</f>
        <v>50000</v>
      </c>
      <c r="Z391" s="22" t="str">
        <f>shaladarppn!Y389</f>
        <v>N</v>
      </c>
      <c r="AA391" s="22" t="str">
        <f>shaladarppn!Z389</f>
        <v>N</v>
      </c>
      <c r="AB391" s="22" t="str">
        <f>shaladarppn!AA389</f>
        <v>No</v>
      </c>
      <c r="AC391" s="22">
        <f>shaladarppn!AB389</f>
        <v>15</v>
      </c>
      <c r="AD391" s="22" t="str">
        <f>shaladarppn!AC389</f>
        <v>None</v>
      </c>
      <c r="AE391" s="22">
        <f>shaladarppn!AD389</f>
        <v>0</v>
      </c>
      <c r="AF391" s="22">
        <f>Table1[[#This Row],[Class]]</f>
        <v>10</v>
      </c>
      <c r="AG391" s="22" t="str">
        <f>Table1[[#This Row],[Section]]</f>
        <v>A</v>
      </c>
    </row>
    <row r="392" spans="1:33">
      <c r="A392" s="22">
        <f>IF(F392="","",ROWS($F$4:F392))</f>
        <v>389</v>
      </c>
      <c r="B392" s="22">
        <f>shaladarppn!A390</f>
        <v>10</v>
      </c>
      <c r="C392" s="22" t="str">
        <f>shaladarppn!B390</f>
        <v>A</v>
      </c>
      <c r="D392" s="22">
        <f>shaladarppn!C390</f>
        <v>4773</v>
      </c>
      <c r="E392" s="249">
        <f>shaladarppn!D390</f>
        <v>43671</v>
      </c>
      <c r="F392" s="22" t="str">
        <f>shaladarppn!E390</f>
        <v>Aarju</v>
      </c>
      <c r="G392" s="22">
        <f>shaladarppn!F390</f>
        <v>0</v>
      </c>
      <c r="H392" s="22" t="str">
        <f>shaladarppn!G390</f>
        <v>Suresh Kumar</v>
      </c>
      <c r="I392" s="22" t="str">
        <f>shaladarppn!H390</f>
        <v>Seema Devi</v>
      </c>
      <c r="J392" s="22" t="str">
        <f>shaladarppn!I390</f>
        <v>F</v>
      </c>
      <c r="K392" s="249">
        <f>shaladarppn!J390</f>
        <v>42914</v>
      </c>
      <c r="L392" s="22">
        <f>shaladarppn!K390</f>
        <v>0</v>
      </c>
      <c r="M392" s="22">
        <f>shaladarppn!L390</f>
        <v>0</v>
      </c>
      <c r="N392" s="22">
        <f>shaladarppn!M390</f>
        <v>0</v>
      </c>
      <c r="O392" s="22">
        <f>shaladarppn!N390</f>
        <v>0</v>
      </c>
      <c r="P392" s="22" t="str">
        <f>shaladarppn!O390</f>
        <v>OBC</v>
      </c>
      <c r="Q392" s="22" t="str">
        <f>shaladarppn!P390</f>
        <v>Hindu</v>
      </c>
      <c r="R392" s="22">
        <f>shaladarppn!Q390</f>
        <v>0</v>
      </c>
      <c r="S392" s="22" t="str">
        <f>shaladarppn!R390</f>
        <v>GOVT. SENIOR SECONDARY SCHOOL ALNIYAWAS (219445)</v>
      </c>
      <c r="T392" s="22">
        <f>shaladarppn!S390</f>
        <v>8140200308</v>
      </c>
      <c r="U392" s="22" t="str">
        <f>shaladarppn!T390</f>
        <v>XXXX8061</v>
      </c>
      <c r="V392" s="22">
        <f>shaladarppn!U390</f>
        <v>0</v>
      </c>
      <c r="W392" s="22">
        <f>shaladarppn!V390</f>
        <v>9636784929</v>
      </c>
      <c r="X392" s="22" t="str">
        <f>shaladarppn!W390</f>
        <v>ALNIYAWAS,RIYANBADI,ALNIYAWAS,341828</v>
      </c>
      <c r="Y392" s="22">
        <f>shaladarppn!X390</f>
        <v>60000</v>
      </c>
      <c r="Z392" s="22" t="str">
        <f>shaladarppn!Y390</f>
        <v>N</v>
      </c>
      <c r="AA392" s="22" t="str">
        <f>shaladarppn!Z390</f>
        <v>N</v>
      </c>
      <c r="AB392" s="22" t="str">
        <f>shaladarppn!AA390</f>
        <v>No</v>
      </c>
      <c r="AC392" s="22">
        <f>shaladarppn!AB390</f>
        <v>15</v>
      </c>
      <c r="AD392" s="22" t="str">
        <f>shaladarppn!AC390</f>
        <v>None</v>
      </c>
      <c r="AE392" s="22">
        <f>shaladarppn!AD390</f>
        <v>3</v>
      </c>
      <c r="AF392" s="22">
        <f>Table1[[#This Row],[Class]]</f>
        <v>10</v>
      </c>
      <c r="AG392" s="22" t="str">
        <f>Table1[[#This Row],[Section]]</f>
        <v>A</v>
      </c>
    </row>
    <row r="393" spans="1:33">
      <c r="A393" s="22">
        <f>IF(F393="","",ROWS($F$4:F393))</f>
        <v>390</v>
      </c>
      <c r="B393" s="22">
        <f>shaladarppn!A391</f>
        <v>10</v>
      </c>
      <c r="C393" s="22" t="str">
        <f>shaladarppn!B391</f>
        <v>A</v>
      </c>
      <c r="D393" s="22">
        <f>shaladarppn!C391</f>
        <v>3819</v>
      </c>
      <c r="E393" s="249">
        <f>shaladarppn!D391</f>
        <v>42135</v>
      </c>
      <c r="F393" s="22" t="str">
        <f>shaladarppn!E391</f>
        <v>Aarju</v>
      </c>
      <c r="G393" s="22">
        <f>shaladarppn!F391</f>
        <v>0</v>
      </c>
      <c r="H393" s="22" t="str">
        <f>shaladarppn!G391</f>
        <v>Suresh Kumar</v>
      </c>
      <c r="I393" s="22" t="str">
        <f>shaladarppn!H391</f>
        <v>Seema Devi</v>
      </c>
      <c r="J393" s="22" t="str">
        <f>shaladarppn!I391</f>
        <v>M</v>
      </c>
      <c r="K393" s="249">
        <f>shaladarppn!J391</f>
        <v>42915</v>
      </c>
      <c r="L393" s="22">
        <f>shaladarppn!K391</f>
        <v>0</v>
      </c>
      <c r="M393" s="22">
        <f>shaladarppn!L391</f>
        <v>0</v>
      </c>
      <c r="N393" s="22">
        <f>shaladarppn!M391</f>
        <v>0</v>
      </c>
      <c r="O393" s="22">
        <f>shaladarppn!N391</f>
        <v>0</v>
      </c>
      <c r="P393" s="22" t="str">
        <f>shaladarppn!O391</f>
        <v>OBC</v>
      </c>
      <c r="Q393" s="22" t="str">
        <f>shaladarppn!P391</f>
        <v>Muslim</v>
      </c>
      <c r="R393" s="22">
        <f>shaladarppn!Q391</f>
        <v>0</v>
      </c>
      <c r="S393" s="22" t="str">
        <f>shaladarppn!R391</f>
        <v>GOVT. SENIOR SECONDARY SCHOOL ALNIYAWAS (219445)</v>
      </c>
      <c r="T393" s="22">
        <f>shaladarppn!S391</f>
        <v>8140200308</v>
      </c>
      <c r="U393" s="22" t="str">
        <f>shaladarppn!T391</f>
        <v>XXXX8637</v>
      </c>
      <c r="V393" s="22">
        <f>shaladarppn!U391</f>
        <v>0</v>
      </c>
      <c r="W393" s="22">
        <f>shaladarppn!V391</f>
        <v>9636784929</v>
      </c>
      <c r="X393" s="22" t="str">
        <f>shaladarppn!W391</f>
        <v>ALNIYAWAS,RIYANBADI,ALNIYAWAS,341829</v>
      </c>
      <c r="Y393" s="22">
        <f>shaladarppn!X391</f>
        <v>0</v>
      </c>
      <c r="Z393" s="22" t="str">
        <f>shaladarppn!Y391</f>
        <v>N</v>
      </c>
      <c r="AA393" s="22" t="str">
        <f>shaladarppn!Z391</f>
        <v>N</v>
      </c>
      <c r="AB393" s="22" t="str">
        <f>shaladarppn!AA391</f>
        <v>Yes</v>
      </c>
      <c r="AC393" s="22">
        <f>shaladarppn!AB391</f>
        <v>15</v>
      </c>
      <c r="AD393" s="22" t="str">
        <f>shaladarppn!AC391</f>
        <v>None</v>
      </c>
      <c r="AE393" s="22">
        <f>shaladarppn!AD391</f>
        <v>0</v>
      </c>
      <c r="AF393" s="22">
        <f>Table1[[#This Row],[Class]]</f>
        <v>10</v>
      </c>
      <c r="AG393" s="22" t="str">
        <f>Table1[[#This Row],[Section]]</f>
        <v>A</v>
      </c>
    </row>
    <row r="394" spans="1:33">
      <c r="A394" s="22">
        <f>IF(F394="","",ROWS($F$4:F394))</f>
        <v>391</v>
      </c>
      <c r="B394" s="22">
        <f>shaladarppn!A392</f>
        <v>10</v>
      </c>
      <c r="C394" s="22" t="str">
        <f>shaladarppn!B392</f>
        <v>A</v>
      </c>
      <c r="D394" s="22">
        <f>shaladarppn!C392</f>
        <v>3832</v>
      </c>
      <c r="E394" s="249">
        <f>shaladarppn!D392</f>
        <v>42135</v>
      </c>
      <c r="F394" s="22" t="str">
        <f>shaladarppn!E392</f>
        <v>Aarju</v>
      </c>
      <c r="G394" s="22">
        <f>shaladarppn!F392</f>
        <v>0</v>
      </c>
      <c r="H394" s="22" t="str">
        <f>shaladarppn!G392</f>
        <v>Suresh Kumar</v>
      </c>
      <c r="I394" s="22" t="str">
        <f>shaladarppn!H392</f>
        <v>Seema Devi</v>
      </c>
      <c r="J394" s="22" t="str">
        <f>shaladarppn!I392</f>
        <v>M</v>
      </c>
      <c r="K394" s="249">
        <f>shaladarppn!J392</f>
        <v>42916</v>
      </c>
      <c r="L394" s="22">
        <f>shaladarppn!K392</f>
        <v>0</v>
      </c>
      <c r="M394" s="22">
        <f>shaladarppn!L392</f>
        <v>0</v>
      </c>
      <c r="N394" s="22">
        <f>shaladarppn!M392</f>
        <v>0</v>
      </c>
      <c r="O394" s="22">
        <f>shaladarppn!N392</f>
        <v>0</v>
      </c>
      <c r="P394" s="22" t="str">
        <f>shaladarppn!O392</f>
        <v>SC</v>
      </c>
      <c r="Q394" s="22" t="str">
        <f>shaladarppn!P392</f>
        <v>Hindu</v>
      </c>
      <c r="R394" s="22">
        <f>shaladarppn!Q392</f>
        <v>0</v>
      </c>
      <c r="S394" s="22" t="str">
        <f>shaladarppn!R392</f>
        <v>GOVT. SENIOR SECONDARY SCHOOL ALNIYAWAS (219445)</v>
      </c>
      <c r="T394" s="22">
        <f>shaladarppn!S392</f>
        <v>8140200308</v>
      </c>
      <c r="U394" s="22" t="str">
        <f>shaladarppn!T392</f>
        <v>XXXX4317</v>
      </c>
      <c r="V394" s="22" t="str">
        <f>shaladarppn!U392</f>
        <v>YBOKWIK</v>
      </c>
      <c r="W394" s="22">
        <f>shaladarppn!V392</f>
        <v>9636784929</v>
      </c>
      <c r="X394" s="22" t="str">
        <f>shaladarppn!W392</f>
        <v>ALNIYAWAS,RIYANBADI,ALNIYAWAS,341830</v>
      </c>
      <c r="Y394" s="22">
        <f>shaladarppn!X392</f>
        <v>60000</v>
      </c>
      <c r="Z394" s="22" t="str">
        <f>shaladarppn!Y392</f>
        <v>N</v>
      </c>
      <c r="AA394" s="22" t="str">
        <f>shaladarppn!Z392</f>
        <v>N</v>
      </c>
      <c r="AB394" s="22" t="str">
        <f>shaladarppn!AA392</f>
        <v>No</v>
      </c>
      <c r="AC394" s="22">
        <f>shaladarppn!AB392</f>
        <v>16</v>
      </c>
      <c r="AD394" s="22" t="str">
        <f>shaladarppn!AC392</f>
        <v>None</v>
      </c>
      <c r="AE394" s="22">
        <f>shaladarppn!AD392</f>
        <v>1</v>
      </c>
      <c r="AF394" s="22">
        <f>Table1[[#This Row],[Class]]</f>
        <v>10</v>
      </c>
      <c r="AG394" s="22" t="str">
        <f>Table1[[#This Row],[Section]]</f>
        <v>A</v>
      </c>
    </row>
    <row r="395" spans="1:33">
      <c r="A395" s="22">
        <f>IF(F395="","",ROWS($F$4:F395))</f>
        <v>392</v>
      </c>
      <c r="B395" s="22">
        <f>shaladarppn!A393</f>
        <v>10</v>
      </c>
      <c r="C395" s="22" t="str">
        <f>shaladarppn!B393</f>
        <v>A</v>
      </c>
      <c r="D395" s="22">
        <f>shaladarppn!C393</f>
        <v>4637</v>
      </c>
      <c r="E395" s="249">
        <f>shaladarppn!D393</f>
        <v>43649</v>
      </c>
      <c r="F395" s="22" t="str">
        <f>shaladarppn!E393</f>
        <v>Aarju</v>
      </c>
      <c r="G395" s="22">
        <f>shaladarppn!F393</f>
        <v>0</v>
      </c>
      <c r="H395" s="22" t="str">
        <f>shaladarppn!G393</f>
        <v>Suresh Kumar</v>
      </c>
      <c r="I395" s="22" t="str">
        <f>shaladarppn!H393</f>
        <v>Seema Devi</v>
      </c>
      <c r="J395" s="22" t="str">
        <f>shaladarppn!I393</f>
        <v>M</v>
      </c>
      <c r="K395" s="249">
        <f>shaladarppn!J393</f>
        <v>42917</v>
      </c>
      <c r="L395" s="22">
        <f>shaladarppn!K393</f>
        <v>0</v>
      </c>
      <c r="M395" s="22">
        <f>shaladarppn!L393</f>
        <v>0</v>
      </c>
      <c r="N395" s="22">
        <f>shaladarppn!M393</f>
        <v>0</v>
      </c>
      <c r="O395" s="22">
        <f>shaladarppn!N393</f>
        <v>0</v>
      </c>
      <c r="P395" s="22" t="str">
        <f>shaladarppn!O393</f>
        <v>GEN</v>
      </c>
      <c r="Q395" s="22" t="str">
        <f>shaladarppn!P393</f>
        <v>Hindu</v>
      </c>
      <c r="R395" s="22">
        <f>shaladarppn!Q393</f>
        <v>0</v>
      </c>
      <c r="S395" s="22" t="str">
        <f>shaladarppn!R393</f>
        <v>GOVT. SENIOR SECONDARY SCHOOL ALNIYAWAS (219445)</v>
      </c>
      <c r="T395" s="22">
        <f>shaladarppn!S393</f>
        <v>8140200308</v>
      </c>
      <c r="U395" s="22" t="str">
        <f>shaladarppn!T393</f>
        <v>XXXX5727</v>
      </c>
      <c r="V395" s="22" t="str">
        <f>shaladarppn!U393</f>
        <v>wxvczgx</v>
      </c>
      <c r="W395" s="22">
        <f>shaladarppn!V393</f>
        <v>9636784929</v>
      </c>
      <c r="X395" s="22" t="str">
        <f>shaladarppn!W393</f>
        <v>ALNIYAWAS,RIYANBADI,ALNIYAWAS,341831</v>
      </c>
      <c r="Y395" s="22">
        <f>shaladarppn!X393</f>
        <v>60000</v>
      </c>
      <c r="Z395" s="22" t="str">
        <f>shaladarppn!Y393</f>
        <v>N</v>
      </c>
      <c r="AA395" s="22" t="str">
        <f>shaladarppn!Z393</f>
        <v>N</v>
      </c>
      <c r="AB395" s="22" t="str">
        <f>shaladarppn!AA393</f>
        <v>No</v>
      </c>
      <c r="AC395" s="22">
        <f>shaladarppn!AB393</f>
        <v>17</v>
      </c>
      <c r="AD395" s="22" t="str">
        <f>shaladarppn!AC393</f>
        <v>None</v>
      </c>
      <c r="AE395" s="22">
        <f>shaladarppn!AD393</f>
        <v>2</v>
      </c>
      <c r="AF395" s="22">
        <f>Table1[[#This Row],[Class]]</f>
        <v>10</v>
      </c>
      <c r="AG395" s="22" t="str">
        <f>Table1[[#This Row],[Section]]</f>
        <v>A</v>
      </c>
    </row>
    <row r="396" spans="1:33">
      <c r="A396" s="22">
        <f>IF(F396="","",ROWS($F$4:F396))</f>
        <v>393</v>
      </c>
      <c r="B396" s="22">
        <f>shaladarppn!A394</f>
        <v>10</v>
      </c>
      <c r="C396" s="22" t="str">
        <f>shaladarppn!B394</f>
        <v>A</v>
      </c>
      <c r="D396" s="22">
        <f>shaladarppn!C394</f>
        <v>4126</v>
      </c>
      <c r="E396" s="249">
        <f>shaladarppn!D394</f>
        <v>42551</v>
      </c>
      <c r="F396" s="22" t="str">
        <f>shaladarppn!E394</f>
        <v>Aarju</v>
      </c>
      <c r="G396" s="22">
        <f>shaladarppn!F394</f>
        <v>0</v>
      </c>
      <c r="H396" s="22" t="str">
        <f>shaladarppn!G394</f>
        <v>Suresh Kumar</v>
      </c>
      <c r="I396" s="22" t="str">
        <f>shaladarppn!H394</f>
        <v>Seema Devi</v>
      </c>
      <c r="J396" s="22" t="str">
        <f>shaladarppn!I394</f>
        <v>M</v>
      </c>
      <c r="K396" s="249">
        <f>shaladarppn!J394</f>
        <v>42918</v>
      </c>
      <c r="L396" s="22">
        <f>shaladarppn!K394</f>
        <v>0</v>
      </c>
      <c r="M396" s="22">
        <f>shaladarppn!L394</f>
        <v>0</v>
      </c>
      <c r="N396" s="22">
        <f>shaladarppn!M394</f>
        <v>0</v>
      </c>
      <c r="O396" s="22">
        <f>shaladarppn!N394</f>
        <v>0</v>
      </c>
      <c r="P396" s="22" t="str">
        <f>shaladarppn!O394</f>
        <v>OBC</v>
      </c>
      <c r="Q396" s="22" t="str">
        <f>shaladarppn!P394</f>
        <v>Muslim</v>
      </c>
      <c r="R396" s="22">
        <f>shaladarppn!Q394</f>
        <v>0</v>
      </c>
      <c r="S396" s="22" t="str">
        <f>shaladarppn!R394</f>
        <v>GOVT. SENIOR SECONDARY SCHOOL ALNIYAWAS (219445)</v>
      </c>
      <c r="T396" s="22">
        <f>shaladarppn!S394</f>
        <v>8140200308</v>
      </c>
      <c r="U396" s="22" t="str">
        <f>shaladarppn!T394</f>
        <v>XXXX6789</v>
      </c>
      <c r="V396" s="22">
        <f>shaladarppn!U394</f>
        <v>0</v>
      </c>
      <c r="W396" s="22">
        <f>shaladarppn!V394</f>
        <v>9636784929</v>
      </c>
      <c r="X396" s="22" t="str">
        <f>shaladarppn!W394</f>
        <v>ALNIYAWAS,RIYANBADI,ALNIYAWAS,341832</v>
      </c>
      <c r="Y396" s="22">
        <f>shaladarppn!X394</f>
        <v>0</v>
      </c>
      <c r="Z396" s="22" t="str">
        <f>shaladarppn!Y394</f>
        <v>N</v>
      </c>
      <c r="AA396" s="22" t="str">
        <f>shaladarppn!Z394</f>
        <v>N</v>
      </c>
      <c r="AB396" s="22" t="str">
        <f>shaladarppn!AA394</f>
        <v>Yes</v>
      </c>
      <c r="AC396" s="22">
        <f>shaladarppn!AB394</f>
        <v>16</v>
      </c>
      <c r="AD396" s="22" t="str">
        <f>shaladarppn!AC394</f>
        <v>None</v>
      </c>
      <c r="AE396" s="22">
        <f>shaladarppn!AD394</f>
        <v>2</v>
      </c>
      <c r="AF396" s="22">
        <f>Table1[[#This Row],[Class]]</f>
        <v>10</v>
      </c>
      <c r="AG396" s="22" t="str">
        <f>Table1[[#This Row],[Section]]</f>
        <v>A</v>
      </c>
    </row>
    <row r="397" spans="1:33">
      <c r="A397" s="22">
        <f>IF(F397="","",ROWS($F$4:F397))</f>
        <v>394</v>
      </c>
      <c r="B397" s="22">
        <f>shaladarppn!A395</f>
        <v>10</v>
      </c>
      <c r="C397" s="22" t="str">
        <f>shaladarppn!B395</f>
        <v>A</v>
      </c>
      <c r="D397" s="22">
        <f>shaladarppn!C395</f>
        <v>4882</v>
      </c>
      <c r="E397" s="249">
        <f>shaladarppn!D395</f>
        <v>41844</v>
      </c>
      <c r="F397" s="22" t="str">
        <f>shaladarppn!E395</f>
        <v>Aarju</v>
      </c>
      <c r="G397" s="22">
        <f>shaladarppn!F395</f>
        <v>0</v>
      </c>
      <c r="H397" s="22" t="str">
        <f>shaladarppn!G395</f>
        <v>Suresh Kumar</v>
      </c>
      <c r="I397" s="22" t="str">
        <f>shaladarppn!H395</f>
        <v>Seema Devi</v>
      </c>
      <c r="J397" s="22" t="str">
        <f>shaladarppn!I395</f>
        <v>F</v>
      </c>
      <c r="K397" s="249">
        <f>shaladarppn!J395</f>
        <v>42919</v>
      </c>
      <c r="L397" s="22">
        <f>shaladarppn!K395</f>
        <v>0</v>
      </c>
      <c r="M397" s="22">
        <f>shaladarppn!L395</f>
        <v>0</v>
      </c>
      <c r="N397" s="22">
        <f>shaladarppn!M395</f>
        <v>0</v>
      </c>
      <c r="O397" s="22">
        <f>shaladarppn!N395</f>
        <v>0</v>
      </c>
      <c r="P397" s="22" t="str">
        <f>shaladarppn!O395</f>
        <v>SC</v>
      </c>
      <c r="Q397" s="22" t="str">
        <f>shaladarppn!P395</f>
        <v>Hindu</v>
      </c>
      <c r="R397" s="22">
        <f>shaladarppn!Q395</f>
        <v>0</v>
      </c>
      <c r="S397" s="22" t="str">
        <f>shaladarppn!R395</f>
        <v>GOVT. SENIOR SECONDARY SCHOOL ALNIYAWAS (219445)</v>
      </c>
      <c r="T397" s="22">
        <f>shaladarppn!S395</f>
        <v>8140200308</v>
      </c>
      <c r="U397" s="22" t="str">
        <f>shaladarppn!T395</f>
        <v>XXXX6839</v>
      </c>
      <c r="V397" s="22">
        <f>shaladarppn!U395</f>
        <v>0</v>
      </c>
      <c r="W397" s="22">
        <f>shaladarppn!V395</f>
        <v>9636784929</v>
      </c>
      <c r="X397" s="22" t="str">
        <f>shaladarppn!W395</f>
        <v>ALNIYAWAS,RIYANBADI,ALNIYAWAS,341833</v>
      </c>
      <c r="Y397" s="22">
        <f>shaladarppn!X395</f>
        <v>50000</v>
      </c>
      <c r="Z397" s="22" t="str">
        <f>shaladarppn!Y395</f>
        <v>N</v>
      </c>
      <c r="AA397" s="22" t="str">
        <f>shaladarppn!Z395</f>
        <v>N</v>
      </c>
      <c r="AB397" s="22" t="str">
        <f>shaladarppn!AA395</f>
        <v>No</v>
      </c>
      <c r="AC397" s="22">
        <f>shaladarppn!AB395</f>
        <v>16</v>
      </c>
      <c r="AD397" s="22" t="str">
        <f>shaladarppn!AC395</f>
        <v>None</v>
      </c>
      <c r="AE397" s="22">
        <f>shaladarppn!AD395</f>
        <v>0</v>
      </c>
      <c r="AF397" s="22">
        <f>Table1[[#This Row],[Class]]</f>
        <v>10</v>
      </c>
      <c r="AG397" s="22" t="str">
        <f>Table1[[#This Row],[Section]]</f>
        <v>A</v>
      </c>
    </row>
    <row r="398" spans="1:33">
      <c r="A398" s="22">
        <f>IF(F398="","",ROWS($F$4:F398))</f>
        <v>395</v>
      </c>
      <c r="B398" s="22">
        <f>shaladarppn!A396</f>
        <v>10</v>
      </c>
      <c r="C398" s="22" t="str">
        <f>shaladarppn!B396</f>
        <v>A</v>
      </c>
      <c r="D398" s="22">
        <f>shaladarppn!C396</f>
        <v>4273</v>
      </c>
      <c r="E398" s="249">
        <f>shaladarppn!D396</f>
        <v>42915</v>
      </c>
      <c r="F398" s="22" t="str">
        <f>shaladarppn!E396</f>
        <v>Aarju</v>
      </c>
      <c r="G398" s="22">
        <f>shaladarppn!F396</f>
        <v>0</v>
      </c>
      <c r="H398" s="22" t="str">
        <f>shaladarppn!G396</f>
        <v>Suresh Kumar</v>
      </c>
      <c r="I398" s="22" t="str">
        <f>shaladarppn!H396</f>
        <v>Seema Devi</v>
      </c>
      <c r="J398" s="22" t="str">
        <f>shaladarppn!I396</f>
        <v>F</v>
      </c>
      <c r="K398" s="249">
        <f>shaladarppn!J396</f>
        <v>42920</v>
      </c>
      <c r="L398" s="22">
        <f>shaladarppn!K396</f>
        <v>0</v>
      </c>
      <c r="M398" s="22">
        <f>shaladarppn!L396</f>
        <v>0</v>
      </c>
      <c r="N398" s="22">
        <f>shaladarppn!M396</f>
        <v>0</v>
      </c>
      <c r="O398" s="22">
        <f>shaladarppn!N396</f>
        <v>0</v>
      </c>
      <c r="P398" s="22" t="str">
        <f>shaladarppn!O396</f>
        <v>OBC</v>
      </c>
      <c r="Q398" s="22" t="str">
        <f>shaladarppn!P396</f>
        <v>Hindu</v>
      </c>
      <c r="R398" s="22">
        <f>shaladarppn!Q396</f>
        <v>0</v>
      </c>
      <c r="S398" s="22" t="str">
        <f>shaladarppn!R396</f>
        <v>GOVT. SENIOR SECONDARY SCHOOL ALNIYAWAS (219445)</v>
      </c>
      <c r="T398" s="22">
        <f>shaladarppn!S396</f>
        <v>8140200308</v>
      </c>
      <c r="U398" s="22" t="str">
        <f>shaladarppn!T396</f>
        <v>XXXX6856</v>
      </c>
      <c r="V398" s="22">
        <f>shaladarppn!U396</f>
        <v>0</v>
      </c>
      <c r="W398" s="22">
        <f>shaladarppn!V396</f>
        <v>9636784929</v>
      </c>
      <c r="X398" s="22" t="str">
        <f>shaladarppn!W396</f>
        <v>ALNIYAWAS,RIYANBADI,ALNIYAWAS,341834</v>
      </c>
      <c r="Y398" s="22">
        <f>shaladarppn!X396</f>
        <v>0</v>
      </c>
      <c r="Z398" s="22" t="str">
        <f>shaladarppn!Y396</f>
        <v>N</v>
      </c>
      <c r="AA398" s="22" t="str">
        <f>shaladarppn!Z396</f>
        <v>N</v>
      </c>
      <c r="AB398" s="22" t="str">
        <f>shaladarppn!AA396</f>
        <v>No</v>
      </c>
      <c r="AC398" s="22">
        <f>shaladarppn!AB396</f>
        <v>15</v>
      </c>
      <c r="AD398" s="22" t="str">
        <f>shaladarppn!AC396</f>
        <v>None</v>
      </c>
      <c r="AE398" s="22">
        <f>shaladarppn!AD396</f>
        <v>5</v>
      </c>
      <c r="AF398" s="22">
        <f>Table1[[#This Row],[Class]]</f>
        <v>10</v>
      </c>
      <c r="AG398" s="22" t="str">
        <f>Table1[[#This Row],[Section]]</f>
        <v>A</v>
      </c>
    </row>
    <row r="399" spans="1:33">
      <c r="A399" s="22">
        <f>IF(F399="","",ROWS($F$4:F399))</f>
        <v>396</v>
      </c>
      <c r="B399" s="22">
        <f>shaladarppn!A397</f>
        <v>10</v>
      </c>
      <c r="C399" s="22" t="str">
        <f>shaladarppn!B397</f>
        <v>A</v>
      </c>
      <c r="D399" s="22">
        <f>shaladarppn!C397</f>
        <v>3833</v>
      </c>
      <c r="E399" s="249">
        <f>shaladarppn!D397</f>
        <v>42135</v>
      </c>
      <c r="F399" s="22" t="str">
        <f>shaladarppn!E397</f>
        <v>Aarju</v>
      </c>
      <c r="G399" s="22">
        <f>shaladarppn!F397</f>
        <v>0</v>
      </c>
      <c r="H399" s="22" t="str">
        <f>shaladarppn!G397</f>
        <v>Suresh Kumar</v>
      </c>
      <c r="I399" s="22" t="str">
        <f>shaladarppn!H397</f>
        <v>Seema Devi</v>
      </c>
      <c r="J399" s="22" t="str">
        <f>shaladarppn!I397</f>
        <v>F</v>
      </c>
      <c r="K399" s="249">
        <f>shaladarppn!J397</f>
        <v>42921</v>
      </c>
      <c r="L399" s="22">
        <f>shaladarppn!K397</f>
        <v>0</v>
      </c>
      <c r="M399" s="22">
        <f>shaladarppn!L397</f>
        <v>0</v>
      </c>
      <c r="N399" s="22">
        <f>shaladarppn!M397</f>
        <v>0</v>
      </c>
      <c r="O399" s="22">
        <f>shaladarppn!N397</f>
        <v>0</v>
      </c>
      <c r="P399" s="22" t="str">
        <f>shaladarppn!O397</f>
        <v>SC</v>
      </c>
      <c r="Q399" s="22" t="str">
        <f>shaladarppn!P397</f>
        <v>Hindu</v>
      </c>
      <c r="R399" s="22">
        <f>shaladarppn!Q397</f>
        <v>0</v>
      </c>
      <c r="S399" s="22" t="str">
        <f>shaladarppn!R397</f>
        <v>GOVT. SENIOR SECONDARY SCHOOL ALNIYAWAS (219445)</v>
      </c>
      <c r="T399" s="22">
        <f>shaladarppn!S397</f>
        <v>8140200308</v>
      </c>
      <c r="U399" s="22" t="str">
        <f>shaladarppn!T397</f>
        <v>XXXX0525</v>
      </c>
      <c r="V399" s="22" t="str">
        <f>shaladarppn!U397</f>
        <v>YBOKWIK</v>
      </c>
      <c r="W399" s="22">
        <f>shaladarppn!V397</f>
        <v>9636784929</v>
      </c>
      <c r="X399" s="22" t="str">
        <f>shaladarppn!W397</f>
        <v>ALNIYAWAS,RIYANBADI,ALNIYAWAS,341835</v>
      </c>
      <c r="Y399" s="22">
        <f>shaladarppn!X397</f>
        <v>120000</v>
      </c>
      <c r="Z399" s="22" t="str">
        <f>shaladarppn!Y397</f>
        <v>N</v>
      </c>
      <c r="AA399" s="22" t="str">
        <f>shaladarppn!Z397</f>
        <v>N</v>
      </c>
      <c r="AB399" s="22" t="str">
        <f>shaladarppn!AA397</f>
        <v>No</v>
      </c>
      <c r="AC399" s="22">
        <f>shaladarppn!AB397</f>
        <v>15</v>
      </c>
      <c r="AD399" s="22" t="str">
        <f>shaladarppn!AC397</f>
        <v>None</v>
      </c>
      <c r="AE399" s="22">
        <f>shaladarppn!AD397</f>
        <v>1</v>
      </c>
      <c r="AF399" s="22">
        <f>Table1[[#This Row],[Class]]</f>
        <v>10</v>
      </c>
      <c r="AG399" s="22" t="str">
        <f>Table1[[#This Row],[Section]]</f>
        <v>A</v>
      </c>
    </row>
    <row r="400" spans="1:33">
      <c r="A400" s="22">
        <f>IF(F400="","",ROWS($F$4:F400))</f>
        <v>397</v>
      </c>
      <c r="B400" s="22">
        <f>shaladarppn!A398</f>
        <v>10</v>
      </c>
      <c r="C400" s="22" t="str">
        <f>shaladarppn!B398</f>
        <v>A</v>
      </c>
      <c r="D400" s="22">
        <f>shaladarppn!C398</f>
        <v>4488</v>
      </c>
      <c r="E400" s="249">
        <f>shaladarppn!D398</f>
        <v>42913</v>
      </c>
      <c r="F400" s="22" t="str">
        <f>shaladarppn!E398</f>
        <v>Aarju</v>
      </c>
      <c r="G400" s="22">
        <f>shaladarppn!F398</f>
        <v>0</v>
      </c>
      <c r="H400" s="22" t="str">
        <f>shaladarppn!G398</f>
        <v>Suresh Kumar</v>
      </c>
      <c r="I400" s="22" t="str">
        <f>shaladarppn!H398</f>
        <v>Seema Devi</v>
      </c>
      <c r="J400" s="22" t="str">
        <f>shaladarppn!I398</f>
        <v>M</v>
      </c>
      <c r="K400" s="249">
        <f>shaladarppn!J398</f>
        <v>42922</v>
      </c>
      <c r="L400" s="22">
        <f>shaladarppn!K398</f>
        <v>0</v>
      </c>
      <c r="M400" s="22">
        <f>shaladarppn!L398</f>
        <v>0</v>
      </c>
      <c r="N400" s="22">
        <f>shaladarppn!M398</f>
        <v>0</v>
      </c>
      <c r="O400" s="22">
        <f>shaladarppn!N398</f>
        <v>0</v>
      </c>
      <c r="P400" s="22" t="str">
        <f>shaladarppn!O398</f>
        <v>SC</v>
      </c>
      <c r="Q400" s="22" t="str">
        <f>shaladarppn!P398</f>
        <v>Hindu</v>
      </c>
      <c r="R400" s="22">
        <f>shaladarppn!Q398</f>
        <v>0</v>
      </c>
      <c r="S400" s="22" t="str">
        <f>shaladarppn!R398</f>
        <v>GOVT. SENIOR SECONDARY SCHOOL ALNIYAWAS (219445)</v>
      </c>
      <c r="T400" s="22">
        <f>shaladarppn!S398</f>
        <v>8140200308</v>
      </c>
      <c r="U400" s="22" t="str">
        <f>shaladarppn!T398</f>
        <v>XXXX3359</v>
      </c>
      <c r="V400" s="22" t="str">
        <f>shaladarppn!U398</f>
        <v>VBKWWZX</v>
      </c>
      <c r="W400" s="22">
        <f>shaladarppn!V398</f>
        <v>9636784929</v>
      </c>
      <c r="X400" s="22" t="str">
        <f>shaladarppn!W398</f>
        <v>ALNIYAWAS,RIYANBADI,ALNIYAWAS,341836</v>
      </c>
      <c r="Y400" s="22">
        <f>shaladarppn!X398</f>
        <v>50000</v>
      </c>
      <c r="Z400" s="22" t="str">
        <f>shaladarppn!Y398</f>
        <v>N</v>
      </c>
      <c r="AA400" s="22" t="str">
        <f>shaladarppn!Z398</f>
        <v>N</v>
      </c>
      <c r="AB400" s="22" t="str">
        <f>shaladarppn!AA398</f>
        <v>No</v>
      </c>
      <c r="AC400" s="22">
        <f>shaladarppn!AB398</f>
        <v>15</v>
      </c>
      <c r="AD400" s="22" t="str">
        <f>shaladarppn!AC398</f>
        <v>None</v>
      </c>
      <c r="AE400" s="22">
        <f>shaladarppn!AD398</f>
        <v>5</v>
      </c>
      <c r="AF400" s="22">
        <f>Table1[[#This Row],[Class]]</f>
        <v>10</v>
      </c>
      <c r="AG400" s="22" t="str">
        <f>Table1[[#This Row],[Section]]</f>
        <v>A</v>
      </c>
    </row>
    <row r="401" spans="1:33">
      <c r="A401" s="22">
        <f>IF(F401="","",ROWS($F$4:F401))</f>
        <v>398</v>
      </c>
      <c r="B401" s="22">
        <f>shaladarppn!A399</f>
        <v>10</v>
      </c>
      <c r="C401" s="22" t="str">
        <f>shaladarppn!B399</f>
        <v>A</v>
      </c>
      <c r="D401" s="22">
        <f>shaladarppn!C399</f>
        <v>4851</v>
      </c>
      <c r="E401" s="249">
        <f>shaladarppn!D399</f>
        <v>0</v>
      </c>
      <c r="F401" s="22" t="str">
        <f>shaladarppn!E399</f>
        <v>Aarju</v>
      </c>
      <c r="G401" s="22">
        <f>shaladarppn!F399</f>
        <v>0</v>
      </c>
      <c r="H401" s="22" t="str">
        <f>shaladarppn!G399</f>
        <v>Suresh Kumar</v>
      </c>
      <c r="I401" s="22" t="str">
        <f>shaladarppn!H399</f>
        <v>Seema Devi</v>
      </c>
      <c r="J401" s="22" t="str">
        <f>shaladarppn!I399</f>
        <v>M</v>
      </c>
      <c r="K401" s="249">
        <f>shaladarppn!J399</f>
        <v>42923</v>
      </c>
      <c r="L401" s="22">
        <f>shaladarppn!K399</f>
        <v>0</v>
      </c>
      <c r="M401" s="22">
        <f>shaladarppn!L399</f>
        <v>0</v>
      </c>
      <c r="N401" s="22">
        <f>shaladarppn!M399</f>
        <v>0</v>
      </c>
      <c r="O401" s="22">
        <f>shaladarppn!N399</f>
        <v>0</v>
      </c>
      <c r="P401" s="22" t="str">
        <f>shaladarppn!O399</f>
        <v>OBC</v>
      </c>
      <c r="Q401" s="22">
        <f>shaladarppn!P399</f>
        <v>0</v>
      </c>
      <c r="R401" s="22">
        <f>shaladarppn!Q399</f>
        <v>0</v>
      </c>
      <c r="S401" s="22" t="str">
        <f>shaladarppn!R399</f>
        <v>GOVT. SENIOR SECONDARY SCHOOL ALNIYAWAS (219445)</v>
      </c>
      <c r="T401" s="22">
        <f>shaladarppn!S399</f>
        <v>8140200308</v>
      </c>
      <c r="U401" s="22">
        <f>shaladarppn!T399</f>
        <v>0</v>
      </c>
      <c r="V401" s="22">
        <f>shaladarppn!U399</f>
        <v>0</v>
      </c>
      <c r="W401" s="22">
        <f>shaladarppn!V399</f>
        <v>9636784929</v>
      </c>
      <c r="X401" s="22" t="str">
        <f>shaladarppn!W399</f>
        <v>ALNIYAWAS,RIYANBADI,ALNIYAWAS,341837</v>
      </c>
      <c r="Y401" s="22">
        <f>shaladarppn!X399</f>
        <v>0</v>
      </c>
      <c r="Z401" s="22" t="str">
        <f>shaladarppn!Y399</f>
        <v>N</v>
      </c>
      <c r="AA401" s="22" t="str">
        <f>shaladarppn!Z399</f>
        <v>Y</v>
      </c>
      <c r="AB401" s="22">
        <f>shaladarppn!AA399</f>
        <v>0</v>
      </c>
      <c r="AC401" s="22">
        <f>shaladarppn!AB399</f>
        <v>17</v>
      </c>
      <c r="AD401" s="22">
        <f>shaladarppn!AC399</f>
        <v>0</v>
      </c>
      <c r="AE401" s="22">
        <f>shaladarppn!AD399</f>
        <v>3</v>
      </c>
      <c r="AF401" s="22">
        <f>Table1[[#This Row],[Class]]</f>
        <v>10</v>
      </c>
      <c r="AG401" s="22" t="str">
        <f>Table1[[#This Row],[Section]]</f>
        <v>A</v>
      </c>
    </row>
    <row r="402" spans="1:33">
      <c r="A402" s="22">
        <f>IF(F402="","",ROWS($F$4:F402))</f>
        <v>399</v>
      </c>
      <c r="B402" s="22">
        <f>shaladarppn!A400</f>
        <v>10</v>
      </c>
      <c r="C402" s="22" t="str">
        <f>shaladarppn!B400</f>
        <v>A</v>
      </c>
      <c r="D402" s="22">
        <f>shaladarppn!C400</f>
        <v>4107</v>
      </c>
      <c r="E402" s="249">
        <f>shaladarppn!D400</f>
        <v>42546</v>
      </c>
      <c r="F402" s="22" t="str">
        <f>shaladarppn!E400</f>
        <v>Aarju</v>
      </c>
      <c r="G402" s="22">
        <f>shaladarppn!F400</f>
        <v>0</v>
      </c>
      <c r="H402" s="22" t="str">
        <f>shaladarppn!G400</f>
        <v>Suresh Kumar</v>
      </c>
      <c r="I402" s="22" t="str">
        <f>shaladarppn!H400</f>
        <v>Seema Devi</v>
      </c>
      <c r="J402" s="22" t="str">
        <f>shaladarppn!I400</f>
        <v>M</v>
      </c>
      <c r="K402" s="249">
        <f>shaladarppn!J400</f>
        <v>42924</v>
      </c>
      <c r="L402" s="22">
        <f>shaladarppn!K400</f>
        <v>0</v>
      </c>
      <c r="M402" s="22">
        <f>shaladarppn!L400</f>
        <v>0</v>
      </c>
      <c r="N402" s="22">
        <f>shaladarppn!M400</f>
        <v>0</v>
      </c>
      <c r="O402" s="22">
        <f>shaladarppn!N400</f>
        <v>0</v>
      </c>
      <c r="P402" s="22" t="str">
        <f>shaladarppn!O400</f>
        <v>SC</v>
      </c>
      <c r="Q402" s="22" t="str">
        <f>shaladarppn!P400</f>
        <v>Hindu</v>
      </c>
      <c r="R402" s="22">
        <f>shaladarppn!Q400</f>
        <v>0</v>
      </c>
      <c r="S402" s="22" t="str">
        <f>shaladarppn!R400</f>
        <v>GOVT. SENIOR SECONDARY SCHOOL ALNIYAWAS (219445)</v>
      </c>
      <c r="T402" s="22">
        <f>shaladarppn!S400</f>
        <v>8140200308</v>
      </c>
      <c r="U402" s="22" t="str">
        <f>shaladarppn!T400</f>
        <v>XXXX1846</v>
      </c>
      <c r="V402" s="22">
        <f>shaladarppn!U400</f>
        <v>0</v>
      </c>
      <c r="W402" s="22">
        <f>shaladarppn!V400</f>
        <v>9636784929</v>
      </c>
      <c r="X402" s="22" t="str">
        <f>shaladarppn!W400</f>
        <v>ALNIYAWAS,RIYANBADI,ALNIYAWAS,341838</v>
      </c>
      <c r="Y402" s="22">
        <f>shaladarppn!X400</f>
        <v>0</v>
      </c>
      <c r="Z402" s="22" t="str">
        <f>shaladarppn!Y400</f>
        <v>N</v>
      </c>
      <c r="AA402" s="22" t="str">
        <f>shaladarppn!Z400</f>
        <v>N</v>
      </c>
      <c r="AB402" s="22" t="str">
        <f>shaladarppn!AA400</f>
        <v>No</v>
      </c>
      <c r="AC402" s="22">
        <f>shaladarppn!AB400</f>
        <v>15</v>
      </c>
      <c r="AD402" s="22" t="str">
        <f>shaladarppn!AC400</f>
        <v>None</v>
      </c>
      <c r="AE402" s="22">
        <f>shaladarppn!AD400</f>
        <v>1</v>
      </c>
      <c r="AF402" s="22">
        <f>Table1[[#This Row],[Class]]</f>
        <v>10</v>
      </c>
      <c r="AG402" s="22" t="str">
        <f>Table1[[#This Row],[Section]]</f>
        <v>A</v>
      </c>
    </row>
    <row r="403" spans="1:33">
      <c r="A403" s="22">
        <f>IF(F403="","",ROWS($F$4:F403))</f>
        <v>400</v>
      </c>
      <c r="B403" s="22">
        <f>shaladarppn!A401</f>
        <v>10</v>
      </c>
      <c r="C403" s="22" t="str">
        <f>shaladarppn!B401</f>
        <v>A</v>
      </c>
      <c r="D403" s="22">
        <f>shaladarppn!C401</f>
        <v>4262</v>
      </c>
      <c r="E403" s="249">
        <f>shaladarppn!D401</f>
        <v>148</v>
      </c>
      <c r="F403" s="22" t="str">
        <f>shaladarppn!E401</f>
        <v>Aarju</v>
      </c>
      <c r="G403" s="22">
        <f>shaladarppn!F401</f>
        <v>0</v>
      </c>
      <c r="H403" s="22" t="str">
        <f>shaladarppn!G401</f>
        <v>Suresh Kumar</v>
      </c>
      <c r="I403" s="22" t="str">
        <f>shaladarppn!H401</f>
        <v>Seema Devi</v>
      </c>
      <c r="J403" s="22" t="str">
        <f>shaladarppn!I401</f>
        <v>M</v>
      </c>
      <c r="K403" s="249">
        <f>shaladarppn!J401</f>
        <v>42925</v>
      </c>
      <c r="L403" s="22">
        <f>shaladarppn!K401</f>
        <v>0</v>
      </c>
      <c r="M403" s="22">
        <f>shaladarppn!L401</f>
        <v>0</v>
      </c>
      <c r="N403" s="22">
        <f>shaladarppn!M401</f>
        <v>0</v>
      </c>
      <c r="O403" s="22">
        <f>shaladarppn!N401</f>
        <v>0</v>
      </c>
      <c r="P403" s="22" t="str">
        <f>shaladarppn!O401</f>
        <v>OBC</v>
      </c>
      <c r="Q403" s="22" t="str">
        <f>shaladarppn!P401</f>
        <v>Hindu</v>
      </c>
      <c r="R403" s="22">
        <f>shaladarppn!Q401</f>
        <v>0</v>
      </c>
      <c r="S403" s="22" t="str">
        <f>shaladarppn!R401</f>
        <v>GOVT. SENIOR SECONDARY SCHOOL ALNIYAWAS (219445)</v>
      </c>
      <c r="T403" s="22">
        <f>shaladarppn!S401</f>
        <v>8140200308</v>
      </c>
      <c r="U403" s="22" t="str">
        <f>shaladarppn!T401</f>
        <v>XXXX0744</v>
      </c>
      <c r="V403" s="22">
        <f>shaladarppn!U401</f>
        <v>0</v>
      </c>
      <c r="W403" s="22">
        <f>shaladarppn!V401</f>
        <v>9636784929</v>
      </c>
      <c r="X403" s="22" t="str">
        <f>shaladarppn!W401</f>
        <v>ALNIYAWAS,RIYANBADI,ALNIYAWAS,341839</v>
      </c>
      <c r="Y403" s="22">
        <f>shaladarppn!X401</f>
        <v>0</v>
      </c>
      <c r="Z403" s="22" t="str">
        <f>shaladarppn!Y401</f>
        <v>N</v>
      </c>
      <c r="AA403" s="22" t="str">
        <f>shaladarppn!Z401</f>
        <v>N</v>
      </c>
      <c r="AB403" s="22" t="str">
        <f>shaladarppn!AA401</f>
        <v>No</v>
      </c>
      <c r="AC403" s="22">
        <f>shaladarppn!AB401</f>
        <v>16</v>
      </c>
      <c r="AD403" s="22" t="str">
        <f>shaladarppn!AC401</f>
        <v>None</v>
      </c>
      <c r="AE403" s="22">
        <f>shaladarppn!AD401</f>
        <v>3</v>
      </c>
      <c r="AF403" s="22">
        <f>Table1[[#This Row],[Class]]</f>
        <v>10</v>
      </c>
      <c r="AG403" s="22" t="str">
        <f>Table1[[#This Row],[Section]]</f>
        <v>A</v>
      </c>
    </row>
    <row r="404" spans="1:33">
      <c r="A404" s="22">
        <f>IF(F404="","",ROWS($F$4:F404))</f>
        <v>401</v>
      </c>
      <c r="B404" s="22">
        <f>shaladarppn!A402</f>
        <v>10</v>
      </c>
      <c r="C404" s="22" t="str">
        <f>shaladarppn!B402</f>
        <v>A</v>
      </c>
      <c r="D404" s="22">
        <f>shaladarppn!C402</f>
        <v>4291</v>
      </c>
      <c r="E404" s="249">
        <f>shaladarppn!D402</f>
        <v>42916</v>
      </c>
      <c r="F404" s="22" t="str">
        <f>shaladarppn!E402</f>
        <v>Aarju</v>
      </c>
      <c r="G404" s="22">
        <f>shaladarppn!F402</f>
        <v>0</v>
      </c>
      <c r="H404" s="22" t="str">
        <f>shaladarppn!G402</f>
        <v>Suresh Kumar</v>
      </c>
      <c r="I404" s="22" t="str">
        <f>shaladarppn!H402</f>
        <v>Seema Devi</v>
      </c>
      <c r="J404" s="22" t="str">
        <f>shaladarppn!I402</f>
        <v>F</v>
      </c>
      <c r="K404" s="249">
        <f>shaladarppn!J402</f>
        <v>42926</v>
      </c>
      <c r="L404" s="22">
        <f>shaladarppn!K402</f>
        <v>0</v>
      </c>
      <c r="M404" s="22">
        <f>shaladarppn!L402</f>
        <v>0</v>
      </c>
      <c r="N404" s="22">
        <f>shaladarppn!M402</f>
        <v>0</v>
      </c>
      <c r="O404" s="22">
        <f>shaladarppn!N402</f>
        <v>0</v>
      </c>
      <c r="P404" s="22" t="str">
        <f>shaladarppn!O402</f>
        <v>OBC</v>
      </c>
      <c r="Q404" s="22" t="str">
        <f>shaladarppn!P402</f>
        <v>Hindu</v>
      </c>
      <c r="R404" s="22">
        <f>shaladarppn!Q402</f>
        <v>0</v>
      </c>
      <c r="S404" s="22" t="str">
        <f>shaladarppn!R402</f>
        <v>GOVT. SENIOR SECONDARY SCHOOL ALNIYAWAS (219445)</v>
      </c>
      <c r="T404" s="22">
        <f>shaladarppn!S402</f>
        <v>8140200308</v>
      </c>
      <c r="U404" s="22" t="str">
        <f>shaladarppn!T402</f>
        <v>XXXX6009</v>
      </c>
      <c r="V404" s="22">
        <f>shaladarppn!U402</f>
        <v>0</v>
      </c>
      <c r="W404" s="22">
        <f>shaladarppn!V402</f>
        <v>9636784929</v>
      </c>
      <c r="X404" s="22" t="str">
        <f>shaladarppn!W402</f>
        <v>ALNIYAWAS,RIYANBADI,ALNIYAWAS,341840</v>
      </c>
      <c r="Y404" s="22">
        <f>shaladarppn!X402</f>
        <v>0</v>
      </c>
      <c r="Z404" s="22" t="str">
        <f>shaladarppn!Y402</f>
        <v>N</v>
      </c>
      <c r="AA404" s="22" t="str">
        <f>shaladarppn!Z402</f>
        <v>N</v>
      </c>
      <c r="AB404" s="22" t="str">
        <f>shaladarppn!AA402</f>
        <v>No</v>
      </c>
      <c r="AC404" s="22">
        <f>shaladarppn!AB402</f>
        <v>15</v>
      </c>
      <c r="AD404" s="22" t="str">
        <f>shaladarppn!AC402</f>
        <v>None</v>
      </c>
      <c r="AE404" s="22">
        <f>shaladarppn!AD402</f>
        <v>3</v>
      </c>
      <c r="AF404" s="22">
        <f>Table1[[#This Row],[Class]]</f>
        <v>10</v>
      </c>
      <c r="AG404" s="22" t="str">
        <f>Table1[[#This Row],[Section]]</f>
        <v>A</v>
      </c>
    </row>
    <row r="405" spans="1:33">
      <c r="A405" s="22">
        <f>IF(F405="","",ROWS($F$4:F405))</f>
        <v>402</v>
      </c>
      <c r="B405" s="22">
        <f>shaladarppn!A403</f>
        <v>10</v>
      </c>
      <c r="C405" s="22" t="str">
        <f>shaladarppn!B403</f>
        <v>A</v>
      </c>
      <c r="D405" s="22">
        <f>shaladarppn!C403</f>
        <v>4768</v>
      </c>
      <c r="E405" s="249">
        <f>shaladarppn!D403</f>
        <v>43670</v>
      </c>
      <c r="F405" s="22" t="str">
        <f>shaladarppn!E403</f>
        <v>Aarju</v>
      </c>
      <c r="G405" s="22">
        <f>shaladarppn!F403</f>
        <v>0</v>
      </c>
      <c r="H405" s="22" t="str">
        <f>shaladarppn!G403</f>
        <v>Suresh Kumar</v>
      </c>
      <c r="I405" s="22" t="str">
        <f>shaladarppn!H403</f>
        <v>Seema Devi</v>
      </c>
      <c r="J405" s="22" t="str">
        <f>shaladarppn!I403</f>
        <v>M</v>
      </c>
      <c r="K405" s="249">
        <f>shaladarppn!J403</f>
        <v>42927</v>
      </c>
      <c r="L405" s="22">
        <f>shaladarppn!K403</f>
        <v>0</v>
      </c>
      <c r="M405" s="22">
        <f>shaladarppn!L403</f>
        <v>0</v>
      </c>
      <c r="N405" s="22">
        <f>shaladarppn!M403</f>
        <v>0</v>
      </c>
      <c r="O405" s="22">
        <f>shaladarppn!N403</f>
        <v>0</v>
      </c>
      <c r="P405" s="22" t="str">
        <f>shaladarppn!O403</f>
        <v>OBC</v>
      </c>
      <c r="Q405" s="22" t="str">
        <f>shaladarppn!P403</f>
        <v>Hindu</v>
      </c>
      <c r="R405" s="22">
        <f>shaladarppn!Q403</f>
        <v>0</v>
      </c>
      <c r="S405" s="22" t="str">
        <f>shaladarppn!R403</f>
        <v>GOVT. SENIOR SECONDARY SCHOOL ALNIYAWAS (219445)</v>
      </c>
      <c r="T405" s="22">
        <f>shaladarppn!S403</f>
        <v>8140200308</v>
      </c>
      <c r="U405" s="22" t="str">
        <f>shaladarppn!T403</f>
        <v>XXXX9859</v>
      </c>
      <c r="V405" s="22" t="str">
        <f>shaladarppn!U403</f>
        <v>yqqoswo</v>
      </c>
      <c r="W405" s="22">
        <f>shaladarppn!V403</f>
        <v>9636784929</v>
      </c>
      <c r="X405" s="22" t="str">
        <f>shaladarppn!W403</f>
        <v>ALNIYAWAS,RIYANBADI,ALNIYAWAS,341841</v>
      </c>
      <c r="Y405" s="22">
        <f>shaladarppn!X403</f>
        <v>100000</v>
      </c>
      <c r="Z405" s="22" t="str">
        <f>shaladarppn!Y403</f>
        <v>N</v>
      </c>
      <c r="AA405" s="22" t="str">
        <f>shaladarppn!Z403</f>
        <v>N</v>
      </c>
      <c r="AB405" s="22" t="str">
        <f>shaladarppn!AA403</f>
        <v>No</v>
      </c>
      <c r="AC405" s="22">
        <f>shaladarppn!AB403</f>
        <v>13</v>
      </c>
      <c r="AD405" s="22" t="str">
        <f>shaladarppn!AC403</f>
        <v>None</v>
      </c>
      <c r="AE405" s="22">
        <f>shaladarppn!AD403</f>
        <v>3</v>
      </c>
      <c r="AF405" s="22">
        <f>Table1[[#This Row],[Class]]</f>
        <v>10</v>
      </c>
      <c r="AG405" s="22" t="str">
        <f>Table1[[#This Row],[Section]]</f>
        <v>A</v>
      </c>
    </row>
    <row r="406" spans="1:33">
      <c r="A406" s="22">
        <f>IF(F406="","",ROWS($F$4:F406))</f>
        <v>403</v>
      </c>
      <c r="B406" s="22">
        <f>shaladarppn!A404</f>
        <v>10</v>
      </c>
      <c r="C406" s="22" t="str">
        <f>shaladarppn!B404</f>
        <v>A</v>
      </c>
      <c r="D406" s="22">
        <f>shaladarppn!C404</f>
        <v>4891</v>
      </c>
      <c r="E406" s="249">
        <f>shaladarppn!D404</f>
        <v>0</v>
      </c>
      <c r="F406" s="22" t="str">
        <f>shaladarppn!E404</f>
        <v>Aarju</v>
      </c>
      <c r="G406" s="22">
        <f>shaladarppn!F404</f>
        <v>0</v>
      </c>
      <c r="H406" s="22" t="str">
        <f>shaladarppn!G404</f>
        <v>Suresh Kumar</v>
      </c>
      <c r="I406" s="22" t="str">
        <f>shaladarppn!H404</f>
        <v>Seema Devi</v>
      </c>
      <c r="J406" s="22" t="str">
        <f>shaladarppn!I404</f>
        <v>F</v>
      </c>
      <c r="K406" s="249">
        <f>shaladarppn!J404</f>
        <v>42928</v>
      </c>
      <c r="L406" s="22">
        <f>shaladarppn!K404</f>
        <v>0</v>
      </c>
      <c r="M406" s="22">
        <f>shaladarppn!L404</f>
        <v>0</v>
      </c>
      <c r="N406" s="22">
        <f>shaladarppn!M404</f>
        <v>0</v>
      </c>
      <c r="O406" s="22">
        <f>shaladarppn!N404</f>
        <v>0</v>
      </c>
      <c r="P406" s="22" t="str">
        <f>shaladarppn!O404</f>
        <v>OBC</v>
      </c>
      <c r="Q406" s="22">
        <f>shaladarppn!P404</f>
        <v>0</v>
      </c>
      <c r="R406" s="22">
        <f>shaladarppn!Q404</f>
        <v>0</v>
      </c>
      <c r="S406" s="22" t="str">
        <f>shaladarppn!R404</f>
        <v>GOVT. SENIOR SECONDARY SCHOOL ALNIYAWAS (219445)</v>
      </c>
      <c r="T406" s="22">
        <f>shaladarppn!S404</f>
        <v>8140200308</v>
      </c>
      <c r="U406" s="22">
        <f>shaladarppn!T404</f>
        <v>0</v>
      </c>
      <c r="V406" s="22">
        <f>shaladarppn!U404</f>
        <v>0</v>
      </c>
      <c r="W406" s="22">
        <f>shaladarppn!V404</f>
        <v>9636784929</v>
      </c>
      <c r="X406" s="22" t="str">
        <f>shaladarppn!W404</f>
        <v>ALNIYAWAS,RIYANBADI,ALNIYAWAS,341842</v>
      </c>
      <c r="Y406" s="22">
        <f>shaladarppn!X404</f>
        <v>0</v>
      </c>
      <c r="Z406" s="22" t="str">
        <f>shaladarppn!Y404</f>
        <v>N</v>
      </c>
      <c r="AA406" s="22" t="str">
        <f>shaladarppn!Z404</f>
        <v>Y</v>
      </c>
      <c r="AB406" s="22">
        <f>shaladarppn!AA404</f>
        <v>0</v>
      </c>
      <c r="AC406" s="22">
        <f>shaladarppn!AB404</f>
        <v>12</v>
      </c>
      <c r="AD406" s="22">
        <f>shaladarppn!AC404</f>
        <v>0</v>
      </c>
      <c r="AE406" s="22">
        <f>shaladarppn!AD404</f>
        <v>1</v>
      </c>
      <c r="AF406" s="22">
        <f>Table1[[#This Row],[Class]]</f>
        <v>10</v>
      </c>
      <c r="AG406" s="22" t="str">
        <f>Table1[[#This Row],[Section]]</f>
        <v>A</v>
      </c>
    </row>
    <row r="407" spans="1:33">
      <c r="A407" s="22">
        <f>IF(F407="","",ROWS($F$4:F407))</f>
        <v>404</v>
      </c>
      <c r="B407" s="22">
        <f>shaladarppn!A405</f>
        <v>10</v>
      </c>
      <c r="C407" s="22" t="str">
        <f>shaladarppn!B405</f>
        <v>A</v>
      </c>
      <c r="D407" s="22">
        <f>shaladarppn!C405</f>
        <v>4908</v>
      </c>
      <c r="E407" s="249">
        <f>shaladarppn!D405</f>
        <v>44092</v>
      </c>
      <c r="F407" s="22" t="str">
        <f>shaladarppn!E405</f>
        <v>Aarju</v>
      </c>
      <c r="G407" s="22">
        <f>shaladarppn!F405</f>
        <v>0</v>
      </c>
      <c r="H407" s="22" t="str">
        <f>shaladarppn!G405</f>
        <v>Suresh Kumar</v>
      </c>
      <c r="I407" s="22" t="str">
        <f>shaladarppn!H405</f>
        <v>Seema Devi</v>
      </c>
      <c r="J407" s="22" t="str">
        <f>shaladarppn!I405</f>
        <v>M</v>
      </c>
      <c r="K407" s="249">
        <f>shaladarppn!J405</f>
        <v>42929</v>
      </c>
      <c r="L407" s="22">
        <f>shaladarppn!K405</f>
        <v>0</v>
      </c>
      <c r="M407" s="22">
        <f>shaladarppn!L405</f>
        <v>0</v>
      </c>
      <c r="N407" s="22">
        <f>shaladarppn!M405</f>
        <v>0</v>
      </c>
      <c r="O407" s="22">
        <f>shaladarppn!N405</f>
        <v>0</v>
      </c>
      <c r="P407" s="22" t="str">
        <f>shaladarppn!O405</f>
        <v>OBC</v>
      </c>
      <c r="Q407" s="22">
        <f>shaladarppn!P405</f>
        <v>0</v>
      </c>
      <c r="R407" s="22">
        <f>shaladarppn!Q405</f>
        <v>0</v>
      </c>
      <c r="S407" s="22" t="str">
        <f>shaladarppn!R405</f>
        <v>GOVT. SENIOR SECONDARY SCHOOL ALNIYAWAS (219445)</v>
      </c>
      <c r="T407" s="22">
        <f>shaladarppn!S405</f>
        <v>8140200308</v>
      </c>
      <c r="U407" s="22" t="str">
        <f>shaladarppn!T405</f>
        <v>XXXX1863</v>
      </c>
      <c r="V407" s="22">
        <f>shaladarppn!U405</f>
        <v>0</v>
      </c>
      <c r="W407" s="22">
        <f>shaladarppn!V405</f>
        <v>9636784929</v>
      </c>
      <c r="X407" s="22" t="str">
        <f>shaladarppn!W405</f>
        <v>ALNIYAWAS,RIYANBADI,ALNIYAWAS,341843</v>
      </c>
      <c r="Y407" s="22">
        <f>shaladarppn!X405</f>
        <v>0</v>
      </c>
      <c r="Z407" s="22" t="str">
        <f>shaladarppn!Y405</f>
        <v>N</v>
      </c>
      <c r="AA407" s="22" t="str">
        <f>shaladarppn!Z405</f>
        <v>N</v>
      </c>
      <c r="AB407" s="22">
        <f>shaladarppn!AA405</f>
        <v>0</v>
      </c>
      <c r="AC407" s="22">
        <f>shaladarppn!AB405</f>
        <v>13</v>
      </c>
      <c r="AD407" s="22" t="str">
        <f>shaladarppn!AC405</f>
        <v>None</v>
      </c>
      <c r="AE407" s="22">
        <f>shaladarppn!AD405</f>
        <v>1</v>
      </c>
      <c r="AF407" s="22">
        <f>Table1[[#This Row],[Class]]</f>
        <v>10</v>
      </c>
      <c r="AG407" s="22" t="str">
        <f>Table1[[#This Row],[Section]]</f>
        <v>A</v>
      </c>
    </row>
    <row r="408" spans="1:33">
      <c r="A408" s="22">
        <f>IF(F408="","",ROWS($F$4:F408))</f>
        <v>405</v>
      </c>
      <c r="B408" s="22">
        <f>shaladarppn!A406</f>
        <v>10</v>
      </c>
      <c r="C408" s="22" t="str">
        <f>shaladarppn!B406</f>
        <v>A</v>
      </c>
      <c r="D408" s="22">
        <f>shaladarppn!C406</f>
        <v>4772</v>
      </c>
      <c r="E408" s="249">
        <f>shaladarppn!D406</f>
        <v>43671</v>
      </c>
      <c r="F408" s="22" t="str">
        <f>shaladarppn!E406</f>
        <v>Aarju</v>
      </c>
      <c r="G408" s="22">
        <f>shaladarppn!F406</f>
        <v>0</v>
      </c>
      <c r="H408" s="22" t="str">
        <f>shaladarppn!G406</f>
        <v>Suresh Kumar</v>
      </c>
      <c r="I408" s="22" t="str">
        <f>shaladarppn!H406</f>
        <v>Seema Devi</v>
      </c>
      <c r="J408" s="22" t="str">
        <f>shaladarppn!I406</f>
        <v>F</v>
      </c>
      <c r="K408" s="249">
        <f>shaladarppn!J406</f>
        <v>42930</v>
      </c>
      <c r="L408" s="22">
        <f>shaladarppn!K406</f>
        <v>0</v>
      </c>
      <c r="M408" s="22">
        <f>shaladarppn!L406</f>
        <v>0</v>
      </c>
      <c r="N408" s="22">
        <f>shaladarppn!M406</f>
        <v>0</v>
      </c>
      <c r="O408" s="22">
        <f>shaladarppn!N406</f>
        <v>0</v>
      </c>
      <c r="P408" s="22" t="str">
        <f>shaladarppn!O406</f>
        <v>OBC</v>
      </c>
      <c r="Q408" s="22" t="str">
        <f>shaladarppn!P406</f>
        <v>Hindu</v>
      </c>
      <c r="R408" s="22">
        <f>shaladarppn!Q406</f>
        <v>0</v>
      </c>
      <c r="S408" s="22" t="str">
        <f>shaladarppn!R406</f>
        <v>GOVT. SENIOR SECONDARY SCHOOL ALNIYAWAS (219445)</v>
      </c>
      <c r="T408" s="22">
        <f>shaladarppn!S406</f>
        <v>8140200308</v>
      </c>
      <c r="U408" s="22" t="str">
        <f>shaladarppn!T406</f>
        <v>XXXX2916</v>
      </c>
      <c r="V408" s="22" t="str">
        <f>shaladarppn!U406</f>
        <v>ymukugo</v>
      </c>
      <c r="W408" s="22">
        <f>shaladarppn!V406</f>
        <v>9636784929</v>
      </c>
      <c r="X408" s="22" t="str">
        <f>shaladarppn!W406</f>
        <v>ALNIYAWAS,RIYANBADI,ALNIYAWAS,341844</v>
      </c>
      <c r="Y408" s="22">
        <f>shaladarppn!X406</f>
        <v>50000</v>
      </c>
      <c r="Z408" s="22" t="str">
        <f>shaladarppn!Y406</f>
        <v>N</v>
      </c>
      <c r="AA408" s="22" t="str">
        <f>shaladarppn!Z406</f>
        <v>N</v>
      </c>
      <c r="AB408" s="22" t="str">
        <f>shaladarppn!AA406</f>
        <v>No</v>
      </c>
      <c r="AC408" s="22">
        <f>shaladarppn!AB406</f>
        <v>16</v>
      </c>
      <c r="AD408" s="22" t="str">
        <f>shaladarppn!AC406</f>
        <v>None</v>
      </c>
      <c r="AE408" s="22">
        <f>shaladarppn!AD406</f>
        <v>3</v>
      </c>
      <c r="AF408" s="22">
        <f>Table1[[#This Row],[Class]]</f>
        <v>10</v>
      </c>
      <c r="AG408" s="22" t="str">
        <f>Table1[[#This Row],[Section]]</f>
        <v>A</v>
      </c>
    </row>
    <row r="409" spans="1:33">
      <c r="A409" s="22">
        <f>IF(F409="","",ROWS($F$4:F409))</f>
        <v>406</v>
      </c>
      <c r="B409" s="22">
        <f>shaladarppn!A407</f>
        <v>10</v>
      </c>
      <c r="C409" s="22" t="str">
        <f>shaladarppn!B407</f>
        <v>A</v>
      </c>
      <c r="D409" s="22">
        <f>shaladarppn!C407</f>
        <v>3854</v>
      </c>
      <c r="E409" s="249">
        <f>shaladarppn!D407</f>
        <v>42135</v>
      </c>
      <c r="F409" s="22" t="str">
        <f>shaladarppn!E407</f>
        <v>Aarju</v>
      </c>
      <c r="G409" s="22">
        <f>shaladarppn!F407</f>
        <v>0</v>
      </c>
      <c r="H409" s="22" t="str">
        <f>shaladarppn!G407</f>
        <v>Suresh Kumar</v>
      </c>
      <c r="I409" s="22" t="str">
        <f>shaladarppn!H407</f>
        <v>Seema Devi</v>
      </c>
      <c r="J409" s="22" t="str">
        <f>shaladarppn!I407</f>
        <v>F</v>
      </c>
      <c r="K409" s="249">
        <f>shaladarppn!J407</f>
        <v>42931</v>
      </c>
      <c r="L409" s="22">
        <f>shaladarppn!K407</f>
        <v>0</v>
      </c>
      <c r="M409" s="22">
        <f>shaladarppn!L407</f>
        <v>0</v>
      </c>
      <c r="N409" s="22">
        <f>shaladarppn!M407</f>
        <v>0</v>
      </c>
      <c r="O409" s="22">
        <f>shaladarppn!N407</f>
        <v>0</v>
      </c>
      <c r="P409" s="22" t="str">
        <f>shaladarppn!O407</f>
        <v>OBC</v>
      </c>
      <c r="Q409" s="22" t="str">
        <f>shaladarppn!P407</f>
        <v>Muslim</v>
      </c>
      <c r="R409" s="22">
        <f>shaladarppn!Q407</f>
        <v>0</v>
      </c>
      <c r="S409" s="22" t="str">
        <f>shaladarppn!R407</f>
        <v>GOVT. SENIOR SECONDARY SCHOOL ALNIYAWAS (219445)</v>
      </c>
      <c r="T409" s="22">
        <f>shaladarppn!S407</f>
        <v>8140200308</v>
      </c>
      <c r="U409" s="22" t="str">
        <f>shaladarppn!T407</f>
        <v>XXXX0201</v>
      </c>
      <c r="V409" s="22">
        <f>shaladarppn!U407</f>
        <v>0</v>
      </c>
      <c r="W409" s="22">
        <f>shaladarppn!V407</f>
        <v>9636784929</v>
      </c>
      <c r="X409" s="22" t="str">
        <f>shaladarppn!W407</f>
        <v>ALNIYAWAS,RIYANBADI,ALNIYAWAS,341845</v>
      </c>
      <c r="Y409" s="22">
        <f>shaladarppn!X407</f>
        <v>100000</v>
      </c>
      <c r="Z409" s="22" t="str">
        <f>shaladarppn!Y407</f>
        <v>N</v>
      </c>
      <c r="AA409" s="22" t="str">
        <f>shaladarppn!Z407</f>
        <v>N</v>
      </c>
      <c r="AB409" s="22" t="str">
        <f>shaladarppn!AA407</f>
        <v>Yes</v>
      </c>
      <c r="AC409" s="22">
        <f>shaladarppn!AB407</f>
        <v>15</v>
      </c>
      <c r="AD409" s="22" t="str">
        <f>shaladarppn!AC407</f>
        <v>None</v>
      </c>
      <c r="AE409" s="22">
        <f>shaladarppn!AD407</f>
        <v>1</v>
      </c>
      <c r="AF409" s="22">
        <f>Table1[[#This Row],[Class]]</f>
        <v>10</v>
      </c>
      <c r="AG409" s="22" t="str">
        <f>Table1[[#This Row],[Section]]</f>
        <v>A</v>
      </c>
    </row>
    <row r="410" spans="1:33">
      <c r="A410" s="22">
        <f>IF(F410="","",ROWS($F$4:F410))</f>
        <v>407</v>
      </c>
      <c r="B410" s="22">
        <f>shaladarppn!A408</f>
        <v>10</v>
      </c>
      <c r="C410" s="22" t="str">
        <f>shaladarppn!B408</f>
        <v>A</v>
      </c>
      <c r="D410" s="22">
        <f>shaladarppn!C408</f>
        <v>3839</v>
      </c>
      <c r="E410" s="249">
        <f>shaladarppn!D408</f>
        <v>42135</v>
      </c>
      <c r="F410" s="22" t="str">
        <f>shaladarppn!E408</f>
        <v>Aarju</v>
      </c>
      <c r="G410" s="22">
        <f>shaladarppn!F408</f>
        <v>0</v>
      </c>
      <c r="H410" s="22" t="str">
        <f>shaladarppn!G408</f>
        <v>Suresh Kumar</v>
      </c>
      <c r="I410" s="22" t="str">
        <f>shaladarppn!H408</f>
        <v>Seema Devi</v>
      </c>
      <c r="J410" s="22" t="str">
        <f>shaladarppn!I408</f>
        <v>F</v>
      </c>
      <c r="K410" s="249">
        <f>shaladarppn!J408</f>
        <v>42932</v>
      </c>
      <c r="L410" s="22">
        <f>shaladarppn!K408</f>
        <v>0</v>
      </c>
      <c r="M410" s="22">
        <f>shaladarppn!L408</f>
        <v>0</v>
      </c>
      <c r="N410" s="22">
        <f>shaladarppn!M408</f>
        <v>0</v>
      </c>
      <c r="O410" s="22">
        <f>shaladarppn!N408</f>
        <v>0</v>
      </c>
      <c r="P410" s="22" t="str">
        <f>shaladarppn!O408</f>
        <v>SC</v>
      </c>
      <c r="Q410" s="22" t="str">
        <f>shaladarppn!P408</f>
        <v>Hindu</v>
      </c>
      <c r="R410" s="22">
        <f>shaladarppn!Q408</f>
        <v>0</v>
      </c>
      <c r="S410" s="22" t="str">
        <f>shaladarppn!R408</f>
        <v>GOVT. SENIOR SECONDARY SCHOOL ALNIYAWAS (219445)</v>
      </c>
      <c r="T410" s="22">
        <f>shaladarppn!S408</f>
        <v>8140200308</v>
      </c>
      <c r="U410" s="22" t="str">
        <f>shaladarppn!T408</f>
        <v>XXXX6018</v>
      </c>
      <c r="V410" s="22">
        <f>shaladarppn!U408</f>
        <v>0</v>
      </c>
      <c r="W410" s="22">
        <f>shaladarppn!V408</f>
        <v>9636784929</v>
      </c>
      <c r="X410" s="22" t="str">
        <f>shaladarppn!W408</f>
        <v>ALNIYAWAS,RIYANBADI,ALNIYAWAS,341846</v>
      </c>
      <c r="Y410" s="22">
        <f>shaladarppn!X408</f>
        <v>0</v>
      </c>
      <c r="Z410" s="22" t="str">
        <f>shaladarppn!Y408</f>
        <v>N</v>
      </c>
      <c r="AA410" s="22" t="str">
        <f>shaladarppn!Z408</f>
        <v>N</v>
      </c>
      <c r="AB410" s="22" t="str">
        <f>shaladarppn!AA408</f>
        <v>No</v>
      </c>
      <c r="AC410" s="22">
        <f>shaladarppn!AB408</f>
        <v>16</v>
      </c>
      <c r="AD410" s="22" t="str">
        <f>shaladarppn!AC408</f>
        <v>None</v>
      </c>
      <c r="AE410" s="22">
        <f>shaladarppn!AD408</f>
        <v>1</v>
      </c>
      <c r="AF410" s="22">
        <f>Table1[[#This Row],[Class]]</f>
        <v>10</v>
      </c>
      <c r="AG410" s="22" t="str">
        <f>Table1[[#This Row],[Section]]</f>
        <v>A</v>
      </c>
    </row>
    <row r="411" spans="1:33">
      <c r="A411" s="22">
        <f>IF(F411="","",ROWS($F$4:F411))</f>
        <v>408</v>
      </c>
      <c r="B411" s="22">
        <f>shaladarppn!A409</f>
        <v>10</v>
      </c>
      <c r="C411" s="22" t="str">
        <f>shaladarppn!B409</f>
        <v>A</v>
      </c>
      <c r="D411" s="22">
        <f>shaladarppn!C409</f>
        <v>3841</v>
      </c>
      <c r="E411" s="249">
        <f>shaladarppn!D409</f>
        <v>42135</v>
      </c>
      <c r="F411" s="22" t="str">
        <f>shaladarppn!E409</f>
        <v>Aarju</v>
      </c>
      <c r="G411" s="22">
        <f>shaladarppn!F409</f>
        <v>0</v>
      </c>
      <c r="H411" s="22" t="str">
        <f>shaladarppn!G409</f>
        <v>Suresh Kumar</v>
      </c>
      <c r="I411" s="22" t="str">
        <f>shaladarppn!H409</f>
        <v>Seema Devi</v>
      </c>
      <c r="J411" s="22" t="str">
        <f>shaladarppn!I409</f>
        <v>F</v>
      </c>
      <c r="K411" s="249">
        <f>shaladarppn!J409</f>
        <v>42933</v>
      </c>
      <c r="L411" s="22">
        <f>shaladarppn!K409</f>
        <v>0</v>
      </c>
      <c r="M411" s="22">
        <f>shaladarppn!L409</f>
        <v>0</v>
      </c>
      <c r="N411" s="22">
        <f>shaladarppn!M409</f>
        <v>0</v>
      </c>
      <c r="O411" s="22">
        <f>shaladarppn!N409</f>
        <v>0</v>
      </c>
      <c r="P411" s="22" t="str">
        <f>shaladarppn!O409</f>
        <v>SC</v>
      </c>
      <c r="Q411" s="22" t="str">
        <f>shaladarppn!P409</f>
        <v>Hindu</v>
      </c>
      <c r="R411" s="22">
        <f>shaladarppn!Q409</f>
        <v>0</v>
      </c>
      <c r="S411" s="22" t="str">
        <f>shaladarppn!R409</f>
        <v>GOVT. SENIOR SECONDARY SCHOOL ALNIYAWAS (219445)</v>
      </c>
      <c r="T411" s="22">
        <f>shaladarppn!S409</f>
        <v>8140200308</v>
      </c>
      <c r="U411" s="22" t="str">
        <f>shaladarppn!T409</f>
        <v>XXXX4524</v>
      </c>
      <c r="V411" s="22">
        <f>shaladarppn!U409</f>
        <v>0</v>
      </c>
      <c r="W411" s="22">
        <f>shaladarppn!V409</f>
        <v>9636784929</v>
      </c>
      <c r="X411" s="22" t="str">
        <f>shaladarppn!W409</f>
        <v>ALNIYAWAS,RIYANBADI,ALNIYAWAS,341847</v>
      </c>
      <c r="Y411" s="22">
        <f>shaladarppn!X409</f>
        <v>0</v>
      </c>
      <c r="Z411" s="22" t="str">
        <f>shaladarppn!Y409</f>
        <v>N</v>
      </c>
      <c r="AA411" s="22" t="str">
        <f>shaladarppn!Z409</f>
        <v>N</v>
      </c>
      <c r="AB411" s="22" t="str">
        <f>shaladarppn!AA409</f>
        <v>No</v>
      </c>
      <c r="AC411" s="22">
        <f>shaladarppn!AB409</f>
        <v>15</v>
      </c>
      <c r="AD411" s="22" t="str">
        <f>shaladarppn!AC409</f>
        <v>None</v>
      </c>
      <c r="AE411" s="22">
        <f>shaladarppn!AD409</f>
        <v>0</v>
      </c>
      <c r="AF411" s="22">
        <f>Table1[[#This Row],[Class]]</f>
        <v>10</v>
      </c>
      <c r="AG411" s="22" t="str">
        <f>Table1[[#This Row],[Section]]</f>
        <v>A</v>
      </c>
    </row>
    <row r="412" spans="1:33">
      <c r="A412" s="22">
        <f>IF(F412="","",ROWS($F$4:F412))</f>
        <v>409</v>
      </c>
      <c r="B412" s="22">
        <f>shaladarppn!A410</f>
        <v>10</v>
      </c>
      <c r="C412" s="22" t="str">
        <f>shaladarppn!B410</f>
        <v>A</v>
      </c>
      <c r="D412" s="22">
        <f>shaladarppn!C410</f>
        <v>4638</v>
      </c>
      <c r="E412" s="249">
        <f>shaladarppn!D410</f>
        <v>43649</v>
      </c>
      <c r="F412" s="22" t="str">
        <f>shaladarppn!E410</f>
        <v>Aarju</v>
      </c>
      <c r="G412" s="22">
        <f>shaladarppn!F410</f>
        <v>0</v>
      </c>
      <c r="H412" s="22" t="str">
        <f>shaladarppn!G410</f>
        <v>Suresh Kumar</v>
      </c>
      <c r="I412" s="22" t="str">
        <f>shaladarppn!H410</f>
        <v>Seema Devi</v>
      </c>
      <c r="J412" s="22" t="str">
        <f>shaladarppn!I410</f>
        <v>F</v>
      </c>
      <c r="K412" s="249">
        <f>shaladarppn!J410</f>
        <v>42934</v>
      </c>
      <c r="L412" s="22">
        <f>shaladarppn!K410</f>
        <v>0</v>
      </c>
      <c r="M412" s="22">
        <f>shaladarppn!L410</f>
        <v>0</v>
      </c>
      <c r="N412" s="22">
        <f>shaladarppn!M410</f>
        <v>0</v>
      </c>
      <c r="O412" s="22">
        <f>shaladarppn!N410</f>
        <v>0</v>
      </c>
      <c r="P412" s="22" t="str">
        <f>shaladarppn!O410</f>
        <v>OBC</v>
      </c>
      <c r="Q412" s="22" t="str">
        <f>shaladarppn!P410</f>
        <v>Hindu</v>
      </c>
      <c r="R412" s="22">
        <f>shaladarppn!Q410</f>
        <v>0</v>
      </c>
      <c r="S412" s="22" t="str">
        <f>shaladarppn!R410</f>
        <v>GOVT. SENIOR SECONDARY SCHOOL ALNIYAWAS (219445)</v>
      </c>
      <c r="T412" s="22">
        <f>shaladarppn!S410</f>
        <v>8140200308</v>
      </c>
      <c r="U412" s="22" t="str">
        <f>shaladarppn!T410</f>
        <v>XXXX8844</v>
      </c>
      <c r="V412" s="22">
        <f>shaladarppn!U410</f>
        <v>0</v>
      </c>
      <c r="W412" s="22">
        <f>shaladarppn!V410</f>
        <v>9636784929</v>
      </c>
      <c r="X412" s="22" t="str">
        <f>shaladarppn!W410</f>
        <v>ALNIYAWAS,RIYANBADI,ALNIYAWAS,341848</v>
      </c>
      <c r="Y412" s="22">
        <f>shaladarppn!X410</f>
        <v>105000</v>
      </c>
      <c r="Z412" s="22" t="str">
        <f>shaladarppn!Y410</f>
        <v>N</v>
      </c>
      <c r="AA412" s="22" t="str">
        <f>shaladarppn!Z410</f>
        <v>N</v>
      </c>
      <c r="AB412" s="22" t="str">
        <f>shaladarppn!AA410</f>
        <v>No</v>
      </c>
      <c r="AC412" s="22">
        <f>shaladarppn!AB410</f>
        <v>16</v>
      </c>
      <c r="AD412" s="22" t="str">
        <f>shaladarppn!AC410</f>
        <v>None</v>
      </c>
      <c r="AE412" s="22">
        <f>shaladarppn!AD410</f>
        <v>3</v>
      </c>
      <c r="AF412" s="22">
        <f>Table1[[#This Row],[Class]]</f>
        <v>10</v>
      </c>
      <c r="AG412" s="22" t="str">
        <f>Table1[[#This Row],[Section]]</f>
        <v>A</v>
      </c>
    </row>
    <row r="413" spans="1:33">
      <c r="A413" s="22">
        <f>IF(F413="","",ROWS($F$4:F413))</f>
        <v>410</v>
      </c>
      <c r="B413" s="22">
        <f>shaladarppn!A411</f>
        <v>10</v>
      </c>
      <c r="C413" s="22" t="str">
        <f>shaladarppn!B411</f>
        <v>A</v>
      </c>
      <c r="D413" s="22">
        <f>shaladarppn!C411</f>
        <v>4817</v>
      </c>
      <c r="E413" s="249">
        <f>shaladarppn!D411</f>
        <v>42188</v>
      </c>
      <c r="F413" s="22" t="str">
        <f>shaladarppn!E411</f>
        <v>Aarju</v>
      </c>
      <c r="G413" s="22">
        <f>shaladarppn!F411</f>
        <v>0</v>
      </c>
      <c r="H413" s="22" t="str">
        <f>shaladarppn!G411</f>
        <v>Suresh Kumar</v>
      </c>
      <c r="I413" s="22" t="str">
        <f>shaladarppn!H411</f>
        <v>Seema Devi</v>
      </c>
      <c r="J413" s="22" t="str">
        <f>shaladarppn!I411</f>
        <v>F</v>
      </c>
      <c r="K413" s="249">
        <f>shaladarppn!J411</f>
        <v>42935</v>
      </c>
      <c r="L413" s="22">
        <f>shaladarppn!K411</f>
        <v>0</v>
      </c>
      <c r="M413" s="22">
        <f>shaladarppn!L411</f>
        <v>0</v>
      </c>
      <c r="N413" s="22">
        <f>shaladarppn!M411</f>
        <v>0</v>
      </c>
      <c r="O413" s="22">
        <f>shaladarppn!N411</f>
        <v>0</v>
      </c>
      <c r="P413" s="22" t="str">
        <f>shaladarppn!O411</f>
        <v>SC</v>
      </c>
      <c r="Q413" s="22" t="str">
        <f>shaladarppn!P411</f>
        <v>Hindu</v>
      </c>
      <c r="R413" s="22">
        <f>shaladarppn!Q411</f>
        <v>0</v>
      </c>
      <c r="S413" s="22" t="str">
        <f>shaladarppn!R411</f>
        <v>GOVT. SENIOR SECONDARY SCHOOL ALNIYAWAS (219445)</v>
      </c>
      <c r="T413" s="22">
        <f>shaladarppn!S411</f>
        <v>8140200308</v>
      </c>
      <c r="U413" s="22" t="str">
        <f>shaladarppn!T411</f>
        <v>XXXX2922</v>
      </c>
      <c r="V413" s="22" t="str">
        <f>shaladarppn!U411</f>
        <v>VRRKWKR</v>
      </c>
      <c r="W413" s="22">
        <f>shaladarppn!V411</f>
        <v>9636784929</v>
      </c>
      <c r="X413" s="22" t="str">
        <f>shaladarppn!W411</f>
        <v>ALNIYAWAS,RIYANBADI,ALNIYAWAS,341849</v>
      </c>
      <c r="Y413" s="22">
        <f>shaladarppn!X411</f>
        <v>60000</v>
      </c>
      <c r="Z413" s="22" t="str">
        <f>shaladarppn!Y411</f>
        <v>N</v>
      </c>
      <c r="AA413" s="22" t="str">
        <f>shaladarppn!Z411</f>
        <v>N</v>
      </c>
      <c r="AB413" s="22" t="str">
        <f>shaladarppn!AA411</f>
        <v>No</v>
      </c>
      <c r="AC413" s="22">
        <f>shaladarppn!AB411</f>
        <v>16</v>
      </c>
      <c r="AD413" s="22" t="str">
        <f>shaladarppn!AC411</f>
        <v>None</v>
      </c>
      <c r="AE413" s="22">
        <f>shaladarppn!AD411</f>
        <v>3</v>
      </c>
      <c r="AF413" s="22">
        <f>Table1[[#This Row],[Class]]</f>
        <v>10</v>
      </c>
      <c r="AG413" s="22" t="str">
        <f>Table1[[#This Row],[Section]]</f>
        <v>A</v>
      </c>
    </row>
    <row r="414" spans="1:33">
      <c r="A414" s="22">
        <f>IF(F414="","",ROWS($F$4:F414))</f>
        <v>411</v>
      </c>
      <c r="B414" s="22">
        <f>shaladarppn!A412</f>
        <v>10</v>
      </c>
      <c r="C414" s="22" t="str">
        <f>shaladarppn!B412</f>
        <v>A</v>
      </c>
      <c r="D414" s="22">
        <f>shaladarppn!C412</f>
        <v>4726</v>
      </c>
      <c r="E414" s="249">
        <f>shaladarppn!D412</f>
        <v>43659</v>
      </c>
      <c r="F414" s="22" t="str">
        <f>shaladarppn!E412</f>
        <v>Aarju</v>
      </c>
      <c r="G414" s="22">
        <f>shaladarppn!F412</f>
        <v>0</v>
      </c>
      <c r="H414" s="22" t="str">
        <f>shaladarppn!G412</f>
        <v>Suresh Kumar</v>
      </c>
      <c r="I414" s="22" t="str">
        <f>shaladarppn!H412</f>
        <v>Seema Devi</v>
      </c>
      <c r="J414" s="22" t="str">
        <f>shaladarppn!I412</f>
        <v>F</v>
      </c>
      <c r="K414" s="249">
        <f>shaladarppn!J412</f>
        <v>42936</v>
      </c>
      <c r="L414" s="22">
        <f>shaladarppn!K412</f>
        <v>0</v>
      </c>
      <c r="M414" s="22">
        <f>shaladarppn!L412</f>
        <v>0</v>
      </c>
      <c r="N414" s="22">
        <f>shaladarppn!M412</f>
        <v>0</v>
      </c>
      <c r="O414" s="22">
        <f>shaladarppn!N412</f>
        <v>0</v>
      </c>
      <c r="P414" s="22" t="str">
        <f>shaladarppn!O412</f>
        <v>OBC</v>
      </c>
      <c r="Q414" s="22" t="str">
        <f>shaladarppn!P412</f>
        <v>Hindu</v>
      </c>
      <c r="R414" s="22">
        <f>shaladarppn!Q412</f>
        <v>0</v>
      </c>
      <c r="S414" s="22" t="str">
        <f>shaladarppn!R412</f>
        <v>GOVT. SENIOR SECONDARY SCHOOL ALNIYAWAS (219445)</v>
      </c>
      <c r="T414" s="22">
        <f>shaladarppn!S412</f>
        <v>8140200308</v>
      </c>
      <c r="U414" s="22" t="str">
        <f>shaladarppn!T412</f>
        <v>XXXX0414</v>
      </c>
      <c r="V414" s="22">
        <f>shaladarppn!U412</f>
        <v>0</v>
      </c>
      <c r="W414" s="22">
        <f>shaladarppn!V412</f>
        <v>9636784929</v>
      </c>
      <c r="X414" s="22" t="str">
        <f>shaladarppn!W412</f>
        <v>ALNIYAWAS,RIYANBADI,ALNIYAWAS,341850</v>
      </c>
      <c r="Y414" s="22">
        <f>shaladarppn!X412</f>
        <v>50000</v>
      </c>
      <c r="Z414" s="22" t="str">
        <f>shaladarppn!Y412</f>
        <v>N</v>
      </c>
      <c r="AA414" s="22" t="str">
        <f>shaladarppn!Z412</f>
        <v>N</v>
      </c>
      <c r="AB414" s="22" t="str">
        <f>shaladarppn!AA412</f>
        <v>No</v>
      </c>
      <c r="AC414" s="22">
        <f>shaladarppn!AB412</f>
        <v>16</v>
      </c>
      <c r="AD414" s="22" t="str">
        <f>shaladarppn!AC412</f>
        <v>None</v>
      </c>
      <c r="AE414" s="22">
        <f>shaladarppn!AD412</f>
        <v>3</v>
      </c>
      <c r="AF414" s="22">
        <f>Table1[[#This Row],[Class]]</f>
        <v>10</v>
      </c>
      <c r="AG414" s="22" t="str">
        <f>Table1[[#This Row],[Section]]</f>
        <v>A</v>
      </c>
    </row>
    <row r="415" spans="1:33">
      <c r="A415" s="22">
        <f>IF(F415="","",ROWS($F$4:F415))</f>
        <v>412</v>
      </c>
      <c r="B415" s="22">
        <f>shaladarppn!A413</f>
        <v>10</v>
      </c>
      <c r="C415" s="22" t="str">
        <f>shaladarppn!B413</f>
        <v>A</v>
      </c>
      <c r="D415" s="22">
        <f>shaladarppn!C413</f>
        <v>4284</v>
      </c>
      <c r="E415" s="249">
        <f>shaladarppn!D413</f>
        <v>42914</v>
      </c>
      <c r="F415" s="22" t="str">
        <f>shaladarppn!E413</f>
        <v>Aarju</v>
      </c>
      <c r="G415" s="22">
        <f>shaladarppn!F413</f>
        <v>0</v>
      </c>
      <c r="H415" s="22" t="str">
        <f>shaladarppn!G413</f>
        <v>Suresh Kumar</v>
      </c>
      <c r="I415" s="22" t="str">
        <f>shaladarppn!H413</f>
        <v>Seema Devi</v>
      </c>
      <c r="J415" s="22" t="str">
        <f>shaladarppn!I413</f>
        <v>M</v>
      </c>
      <c r="K415" s="249">
        <f>shaladarppn!J413</f>
        <v>42937</v>
      </c>
      <c r="L415" s="22">
        <f>shaladarppn!K413</f>
        <v>0</v>
      </c>
      <c r="M415" s="22">
        <f>shaladarppn!L413</f>
        <v>0</v>
      </c>
      <c r="N415" s="22">
        <f>shaladarppn!M413</f>
        <v>0</v>
      </c>
      <c r="O415" s="22">
        <f>shaladarppn!N413</f>
        <v>0</v>
      </c>
      <c r="P415" s="22" t="str">
        <f>shaladarppn!O413</f>
        <v>OBC</v>
      </c>
      <c r="Q415" s="22" t="str">
        <f>shaladarppn!P413</f>
        <v>Hindu</v>
      </c>
      <c r="R415" s="22">
        <f>shaladarppn!Q413</f>
        <v>0</v>
      </c>
      <c r="S415" s="22" t="str">
        <f>shaladarppn!R413</f>
        <v>GOVT. SENIOR SECONDARY SCHOOL ALNIYAWAS (219445)</v>
      </c>
      <c r="T415" s="22">
        <f>shaladarppn!S413</f>
        <v>8140200308</v>
      </c>
      <c r="U415" s="22" t="str">
        <f>shaladarppn!T413</f>
        <v>XXXX6027</v>
      </c>
      <c r="V415" s="22">
        <f>shaladarppn!U413</f>
        <v>0</v>
      </c>
      <c r="W415" s="22">
        <f>shaladarppn!V413</f>
        <v>9636784929</v>
      </c>
      <c r="X415" s="22" t="str">
        <f>shaladarppn!W413</f>
        <v>ALNIYAWAS,RIYANBADI,ALNIYAWAS,341851</v>
      </c>
      <c r="Y415" s="22">
        <f>shaladarppn!X413</f>
        <v>0</v>
      </c>
      <c r="Z415" s="22" t="str">
        <f>shaladarppn!Y413</f>
        <v>N</v>
      </c>
      <c r="AA415" s="22" t="str">
        <f>shaladarppn!Z413</f>
        <v>N</v>
      </c>
      <c r="AB415" s="22" t="str">
        <f>shaladarppn!AA413</f>
        <v>No</v>
      </c>
      <c r="AC415" s="22">
        <f>shaladarppn!AB413</f>
        <v>16</v>
      </c>
      <c r="AD415" s="22" t="str">
        <f>shaladarppn!AC413</f>
        <v>None</v>
      </c>
      <c r="AE415" s="22">
        <f>shaladarppn!AD413</f>
        <v>3</v>
      </c>
      <c r="AF415" s="22">
        <f>Table1[[#This Row],[Class]]</f>
        <v>10</v>
      </c>
      <c r="AG415" s="22" t="str">
        <f>Table1[[#This Row],[Section]]</f>
        <v>A</v>
      </c>
    </row>
    <row r="416" spans="1:33">
      <c r="A416" s="22">
        <f>IF(F416="","",ROWS($F$4:F416))</f>
        <v>413</v>
      </c>
      <c r="B416" s="22">
        <f>shaladarppn!A414</f>
        <v>10</v>
      </c>
      <c r="C416" s="22" t="str">
        <f>shaladarppn!B414</f>
        <v>A</v>
      </c>
      <c r="D416" s="22">
        <f>shaladarppn!C414</f>
        <v>4841</v>
      </c>
      <c r="E416" s="249">
        <f>shaladarppn!D414</f>
        <v>40731</v>
      </c>
      <c r="F416" s="22" t="str">
        <f>shaladarppn!E414</f>
        <v>Aarju</v>
      </c>
      <c r="G416" s="22">
        <f>shaladarppn!F414</f>
        <v>0</v>
      </c>
      <c r="H416" s="22" t="str">
        <f>shaladarppn!G414</f>
        <v>Suresh Kumar</v>
      </c>
      <c r="I416" s="22" t="str">
        <f>shaladarppn!H414</f>
        <v>Seema Devi</v>
      </c>
      <c r="J416" s="22" t="str">
        <f>shaladarppn!I414</f>
        <v>M</v>
      </c>
      <c r="K416" s="249">
        <f>shaladarppn!J414</f>
        <v>42938</v>
      </c>
      <c r="L416" s="22">
        <f>shaladarppn!K414</f>
        <v>0</v>
      </c>
      <c r="M416" s="22">
        <f>shaladarppn!L414</f>
        <v>0</v>
      </c>
      <c r="N416" s="22">
        <f>shaladarppn!M414</f>
        <v>0</v>
      </c>
      <c r="O416" s="22">
        <f>shaladarppn!N414</f>
        <v>0</v>
      </c>
      <c r="P416" s="22" t="str">
        <f>shaladarppn!O414</f>
        <v>OBC</v>
      </c>
      <c r="Q416" s="22" t="str">
        <f>shaladarppn!P414</f>
        <v>Hindu</v>
      </c>
      <c r="R416" s="22">
        <f>shaladarppn!Q414</f>
        <v>0</v>
      </c>
      <c r="S416" s="22" t="str">
        <f>shaladarppn!R414</f>
        <v>GOVT. SENIOR SECONDARY SCHOOL ALNIYAWAS (219445)</v>
      </c>
      <c r="T416" s="22">
        <f>shaladarppn!S414</f>
        <v>8140200308</v>
      </c>
      <c r="U416" s="22" t="str">
        <f>shaladarppn!T414</f>
        <v>XXXX8493</v>
      </c>
      <c r="V416" s="22" t="str">
        <f>shaladarppn!U414</f>
        <v>VVOBWVH</v>
      </c>
      <c r="W416" s="22">
        <f>shaladarppn!V414</f>
        <v>9636784929</v>
      </c>
      <c r="X416" s="22" t="str">
        <f>shaladarppn!W414</f>
        <v>ALNIYAWAS,RIYANBADI,ALNIYAWAS,341852</v>
      </c>
      <c r="Y416" s="22">
        <f>shaladarppn!X414</f>
        <v>50000</v>
      </c>
      <c r="Z416" s="22" t="str">
        <f>shaladarppn!Y414</f>
        <v>N</v>
      </c>
      <c r="AA416" s="22" t="str">
        <f>shaladarppn!Z414</f>
        <v>N</v>
      </c>
      <c r="AB416" s="22" t="str">
        <f>shaladarppn!AA414</f>
        <v>No</v>
      </c>
      <c r="AC416" s="22">
        <f>shaladarppn!AB414</f>
        <v>15</v>
      </c>
      <c r="AD416" s="22" t="str">
        <f>shaladarppn!AC414</f>
        <v>None</v>
      </c>
      <c r="AE416" s="22">
        <f>shaladarppn!AD414</f>
        <v>0</v>
      </c>
      <c r="AF416" s="22">
        <f>Table1[[#This Row],[Class]]</f>
        <v>10</v>
      </c>
      <c r="AG416" s="22" t="str">
        <f>Table1[[#This Row],[Section]]</f>
        <v>A</v>
      </c>
    </row>
    <row r="417" spans="1:33">
      <c r="A417" s="22">
        <f>IF(F417="","",ROWS($F$4:F417))</f>
        <v>414</v>
      </c>
      <c r="B417" s="22">
        <f>shaladarppn!A415</f>
        <v>10</v>
      </c>
      <c r="C417" s="22" t="str">
        <f>shaladarppn!B415</f>
        <v>A</v>
      </c>
      <c r="D417" s="22">
        <f>shaladarppn!C415</f>
        <v>4877</v>
      </c>
      <c r="E417" s="249">
        <f>shaladarppn!D415</f>
        <v>43311</v>
      </c>
      <c r="F417" s="22" t="str">
        <f>shaladarppn!E415</f>
        <v>Aarju</v>
      </c>
      <c r="G417" s="22">
        <f>shaladarppn!F415</f>
        <v>0</v>
      </c>
      <c r="H417" s="22" t="str">
        <f>shaladarppn!G415</f>
        <v>Suresh Kumar</v>
      </c>
      <c r="I417" s="22" t="str">
        <f>shaladarppn!H415</f>
        <v>Seema Devi</v>
      </c>
      <c r="J417" s="22" t="str">
        <f>shaladarppn!I415</f>
        <v>M</v>
      </c>
      <c r="K417" s="249">
        <f>shaladarppn!J415</f>
        <v>42939</v>
      </c>
      <c r="L417" s="22">
        <f>shaladarppn!K415</f>
        <v>0</v>
      </c>
      <c r="M417" s="22">
        <f>shaladarppn!L415</f>
        <v>0</v>
      </c>
      <c r="N417" s="22">
        <f>shaladarppn!M415</f>
        <v>0</v>
      </c>
      <c r="O417" s="22">
        <f>shaladarppn!N415</f>
        <v>0</v>
      </c>
      <c r="P417" s="22" t="str">
        <f>shaladarppn!O415</f>
        <v>OBC</v>
      </c>
      <c r="Q417" s="22" t="str">
        <f>shaladarppn!P415</f>
        <v>Hindu</v>
      </c>
      <c r="R417" s="22">
        <f>shaladarppn!Q415</f>
        <v>0</v>
      </c>
      <c r="S417" s="22" t="str">
        <f>shaladarppn!R415</f>
        <v>GOVT. SENIOR SECONDARY SCHOOL ALNIYAWAS (219445)</v>
      </c>
      <c r="T417" s="22">
        <f>shaladarppn!S415</f>
        <v>8140200308</v>
      </c>
      <c r="U417" s="22" t="str">
        <f>shaladarppn!T415</f>
        <v>XXXX9561</v>
      </c>
      <c r="V417" s="22" t="str">
        <f>shaladarppn!U415</f>
        <v>VRWXJJH</v>
      </c>
      <c r="W417" s="22">
        <f>shaladarppn!V415</f>
        <v>9636784929</v>
      </c>
      <c r="X417" s="22" t="str">
        <f>shaladarppn!W415</f>
        <v>ALNIYAWAS,RIYANBADI,ALNIYAWAS,341853</v>
      </c>
      <c r="Y417" s="22">
        <f>shaladarppn!X415</f>
        <v>65000</v>
      </c>
      <c r="Z417" s="22" t="str">
        <f>shaladarppn!Y415</f>
        <v>N</v>
      </c>
      <c r="AA417" s="22" t="str">
        <f>shaladarppn!Z415</f>
        <v>N</v>
      </c>
      <c r="AB417" s="22" t="str">
        <f>shaladarppn!AA415</f>
        <v>No</v>
      </c>
      <c r="AC417" s="22">
        <f>shaladarppn!AB415</f>
        <v>15</v>
      </c>
      <c r="AD417" s="22" t="str">
        <f>shaladarppn!AC415</f>
        <v>None</v>
      </c>
      <c r="AE417" s="22">
        <f>shaladarppn!AD415</f>
        <v>3</v>
      </c>
      <c r="AF417" s="22">
        <f>Table1[[#This Row],[Class]]</f>
        <v>10</v>
      </c>
      <c r="AG417" s="22" t="str">
        <f>Table1[[#This Row],[Section]]</f>
        <v>A</v>
      </c>
    </row>
    <row r="418" spans="1:33">
      <c r="A418" s="22">
        <f>IF(F418="","",ROWS($F$4:F418))</f>
        <v>415</v>
      </c>
      <c r="B418" s="22">
        <f>shaladarppn!A416</f>
        <v>10</v>
      </c>
      <c r="C418" s="22" t="str">
        <f>shaladarppn!B416</f>
        <v>A</v>
      </c>
      <c r="D418" s="22">
        <f>shaladarppn!C416</f>
        <v>4827</v>
      </c>
      <c r="E418" s="249">
        <f>shaladarppn!D416</f>
        <v>43813</v>
      </c>
      <c r="F418" s="22" t="str">
        <f>shaladarppn!E416</f>
        <v>Aarju</v>
      </c>
      <c r="G418" s="22">
        <f>shaladarppn!F416</f>
        <v>0</v>
      </c>
      <c r="H418" s="22" t="str">
        <f>shaladarppn!G416</f>
        <v>Suresh Kumar</v>
      </c>
      <c r="I418" s="22" t="str">
        <f>shaladarppn!H416</f>
        <v>Seema Devi</v>
      </c>
      <c r="J418" s="22" t="str">
        <f>shaladarppn!I416</f>
        <v>M</v>
      </c>
      <c r="K418" s="249">
        <f>shaladarppn!J416</f>
        <v>42940</v>
      </c>
      <c r="L418" s="22">
        <f>shaladarppn!K416</f>
        <v>0</v>
      </c>
      <c r="M418" s="22">
        <f>shaladarppn!L416</f>
        <v>0</v>
      </c>
      <c r="N418" s="22">
        <f>shaladarppn!M416</f>
        <v>0</v>
      </c>
      <c r="O418" s="22">
        <f>shaladarppn!N416</f>
        <v>0</v>
      </c>
      <c r="P418" s="22" t="str">
        <f>shaladarppn!O416</f>
        <v>OBC</v>
      </c>
      <c r="Q418" s="22" t="str">
        <f>shaladarppn!P416</f>
        <v>Hindu</v>
      </c>
      <c r="R418" s="22">
        <f>shaladarppn!Q416</f>
        <v>0</v>
      </c>
      <c r="S418" s="22" t="str">
        <f>shaladarppn!R416</f>
        <v>GOVT. SENIOR SECONDARY SCHOOL ALNIYAWAS (219445)</v>
      </c>
      <c r="T418" s="22">
        <f>shaladarppn!S416</f>
        <v>8140200308</v>
      </c>
      <c r="U418" s="22" t="str">
        <f>shaladarppn!T416</f>
        <v>XXXX5951</v>
      </c>
      <c r="V418" s="22" t="str">
        <f>shaladarppn!U416</f>
        <v>YMKYEOK</v>
      </c>
      <c r="W418" s="22">
        <f>shaladarppn!V416</f>
        <v>9636784929</v>
      </c>
      <c r="X418" s="22" t="str">
        <f>shaladarppn!W416</f>
        <v>ALNIYAWAS,RIYANBADI,ALNIYAWAS,341854</v>
      </c>
      <c r="Y418" s="22">
        <f>shaladarppn!X416</f>
        <v>60000</v>
      </c>
      <c r="Z418" s="22" t="str">
        <f>shaladarppn!Y416</f>
        <v>N</v>
      </c>
      <c r="AA418" s="22" t="str">
        <f>shaladarppn!Z416</f>
        <v>N</v>
      </c>
      <c r="AB418" s="22" t="str">
        <f>shaladarppn!AA416</f>
        <v>No</v>
      </c>
      <c r="AC418" s="22">
        <f>shaladarppn!AB416</f>
        <v>15</v>
      </c>
      <c r="AD418" s="22" t="str">
        <f>shaladarppn!AC416</f>
        <v>None</v>
      </c>
      <c r="AE418" s="22">
        <f>shaladarppn!AD416</f>
        <v>2</v>
      </c>
      <c r="AF418" s="22">
        <f>Table1[[#This Row],[Class]]</f>
        <v>10</v>
      </c>
      <c r="AG418" s="22" t="str">
        <f>Table1[[#This Row],[Section]]</f>
        <v>A</v>
      </c>
    </row>
    <row r="419" spans="1:33">
      <c r="A419" s="22">
        <f>IF(F419="","",ROWS($F$4:F419))</f>
        <v>416</v>
      </c>
      <c r="B419" s="22">
        <f>shaladarppn!A417</f>
        <v>10</v>
      </c>
      <c r="C419" s="22" t="str">
        <f>shaladarppn!B417</f>
        <v>A</v>
      </c>
      <c r="D419" s="22">
        <f>shaladarppn!C417</f>
        <v>4816</v>
      </c>
      <c r="E419" s="249">
        <f>shaladarppn!D417</f>
        <v>41458</v>
      </c>
      <c r="F419" s="22" t="str">
        <f>shaladarppn!E417</f>
        <v>Aarju</v>
      </c>
      <c r="G419" s="22">
        <f>shaladarppn!F417</f>
        <v>0</v>
      </c>
      <c r="H419" s="22" t="str">
        <f>shaladarppn!G417</f>
        <v>Suresh Kumar</v>
      </c>
      <c r="I419" s="22" t="str">
        <f>shaladarppn!H417</f>
        <v>Seema Devi</v>
      </c>
      <c r="J419" s="22" t="str">
        <f>shaladarppn!I417</f>
        <v>M</v>
      </c>
      <c r="K419" s="249">
        <f>shaladarppn!J417</f>
        <v>42941</v>
      </c>
      <c r="L419" s="22">
        <f>shaladarppn!K417</f>
        <v>0</v>
      </c>
      <c r="M419" s="22">
        <f>shaladarppn!L417</f>
        <v>0</v>
      </c>
      <c r="N419" s="22">
        <f>shaladarppn!M417</f>
        <v>0</v>
      </c>
      <c r="O419" s="22">
        <f>shaladarppn!N417</f>
        <v>0</v>
      </c>
      <c r="P419" s="22" t="str">
        <f>shaladarppn!O417</f>
        <v>OBC</v>
      </c>
      <c r="Q419" s="22" t="str">
        <f>shaladarppn!P417</f>
        <v>Hindu</v>
      </c>
      <c r="R419" s="22">
        <f>shaladarppn!Q417</f>
        <v>0</v>
      </c>
      <c r="S419" s="22" t="str">
        <f>shaladarppn!R417</f>
        <v>GOVT. SENIOR SECONDARY SCHOOL ALNIYAWAS (219445)</v>
      </c>
      <c r="T419" s="22">
        <f>shaladarppn!S417</f>
        <v>8140200308</v>
      </c>
      <c r="U419" s="22" t="str">
        <f>shaladarppn!T417</f>
        <v>XXXX3766</v>
      </c>
      <c r="V419" s="22" t="str">
        <f>shaladarppn!U417</f>
        <v>WDYCWMO</v>
      </c>
      <c r="W419" s="22">
        <f>shaladarppn!V417</f>
        <v>9636784929</v>
      </c>
      <c r="X419" s="22" t="str">
        <f>shaladarppn!W417</f>
        <v>ALNIYAWAS,RIYANBADI,ALNIYAWAS,341855</v>
      </c>
      <c r="Y419" s="22">
        <f>shaladarppn!X417</f>
        <v>60000</v>
      </c>
      <c r="Z419" s="22" t="str">
        <f>shaladarppn!Y417</f>
        <v>N</v>
      </c>
      <c r="AA419" s="22" t="str">
        <f>shaladarppn!Z417</f>
        <v>N</v>
      </c>
      <c r="AB419" s="22" t="str">
        <f>shaladarppn!AA417</f>
        <v>No</v>
      </c>
      <c r="AC419" s="22">
        <f>shaladarppn!AB417</f>
        <v>15</v>
      </c>
      <c r="AD419" s="22" t="str">
        <f>shaladarppn!AC417</f>
        <v>None</v>
      </c>
      <c r="AE419" s="22">
        <f>shaladarppn!AD417</f>
        <v>2.5</v>
      </c>
      <c r="AF419" s="22">
        <f>Table1[[#This Row],[Class]]</f>
        <v>10</v>
      </c>
      <c r="AG419" s="22" t="str">
        <f>Table1[[#This Row],[Section]]</f>
        <v>A</v>
      </c>
    </row>
    <row r="420" spans="1:33">
      <c r="A420" s="22">
        <f>IF(F420="","",ROWS($F$4:F420))</f>
        <v>417</v>
      </c>
      <c r="B420" s="22">
        <f>shaladarppn!A418</f>
        <v>10</v>
      </c>
      <c r="C420" s="22" t="str">
        <f>shaladarppn!B418</f>
        <v>A</v>
      </c>
      <c r="D420" s="22">
        <f>shaladarppn!C418</f>
        <v>3821</v>
      </c>
      <c r="E420" s="249">
        <f>shaladarppn!D418</f>
        <v>42135</v>
      </c>
      <c r="F420" s="22" t="str">
        <f>shaladarppn!E418</f>
        <v>Aarju</v>
      </c>
      <c r="G420" s="22">
        <f>shaladarppn!F418</f>
        <v>0</v>
      </c>
      <c r="H420" s="22" t="str">
        <f>shaladarppn!G418</f>
        <v>Suresh Kumar</v>
      </c>
      <c r="I420" s="22" t="str">
        <f>shaladarppn!H418</f>
        <v>Seema Devi</v>
      </c>
      <c r="J420" s="22" t="str">
        <f>shaladarppn!I418</f>
        <v>M</v>
      </c>
      <c r="K420" s="249">
        <f>shaladarppn!J418</f>
        <v>42942</v>
      </c>
      <c r="L420" s="22">
        <f>shaladarppn!K418</f>
        <v>0</v>
      </c>
      <c r="M420" s="22">
        <f>shaladarppn!L418</f>
        <v>0</v>
      </c>
      <c r="N420" s="22">
        <f>shaladarppn!M418</f>
        <v>0</v>
      </c>
      <c r="O420" s="22">
        <f>shaladarppn!N418</f>
        <v>0</v>
      </c>
      <c r="P420" s="22" t="str">
        <f>shaladarppn!O418</f>
        <v>OBC</v>
      </c>
      <c r="Q420" s="22" t="str">
        <f>shaladarppn!P418</f>
        <v>Muslim</v>
      </c>
      <c r="R420" s="22">
        <f>shaladarppn!Q418</f>
        <v>0</v>
      </c>
      <c r="S420" s="22" t="str">
        <f>shaladarppn!R418</f>
        <v>GOVT. SENIOR SECONDARY SCHOOL ALNIYAWAS (219445)</v>
      </c>
      <c r="T420" s="22">
        <f>shaladarppn!S418</f>
        <v>8140200308</v>
      </c>
      <c r="U420" s="22" t="str">
        <f>shaladarppn!T418</f>
        <v>XXXX8159</v>
      </c>
      <c r="V420" s="22">
        <f>shaladarppn!U418</f>
        <v>0</v>
      </c>
      <c r="W420" s="22">
        <f>shaladarppn!V418</f>
        <v>9636784929</v>
      </c>
      <c r="X420" s="22" t="str">
        <f>shaladarppn!W418</f>
        <v>ALNIYAWAS,RIYANBADI,ALNIYAWAS,341856</v>
      </c>
      <c r="Y420" s="22">
        <f>shaladarppn!X418</f>
        <v>0</v>
      </c>
      <c r="Z420" s="22" t="str">
        <f>shaladarppn!Y418</f>
        <v>N</v>
      </c>
      <c r="AA420" s="22" t="str">
        <f>shaladarppn!Z418</f>
        <v>N</v>
      </c>
      <c r="AB420" s="22" t="str">
        <f>shaladarppn!AA418</f>
        <v>Yes</v>
      </c>
      <c r="AC420" s="22">
        <f>shaladarppn!AB418</f>
        <v>15</v>
      </c>
      <c r="AD420" s="22" t="str">
        <f>shaladarppn!AC418</f>
        <v>None</v>
      </c>
      <c r="AE420" s="22">
        <f>shaladarppn!AD418</f>
        <v>1</v>
      </c>
      <c r="AF420" s="22">
        <f>Table1[[#This Row],[Class]]</f>
        <v>10</v>
      </c>
      <c r="AG420" s="22" t="str">
        <f>Table1[[#This Row],[Section]]</f>
        <v>A</v>
      </c>
    </row>
    <row r="421" spans="1:33">
      <c r="A421" s="22">
        <f>IF(F421="","",ROWS($F$4:F421))</f>
        <v>418</v>
      </c>
      <c r="B421" s="22">
        <f>shaladarppn!A419</f>
        <v>10</v>
      </c>
      <c r="C421" s="22" t="str">
        <f>shaladarppn!B419</f>
        <v>A</v>
      </c>
      <c r="D421" s="22">
        <f>shaladarppn!C419</f>
        <v>4901</v>
      </c>
      <c r="E421" s="249">
        <f>shaladarppn!D419</f>
        <v>44076</v>
      </c>
      <c r="F421" s="22" t="str">
        <f>shaladarppn!E419</f>
        <v>Aarju</v>
      </c>
      <c r="G421" s="22">
        <f>shaladarppn!F419</f>
        <v>0</v>
      </c>
      <c r="H421" s="22" t="str">
        <f>shaladarppn!G419</f>
        <v>Suresh Kumar</v>
      </c>
      <c r="I421" s="22" t="str">
        <f>shaladarppn!H419</f>
        <v>Seema Devi</v>
      </c>
      <c r="J421" s="22" t="str">
        <f>shaladarppn!I419</f>
        <v>F</v>
      </c>
      <c r="K421" s="249">
        <f>shaladarppn!J419</f>
        <v>42943</v>
      </c>
      <c r="L421" s="22">
        <f>shaladarppn!K419</f>
        <v>0</v>
      </c>
      <c r="M421" s="22">
        <f>shaladarppn!L419</f>
        <v>0</v>
      </c>
      <c r="N421" s="22">
        <f>shaladarppn!M419</f>
        <v>0</v>
      </c>
      <c r="O421" s="22">
        <f>shaladarppn!N419</f>
        <v>0</v>
      </c>
      <c r="P421" s="22" t="str">
        <f>shaladarppn!O419</f>
        <v>SC</v>
      </c>
      <c r="Q421" s="22">
        <f>shaladarppn!P419</f>
        <v>0</v>
      </c>
      <c r="R421" s="22">
        <f>shaladarppn!Q419</f>
        <v>0</v>
      </c>
      <c r="S421" s="22" t="str">
        <f>shaladarppn!R419</f>
        <v>GOVT. SENIOR SECONDARY SCHOOL ALNIYAWAS (219445)</v>
      </c>
      <c r="T421" s="22">
        <f>shaladarppn!S419</f>
        <v>8140200308</v>
      </c>
      <c r="U421" s="22" t="str">
        <f>shaladarppn!T419</f>
        <v>XXXX2382</v>
      </c>
      <c r="V421" s="22">
        <f>shaladarppn!U419</f>
        <v>0</v>
      </c>
      <c r="W421" s="22">
        <f>shaladarppn!V419</f>
        <v>9636784929</v>
      </c>
      <c r="X421" s="22" t="str">
        <f>shaladarppn!W419</f>
        <v>ALNIYAWAS,RIYANBADI,ALNIYAWAS,341857</v>
      </c>
      <c r="Y421" s="22">
        <f>shaladarppn!X419</f>
        <v>0</v>
      </c>
      <c r="Z421" s="22" t="str">
        <f>shaladarppn!Y419</f>
        <v>N</v>
      </c>
      <c r="AA421" s="22" t="str">
        <f>shaladarppn!Z419</f>
        <v>N</v>
      </c>
      <c r="AB421" s="22">
        <f>shaladarppn!AA419</f>
        <v>0</v>
      </c>
      <c r="AC421" s="22">
        <f>shaladarppn!AB419</f>
        <v>17</v>
      </c>
      <c r="AD421" s="22" t="str">
        <f>shaladarppn!AC419</f>
        <v>None</v>
      </c>
      <c r="AE421" s="22">
        <f>shaladarppn!AD419</f>
        <v>0</v>
      </c>
      <c r="AF421" s="22">
        <f>Table1[[#This Row],[Class]]</f>
        <v>10</v>
      </c>
      <c r="AG421" s="22" t="str">
        <f>Table1[[#This Row],[Section]]</f>
        <v>A</v>
      </c>
    </row>
    <row r="422" spans="1:33">
      <c r="A422" s="22">
        <f>IF(F422="","",ROWS($F$4:F422))</f>
        <v>419</v>
      </c>
      <c r="B422" s="22">
        <f>shaladarppn!A420</f>
        <v>10</v>
      </c>
      <c r="C422" s="22" t="str">
        <f>shaladarppn!B420</f>
        <v>A</v>
      </c>
      <c r="D422" s="22">
        <f>shaladarppn!C420</f>
        <v>4812</v>
      </c>
      <c r="E422" s="249">
        <f>shaladarppn!D420</f>
        <v>41855</v>
      </c>
      <c r="F422" s="22" t="str">
        <f>shaladarppn!E420</f>
        <v>Aarju</v>
      </c>
      <c r="G422" s="22">
        <f>shaladarppn!F420</f>
        <v>0</v>
      </c>
      <c r="H422" s="22" t="str">
        <f>shaladarppn!G420</f>
        <v>Suresh Kumar</v>
      </c>
      <c r="I422" s="22" t="str">
        <f>shaladarppn!H420</f>
        <v>Seema Devi</v>
      </c>
      <c r="J422" s="22" t="str">
        <f>shaladarppn!I420</f>
        <v>M</v>
      </c>
      <c r="K422" s="249">
        <f>shaladarppn!J420</f>
        <v>42944</v>
      </c>
      <c r="L422" s="22">
        <f>shaladarppn!K420</f>
        <v>0</v>
      </c>
      <c r="M422" s="22">
        <f>shaladarppn!L420</f>
        <v>0</v>
      </c>
      <c r="N422" s="22">
        <f>shaladarppn!M420</f>
        <v>0</v>
      </c>
      <c r="O422" s="22">
        <f>shaladarppn!N420</f>
        <v>0</v>
      </c>
      <c r="P422" s="22" t="str">
        <f>shaladarppn!O420</f>
        <v>OBC</v>
      </c>
      <c r="Q422" s="22" t="str">
        <f>shaladarppn!P420</f>
        <v>Hindu</v>
      </c>
      <c r="R422" s="22">
        <f>shaladarppn!Q420</f>
        <v>0</v>
      </c>
      <c r="S422" s="22" t="str">
        <f>shaladarppn!R420</f>
        <v>GOVT. SENIOR SECONDARY SCHOOL ALNIYAWAS (219445)</v>
      </c>
      <c r="T422" s="22">
        <f>shaladarppn!S420</f>
        <v>8140200308</v>
      </c>
      <c r="U422" s="22" t="str">
        <f>shaladarppn!T420</f>
        <v>XXXX3677</v>
      </c>
      <c r="V422" s="22">
        <f>shaladarppn!U420</f>
        <v>0</v>
      </c>
      <c r="W422" s="22">
        <f>shaladarppn!V420</f>
        <v>9636784929</v>
      </c>
      <c r="X422" s="22" t="str">
        <f>shaladarppn!W420</f>
        <v>ALNIYAWAS,RIYANBADI,ALNIYAWAS,341858</v>
      </c>
      <c r="Y422" s="22">
        <f>shaladarppn!X420</f>
        <v>60000</v>
      </c>
      <c r="Z422" s="22" t="str">
        <f>shaladarppn!Y420</f>
        <v>N</v>
      </c>
      <c r="AA422" s="22" t="str">
        <f>shaladarppn!Z420</f>
        <v>N</v>
      </c>
      <c r="AB422" s="22" t="str">
        <f>shaladarppn!AA420</f>
        <v>No</v>
      </c>
      <c r="AC422" s="22">
        <f>shaladarppn!AB420</f>
        <v>17</v>
      </c>
      <c r="AD422" s="22" t="str">
        <f>shaladarppn!AC420</f>
        <v>None</v>
      </c>
      <c r="AE422" s="22">
        <f>shaladarppn!AD420</f>
        <v>2.5</v>
      </c>
      <c r="AF422" s="22">
        <f>Table1[[#This Row],[Class]]</f>
        <v>10</v>
      </c>
      <c r="AG422" s="22" t="str">
        <f>Table1[[#This Row],[Section]]</f>
        <v>A</v>
      </c>
    </row>
    <row r="423" spans="1:33">
      <c r="A423" s="22">
        <f>IF(F423="","",ROWS($F$4:F423))</f>
        <v>420</v>
      </c>
      <c r="B423" s="22">
        <f>shaladarppn!A421</f>
        <v>10</v>
      </c>
      <c r="C423" s="22" t="str">
        <f>shaladarppn!B421</f>
        <v>A</v>
      </c>
      <c r="D423" s="22">
        <f>shaladarppn!C421</f>
        <v>4271</v>
      </c>
      <c r="E423" s="249">
        <f>shaladarppn!D421</f>
        <v>148</v>
      </c>
      <c r="F423" s="22" t="str">
        <f>shaladarppn!E421</f>
        <v>Aarju</v>
      </c>
      <c r="G423" s="22">
        <f>shaladarppn!F421</f>
        <v>0</v>
      </c>
      <c r="H423" s="22" t="str">
        <f>shaladarppn!G421</f>
        <v>Suresh Kumar</v>
      </c>
      <c r="I423" s="22" t="str">
        <f>shaladarppn!H421</f>
        <v>Seema Devi</v>
      </c>
      <c r="J423" s="22" t="str">
        <f>shaladarppn!I421</f>
        <v>F</v>
      </c>
      <c r="K423" s="249">
        <f>shaladarppn!J421</f>
        <v>42945</v>
      </c>
      <c r="L423" s="22">
        <f>shaladarppn!K421</f>
        <v>0</v>
      </c>
      <c r="M423" s="22">
        <f>shaladarppn!L421</f>
        <v>0</v>
      </c>
      <c r="N423" s="22">
        <f>shaladarppn!M421</f>
        <v>0</v>
      </c>
      <c r="O423" s="22">
        <f>shaladarppn!N421</f>
        <v>0</v>
      </c>
      <c r="P423" s="22" t="str">
        <f>shaladarppn!O421</f>
        <v>OBC</v>
      </c>
      <c r="Q423" s="22" t="str">
        <f>shaladarppn!P421</f>
        <v>Hindu</v>
      </c>
      <c r="R423" s="22">
        <f>shaladarppn!Q421</f>
        <v>0</v>
      </c>
      <c r="S423" s="22" t="str">
        <f>shaladarppn!R421</f>
        <v>GOVT. SENIOR SECONDARY SCHOOL ALNIYAWAS (219445)</v>
      </c>
      <c r="T423" s="22">
        <f>shaladarppn!S421</f>
        <v>8140200308</v>
      </c>
      <c r="U423" s="22" t="str">
        <f>shaladarppn!T421</f>
        <v>XXXX7303</v>
      </c>
      <c r="V423" s="22">
        <f>shaladarppn!U421</f>
        <v>0</v>
      </c>
      <c r="W423" s="22">
        <f>shaladarppn!V421</f>
        <v>9636784929</v>
      </c>
      <c r="X423" s="22" t="str">
        <f>shaladarppn!W421</f>
        <v>ALNIYAWAS,RIYANBADI,ALNIYAWAS,341859</v>
      </c>
      <c r="Y423" s="22">
        <f>shaladarppn!X421</f>
        <v>0</v>
      </c>
      <c r="Z423" s="22" t="str">
        <f>shaladarppn!Y421</f>
        <v>N</v>
      </c>
      <c r="AA423" s="22" t="str">
        <f>shaladarppn!Z421</f>
        <v>N</v>
      </c>
      <c r="AB423" s="22" t="str">
        <f>shaladarppn!AA421</f>
        <v>No</v>
      </c>
      <c r="AC423" s="22">
        <f>shaladarppn!AB421</f>
        <v>15</v>
      </c>
      <c r="AD423" s="22" t="str">
        <f>shaladarppn!AC421</f>
        <v>None</v>
      </c>
      <c r="AE423" s="22">
        <f>shaladarppn!AD421</f>
        <v>3</v>
      </c>
      <c r="AF423" s="22">
        <f>Table1[[#This Row],[Class]]</f>
        <v>10</v>
      </c>
      <c r="AG423" s="22" t="str">
        <f>Table1[[#This Row],[Section]]</f>
        <v>A</v>
      </c>
    </row>
    <row r="424" spans="1:33">
      <c r="A424" s="22">
        <f>IF(F424="","",ROWS($F$4:F424))</f>
        <v>421</v>
      </c>
      <c r="B424" s="22">
        <f>shaladarppn!A422</f>
        <v>10</v>
      </c>
      <c r="C424" s="22" t="str">
        <f>shaladarppn!B422</f>
        <v>A</v>
      </c>
      <c r="D424" s="22">
        <f>shaladarppn!C422</f>
        <v>4880</v>
      </c>
      <c r="E424" s="249">
        <f>shaladarppn!D422</f>
        <v>43279</v>
      </c>
      <c r="F424" s="22" t="str">
        <f>shaladarppn!E422</f>
        <v>Aarju</v>
      </c>
      <c r="G424" s="22">
        <f>shaladarppn!F422</f>
        <v>0</v>
      </c>
      <c r="H424" s="22" t="str">
        <f>shaladarppn!G422</f>
        <v>Suresh Kumar</v>
      </c>
      <c r="I424" s="22" t="str">
        <f>shaladarppn!H422</f>
        <v>Seema Devi</v>
      </c>
      <c r="J424" s="22" t="str">
        <f>shaladarppn!I422</f>
        <v>F</v>
      </c>
      <c r="K424" s="249">
        <f>shaladarppn!J422</f>
        <v>42946</v>
      </c>
      <c r="L424" s="22">
        <f>shaladarppn!K422</f>
        <v>0</v>
      </c>
      <c r="M424" s="22">
        <f>shaladarppn!L422</f>
        <v>0</v>
      </c>
      <c r="N424" s="22">
        <f>shaladarppn!M422</f>
        <v>0</v>
      </c>
      <c r="O424" s="22">
        <f>shaladarppn!N422</f>
        <v>0</v>
      </c>
      <c r="P424" s="22" t="str">
        <f>shaladarppn!O422</f>
        <v>OBC</v>
      </c>
      <c r="Q424" s="22" t="str">
        <f>shaladarppn!P422</f>
        <v>Hindu</v>
      </c>
      <c r="R424" s="22">
        <f>shaladarppn!Q422</f>
        <v>0</v>
      </c>
      <c r="S424" s="22" t="str">
        <f>shaladarppn!R422</f>
        <v>GOVT. SENIOR SECONDARY SCHOOL ALNIYAWAS (219445)</v>
      </c>
      <c r="T424" s="22">
        <f>shaladarppn!S422</f>
        <v>8140200308</v>
      </c>
      <c r="U424" s="22" t="str">
        <f>shaladarppn!T422</f>
        <v>XXXX4309</v>
      </c>
      <c r="V424" s="22">
        <f>shaladarppn!U422</f>
        <v>0</v>
      </c>
      <c r="W424" s="22">
        <f>shaladarppn!V422</f>
        <v>9636784929</v>
      </c>
      <c r="X424" s="22" t="str">
        <f>shaladarppn!W422</f>
        <v>ALNIYAWAS,RIYANBADI,ALNIYAWAS,341860</v>
      </c>
      <c r="Y424" s="22">
        <f>shaladarppn!X422</f>
        <v>80000</v>
      </c>
      <c r="Z424" s="22" t="str">
        <f>shaladarppn!Y422</f>
        <v>N</v>
      </c>
      <c r="AA424" s="22" t="str">
        <f>shaladarppn!Z422</f>
        <v>N</v>
      </c>
      <c r="AB424" s="22" t="str">
        <f>shaladarppn!AA422</f>
        <v>No</v>
      </c>
      <c r="AC424" s="22">
        <f>shaladarppn!AB422</f>
        <v>16</v>
      </c>
      <c r="AD424" s="22" t="str">
        <f>shaladarppn!AC422</f>
        <v>None</v>
      </c>
      <c r="AE424" s="22">
        <f>shaladarppn!AD422</f>
        <v>6</v>
      </c>
      <c r="AF424" s="22">
        <f>Table1[[#This Row],[Class]]</f>
        <v>10</v>
      </c>
      <c r="AG424" s="22" t="str">
        <f>Table1[[#This Row],[Section]]</f>
        <v>A</v>
      </c>
    </row>
    <row r="425" spans="1:33">
      <c r="A425" s="22">
        <f>IF(F425="","",ROWS($F$4:F425))</f>
        <v>422</v>
      </c>
      <c r="B425" s="22">
        <f>shaladarppn!A423</f>
        <v>10</v>
      </c>
      <c r="C425" s="22" t="str">
        <f>shaladarppn!B423</f>
        <v>A</v>
      </c>
      <c r="D425" s="22">
        <f>shaladarppn!C423</f>
        <v>4463</v>
      </c>
      <c r="E425" s="249">
        <f>shaladarppn!D423</f>
        <v>43284</v>
      </c>
      <c r="F425" s="22" t="str">
        <f>shaladarppn!E423</f>
        <v>Aarju</v>
      </c>
      <c r="G425" s="22">
        <f>shaladarppn!F423</f>
        <v>0</v>
      </c>
      <c r="H425" s="22" t="str">
        <f>shaladarppn!G423</f>
        <v>Suresh Kumar</v>
      </c>
      <c r="I425" s="22" t="str">
        <f>shaladarppn!H423</f>
        <v>Seema Devi</v>
      </c>
      <c r="J425" s="22" t="str">
        <f>shaladarppn!I423</f>
        <v>F</v>
      </c>
      <c r="K425" s="249">
        <f>shaladarppn!J423</f>
        <v>42947</v>
      </c>
      <c r="L425" s="22">
        <f>shaladarppn!K423</f>
        <v>0</v>
      </c>
      <c r="M425" s="22">
        <f>shaladarppn!L423</f>
        <v>0</v>
      </c>
      <c r="N425" s="22">
        <f>shaladarppn!M423</f>
        <v>0</v>
      </c>
      <c r="O425" s="22">
        <f>shaladarppn!N423</f>
        <v>0</v>
      </c>
      <c r="P425" s="22" t="str">
        <f>shaladarppn!O423</f>
        <v>OBC</v>
      </c>
      <c r="Q425" s="22" t="str">
        <f>shaladarppn!P423</f>
        <v>Hindu</v>
      </c>
      <c r="R425" s="22">
        <f>shaladarppn!Q423</f>
        <v>0</v>
      </c>
      <c r="S425" s="22" t="str">
        <f>shaladarppn!R423</f>
        <v>GOVT. SENIOR SECONDARY SCHOOL ALNIYAWAS (219445)</v>
      </c>
      <c r="T425" s="22">
        <f>shaladarppn!S423</f>
        <v>8140200308</v>
      </c>
      <c r="U425" s="22" t="str">
        <f>shaladarppn!T423</f>
        <v>XXXX1340</v>
      </c>
      <c r="V425" s="22">
        <f>shaladarppn!U423</f>
        <v>0</v>
      </c>
      <c r="W425" s="22">
        <f>shaladarppn!V423</f>
        <v>9636784929</v>
      </c>
      <c r="X425" s="22" t="str">
        <f>shaladarppn!W423</f>
        <v>ALNIYAWAS,RIYANBADI,ALNIYAWAS,341861</v>
      </c>
      <c r="Y425" s="22">
        <f>shaladarppn!X423</f>
        <v>50000</v>
      </c>
      <c r="Z425" s="22" t="str">
        <f>shaladarppn!Y423</f>
        <v>N</v>
      </c>
      <c r="AA425" s="22" t="str">
        <f>shaladarppn!Z423</f>
        <v>N</v>
      </c>
      <c r="AB425" s="22" t="str">
        <f>shaladarppn!AA423</f>
        <v>No</v>
      </c>
      <c r="AC425" s="22">
        <f>shaladarppn!AB423</f>
        <v>16</v>
      </c>
      <c r="AD425" s="22" t="str">
        <f>shaladarppn!AC423</f>
        <v>None</v>
      </c>
      <c r="AE425" s="22">
        <f>shaladarppn!AD423</f>
        <v>3</v>
      </c>
      <c r="AF425" s="22">
        <f>Table1[[#This Row],[Class]]</f>
        <v>10</v>
      </c>
      <c r="AG425" s="22" t="str">
        <f>Table1[[#This Row],[Section]]</f>
        <v>A</v>
      </c>
    </row>
    <row r="426" spans="1:33">
      <c r="A426" s="22">
        <f>IF(F426="","",ROWS($F$4:F426))</f>
        <v>423</v>
      </c>
      <c r="B426" s="22">
        <f>shaladarppn!A424</f>
        <v>10</v>
      </c>
      <c r="C426" s="22" t="str">
        <f>shaladarppn!B424</f>
        <v>A</v>
      </c>
      <c r="D426" s="22">
        <f>shaladarppn!C424</f>
        <v>3823</v>
      </c>
      <c r="E426" s="249">
        <f>shaladarppn!D424</f>
        <v>42135</v>
      </c>
      <c r="F426" s="22" t="str">
        <f>shaladarppn!E424</f>
        <v>Aarju</v>
      </c>
      <c r="G426" s="22">
        <f>shaladarppn!F424</f>
        <v>0</v>
      </c>
      <c r="H426" s="22" t="str">
        <f>shaladarppn!G424</f>
        <v>Suresh Kumar</v>
      </c>
      <c r="I426" s="22" t="str">
        <f>shaladarppn!H424</f>
        <v>Seema Devi</v>
      </c>
      <c r="J426" s="22" t="str">
        <f>shaladarppn!I424</f>
        <v>M</v>
      </c>
      <c r="K426" s="249">
        <f>shaladarppn!J424</f>
        <v>42948</v>
      </c>
      <c r="L426" s="22">
        <f>shaladarppn!K424</f>
        <v>0</v>
      </c>
      <c r="M426" s="22">
        <f>shaladarppn!L424</f>
        <v>0</v>
      </c>
      <c r="N426" s="22">
        <f>shaladarppn!M424</f>
        <v>0</v>
      </c>
      <c r="O426" s="22">
        <f>shaladarppn!N424</f>
        <v>0</v>
      </c>
      <c r="P426" s="22" t="str">
        <f>shaladarppn!O424</f>
        <v>OBC</v>
      </c>
      <c r="Q426" s="22" t="str">
        <f>shaladarppn!P424</f>
        <v>Hindu</v>
      </c>
      <c r="R426" s="22">
        <f>shaladarppn!Q424</f>
        <v>0</v>
      </c>
      <c r="S426" s="22" t="str">
        <f>shaladarppn!R424</f>
        <v>GOVT. SENIOR SECONDARY SCHOOL ALNIYAWAS (219445)</v>
      </c>
      <c r="T426" s="22">
        <f>shaladarppn!S424</f>
        <v>8140200308</v>
      </c>
      <c r="U426" s="22" t="str">
        <f>shaladarppn!T424</f>
        <v>XXXX3790</v>
      </c>
      <c r="V426" s="22">
        <f>shaladarppn!U424</f>
        <v>0</v>
      </c>
      <c r="W426" s="22">
        <f>shaladarppn!V424</f>
        <v>9636784929</v>
      </c>
      <c r="X426" s="22" t="str">
        <f>shaladarppn!W424</f>
        <v>ALNIYAWAS,RIYANBADI,ALNIYAWAS,341862</v>
      </c>
      <c r="Y426" s="22">
        <f>shaladarppn!X424</f>
        <v>0</v>
      </c>
      <c r="Z426" s="22" t="str">
        <f>shaladarppn!Y424</f>
        <v>N</v>
      </c>
      <c r="AA426" s="22" t="str">
        <f>shaladarppn!Z424</f>
        <v>N</v>
      </c>
      <c r="AB426" s="22" t="str">
        <f>shaladarppn!AA424</f>
        <v>No</v>
      </c>
      <c r="AC426" s="22">
        <f>shaladarppn!AB424</f>
        <v>15</v>
      </c>
      <c r="AD426" s="22" t="str">
        <f>shaladarppn!AC424</f>
        <v>None</v>
      </c>
      <c r="AE426" s="22">
        <f>shaladarppn!AD424</f>
        <v>5</v>
      </c>
      <c r="AF426" s="22">
        <f>Table1[[#This Row],[Class]]</f>
        <v>10</v>
      </c>
      <c r="AG426" s="22" t="str">
        <f>Table1[[#This Row],[Section]]</f>
        <v>A</v>
      </c>
    </row>
    <row r="427" spans="1:33">
      <c r="A427" s="22">
        <f>IF(F427="","",ROWS($F$4:F427))</f>
        <v>424</v>
      </c>
      <c r="B427" s="22">
        <f>shaladarppn!A425</f>
        <v>10</v>
      </c>
      <c r="C427" s="22" t="str">
        <f>shaladarppn!B425</f>
        <v>A</v>
      </c>
      <c r="D427" s="22">
        <f>shaladarppn!C425</f>
        <v>4899</v>
      </c>
      <c r="E427" s="249">
        <f>shaladarppn!D425</f>
        <v>0</v>
      </c>
      <c r="F427" s="22" t="str">
        <f>shaladarppn!E425</f>
        <v>Aarju</v>
      </c>
      <c r="G427" s="22">
        <f>shaladarppn!F425</f>
        <v>0</v>
      </c>
      <c r="H427" s="22" t="str">
        <f>shaladarppn!G425</f>
        <v>Suresh Kumar</v>
      </c>
      <c r="I427" s="22" t="str">
        <f>shaladarppn!H425</f>
        <v>Seema Devi</v>
      </c>
      <c r="J427" s="22" t="str">
        <f>shaladarppn!I425</f>
        <v>M</v>
      </c>
      <c r="K427" s="249">
        <f>shaladarppn!J425</f>
        <v>42949</v>
      </c>
      <c r="L427" s="22">
        <f>shaladarppn!K425</f>
        <v>0</v>
      </c>
      <c r="M427" s="22">
        <f>shaladarppn!L425</f>
        <v>0</v>
      </c>
      <c r="N427" s="22">
        <f>shaladarppn!M425</f>
        <v>0</v>
      </c>
      <c r="O427" s="22">
        <f>shaladarppn!N425</f>
        <v>0</v>
      </c>
      <c r="P427" s="22" t="str">
        <f>shaladarppn!O425</f>
        <v>OBC</v>
      </c>
      <c r="Q427" s="22">
        <f>shaladarppn!P425</f>
        <v>0</v>
      </c>
      <c r="R427" s="22">
        <f>shaladarppn!Q425</f>
        <v>0</v>
      </c>
      <c r="S427" s="22" t="str">
        <f>shaladarppn!R425</f>
        <v>GOVT. SENIOR SECONDARY SCHOOL ALNIYAWAS (219445)</v>
      </c>
      <c r="T427" s="22">
        <f>shaladarppn!S425</f>
        <v>8140200308</v>
      </c>
      <c r="U427" s="22">
        <f>shaladarppn!T425</f>
        <v>0</v>
      </c>
      <c r="V427" s="22">
        <f>shaladarppn!U425</f>
        <v>0</v>
      </c>
      <c r="W427" s="22">
        <f>shaladarppn!V425</f>
        <v>9636784929</v>
      </c>
      <c r="X427" s="22" t="str">
        <f>shaladarppn!W425</f>
        <v>ALNIYAWAS,RIYANBADI,ALNIYAWAS,341863</v>
      </c>
      <c r="Y427" s="22">
        <f>shaladarppn!X425</f>
        <v>0</v>
      </c>
      <c r="Z427" s="22" t="str">
        <f>shaladarppn!Y425</f>
        <v>N</v>
      </c>
      <c r="AA427" s="22" t="str">
        <f>shaladarppn!Z425</f>
        <v>Y</v>
      </c>
      <c r="AB427" s="22">
        <f>shaladarppn!AA425</f>
        <v>0</v>
      </c>
      <c r="AC427" s="22">
        <f>shaladarppn!AB425</f>
        <v>14</v>
      </c>
      <c r="AD427" s="22">
        <f>shaladarppn!AC425</f>
        <v>0</v>
      </c>
      <c r="AE427" s="22">
        <f>shaladarppn!AD425</f>
        <v>6</v>
      </c>
      <c r="AF427" s="22">
        <f>Table1[[#This Row],[Class]]</f>
        <v>10</v>
      </c>
      <c r="AG427" s="22" t="str">
        <f>Table1[[#This Row],[Section]]</f>
        <v>A</v>
      </c>
    </row>
    <row r="428" spans="1:33">
      <c r="A428" s="22">
        <f>IF(F428="","",ROWS($F$4:F428))</f>
        <v>425</v>
      </c>
      <c r="B428" s="22">
        <f>shaladarppn!A426</f>
        <v>10</v>
      </c>
      <c r="C428" s="22" t="str">
        <f>shaladarppn!B426</f>
        <v>A</v>
      </c>
      <c r="D428" s="22">
        <f>shaladarppn!C426</f>
        <v>4798</v>
      </c>
      <c r="E428" s="249">
        <f>shaladarppn!D426</f>
        <v>0</v>
      </c>
      <c r="F428" s="22" t="str">
        <f>shaladarppn!E426</f>
        <v>Aarju</v>
      </c>
      <c r="G428" s="22">
        <f>shaladarppn!F426</f>
        <v>0</v>
      </c>
      <c r="H428" s="22" t="str">
        <f>shaladarppn!G426</f>
        <v>Suresh Kumar</v>
      </c>
      <c r="I428" s="22" t="str">
        <f>shaladarppn!H426</f>
        <v>Seema Devi</v>
      </c>
      <c r="J428" s="22" t="str">
        <f>shaladarppn!I426</f>
        <v>M</v>
      </c>
      <c r="K428" s="249">
        <f>shaladarppn!J426</f>
        <v>42950</v>
      </c>
      <c r="L428" s="22">
        <f>shaladarppn!K426</f>
        <v>0</v>
      </c>
      <c r="M428" s="22">
        <f>shaladarppn!L426</f>
        <v>0</v>
      </c>
      <c r="N428" s="22">
        <f>shaladarppn!M426</f>
        <v>0</v>
      </c>
      <c r="O428" s="22">
        <f>shaladarppn!N426</f>
        <v>0</v>
      </c>
      <c r="P428" s="22" t="str">
        <f>shaladarppn!O426</f>
        <v>OBC</v>
      </c>
      <c r="Q428" s="22">
        <f>shaladarppn!P426</f>
        <v>0</v>
      </c>
      <c r="R428" s="22">
        <f>shaladarppn!Q426</f>
        <v>0</v>
      </c>
      <c r="S428" s="22" t="str">
        <f>shaladarppn!R426</f>
        <v>GOVT. SENIOR SECONDARY SCHOOL ALNIYAWAS (219445)</v>
      </c>
      <c r="T428" s="22">
        <f>shaladarppn!S426</f>
        <v>8140200308</v>
      </c>
      <c r="U428" s="22">
        <f>shaladarppn!T426</f>
        <v>0</v>
      </c>
      <c r="V428" s="22">
        <f>shaladarppn!U426</f>
        <v>0</v>
      </c>
      <c r="W428" s="22">
        <f>shaladarppn!V426</f>
        <v>9636784929</v>
      </c>
      <c r="X428" s="22" t="str">
        <f>shaladarppn!W426</f>
        <v>ALNIYAWAS,RIYANBADI,ALNIYAWAS,341864</v>
      </c>
      <c r="Y428" s="22">
        <f>shaladarppn!X426</f>
        <v>0</v>
      </c>
      <c r="Z428" s="22" t="str">
        <f>shaladarppn!Y426</f>
        <v>N</v>
      </c>
      <c r="AA428" s="22" t="str">
        <f>shaladarppn!Z426</f>
        <v>Y</v>
      </c>
      <c r="AB428" s="22">
        <f>shaladarppn!AA426</f>
        <v>0</v>
      </c>
      <c r="AC428" s="22">
        <f>shaladarppn!AB426</f>
        <v>14</v>
      </c>
      <c r="AD428" s="22">
        <f>shaladarppn!AC426</f>
        <v>0</v>
      </c>
      <c r="AE428" s="22">
        <f>shaladarppn!AD426</f>
        <v>1</v>
      </c>
      <c r="AF428" s="22">
        <f>Table1[[#This Row],[Class]]</f>
        <v>10</v>
      </c>
      <c r="AG428" s="22" t="str">
        <f>Table1[[#This Row],[Section]]</f>
        <v>A</v>
      </c>
    </row>
    <row r="429" spans="1:33">
      <c r="A429" s="22">
        <f>IF(F429="","",ROWS($F$4:F429))</f>
        <v>426</v>
      </c>
      <c r="B429" s="22">
        <f>shaladarppn!A427</f>
        <v>10</v>
      </c>
      <c r="C429" s="22" t="str">
        <f>shaladarppn!B427</f>
        <v>A</v>
      </c>
      <c r="D429" s="22">
        <f>shaladarppn!C427</f>
        <v>4375</v>
      </c>
      <c r="E429" s="249">
        <f>shaladarppn!D427</f>
        <v>42927</v>
      </c>
      <c r="F429" s="22" t="str">
        <f>shaladarppn!E427</f>
        <v>Aarju</v>
      </c>
      <c r="G429" s="22">
        <f>shaladarppn!F427</f>
        <v>0</v>
      </c>
      <c r="H429" s="22" t="str">
        <f>shaladarppn!G427</f>
        <v>Suresh Kumar</v>
      </c>
      <c r="I429" s="22" t="str">
        <f>shaladarppn!H427</f>
        <v>Seema Devi</v>
      </c>
      <c r="J429" s="22" t="str">
        <f>shaladarppn!I427</f>
        <v>M</v>
      </c>
      <c r="K429" s="249">
        <f>shaladarppn!J427</f>
        <v>42951</v>
      </c>
      <c r="L429" s="22">
        <f>shaladarppn!K427</f>
        <v>0</v>
      </c>
      <c r="M429" s="22">
        <f>shaladarppn!L427</f>
        <v>0</v>
      </c>
      <c r="N429" s="22">
        <f>shaladarppn!M427</f>
        <v>0</v>
      </c>
      <c r="O429" s="22">
        <f>shaladarppn!N427</f>
        <v>0</v>
      </c>
      <c r="P429" s="22" t="str">
        <f>shaladarppn!O427</f>
        <v>GEN</v>
      </c>
      <c r="Q429" s="22" t="str">
        <f>shaladarppn!P427</f>
        <v>Hindu</v>
      </c>
      <c r="R429" s="22">
        <f>shaladarppn!Q427</f>
        <v>0</v>
      </c>
      <c r="S429" s="22" t="str">
        <f>shaladarppn!R427</f>
        <v>GOVT. SENIOR SECONDARY SCHOOL ALNIYAWAS (219445)</v>
      </c>
      <c r="T429" s="22">
        <f>shaladarppn!S427</f>
        <v>8140200308</v>
      </c>
      <c r="U429" s="22" t="str">
        <f>shaladarppn!T427</f>
        <v>XXXX4226</v>
      </c>
      <c r="V429" s="22">
        <f>shaladarppn!U427</f>
        <v>0</v>
      </c>
      <c r="W429" s="22">
        <f>shaladarppn!V427</f>
        <v>9636784929</v>
      </c>
      <c r="X429" s="22" t="str">
        <f>shaladarppn!W427</f>
        <v>ALNIYAWAS,RIYANBADI,ALNIYAWAS,341865</v>
      </c>
      <c r="Y429" s="22">
        <f>shaladarppn!X427</f>
        <v>0</v>
      </c>
      <c r="Z429" s="22" t="str">
        <f>shaladarppn!Y427</f>
        <v>N</v>
      </c>
      <c r="AA429" s="22" t="str">
        <f>shaladarppn!Z427</f>
        <v>N</v>
      </c>
      <c r="AB429" s="22" t="str">
        <f>shaladarppn!AA427</f>
        <v>No</v>
      </c>
      <c r="AC429" s="22">
        <f>shaladarppn!AB427</f>
        <v>16</v>
      </c>
      <c r="AD429" s="22" t="str">
        <f>shaladarppn!AC427</f>
        <v>None</v>
      </c>
      <c r="AE429" s="22">
        <f>shaladarppn!AD427</f>
        <v>1</v>
      </c>
      <c r="AF429" s="22">
        <f>Table1[[#This Row],[Class]]</f>
        <v>10</v>
      </c>
      <c r="AG429" s="22" t="str">
        <f>Table1[[#This Row],[Section]]</f>
        <v>A</v>
      </c>
    </row>
    <row r="430" spans="1:33">
      <c r="A430" s="22">
        <f>IF(F430="","",ROWS($F$4:F430))</f>
        <v>427</v>
      </c>
      <c r="B430" s="22">
        <f>shaladarppn!A428</f>
        <v>10</v>
      </c>
      <c r="C430" s="22" t="str">
        <f>shaladarppn!B428</f>
        <v>A</v>
      </c>
      <c r="D430" s="22">
        <f>shaladarppn!C428</f>
        <v>4294</v>
      </c>
      <c r="E430" s="249">
        <f>shaladarppn!D428</f>
        <v>42916</v>
      </c>
      <c r="F430" s="22" t="str">
        <f>shaladarppn!E428</f>
        <v>Aarju</v>
      </c>
      <c r="G430" s="22">
        <f>shaladarppn!F428</f>
        <v>0</v>
      </c>
      <c r="H430" s="22" t="str">
        <f>shaladarppn!G428</f>
        <v>Suresh Kumar</v>
      </c>
      <c r="I430" s="22" t="str">
        <f>shaladarppn!H428</f>
        <v>Seema Devi</v>
      </c>
      <c r="J430" s="22" t="str">
        <f>shaladarppn!I428</f>
        <v>F</v>
      </c>
      <c r="K430" s="249">
        <f>shaladarppn!J428</f>
        <v>42952</v>
      </c>
      <c r="L430" s="22">
        <f>shaladarppn!K428</f>
        <v>0</v>
      </c>
      <c r="M430" s="22">
        <f>shaladarppn!L428</f>
        <v>0</v>
      </c>
      <c r="N430" s="22">
        <f>shaladarppn!M428</f>
        <v>0</v>
      </c>
      <c r="O430" s="22">
        <f>shaladarppn!N428</f>
        <v>0</v>
      </c>
      <c r="P430" s="22" t="str">
        <f>shaladarppn!O428</f>
        <v>OBC</v>
      </c>
      <c r="Q430" s="22" t="str">
        <f>shaladarppn!P428</f>
        <v>Hindu</v>
      </c>
      <c r="R430" s="22">
        <f>shaladarppn!Q428</f>
        <v>0</v>
      </c>
      <c r="S430" s="22" t="str">
        <f>shaladarppn!R428</f>
        <v>GOVT. SENIOR SECONDARY SCHOOL ALNIYAWAS (219445)</v>
      </c>
      <c r="T430" s="22">
        <f>shaladarppn!S428</f>
        <v>8140200308</v>
      </c>
      <c r="U430" s="22" t="str">
        <f>shaladarppn!T428</f>
        <v>XXXX9444</v>
      </c>
      <c r="V430" s="22">
        <f>shaladarppn!U428</f>
        <v>0</v>
      </c>
      <c r="W430" s="22">
        <f>shaladarppn!V428</f>
        <v>9636784929</v>
      </c>
      <c r="X430" s="22" t="str">
        <f>shaladarppn!W428</f>
        <v>ALNIYAWAS,RIYANBADI,ALNIYAWAS,341866</v>
      </c>
      <c r="Y430" s="22">
        <f>shaladarppn!X428</f>
        <v>72000</v>
      </c>
      <c r="Z430" s="22" t="str">
        <f>shaladarppn!Y428</f>
        <v>N</v>
      </c>
      <c r="AA430" s="22" t="str">
        <f>shaladarppn!Z428</f>
        <v>N</v>
      </c>
      <c r="AB430" s="22" t="str">
        <f>shaladarppn!AA428</f>
        <v>No</v>
      </c>
      <c r="AC430" s="22">
        <f>shaladarppn!AB428</f>
        <v>16</v>
      </c>
      <c r="AD430" s="22" t="str">
        <f>shaladarppn!AC428</f>
        <v>None</v>
      </c>
      <c r="AE430" s="22">
        <f>shaladarppn!AD428</f>
        <v>5</v>
      </c>
      <c r="AF430" s="22">
        <f>Table1[[#This Row],[Class]]</f>
        <v>10</v>
      </c>
      <c r="AG430" s="22" t="str">
        <f>Table1[[#This Row],[Section]]</f>
        <v>A</v>
      </c>
    </row>
    <row r="431" spans="1:33">
      <c r="A431" s="22">
        <f>IF(F431="","",ROWS($F$4:F431))</f>
        <v>428</v>
      </c>
      <c r="B431" s="22">
        <f>shaladarppn!A429</f>
        <v>10</v>
      </c>
      <c r="C431" s="22" t="str">
        <f>shaladarppn!B429</f>
        <v>A</v>
      </c>
      <c r="D431" s="22">
        <f>shaladarppn!C429</f>
        <v>4444</v>
      </c>
      <c r="E431" s="249">
        <f>shaladarppn!D429</f>
        <v>43283</v>
      </c>
      <c r="F431" s="22" t="str">
        <f>shaladarppn!E429</f>
        <v>Aarju</v>
      </c>
      <c r="G431" s="22">
        <f>shaladarppn!F429</f>
        <v>0</v>
      </c>
      <c r="H431" s="22" t="str">
        <f>shaladarppn!G429</f>
        <v>Suresh Kumar</v>
      </c>
      <c r="I431" s="22" t="str">
        <f>shaladarppn!H429</f>
        <v>Seema Devi</v>
      </c>
      <c r="J431" s="22" t="str">
        <f>shaladarppn!I429</f>
        <v>M</v>
      </c>
      <c r="K431" s="249">
        <f>shaladarppn!J429</f>
        <v>42953</v>
      </c>
      <c r="L431" s="22">
        <f>shaladarppn!K429</f>
        <v>0</v>
      </c>
      <c r="M431" s="22">
        <f>shaladarppn!L429</f>
        <v>0</v>
      </c>
      <c r="N431" s="22">
        <f>shaladarppn!M429</f>
        <v>0</v>
      </c>
      <c r="O431" s="22">
        <f>shaladarppn!N429</f>
        <v>0</v>
      </c>
      <c r="P431" s="22" t="str">
        <f>shaladarppn!O429</f>
        <v>OBC</v>
      </c>
      <c r="Q431" s="22" t="str">
        <f>shaladarppn!P429</f>
        <v>Hindu</v>
      </c>
      <c r="R431" s="22">
        <f>shaladarppn!Q429</f>
        <v>0</v>
      </c>
      <c r="S431" s="22" t="str">
        <f>shaladarppn!R429</f>
        <v>GOVT. SENIOR SECONDARY SCHOOL ALNIYAWAS (219445)</v>
      </c>
      <c r="T431" s="22">
        <f>shaladarppn!S429</f>
        <v>8140200308</v>
      </c>
      <c r="U431" s="22" t="str">
        <f>shaladarppn!T429</f>
        <v>XXXX8335</v>
      </c>
      <c r="V431" s="22">
        <f>shaladarppn!U429</f>
        <v>0</v>
      </c>
      <c r="W431" s="22">
        <f>shaladarppn!V429</f>
        <v>9636784929</v>
      </c>
      <c r="X431" s="22" t="str">
        <f>shaladarppn!W429</f>
        <v>ALNIYAWAS,RIYANBADI,ALNIYAWAS,341867</v>
      </c>
      <c r="Y431" s="22">
        <f>shaladarppn!X429</f>
        <v>60000</v>
      </c>
      <c r="Z431" s="22" t="str">
        <f>shaladarppn!Y429</f>
        <v>N</v>
      </c>
      <c r="AA431" s="22" t="str">
        <f>shaladarppn!Z429</f>
        <v>N</v>
      </c>
      <c r="AB431" s="22" t="str">
        <f>shaladarppn!AA429</f>
        <v>No</v>
      </c>
      <c r="AC431" s="22">
        <f>shaladarppn!AB429</f>
        <v>15</v>
      </c>
      <c r="AD431" s="22" t="str">
        <f>shaladarppn!AC429</f>
        <v>None</v>
      </c>
      <c r="AE431" s="22">
        <f>shaladarppn!AD429</f>
        <v>5</v>
      </c>
      <c r="AF431" s="22">
        <f>Table1[[#This Row],[Class]]</f>
        <v>10</v>
      </c>
      <c r="AG431" s="22" t="str">
        <f>Table1[[#This Row],[Section]]</f>
        <v>A</v>
      </c>
    </row>
    <row r="432" spans="1:33">
      <c r="A432" s="22">
        <f>IF(F432="","",ROWS($F$4:F432))</f>
        <v>429</v>
      </c>
      <c r="B432" s="22">
        <f>shaladarppn!A430</f>
        <v>10</v>
      </c>
      <c r="C432" s="22" t="str">
        <f>shaladarppn!B430</f>
        <v>A</v>
      </c>
      <c r="D432" s="22">
        <f>shaladarppn!C430</f>
        <v>4315</v>
      </c>
      <c r="E432" s="249">
        <f>shaladarppn!D430</f>
        <v>42920</v>
      </c>
      <c r="F432" s="22" t="str">
        <f>shaladarppn!E430</f>
        <v>Aarju</v>
      </c>
      <c r="G432" s="22">
        <f>shaladarppn!F430</f>
        <v>0</v>
      </c>
      <c r="H432" s="22" t="str">
        <f>shaladarppn!G430</f>
        <v>Suresh Kumar</v>
      </c>
      <c r="I432" s="22" t="str">
        <f>shaladarppn!H430</f>
        <v>Seema Devi</v>
      </c>
      <c r="J432" s="22" t="str">
        <f>shaladarppn!I430</f>
        <v>M</v>
      </c>
      <c r="K432" s="249">
        <f>shaladarppn!J430</f>
        <v>42954</v>
      </c>
      <c r="L432" s="22">
        <f>shaladarppn!K430</f>
        <v>0</v>
      </c>
      <c r="M432" s="22">
        <f>shaladarppn!L430</f>
        <v>0</v>
      </c>
      <c r="N432" s="22">
        <f>shaladarppn!M430</f>
        <v>0</v>
      </c>
      <c r="O432" s="22">
        <f>shaladarppn!N430</f>
        <v>0</v>
      </c>
      <c r="P432" s="22" t="str">
        <f>shaladarppn!O430</f>
        <v>OBC</v>
      </c>
      <c r="Q432" s="22" t="str">
        <f>shaladarppn!P430</f>
        <v>Hindu</v>
      </c>
      <c r="R432" s="22">
        <f>shaladarppn!Q430</f>
        <v>0</v>
      </c>
      <c r="S432" s="22" t="str">
        <f>shaladarppn!R430</f>
        <v>GOVT. SENIOR SECONDARY SCHOOL ALNIYAWAS (219445)</v>
      </c>
      <c r="T432" s="22">
        <f>shaladarppn!S430</f>
        <v>8140200308</v>
      </c>
      <c r="U432" s="22" t="str">
        <f>shaladarppn!T430</f>
        <v>XXXX3683</v>
      </c>
      <c r="V432" s="22">
        <f>shaladarppn!U430</f>
        <v>0</v>
      </c>
      <c r="W432" s="22">
        <f>shaladarppn!V430</f>
        <v>9636784929</v>
      </c>
      <c r="X432" s="22" t="str">
        <f>shaladarppn!W430</f>
        <v>ALNIYAWAS,RIYANBADI,ALNIYAWAS,341868</v>
      </c>
      <c r="Y432" s="22">
        <f>shaladarppn!X430</f>
        <v>0</v>
      </c>
      <c r="Z432" s="22" t="str">
        <f>shaladarppn!Y430</f>
        <v>N</v>
      </c>
      <c r="AA432" s="22" t="str">
        <f>shaladarppn!Z430</f>
        <v>N</v>
      </c>
      <c r="AB432" s="22" t="str">
        <f>shaladarppn!AA430</f>
        <v>No</v>
      </c>
      <c r="AC432" s="22">
        <f>shaladarppn!AB430</f>
        <v>16</v>
      </c>
      <c r="AD432" s="22" t="str">
        <f>shaladarppn!AC430</f>
        <v>None</v>
      </c>
      <c r="AE432" s="22">
        <f>shaladarppn!AD430</f>
        <v>3</v>
      </c>
      <c r="AF432" s="22">
        <f>Table1[[#This Row],[Class]]</f>
        <v>10</v>
      </c>
      <c r="AG432" s="22" t="str">
        <f>Table1[[#This Row],[Section]]</f>
        <v>A</v>
      </c>
    </row>
    <row r="433" spans="1:33">
      <c r="A433" s="22">
        <f>IF(F433="","",ROWS($F$4:F433))</f>
        <v>430</v>
      </c>
      <c r="B433" s="22">
        <f>shaladarppn!A431</f>
        <v>10</v>
      </c>
      <c r="C433" s="22" t="str">
        <f>shaladarppn!B431</f>
        <v>A</v>
      </c>
      <c r="D433" s="22">
        <f>shaladarppn!C431</f>
        <v>4830</v>
      </c>
      <c r="E433" s="249">
        <f>shaladarppn!D431</f>
        <v>44072</v>
      </c>
      <c r="F433" s="22" t="str">
        <f>shaladarppn!E431</f>
        <v>Aarju</v>
      </c>
      <c r="G433" s="22">
        <f>shaladarppn!F431</f>
        <v>0</v>
      </c>
      <c r="H433" s="22" t="str">
        <f>shaladarppn!G431</f>
        <v>Suresh Kumar</v>
      </c>
      <c r="I433" s="22" t="str">
        <f>shaladarppn!H431</f>
        <v>Seema Devi</v>
      </c>
      <c r="J433" s="22" t="str">
        <f>shaladarppn!I431</f>
        <v>F</v>
      </c>
      <c r="K433" s="249">
        <f>shaladarppn!J431</f>
        <v>42955</v>
      </c>
      <c r="L433" s="22">
        <f>shaladarppn!K431</f>
        <v>0</v>
      </c>
      <c r="M433" s="22">
        <f>shaladarppn!L431</f>
        <v>0</v>
      </c>
      <c r="N433" s="22">
        <f>shaladarppn!M431</f>
        <v>0</v>
      </c>
      <c r="O433" s="22">
        <f>shaladarppn!N431</f>
        <v>0</v>
      </c>
      <c r="P433" s="22" t="str">
        <f>shaladarppn!O431</f>
        <v>GEN</v>
      </c>
      <c r="Q433" s="22">
        <f>shaladarppn!P431</f>
        <v>0</v>
      </c>
      <c r="R433" s="22">
        <f>shaladarppn!Q431</f>
        <v>0</v>
      </c>
      <c r="S433" s="22" t="str">
        <f>shaladarppn!R431</f>
        <v>GOVT. SENIOR SECONDARY SCHOOL ALNIYAWAS (219445)</v>
      </c>
      <c r="T433" s="22">
        <f>shaladarppn!S431</f>
        <v>8140200308</v>
      </c>
      <c r="U433" s="22" t="str">
        <f>shaladarppn!T431</f>
        <v>XXXX5229</v>
      </c>
      <c r="V433" s="22">
        <f>shaladarppn!U431</f>
        <v>0</v>
      </c>
      <c r="W433" s="22">
        <f>shaladarppn!V431</f>
        <v>9636784929</v>
      </c>
      <c r="X433" s="22" t="str">
        <f>shaladarppn!W431</f>
        <v>ALNIYAWAS,RIYANBADI,ALNIYAWAS,341869</v>
      </c>
      <c r="Y433" s="22">
        <f>shaladarppn!X431</f>
        <v>0</v>
      </c>
      <c r="Z433" s="22" t="str">
        <f>shaladarppn!Y431</f>
        <v>N</v>
      </c>
      <c r="AA433" s="22" t="str">
        <f>shaladarppn!Z431</f>
        <v>N</v>
      </c>
      <c r="AB433" s="22">
        <f>shaladarppn!AA431</f>
        <v>0</v>
      </c>
      <c r="AC433" s="22">
        <f>shaladarppn!AB431</f>
        <v>15</v>
      </c>
      <c r="AD433" s="22" t="str">
        <f>shaladarppn!AC431</f>
        <v>None</v>
      </c>
      <c r="AE433" s="22">
        <f>shaladarppn!AD431</f>
        <v>5</v>
      </c>
      <c r="AF433" s="22">
        <f>Table1[[#This Row],[Class]]</f>
        <v>10</v>
      </c>
      <c r="AG433" s="22" t="str">
        <f>Table1[[#This Row],[Section]]</f>
        <v>A</v>
      </c>
    </row>
    <row r="434" spans="1:33">
      <c r="A434" s="22">
        <f>IF(F434="","",ROWS($F$4:F434))</f>
        <v>431</v>
      </c>
      <c r="B434" s="22">
        <f>shaladarppn!A432</f>
        <v>10</v>
      </c>
      <c r="C434" s="22" t="str">
        <f>shaladarppn!B432</f>
        <v>A</v>
      </c>
      <c r="D434" s="22">
        <f>shaladarppn!C432</f>
        <v>4098</v>
      </c>
      <c r="E434" s="249">
        <f>shaladarppn!D432</f>
        <v>42499</v>
      </c>
      <c r="F434" s="22" t="str">
        <f>shaladarppn!E432</f>
        <v>Aarju</v>
      </c>
      <c r="G434" s="22">
        <f>shaladarppn!F432</f>
        <v>0</v>
      </c>
      <c r="H434" s="22" t="str">
        <f>shaladarppn!G432</f>
        <v>Suresh Kumar</v>
      </c>
      <c r="I434" s="22" t="str">
        <f>shaladarppn!H432</f>
        <v>Seema Devi</v>
      </c>
      <c r="J434" s="22" t="str">
        <f>shaladarppn!I432</f>
        <v>M</v>
      </c>
      <c r="K434" s="249">
        <f>shaladarppn!J432</f>
        <v>42956</v>
      </c>
      <c r="L434" s="22">
        <f>shaladarppn!K432</f>
        <v>0</v>
      </c>
      <c r="M434" s="22">
        <f>shaladarppn!L432</f>
        <v>0</v>
      </c>
      <c r="N434" s="22">
        <f>shaladarppn!M432</f>
        <v>0</v>
      </c>
      <c r="O434" s="22">
        <f>shaladarppn!N432</f>
        <v>0</v>
      </c>
      <c r="P434" s="22" t="str">
        <f>shaladarppn!O432</f>
        <v>OBC</v>
      </c>
      <c r="Q434" s="22" t="str">
        <f>shaladarppn!P432</f>
        <v>Hindu</v>
      </c>
      <c r="R434" s="22">
        <f>shaladarppn!Q432</f>
        <v>0</v>
      </c>
      <c r="S434" s="22" t="str">
        <f>shaladarppn!R432</f>
        <v>GOVT. SENIOR SECONDARY SCHOOL ALNIYAWAS (219445)</v>
      </c>
      <c r="T434" s="22">
        <f>shaladarppn!S432</f>
        <v>8140200308</v>
      </c>
      <c r="U434" s="22" t="str">
        <f>shaladarppn!T432</f>
        <v>XXXX5163</v>
      </c>
      <c r="V434" s="22">
        <f>shaladarppn!U432</f>
        <v>0</v>
      </c>
      <c r="W434" s="22">
        <f>shaladarppn!V432</f>
        <v>9636784929</v>
      </c>
      <c r="X434" s="22" t="str">
        <f>shaladarppn!W432</f>
        <v>ALNIYAWAS,RIYANBADI,ALNIYAWAS,341870</v>
      </c>
      <c r="Y434" s="22">
        <f>shaladarppn!X432</f>
        <v>0</v>
      </c>
      <c r="Z434" s="22" t="str">
        <f>shaladarppn!Y432</f>
        <v>N</v>
      </c>
      <c r="AA434" s="22" t="str">
        <f>shaladarppn!Z432</f>
        <v>N</v>
      </c>
      <c r="AB434" s="22" t="str">
        <f>shaladarppn!AA432</f>
        <v>No</v>
      </c>
      <c r="AC434" s="22">
        <f>shaladarppn!AB432</f>
        <v>15</v>
      </c>
      <c r="AD434" s="22" t="str">
        <f>shaladarppn!AC432</f>
        <v>None</v>
      </c>
      <c r="AE434" s="22">
        <f>shaladarppn!AD432</f>
        <v>1</v>
      </c>
      <c r="AF434" s="22">
        <f>Table1[[#This Row],[Class]]</f>
        <v>10</v>
      </c>
      <c r="AG434" s="22" t="str">
        <f>Table1[[#This Row],[Section]]</f>
        <v>A</v>
      </c>
    </row>
    <row r="435" spans="1:33">
      <c r="A435" s="22">
        <f>IF(F435="","",ROWS($F$4:F435))</f>
        <v>432</v>
      </c>
      <c r="B435" s="22">
        <f>shaladarppn!A433</f>
        <v>10</v>
      </c>
      <c r="C435" s="22" t="str">
        <f>shaladarppn!B433</f>
        <v>B</v>
      </c>
      <c r="D435" s="22">
        <f>shaladarppn!C433</f>
        <v>3822</v>
      </c>
      <c r="E435" s="249">
        <f>shaladarppn!D433</f>
        <v>42135</v>
      </c>
      <c r="F435" s="22" t="str">
        <f>shaladarppn!E433</f>
        <v>Aarju</v>
      </c>
      <c r="G435" s="22">
        <f>shaladarppn!F433</f>
        <v>0</v>
      </c>
      <c r="H435" s="22" t="str">
        <f>shaladarppn!G433</f>
        <v>Suresh Kumar</v>
      </c>
      <c r="I435" s="22" t="str">
        <f>shaladarppn!H433</f>
        <v>Seema Devi</v>
      </c>
      <c r="J435" s="22" t="str">
        <f>shaladarppn!I433</f>
        <v>M</v>
      </c>
      <c r="K435" s="249">
        <f>shaladarppn!J433</f>
        <v>42957</v>
      </c>
      <c r="L435" s="22">
        <f>shaladarppn!K433</f>
        <v>0</v>
      </c>
      <c r="M435" s="22">
        <f>shaladarppn!L433</f>
        <v>0</v>
      </c>
      <c r="N435" s="22">
        <f>shaladarppn!M433</f>
        <v>0</v>
      </c>
      <c r="O435" s="22">
        <f>shaladarppn!N433</f>
        <v>0</v>
      </c>
      <c r="P435" s="22" t="str">
        <f>shaladarppn!O433</f>
        <v>OBC</v>
      </c>
      <c r="Q435" s="22" t="str">
        <f>shaladarppn!P433</f>
        <v>Muslim</v>
      </c>
      <c r="R435" s="22">
        <f>shaladarppn!Q433</f>
        <v>0</v>
      </c>
      <c r="S435" s="22" t="str">
        <f>shaladarppn!R433</f>
        <v>GOVT. SENIOR SECONDARY SCHOOL ALNIYAWAS (219445)</v>
      </c>
      <c r="T435" s="22">
        <f>shaladarppn!S433</f>
        <v>8140200308</v>
      </c>
      <c r="U435" s="22" t="str">
        <f>shaladarppn!T433</f>
        <v>XXXX8904</v>
      </c>
      <c r="V435" s="22">
        <f>shaladarppn!U433</f>
        <v>0</v>
      </c>
      <c r="W435" s="22">
        <f>shaladarppn!V433</f>
        <v>9636784929</v>
      </c>
      <c r="X435" s="22" t="str">
        <f>shaladarppn!W433</f>
        <v>ALNIYAWAS,RIYANBADI,ALNIYAWAS,341871</v>
      </c>
      <c r="Y435" s="22">
        <f>shaladarppn!X433</f>
        <v>0</v>
      </c>
      <c r="Z435" s="22" t="str">
        <f>shaladarppn!Y433</f>
        <v>N</v>
      </c>
      <c r="AA435" s="22" t="str">
        <f>shaladarppn!Z433</f>
        <v>N</v>
      </c>
      <c r="AB435" s="22" t="str">
        <f>shaladarppn!AA433</f>
        <v>Yes</v>
      </c>
      <c r="AC435" s="22">
        <f>shaladarppn!AB433</f>
        <v>15</v>
      </c>
      <c r="AD435" s="22" t="str">
        <f>shaladarppn!AC433</f>
        <v>None</v>
      </c>
      <c r="AE435" s="22">
        <f>shaladarppn!AD433</f>
        <v>0</v>
      </c>
      <c r="AF435" s="22">
        <f>Table1[[#This Row],[Class]]</f>
        <v>10</v>
      </c>
      <c r="AG435" s="22" t="str">
        <f>Table1[[#This Row],[Section]]</f>
        <v>B</v>
      </c>
    </row>
    <row r="436" spans="1:33">
      <c r="A436" s="22">
        <f>IF(F436="","",ROWS($F$4:F436))</f>
        <v>433</v>
      </c>
      <c r="B436" s="22">
        <f>shaladarppn!A434</f>
        <v>10</v>
      </c>
      <c r="C436" s="22" t="str">
        <f>shaladarppn!B434</f>
        <v>B</v>
      </c>
      <c r="D436" s="22">
        <f>shaladarppn!C434</f>
        <v>4266</v>
      </c>
      <c r="E436" s="249">
        <f>shaladarppn!D434</f>
        <v>148</v>
      </c>
      <c r="F436" s="22" t="str">
        <f>shaladarppn!E434</f>
        <v>Aarju</v>
      </c>
      <c r="G436" s="22">
        <f>shaladarppn!F434</f>
        <v>0</v>
      </c>
      <c r="H436" s="22" t="str">
        <f>shaladarppn!G434</f>
        <v>Suresh Kumar</v>
      </c>
      <c r="I436" s="22" t="str">
        <f>shaladarppn!H434</f>
        <v>Seema Devi</v>
      </c>
      <c r="J436" s="22" t="str">
        <f>shaladarppn!I434</f>
        <v>M</v>
      </c>
      <c r="K436" s="249">
        <f>shaladarppn!J434</f>
        <v>42958</v>
      </c>
      <c r="L436" s="22">
        <f>shaladarppn!K434</f>
        <v>0</v>
      </c>
      <c r="M436" s="22">
        <f>shaladarppn!L434</f>
        <v>0</v>
      </c>
      <c r="N436" s="22">
        <f>shaladarppn!M434</f>
        <v>0</v>
      </c>
      <c r="O436" s="22">
        <f>shaladarppn!N434</f>
        <v>0</v>
      </c>
      <c r="P436" s="22" t="str">
        <f>shaladarppn!O434</f>
        <v>SBC</v>
      </c>
      <c r="Q436" s="22" t="str">
        <f>shaladarppn!P434</f>
        <v>Hindu</v>
      </c>
      <c r="R436" s="22">
        <f>shaladarppn!Q434</f>
        <v>0</v>
      </c>
      <c r="S436" s="22" t="str">
        <f>shaladarppn!R434</f>
        <v>GOVT. SENIOR SECONDARY SCHOOL ALNIYAWAS (219445)</v>
      </c>
      <c r="T436" s="22">
        <f>shaladarppn!S434</f>
        <v>8140200308</v>
      </c>
      <c r="U436" s="22" t="str">
        <f>shaladarppn!T434</f>
        <v>XXXX5851</v>
      </c>
      <c r="V436" s="22">
        <f>shaladarppn!U434</f>
        <v>0</v>
      </c>
      <c r="W436" s="22">
        <f>shaladarppn!V434</f>
        <v>9636784929</v>
      </c>
      <c r="X436" s="22" t="str">
        <f>shaladarppn!W434</f>
        <v>ALNIYAWAS,RIYANBADI,ALNIYAWAS,341872</v>
      </c>
      <c r="Y436" s="22">
        <f>shaladarppn!X434</f>
        <v>0</v>
      </c>
      <c r="Z436" s="22" t="str">
        <f>shaladarppn!Y434</f>
        <v>N</v>
      </c>
      <c r="AA436" s="22" t="str">
        <f>shaladarppn!Z434</f>
        <v>N</v>
      </c>
      <c r="AB436" s="22" t="str">
        <f>shaladarppn!AA434</f>
        <v>No</v>
      </c>
      <c r="AC436" s="22">
        <f>shaladarppn!AB434</f>
        <v>14</v>
      </c>
      <c r="AD436" s="22" t="str">
        <f>shaladarppn!AC434</f>
        <v>None</v>
      </c>
      <c r="AE436" s="22">
        <f>shaladarppn!AD434</f>
        <v>1</v>
      </c>
      <c r="AF436" s="22">
        <f>Table1[[#This Row],[Class]]</f>
        <v>10</v>
      </c>
      <c r="AG436" s="22" t="str">
        <f>Table1[[#This Row],[Section]]</f>
        <v>B</v>
      </c>
    </row>
    <row r="437" spans="1:33">
      <c r="A437" s="22">
        <f>IF(F437="","",ROWS($F$4:F437))</f>
        <v>434</v>
      </c>
      <c r="B437" s="22">
        <f>shaladarppn!A435</f>
        <v>10</v>
      </c>
      <c r="C437" s="22" t="str">
        <f>shaladarppn!B435</f>
        <v>B</v>
      </c>
      <c r="D437" s="22">
        <f>shaladarppn!C435</f>
        <v>4847</v>
      </c>
      <c r="E437" s="249">
        <f>shaladarppn!D435</f>
        <v>0</v>
      </c>
      <c r="F437" s="22" t="str">
        <f>shaladarppn!E435</f>
        <v>Aarju</v>
      </c>
      <c r="G437" s="22">
        <f>shaladarppn!F435</f>
        <v>0</v>
      </c>
      <c r="H437" s="22" t="str">
        <f>shaladarppn!G435</f>
        <v>Suresh Kumar</v>
      </c>
      <c r="I437" s="22" t="str">
        <f>shaladarppn!H435</f>
        <v>Seema Devi</v>
      </c>
      <c r="J437" s="22" t="str">
        <f>shaladarppn!I435</f>
        <v>F</v>
      </c>
      <c r="K437" s="249">
        <f>shaladarppn!J435</f>
        <v>42959</v>
      </c>
      <c r="L437" s="22">
        <f>shaladarppn!K435</f>
        <v>0</v>
      </c>
      <c r="M437" s="22">
        <f>shaladarppn!L435</f>
        <v>0</v>
      </c>
      <c r="N437" s="22">
        <f>shaladarppn!M435</f>
        <v>0</v>
      </c>
      <c r="O437" s="22">
        <f>shaladarppn!N435</f>
        <v>0</v>
      </c>
      <c r="P437" s="22" t="str">
        <f>shaladarppn!O435</f>
        <v>OBC</v>
      </c>
      <c r="Q437" s="22">
        <f>shaladarppn!P435</f>
        <v>0</v>
      </c>
      <c r="R437" s="22">
        <f>shaladarppn!Q435</f>
        <v>0</v>
      </c>
      <c r="S437" s="22" t="str">
        <f>shaladarppn!R435</f>
        <v>GOVT. SENIOR SECONDARY SCHOOL ALNIYAWAS (219445)</v>
      </c>
      <c r="T437" s="22">
        <f>shaladarppn!S435</f>
        <v>8140200308</v>
      </c>
      <c r="U437" s="22">
        <f>shaladarppn!T435</f>
        <v>0</v>
      </c>
      <c r="V437" s="22">
        <f>shaladarppn!U435</f>
        <v>0</v>
      </c>
      <c r="W437" s="22">
        <f>shaladarppn!V435</f>
        <v>9636784929</v>
      </c>
      <c r="X437" s="22" t="str">
        <f>shaladarppn!W435</f>
        <v>ALNIYAWAS,RIYANBADI,ALNIYAWAS,341873</v>
      </c>
      <c r="Y437" s="22">
        <f>shaladarppn!X435</f>
        <v>0</v>
      </c>
      <c r="Z437" s="22" t="str">
        <f>shaladarppn!Y435</f>
        <v>N</v>
      </c>
      <c r="AA437" s="22" t="str">
        <f>shaladarppn!Z435</f>
        <v>Y</v>
      </c>
      <c r="AB437" s="22">
        <f>shaladarppn!AA435</f>
        <v>0</v>
      </c>
      <c r="AC437" s="22">
        <f>shaladarppn!AB435</f>
        <v>15</v>
      </c>
      <c r="AD437" s="22">
        <f>shaladarppn!AC435</f>
        <v>0</v>
      </c>
      <c r="AE437" s="22">
        <f>shaladarppn!AD435</f>
        <v>3</v>
      </c>
      <c r="AF437" s="22">
        <f>Table1[[#This Row],[Class]]</f>
        <v>10</v>
      </c>
      <c r="AG437" s="22" t="str">
        <f>Table1[[#This Row],[Section]]</f>
        <v>B</v>
      </c>
    </row>
    <row r="438" spans="1:33">
      <c r="A438" s="22">
        <f>IF(F438="","",ROWS($F$4:F438))</f>
        <v>435</v>
      </c>
      <c r="B438" s="22">
        <f>shaladarppn!A436</f>
        <v>10</v>
      </c>
      <c r="C438" s="22" t="str">
        <f>shaladarppn!B436</f>
        <v>B</v>
      </c>
      <c r="D438" s="22">
        <f>shaladarppn!C436</f>
        <v>4295</v>
      </c>
      <c r="E438" s="249">
        <f>shaladarppn!D436</f>
        <v>42916</v>
      </c>
      <c r="F438" s="22" t="str">
        <f>shaladarppn!E436</f>
        <v>Aarju</v>
      </c>
      <c r="G438" s="22">
        <f>shaladarppn!F436</f>
        <v>0</v>
      </c>
      <c r="H438" s="22" t="str">
        <f>shaladarppn!G436</f>
        <v>Suresh Kumar</v>
      </c>
      <c r="I438" s="22" t="str">
        <f>shaladarppn!H436</f>
        <v>Seema Devi</v>
      </c>
      <c r="J438" s="22" t="str">
        <f>shaladarppn!I436</f>
        <v>M</v>
      </c>
      <c r="K438" s="249">
        <f>shaladarppn!J436</f>
        <v>42960</v>
      </c>
      <c r="L438" s="22">
        <f>shaladarppn!K436</f>
        <v>0</v>
      </c>
      <c r="M438" s="22">
        <f>shaladarppn!L436</f>
        <v>0</v>
      </c>
      <c r="N438" s="22">
        <f>shaladarppn!M436</f>
        <v>0</v>
      </c>
      <c r="O438" s="22">
        <f>shaladarppn!N436</f>
        <v>0</v>
      </c>
      <c r="P438" s="22" t="str">
        <f>shaladarppn!O436</f>
        <v>OBC</v>
      </c>
      <c r="Q438" s="22" t="str">
        <f>shaladarppn!P436</f>
        <v>Hindu</v>
      </c>
      <c r="R438" s="22">
        <f>shaladarppn!Q436</f>
        <v>0</v>
      </c>
      <c r="S438" s="22" t="str">
        <f>shaladarppn!R436</f>
        <v>GOVT. SENIOR SECONDARY SCHOOL ALNIYAWAS (219445)</v>
      </c>
      <c r="T438" s="22">
        <f>shaladarppn!S436</f>
        <v>8140200308</v>
      </c>
      <c r="U438" s="22" t="str">
        <f>shaladarppn!T436</f>
        <v>XXXX3283</v>
      </c>
      <c r="V438" s="22">
        <f>shaladarppn!U436</f>
        <v>0</v>
      </c>
      <c r="W438" s="22">
        <f>shaladarppn!V436</f>
        <v>9636784929</v>
      </c>
      <c r="X438" s="22" t="str">
        <f>shaladarppn!W436</f>
        <v>ALNIYAWAS,RIYANBADI,ALNIYAWAS,341874</v>
      </c>
      <c r="Y438" s="22">
        <f>shaladarppn!X436</f>
        <v>0</v>
      </c>
      <c r="Z438" s="22" t="str">
        <f>shaladarppn!Y436</f>
        <v>N</v>
      </c>
      <c r="AA438" s="22" t="str">
        <f>shaladarppn!Z436</f>
        <v>N</v>
      </c>
      <c r="AB438" s="22" t="str">
        <f>shaladarppn!AA436</f>
        <v>No</v>
      </c>
      <c r="AC438" s="22">
        <f>shaladarppn!AB436</f>
        <v>14</v>
      </c>
      <c r="AD438" s="22" t="str">
        <f>shaladarppn!AC436</f>
        <v>None</v>
      </c>
      <c r="AE438" s="22">
        <f>shaladarppn!AD436</f>
        <v>1</v>
      </c>
      <c r="AF438" s="22">
        <f>Table1[[#This Row],[Class]]</f>
        <v>10</v>
      </c>
      <c r="AG438" s="22" t="str">
        <f>Table1[[#This Row],[Section]]</f>
        <v>B</v>
      </c>
    </row>
    <row r="439" spans="1:33">
      <c r="A439" s="22">
        <f>IF(F439="","",ROWS($F$4:F439))</f>
        <v>436</v>
      </c>
      <c r="B439" s="22">
        <f>shaladarppn!A437</f>
        <v>10</v>
      </c>
      <c r="C439" s="22" t="str">
        <f>shaladarppn!B437</f>
        <v>B</v>
      </c>
      <c r="D439" s="22">
        <f>shaladarppn!C437</f>
        <v>3844</v>
      </c>
      <c r="E439" s="249">
        <f>shaladarppn!D437</f>
        <v>42135</v>
      </c>
      <c r="F439" s="22" t="str">
        <f>shaladarppn!E437</f>
        <v>Aarju</v>
      </c>
      <c r="G439" s="22">
        <f>shaladarppn!F437</f>
        <v>0</v>
      </c>
      <c r="H439" s="22" t="str">
        <f>shaladarppn!G437</f>
        <v>Suresh Kumar</v>
      </c>
      <c r="I439" s="22" t="str">
        <f>shaladarppn!H437</f>
        <v>Seema Devi</v>
      </c>
      <c r="J439" s="22" t="str">
        <f>shaladarppn!I437</f>
        <v>F</v>
      </c>
      <c r="K439" s="249">
        <f>shaladarppn!J437</f>
        <v>42961</v>
      </c>
      <c r="L439" s="22">
        <f>shaladarppn!K437</f>
        <v>0</v>
      </c>
      <c r="M439" s="22">
        <f>shaladarppn!L437</f>
        <v>0</v>
      </c>
      <c r="N439" s="22">
        <f>shaladarppn!M437</f>
        <v>0</v>
      </c>
      <c r="O439" s="22">
        <f>shaladarppn!N437</f>
        <v>0</v>
      </c>
      <c r="P439" s="22" t="str">
        <f>shaladarppn!O437</f>
        <v>OBC</v>
      </c>
      <c r="Q439" s="22" t="str">
        <f>shaladarppn!P437</f>
        <v>Muslim</v>
      </c>
      <c r="R439" s="22">
        <f>shaladarppn!Q437</f>
        <v>0</v>
      </c>
      <c r="S439" s="22" t="str">
        <f>shaladarppn!R437</f>
        <v>GOVT. SENIOR SECONDARY SCHOOL ALNIYAWAS (219445)</v>
      </c>
      <c r="T439" s="22">
        <f>shaladarppn!S437</f>
        <v>8140200308</v>
      </c>
      <c r="U439" s="22" t="str">
        <f>shaladarppn!T437</f>
        <v>XXXX0408</v>
      </c>
      <c r="V439" s="22">
        <f>shaladarppn!U437</f>
        <v>0</v>
      </c>
      <c r="W439" s="22">
        <f>shaladarppn!V437</f>
        <v>9636784929</v>
      </c>
      <c r="X439" s="22" t="str">
        <f>shaladarppn!W437</f>
        <v>ALNIYAWAS,RIYANBADI,ALNIYAWAS,341875</v>
      </c>
      <c r="Y439" s="22">
        <f>shaladarppn!X437</f>
        <v>36000</v>
      </c>
      <c r="Z439" s="22" t="str">
        <f>shaladarppn!Y437</f>
        <v>N</v>
      </c>
      <c r="AA439" s="22" t="str">
        <f>shaladarppn!Z437</f>
        <v>N</v>
      </c>
      <c r="AB439" s="22" t="str">
        <f>shaladarppn!AA437</f>
        <v>Yes</v>
      </c>
      <c r="AC439" s="22">
        <f>shaladarppn!AB437</f>
        <v>16</v>
      </c>
      <c r="AD439" s="22" t="str">
        <f>shaladarppn!AC437</f>
        <v>None</v>
      </c>
      <c r="AE439" s="22">
        <f>shaladarppn!AD437</f>
        <v>1</v>
      </c>
      <c r="AF439" s="22">
        <f>Table1[[#This Row],[Class]]</f>
        <v>10</v>
      </c>
      <c r="AG439" s="22" t="str">
        <f>Table1[[#This Row],[Section]]</f>
        <v>B</v>
      </c>
    </row>
    <row r="440" spans="1:33">
      <c r="A440" s="22">
        <f>IF(F440="","",ROWS($F$4:F440))</f>
        <v>437</v>
      </c>
      <c r="B440" s="22">
        <f>shaladarppn!A438</f>
        <v>10</v>
      </c>
      <c r="C440" s="22" t="str">
        <f>shaladarppn!B438</f>
        <v>B</v>
      </c>
      <c r="D440" s="22">
        <f>shaladarppn!C438</f>
        <v>4836</v>
      </c>
      <c r="E440" s="249">
        <f>shaladarppn!D438</f>
        <v>41958</v>
      </c>
      <c r="F440" s="22" t="str">
        <f>shaladarppn!E438</f>
        <v>Aarju</v>
      </c>
      <c r="G440" s="22">
        <f>shaladarppn!F438</f>
        <v>0</v>
      </c>
      <c r="H440" s="22" t="str">
        <f>shaladarppn!G438</f>
        <v>Suresh Kumar</v>
      </c>
      <c r="I440" s="22" t="str">
        <f>shaladarppn!H438</f>
        <v>Seema Devi</v>
      </c>
      <c r="J440" s="22" t="str">
        <f>shaladarppn!I438</f>
        <v>M</v>
      </c>
      <c r="K440" s="249">
        <f>shaladarppn!J438</f>
        <v>42962</v>
      </c>
      <c r="L440" s="22">
        <f>shaladarppn!K438</f>
        <v>0</v>
      </c>
      <c r="M440" s="22">
        <f>shaladarppn!L438</f>
        <v>0</v>
      </c>
      <c r="N440" s="22">
        <f>shaladarppn!M438</f>
        <v>0</v>
      </c>
      <c r="O440" s="22">
        <f>shaladarppn!N438</f>
        <v>0</v>
      </c>
      <c r="P440" s="22" t="str">
        <f>shaladarppn!O438</f>
        <v>SC</v>
      </c>
      <c r="Q440" s="22" t="str">
        <f>shaladarppn!P438</f>
        <v>Hindu</v>
      </c>
      <c r="R440" s="22">
        <f>shaladarppn!Q438</f>
        <v>0</v>
      </c>
      <c r="S440" s="22" t="str">
        <f>shaladarppn!R438</f>
        <v>GOVT. SENIOR SECONDARY SCHOOL ALNIYAWAS (219445)</v>
      </c>
      <c r="T440" s="22">
        <f>shaladarppn!S438</f>
        <v>8140200308</v>
      </c>
      <c r="U440" s="22" t="str">
        <f>shaladarppn!T438</f>
        <v>XXXX8572</v>
      </c>
      <c r="V440" s="22" t="str">
        <f>shaladarppn!U438</f>
        <v>YYYUIIO</v>
      </c>
      <c r="W440" s="22">
        <f>shaladarppn!V438</f>
        <v>9636784929</v>
      </c>
      <c r="X440" s="22" t="str">
        <f>shaladarppn!W438</f>
        <v>ALNIYAWAS,RIYANBADI,ALNIYAWAS,341876</v>
      </c>
      <c r="Y440" s="22">
        <f>shaladarppn!X438</f>
        <v>40000</v>
      </c>
      <c r="Z440" s="22" t="str">
        <f>shaladarppn!Y438</f>
        <v>N</v>
      </c>
      <c r="AA440" s="22" t="str">
        <f>shaladarppn!Z438</f>
        <v>N</v>
      </c>
      <c r="AB440" s="22" t="str">
        <f>shaladarppn!AA438</f>
        <v>No</v>
      </c>
      <c r="AC440" s="22">
        <f>shaladarppn!AB438</f>
        <v>15</v>
      </c>
      <c r="AD440" s="22" t="str">
        <f>shaladarppn!AC438</f>
        <v>None</v>
      </c>
      <c r="AE440" s="22">
        <f>shaladarppn!AD438</f>
        <v>0</v>
      </c>
      <c r="AF440" s="22">
        <f>Table1[[#This Row],[Class]]</f>
        <v>10</v>
      </c>
      <c r="AG440" s="22" t="str">
        <f>Table1[[#This Row],[Section]]</f>
        <v>B</v>
      </c>
    </row>
    <row r="441" spans="1:33">
      <c r="A441" s="22">
        <f>IF(F441="","",ROWS($F$4:F441))</f>
        <v>438</v>
      </c>
      <c r="B441" s="22">
        <f>shaladarppn!A439</f>
        <v>10</v>
      </c>
      <c r="C441" s="22" t="str">
        <f>shaladarppn!B439</f>
        <v>B</v>
      </c>
      <c r="D441" s="22">
        <f>shaladarppn!C439</f>
        <v>4853</v>
      </c>
      <c r="E441" s="249">
        <f>shaladarppn!D439</f>
        <v>40848</v>
      </c>
      <c r="F441" s="22" t="str">
        <f>shaladarppn!E439</f>
        <v>Aarju</v>
      </c>
      <c r="G441" s="22">
        <f>shaladarppn!F439</f>
        <v>0</v>
      </c>
      <c r="H441" s="22" t="str">
        <f>shaladarppn!G439</f>
        <v>Suresh Kumar</v>
      </c>
      <c r="I441" s="22" t="str">
        <f>shaladarppn!H439</f>
        <v>Seema Devi</v>
      </c>
      <c r="J441" s="22" t="str">
        <f>shaladarppn!I439</f>
        <v>F</v>
      </c>
      <c r="K441" s="249">
        <f>shaladarppn!J439</f>
        <v>42963</v>
      </c>
      <c r="L441" s="22">
        <f>shaladarppn!K439</f>
        <v>0</v>
      </c>
      <c r="M441" s="22">
        <f>shaladarppn!L439</f>
        <v>0</v>
      </c>
      <c r="N441" s="22">
        <f>shaladarppn!M439</f>
        <v>0</v>
      </c>
      <c r="O441" s="22">
        <f>shaladarppn!N439</f>
        <v>0</v>
      </c>
      <c r="P441" s="22" t="str">
        <f>shaladarppn!O439</f>
        <v>OBC</v>
      </c>
      <c r="Q441" s="22" t="str">
        <f>shaladarppn!P439</f>
        <v>Hindu</v>
      </c>
      <c r="R441" s="22">
        <f>shaladarppn!Q439</f>
        <v>0</v>
      </c>
      <c r="S441" s="22" t="str">
        <f>shaladarppn!R439</f>
        <v>GOVT. SENIOR SECONDARY SCHOOL ALNIYAWAS (219445)</v>
      </c>
      <c r="T441" s="22">
        <f>shaladarppn!S439</f>
        <v>8140200308</v>
      </c>
      <c r="U441" s="22" t="str">
        <f>shaladarppn!T439</f>
        <v>XXXX2937</v>
      </c>
      <c r="V441" s="22" t="str">
        <f>shaladarppn!U439</f>
        <v>YMSUYSS</v>
      </c>
      <c r="W441" s="22">
        <f>shaladarppn!V439</f>
        <v>9636784929</v>
      </c>
      <c r="X441" s="22" t="str">
        <f>shaladarppn!W439</f>
        <v>ALNIYAWAS,RIYANBADI,ALNIYAWAS,341877</v>
      </c>
      <c r="Y441" s="22">
        <f>shaladarppn!X439</f>
        <v>60000</v>
      </c>
      <c r="Z441" s="22" t="str">
        <f>shaladarppn!Y439</f>
        <v>N</v>
      </c>
      <c r="AA441" s="22" t="str">
        <f>shaladarppn!Z439</f>
        <v>N</v>
      </c>
      <c r="AB441" s="22" t="str">
        <f>shaladarppn!AA439</f>
        <v>No</v>
      </c>
      <c r="AC441" s="22">
        <f>shaladarppn!AB439</f>
        <v>16</v>
      </c>
      <c r="AD441" s="22" t="str">
        <f>shaladarppn!AC439</f>
        <v>None</v>
      </c>
      <c r="AE441" s="22">
        <f>shaladarppn!AD439</f>
        <v>0</v>
      </c>
      <c r="AF441" s="22">
        <f>Table1[[#This Row],[Class]]</f>
        <v>10</v>
      </c>
      <c r="AG441" s="22" t="str">
        <f>Table1[[#This Row],[Section]]</f>
        <v>B</v>
      </c>
    </row>
    <row r="442" spans="1:33">
      <c r="A442" s="22">
        <f>IF(F442="","",ROWS($F$4:F442))</f>
        <v>439</v>
      </c>
      <c r="B442" s="22">
        <f>shaladarppn!A440</f>
        <v>10</v>
      </c>
      <c r="C442" s="22" t="str">
        <f>shaladarppn!B440</f>
        <v>B</v>
      </c>
      <c r="D442" s="22">
        <f>shaladarppn!C440</f>
        <v>4821</v>
      </c>
      <c r="E442" s="249">
        <f>shaladarppn!D440</f>
        <v>41032</v>
      </c>
      <c r="F442" s="22" t="str">
        <f>shaladarppn!E440</f>
        <v>Aarju</v>
      </c>
      <c r="G442" s="22">
        <f>shaladarppn!F440</f>
        <v>0</v>
      </c>
      <c r="H442" s="22" t="str">
        <f>shaladarppn!G440</f>
        <v>Suresh Kumar</v>
      </c>
      <c r="I442" s="22" t="str">
        <f>shaladarppn!H440</f>
        <v>Seema Devi</v>
      </c>
      <c r="J442" s="22" t="str">
        <f>shaladarppn!I440</f>
        <v>M</v>
      </c>
      <c r="K442" s="249">
        <f>shaladarppn!J440</f>
        <v>42964</v>
      </c>
      <c r="L442" s="22">
        <f>shaladarppn!K440</f>
        <v>0</v>
      </c>
      <c r="M442" s="22">
        <f>shaladarppn!L440</f>
        <v>0</v>
      </c>
      <c r="N442" s="22">
        <f>shaladarppn!M440</f>
        <v>0</v>
      </c>
      <c r="O442" s="22">
        <f>shaladarppn!N440</f>
        <v>0</v>
      </c>
      <c r="P442" s="22" t="str">
        <f>shaladarppn!O440</f>
        <v>OBC</v>
      </c>
      <c r="Q442" s="22" t="str">
        <f>shaladarppn!P440</f>
        <v>Muslim</v>
      </c>
      <c r="R442" s="22">
        <f>shaladarppn!Q440</f>
        <v>0</v>
      </c>
      <c r="S442" s="22" t="str">
        <f>shaladarppn!R440</f>
        <v>GOVT. SENIOR SECONDARY SCHOOL ALNIYAWAS (219445)</v>
      </c>
      <c r="T442" s="22">
        <f>shaladarppn!S440</f>
        <v>8140200308</v>
      </c>
      <c r="U442" s="22" t="str">
        <f>shaladarppn!T440</f>
        <v>XXXX2055</v>
      </c>
      <c r="V442" s="22" t="str">
        <f>shaladarppn!U440</f>
        <v>YQQWKUF</v>
      </c>
      <c r="W442" s="22">
        <f>shaladarppn!V440</f>
        <v>9636784929</v>
      </c>
      <c r="X442" s="22" t="str">
        <f>shaladarppn!W440</f>
        <v>ALNIYAWAS,RIYANBADI,ALNIYAWAS,341878</v>
      </c>
      <c r="Y442" s="22">
        <f>shaladarppn!X440</f>
        <v>60000</v>
      </c>
      <c r="Z442" s="22" t="str">
        <f>shaladarppn!Y440</f>
        <v>N</v>
      </c>
      <c r="AA442" s="22" t="str">
        <f>shaladarppn!Z440</f>
        <v>N</v>
      </c>
      <c r="AB442" s="22" t="str">
        <f>shaladarppn!AA440</f>
        <v>Yes</v>
      </c>
      <c r="AC442" s="22">
        <f>shaladarppn!AB440</f>
        <v>14</v>
      </c>
      <c r="AD442" s="22" t="str">
        <f>shaladarppn!AC440</f>
        <v>None</v>
      </c>
      <c r="AE442" s="22">
        <f>shaladarppn!AD440</f>
        <v>0</v>
      </c>
      <c r="AF442" s="22">
        <f>Table1[[#This Row],[Class]]</f>
        <v>10</v>
      </c>
      <c r="AG442" s="22" t="str">
        <f>Table1[[#This Row],[Section]]</f>
        <v>B</v>
      </c>
    </row>
    <row r="443" spans="1:33">
      <c r="A443" s="22">
        <f>IF(F443="","",ROWS($F$4:F443))</f>
        <v>440</v>
      </c>
      <c r="B443" s="22">
        <f>shaladarppn!A441</f>
        <v>10</v>
      </c>
      <c r="C443" s="22" t="str">
        <f>shaladarppn!B441</f>
        <v>B</v>
      </c>
      <c r="D443" s="22">
        <f>shaladarppn!C441</f>
        <v>4636</v>
      </c>
      <c r="E443" s="249">
        <f>shaladarppn!D441</f>
        <v>43649</v>
      </c>
      <c r="F443" s="22" t="str">
        <f>shaladarppn!E441</f>
        <v>Aarju</v>
      </c>
      <c r="G443" s="22">
        <f>shaladarppn!F441</f>
        <v>0</v>
      </c>
      <c r="H443" s="22" t="str">
        <f>shaladarppn!G441</f>
        <v>Suresh Kumar</v>
      </c>
      <c r="I443" s="22" t="str">
        <f>shaladarppn!H441</f>
        <v>Seema Devi</v>
      </c>
      <c r="J443" s="22" t="str">
        <f>shaladarppn!I441</f>
        <v>M</v>
      </c>
      <c r="K443" s="249">
        <f>shaladarppn!J441</f>
        <v>42965</v>
      </c>
      <c r="L443" s="22">
        <f>shaladarppn!K441</f>
        <v>0</v>
      </c>
      <c r="M443" s="22">
        <f>shaladarppn!L441</f>
        <v>0</v>
      </c>
      <c r="N443" s="22">
        <f>shaladarppn!M441</f>
        <v>0</v>
      </c>
      <c r="O443" s="22">
        <f>shaladarppn!N441</f>
        <v>0</v>
      </c>
      <c r="P443" s="22" t="str">
        <f>shaladarppn!O441</f>
        <v>OBC</v>
      </c>
      <c r="Q443" s="22" t="str">
        <f>shaladarppn!P441</f>
        <v>Hindu</v>
      </c>
      <c r="R443" s="22">
        <f>shaladarppn!Q441</f>
        <v>0</v>
      </c>
      <c r="S443" s="22" t="str">
        <f>shaladarppn!R441</f>
        <v>GOVT. SENIOR SECONDARY SCHOOL ALNIYAWAS (219445)</v>
      </c>
      <c r="T443" s="22">
        <f>shaladarppn!S441</f>
        <v>8140200308</v>
      </c>
      <c r="U443" s="22" t="str">
        <f>shaladarppn!T441</f>
        <v>XXXX9464</v>
      </c>
      <c r="V443" s="22">
        <f>shaladarppn!U441</f>
        <v>0</v>
      </c>
      <c r="W443" s="22">
        <f>shaladarppn!V441</f>
        <v>9636784929</v>
      </c>
      <c r="X443" s="22" t="str">
        <f>shaladarppn!W441</f>
        <v>ALNIYAWAS,RIYANBADI,ALNIYAWAS,341879</v>
      </c>
      <c r="Y443" s="22">
        <f>shaladarppn!X441</f>
        <v>60000</v>
      </c>
      <c r="Z443" s="22" t="str">
        <f>shaladarppn!Y441</f>
        <v>N</v>
      </c>
      <c r="AA443" s="22" t="str">
        <f>shaladarppn!Z441</f>
        <v>N</v>
      </c>
      <c r="AB443" s="22" t="str">
        <f>shaladarppn!AA441</f>
        <v>No</v>
      </c>
      <c r="AC443" s="22">
        <f>shaladarppn!AB441</f>
        <v>16</v>
      </c>
      <c r="AD443" s="22" t="str">
        <f>shaladarppn!AC441</f>
        <v>None</v>
      </c>
      <c r="AE443" s="22">
        <f>shaladarppn!AD441</f>
        <v>3</v>
      </c>
      <c r="AF443" s="22">
        <f>Table1[[#This Row],[Class]]</f>
        <v>10</v>
      </c>
      <c r="AG443" s="22" t="str">
        <f>Table1[[#This Row],[Section]]</f>
        <v>B</v>
      </c>
    </row>
    <row r="444" spans="1:33">
      <c r="A444" s="22">
        <f>IF(F444="","",ROWS($F$4:F444))</f>
        <v>441</v>
      </c>
      <c r="B444" s="22">
        <f>shaladarppn!A442</f>
        <v>10</v>
      </c>
      <c r="C444" s="22" t="str">
        <f>shaladarppn!B442</f>
        <v>B</v>
      </c>
      <c r="D444" s="22">
        <f>shaladarppn!C442</f>
        <v>4831</v>
      </c>
      <c r="E444" s="249">
        <f>shaladarppn!D442</f>
        <v>44074</v>
      </c>
      <c r="F444" s="22" t="str">
        <f>shaladarppn!E442</f>
        <v>Aarju</v>
      </c>
      <c r="G444" s="22">
        <f>shaladarppn!F442</f>
        <v>0</v>
      </c>
      <c r="H444" s="22" t="str">
        <f>shaladarppn!G442</f>
        <v>Suresh Kumar</v>
      </c>
      <c r="I444" s="22" t="str">
        <f>shaladarppn!H442</f>
        <v>Seema Devi</v>
      </c>
      <c r="J444" s="22" t="str">
        <f>shaladarppn!I442</f>
        <v>F</v>
      </c>
      <c r="K444" s="249">
        <f>shaladarppn!J442</f>
        <v>42966</v>
      </c>
      <c r="L444" s="22">
        <f>shaladarppn!K442</f>
        <v>0</v>
      </c>
      <c r="M444" s="22">
        <f>shaladarppn!L442</f>
        <v>0</v>
      </c>
      <c r="N444" s="22">
        <f>shaladarppn!M442</f>
        <v>0</v>
      </c>
      <c r="O444" s="22">
        <f>shaladarppn!N442</f>
        <v>0</v>
      </c>
      <c r="P444" s="22" t="str">
        <f>shaladarppn!O442</f>
        <v>SC</v>
      </c>
      <c r="Q444" s="22" t="str">
        <f>shaladarppn!P442</f>
        <v>Hindu</v>
      </c>
      <c r="R444" s="22">
        <f>shaladarppn!Q442</f>
        <v>0</v>
      </c>
      <c r="S444" s="22" t="str">
        <f>shaladarppn!R442</f>
        <v>GOVT. SENIOR SECONDARY SCHOOL ALNIYAWAS (219445)</v>
      </c>
      <c r="T444" s="22">
        <f>shaladarppn!S442</f>
        <v>8140200308</v>
      </c>
      <c r="U444" s="22" t="str">
        <f>shaladarppn!T442</f>
        <v>XXXX4208</v>
      </c>
      <c r="V444" s="22" t="str">
        <f>shaladarppn!U442</f>
        <v>YMQFQAG</v>
      </c>
      <c r="W444" s="22">
        <f>shaladarppn!V442</f>
        <v>9636784929</v>
      </c>
      <c r="X444" s="22" t="str">
        <f>shaladarppn!W442</f>
        <v>ALNIYAWAS,RIYANBADI,ALNIYAWAS,341880</v>
      </c>
      <c r="Y444" s="22">
        <f>shaladarppn!X442</f>
        <v>60000</v>
      </c>
      <c r="Z444" s="22" t="str">
        <f>shaladarppn!Y442</f>
        <v>N</v>
      </c>
      <c r="AA444" s="22" t="str">
        <f>shaladarppn!Z442</f>
        <v>N</v>
      </c>
      <c r="AB444" s="22" t="str">
        <f>shaladarppn!AA442</f>
        <v>No</v>
      </c>
      <c r="AC444" s="22">
        <f>shaladarppn!AB442</f>
        <v>15</v>
      </c>
      <c r="AD444" s="22" t="str">
        <f>shaladarppn!AC442</f>
        <v>None</v>
      </c>
      <c r="AE444" s="22">
        <f>shaladarppn!AD442</f>
        <v>0</v>
      </c>
      <c r="AF444" s="22">
        <f>Table1[[#This Row],[Class]]</f>
        <v>10</v>
      </c>
      <c r="AG444" s="22" t="str">
        <f>Table1[[#This Row],[Section]]</f>
        <v>B</v>
      </c>
    </row>
    <row r="445" spans="1:33">
      <c r="A445" s="22">
        <f>IF(F445="","",ROWS($F$4:F445))</f>
        <v>442</v>
      </c>
      <c r="B445" s="22">
        <f>shaladarppn!A443</f>
        <v>10</v>
      </c>
      <c r="C445" s="22" t="str">
        <f>shaladarppn!B443</f>
        <v>B</v>
      </c>
      <c r="D445" s="22">
        <f>shaladarppn!C443</f>
        <v>4454</v>
      </c>
      <c r="E445" s="249">
        <f>shaladarppn!D443</f>
        <v>43283</v>
      </c>
      <c r="F445" s="22" t="str">
        <f>shaladarppn!E443</f>
        <v>Aarju</v>
      </c>
      <c r="G445" s="22">
        <f>shaladarppn!F443</f>
        <v>0</v>
      </c>
      <c r="H445" s="22" t="str">
        <f>shaladarppn!G443</f>
        <v>Suresh Kumar</v>
      </c>
      <c r="I445" s="22" t="str">
        <f>shaladarppn!H443</f>
        <v>Seema Devi</v>
      </c>
      <c r="J445" s="22" t="str">
        <f>shaladarppn!I443</f>
        <v>M</v>
      </c>
      <c r="K445" s="249">
        <f>shaladarppn!J443</f>
        <v>42967</v>
      </c>
      <c r="L445" s="22">
        <f>shaladarppn!K443</f>
        <v>0</v>
      </c>
      <c r="M445" s="22">
        <f>shaladarppn!L443</f>
        <v>0</v>
      </c>
      <c r="N445" s="22">
        <f>shaladarppn!M443</f>
        <v>0</v>
      </c>
      <c r="O445" s="22">
        <f>shaladarppn!N443</f>
        <v>0</v>
      </c>
      <c r="P445" s="22" t="str">
        <f>shaladarppn!O443</f>
        <v>OBC</v>
      </c>
      <c r="Q445" s="22" t="str">
        <f>shaladarppn!P443</f>
        <v>Hindu</v>
      </c>
      <c r="R445" s="22">
        <f>shaladarppn!Q443</f>
        <v>0</v>
      </c>
      <c r="S445" s="22" t="str">
        <f>shaladarppn!R443</f>
        <v>GOVT. SENIOR SECONDARY SCHOOL ALNIYAWAS (219445)</v>
      </c>
      <c r="T445" s="22">
        <f>shaladarppn!S443</f>
        <v>8140200308</v>
      </c>
      <c r="U445" s="22" t="str">
        <f>shaladarppn!T443</f>
        <v>XXXX8900</v>
      </c>
      <c r="V445" s="22">
        <f>shaladarppn!U443</f>
        <v>0</v>
      </c>
      <c r="W445" s="22">
        <f>shaladarppn!V443</f>
        <v>9636784929</v>
      </c>
      <c r="X445" s="22" t="str">
        <f>shaladarppn!W443</f>
        <v>ALNIYAWAS,RIYANBADI,ALNIYAWAS,341881</v>
      </c>
      <c r="Y445" s="22">
        <f>shaladarppn!X443</f>
        <v>50000</v>
      </c>
      <c r="Z445" s="22" t="str">
        <f>shaladarppn!Y443</f>
        <v>N</v>
      </c>
      <c r="AA445" s="22" t="str">
        <f>shaladarppn!Z443</f>
        <v>N</v>
      </c>
      <c r="AB445" s="22" t="str">
        <f>shaladarppn!AA443</f>
        <v>No</v>
      </c>
      <c r="AC445" s="22">
        <f>shaladarppn!AB443</f>
        <v>14</v>
      </c>
      <c r="AD445" s="22" t="str">
        <f>shaladarppn!AC443</f>
        <v>None</v>
      </c>
      <c r="AE445" s="22">
        <f>shaladarppn!AD443</f>
        <v>2</v>
      </c>
      <c r="AF445" s="22">
        <f>Table1[[#This Row],[Class]]</f>
        <v>10</v>
      </c>
      <c r="AG445" s="22" t="str">
        <f>Table1[[#This Row],[Section]]</f>
        <v>B</v>
      </c>
    </row>
    <row r="446" spans="1:33">
      <c r="A446" s="22">
        <f>IF(F446="","",ROWS($F$4:F446))</f>
        <v>443</v>
      </c>
      <c r="B446" s="22">
        <f>shaladarppn!A444</f>
        <v>10</v>
      </c>
      <c r="C446" s="22" t="str">
        <f>shaladarppn!B444</f>
        <v>B</v>
      </c>
      <c r="D446" s="22">
        <f>shaladarppn!C444</f>
        <v>4546</v>
      </c>
      <c r="E446" s="249">
        <f>shaladarppn!D444</f>
        <v>43291</v>
      </c>
      <c r="F446" s="22" t="str">
        <f>shaladarppn!E444</f>
        <v>Aarju</v>
      </c>
      <c r="G446" s="22">
        <f>shaladarppn!F444</f>
        <v>0</v>
      </c>
      <c r="H446" s="22" t="str">
        <f>shaladarppn!G444</f>
        <v>Suresh Kumar</v>
      </c>
      <c r="I446" s="22" t="str">
        <f>shaladarppn!H444</f>
        <v>Seema Devi</v>
      </c>
      <c r="J446" s="22" t="str">
        <f>shaladarppn!I444</f>
        <v>M</v>
      </c>
      <c r="K446" s="249">
        <f>shaladarppn!J444</f>
        <v>42968</v>
      </c>
      <c r="L446" s="22">
        <f>shaladarppn!K444</f>
        <v>0</v>
      </c>
      <c r="M446" s="22">
        <f>shaladarppn!L444</f>
        <v>0</v>
      </c>
      <c r="N446" s="22">
        <f>shaladarppn!M444</f>
        <v>0</v>
      </c>
      <c r="O446" s="22">
        <f>shaladarppn!N444</f>
        <v>0</v>
      </c>
      <c r="P446" s="22" t="str">
        <f>shaladarppn!O444</f>
        <v>GEN</v>
      </c>
      <c r="Q446" s="22" t="str">
        <f>shaladarppn!P444</f>
        <v>Hindu</v>
      </c>
      <c r="R446" s="22">
        <f>shaladarppn!Q444</f>
        <v>0</v>
      </c>
      <c r="S446" s="22" t="str">
        <f>shaladarppn!R444</f>
        <v>GOVT. SENIOR SECONDARY SCHOOL ALNIYAWAS (219445)</v>
      </c>
      <c r="T446" s="22">
        <f>shaladarppn!S444</f>
        <v>8140200308</v>
      </c>
      <c r="U446" s="22" t="str">
        <f>shaladarppn!T444</f>
        <v>XXXX1906</v>
      </c>
      <c r="V446" s="22">
        <f>shaladarppn!U444</f>
        <v>0</v>
      </c>
      <c r="W446" s="22">
        <f>shaladarppn!V444</f>
        <v>9636784929</v>
      </c>
      <c r="X446" s="22" t="str">
        <f>shaladarppn!W444</f>
        <v>ALNIYAWAS,RIYANBADI,ALNIYAWAS,341882</v>
      </c>
      <c r="Y446" s="22">
        <f>shaladarppn!X444</f>
        <v>50000</v>
      </c>
      <c r="Z446" s="22" t="str">
        <f>shaladarppn!Y444</f>
        <v>N</v>
      </c>
      <c r="AA446" s="22" t="str">
        <f>shaladarppn!Z444</f>
        <v>N</v>
      </c>
      <c r="AB446" s="22" t="str">
        <f>shaladarppn!AA444</f>
        <v>No</v>
      </c>
      <c r="AC446" s="22">
        <f>shaladarppn!AB444</f>
        <v>14</v>
      </c>
      <c r="AD446" s="22" t="str">
        <f>shaladarppn!AC444</f>
        <v>None</v>
      </c>
      <c r="AE446" s="22">
        <f>shaladarppn!AD444</f>
        <v>1</v>
      </c>
      <c r="AF446" s="22">
        <f>Table1[[#This Row],[Class]]</f>
        <v>10</v>
      </c>
      <c r="AG446" s="22" t="str">
        <f>Table1[[#This Row],[Section]]</f>
        <v>B</v>
      </c>
    </row>
    <row r="447" spans="1:33">
      <c r="A447" s="22">
        <f>IF(F447="","",ROWS($F$4:F447))</f>
        <v>444</v>
      </c>
      <c r="B447" s="22">
        <f>shaladarppn!A445</f>
        <v>10</v>
      </c>
      <c r="C447" s="22" t="str">
        <f>shaladarppn!B445</f>
        <v>B</v>
      </c>
      <c r="D447" s="22">
        <f>shaladarppn!C445</f>
        <v>4828</v>
      </c>
      <c r="E447" s="249">
        <f>shaladarppn!D445</f>
        <v>0</v>
      </c>
      <c r="F447" s="22" t="str">
        <f>shaladarppn!E445</f>
        <v>Aarju</v>
      </c>
      <c r="G447" s="22">
        <f>shaladarppn!F445</f>
        <v>0</v>
      </c>
      <c r="H447" s="22" t="str">
        <f>shaladarppn!G445</f>
        <v>Suresh Kumar</v>
      </c>
      <c r="I447" s="22" t="str">
        <f>shaladarppn!H445</f>
        <v>Seema Devi</v>
      </c>
      <c r="J447" s="22" t="str">
        <f>shaladarppn!I445</f>
        <v>M</v>
      </c>
      <c r="K447" s="249">
        <f>shaladarppn!J445</f>
        <v>42969</v>
      </c>
      <c r="L447" s="22">
        <f>shaladarppn!K445</f>
        <v>0</v>
      </c>
      <c r="M447" s="22">
        <f>shaladarppn!L445</f>
        <v>0</v>
      </c>
      <c r="N447" s="22">
        <f>shaladarppn!M445</f>
        <v>0</v>
      </c>
      <c r="O447" s="22">
        <f>shaladarppn!N445</f>
        <v>0</v>
      </c>
      <c r="P447" s="22" t="str">
        <f>shaladarppn!O445</f>
        <v>GEN</v>
      </c>
      <c r="Q447" s="22">
        <f>shaladarppn!P445</f>
        <v>0</v>
      </c>
      <c r="R447" s="22">
        <f>shaladarppn!Q445</f>
        <v>0</v>
      </c>
      <c r="S447" s="22" t="str">
        <f>shaladarppn!R445</f>
        <v>GOVT. SENIOR SECONDARY SCHOOL ALNIYAWAS (219445)</v>
      </c>
      <c r="T447" s="22">
        <f>shaladarppn!S445</f>
        <v>8140200308</v>
      </c>
      <c r="U447" s="22">
        <f>shaladarppn!T445</f>
        <v>0</v>
      </c>
      <c r="V447" s="22">
        <f>shaladarppn!U445</f>
        <v>0</v>
      </c>
      <c r="W447" s="22">
        <f>shaladarppn!V445</f>
        <v>9636784929</v>
      </c>
      <c r="X447" s="22" t="str">
        <f>shaladarppn!W445</f>
        <v>ALNIYAWAS,RIYANBADI,ALNIYAWAS,341883</v>
      </c>
      <c r="Y447" s="22">
        <f>shaladarppn!X445</f>
        <v>0</v>
      </c>
      <c r="Z447" s="22" t="str">
        <f>shaladarppn!Y445</f>
        <v>N</v>
      </c>
      <c r="AA447" s="22" t="str">
        <f>shaladarppn!Z445</f>
        <v>Y</v>
      </c>
      <c r="AB447" s="22">
        <f>shaladarppn!AA445</f>
        <v>0</v>
      </c>
      <c r="AC447" s="22">
        <f>shaladarppn!AB445</f>
        <v>13</v>
      </c>
      <c r="AD447" s="22">
        <f>shaladarppn!AC445</f>
        <v>0</v>
      </c>
      <c r="AE447" s="22">
        <f>shaladarppn!AD445</f>
        <v>1</v>
      </c>
      <c r="AF447" s="22">
        <f>Table1[[#This Row],[Class]]</f>
        <v>10</v>
      </c>
      <c r="AG447" s="22" t="str">
        <f>Table1[[#This Row],[Section]]</f>
        <v>B</v>
      </c>
    </row>
    <row r="448" spans="1:33">
      <c r="A448" s="22">
        <f>IF(F448="","",ROWS($F$4:F448))</f>
        <v>445</v>
      </c>
      <c r="B448" s="22">
        <f>shaladarppn!A446</f>
        <v>10</v>
      </c>
      <c r="C448" s="22" t="str">
        <f>shaladarppn!B446</f>
        <v>B</v>
      </c>
      <c r="D448" s="22">
        <f>shaladarppn!C446</f>
        <v>4544</v>
      </c>
      <c r="E448" s="249">
        <f>shaladarppn!D446</f>
        <v>43291</v>
      </c>
      <c r="F448" s="22" t="str">
        <f>shaladarppn!E446</f>
        <v>Aarju</v>
      </c>
      <c r="G448" s="22">
        <f>shaladarppn!F446</f>
        <v>0</v>
      </c>
      <c r="H448" s="22" t="str">
        <f>shaladarppn!G446</f>
        <v>Suresh Kumar</v>
      </c>
      <c r="I448" s="22" t="str">
        <f>shaladarppn!H446</f>
        <v>Seema Devi</v>
      </c>
      <c r="J448" s="22" t="str">
        <f>shaladarppn!I446</f>
        <v>F</v>
      </c>
      <c r="K448" s="249">
        <f>shaladarppn!J446</f>
        <v>42970</v>
      </c>
      <c r="L448" s="22">
        <f>shaladarppn!K446</f>
        <v>0</v>
      </c>
      <c r="M448" s="22">
        <f>shaladarppn!L446</f>
        <v>0</v>
      </c>
      <c r="N448" s="22">
        <f>shaladarppn!M446</f>
        <v>0</v>
      </c>
      <c r="O448" s="22">
        <f>shaladarppn!N446</f>
        <v>0</v>
      </c>
      <c r="P448" s="22" t="str">
        <f>shaladarppn!O446</f>
        <v>OBC</v>
      </c>
      <c r="Q448" s="22" t="str">
        <f>shaladarppn!P446</f>
        <v>Hindu</v>
      </c>
      <c r="R448" s="22">
        <f>shaladarppn!Q446</f>
        <v>0</v>
      </c>
      <c r="S448" s="22" t="str">
        <f>shaladarppn!R446</f>
        <v>GOVT. SENIOR SECONDARY SCHOOL ALNIYAWAS (219445)</v>
      </c>
      <c r="T448" s="22">
        <f>shaladarppn!S446</f>
        <v>8140200308</v>
      </c>
      <c r="U448" s="22" t="str">
        <f>shaladarppn!T446</f>
        <v>XXXX4412</v>
      </c>
      <c r="V448" s="22">
        <f>shaladarppn!U446</f>
        <v>0</v>
      </c>
      <c r="W448" s="22">
        <f>shaladarppn!V446</f>
        <v>9636784929</v>
      </c>
      <c r="X448" s="22" t="str">
        <f>shaladarppn!W446</f>
        <v>ALNIYAWAS,RIYANBADI,ALNIYAWAS,341884</v>
      </c>
      <c r="Y448" s="22">
        <f>shaladarppn!X446</f>
        <v>60000</v>
      </c>
      <c r="Z448" s="22" t="str">
        <f>shaladarppn!Y446</f>
        <v>N</v>
      </c>
      <c r="AA448" s="22" t="str">
        <f>shaladarppn!Z446</f>
        <v>N</v>
      </c>
      <c r="AB448" s="22" t="str">
        <f>shaladarppn!AA446</f>
        <v>No</v>
      </c>
      <c r="AC448" s="22">
        <f>shaladarppn!AB446</f>
        <v>14</v>
      </c>
      <c r="AD448" s="22" t="str">
        <f>shaladarppn!AC446</f>
        <v>None</v>
      </c>
      <c r="AE448" s="22">
        <f>shaladarppn!AD446</f>
        <v>1</v>
      </c>
      <c r="AF448" s="22">
        <f>Table1[[#This Row],[Class]]</f>
        <v>10</v>
      </c>
      <c r="AG448" s="22" t="str">
        <f>Table1[[#This Row],[Section]]</f>
        <v>B</v>
      </c>
    </row>
    <row r="449" spans="1:33">
      <c r="A449" s="22">
        <f>IF(F449="","",ROWS($F$4:F449))</f>
        <v>446</v>
      </c>
      <c r="B449" s="22">
        <f>shaladarppn!A447</f>
        <v>10</v>
      </c>
      <c r="C449" s="22" t="str">
        <f>shaladarppn!B447</f>
        <v>B</v>
      </c>
      <c r="D449" s="22">
        <f>shaladarppn!C447</f>
        <v>3820</v>
      </c>
      <c r="E449" s="249">
        <f>shaladarppn!D447</f>
        <v>42135</v>
      </c>
      <c r="F449" s="22" t="str">
        <f>shaladarppn!E447</f>
        <v>Aarju</v>
      </c>
      <c r="G449" s="22">
        <f>shaladarppn!F447</f>
        <v>0</v>
      </c>
      <c r="H449" s="22" t="str">
        <f>shaladarppn!G447</f>
        <v>Suresh Kumar</v>
      </c>
      <c r="I449" s="22" t="str">
        <f>shaladarppn!H447</f>
        <v>Seema Devi</v>
      </c>
      <c r="J449" s="22" t="str">
        <f>shaladarppn!I447</f>
        <v>M</v>
      </c>
      <c r="K449" s="249">
        <f>shaladarppn!J447</f>
        <v>42971</v>
      </c>
      <c r="L449" s="22">
        <f>shaladarppn!K447</f>
        <v>0</v>
      </c>
      <c r="M449" s="22">
        <f>shaladarppn!L447</f>
        <v>0</v>
      </c>
      <c r="N449" s="22">
        <f>shaladarppn!M447</f>
        <v>0</v>
      </c>
      <c r="O449" s="22">
        <f>shaladarppn!N447</f>
        <v>0</v>
      </c>
      <c r="P449" s="22" t="str">
        <f>shaladarppn!O447</f>
        <v>OBC</v>
      </c>
      <c r="Q449" s="22" t="str">
        <f>shaladarppn!P447</f>
        <v>Muslim</v>
      </c>
      <c r="R449" s="22">
        <f>shaladarppn!Q447</f>
        <v>0</v>
      </c>
      <c r="S449" s="22" t="str">
        <f>shaladarppn!R447</f>
        <v>GOVT. SENIOR SECONDARY SCHOOL ALNIYAWAS (219445)</v>
      </c>
      <c r="T449" s="22">
        <f>shaladarppn!S447</f>
        <v>8140200308</v>
      </c>
      <c r="U449" s="22" t="str">
        <f>shaladarppn!T447</f>
        <v>XXXX2763</v>
      </c>
      <c r="V449" s="22">
        <f>shaladarppn!U447</f>
        <v>0</v>
      </c>
      <c r="W449" s="22">
        <f>shaladarppn!V447</f>
        <v>9636784929</v>
      </c>
      <c r="X449" s="22" t="str">
        <f>shaladarppn!W447</f>
        <v>ALNIYAWAS,RIYANBADI,ALNIYAWAS,341885</v>
      </c>
      <c r="Y449" s="22">
        <f>shaladarppn!X447</f>
        <v>0</v>
      </c>
      <c r="Z449" s="22" t="str">
        <f>shaladarppn!Y447</f>
        <v>N</v>
      </c>
      <c r="AA449" s="22" t="str">
        <f>shaladarppn!Z447</f>
        <v>N</v>
      </c>
      <c r="AB449" s="22" t="str">
        <f>shaladarppn!AA447</f>
        <v>Yes</v>
      </c>
      <c r="AC449" s="22">
        <f>shaladarppn!AB447</f>
        <v>15</v>
      </c>
      <c r="AD449" s="22" t="str">
        <f>shaladarppn!AC447</f>
        <v>None</v>
      </c>
      <c r="AE449" s="22">
        <f>shaladarppn!AD447</f>
        <v>1</v>
      </c>
      <c r="AF449" s="22">
        <f>Table1[[#This Row],[Class]]</f>
        <v>10</v>
      </c>
      <c r="AG449" s="22" t="str">
        <f>Table1[[#This Row],[Section]]</f>
        <v>B</v>
      </c>
    </row>
    <row r="450" spans="1:33">
      <c r="A450" s="22">
        <f>IF(F450="","",ROWS($F$4:F450))</f>
        <v>447</v>
      </c>
      <c r="B450" s="22">
        <f>shaladarppn!A448</f>
        <v>10</v>
      </c>
      <c r="C450" s="22" t="str">
        <f>shaladarppn!B448</f>
        <v>B</v>
      </c>
      <c r="D450" s="22">
        <f>shaladarppn!C448</f>
        <v>4823</v>
      </c>
      <c r="E450" s="249">
        <f>shaladarppn!D448</f>
        <v>0</v>
      </c>
      <c r="F450" s="22" t="str">
        <f>shaladarppn!E448</f>
        <v>Aarju</v>
      </c>
      <c r="G450" s="22">
        <f>shaladarppn!F448</f>
        <v>0</v>
      </c>
      <c r="H450" s="22" t="str">
        <f>shaladarppn!G448</f>
        <v>Suresh Kumar</v>
      </c>
      <c r="I450" s="22" t="str">
        <f>shaladarppn!H448</f>
        <v>Seema Devi</v>
      </c>
      <c r="J450" s="22" t="str">
        <f>shaladarppn!I448</f>
        <v>F</v>
      </c>
      <c r="K450" s="249">
        <f>shaladarppn!J448</f>
        <v>42972</v>
      </c>
      <c r="L450" s="22">
        <f>shaladarppn!K448</f>
        <v>0</v>
      </c>
      <c r="M450" s="22">
        <f>shaladarppn!L448</f>
        <v>0</v>
      </c>
      <c r="N450" s="22">
        <f>shaladarppn!M448</f>
        <v>0</v>
      </c>
      <c r="O450" s="22">
        <f>shaladarppn!N448</f>
        <v>0</v>
      </c>
      <c r="P450" s="22" t="str">
        <f>shaladarppn!O448</f>
        <v>OBC</v>
      </c>
      <c r="Q450" s="22">
        <f>shaladarppn!P448</f>
        <v>0</v>
      </c>
      <c r="R450" s="22">
        <f>shaladarppn!Q448</f>
        <v>0</v>
      </c>
      <c r="S450" s="22" t="str">
        <f>shaladarppn!R448</f>
        <v>GOVT. SENIOR SECONDARY SCHOOL ALNIYAWAS (219445)</v>
      </c>
      <c r="T450" s="22">
        <f>shaladarppn!S448</f>
        <v>8140200308</v>
      </c>
      <c r="U450" s="22">
        <f>shaladarppn!T448</f>
        <v>0</v>
      </c>
      <c r="V450" s="22">
        <f>shaladarppn!U448</f>
        <v>0</v>
      </c>
      <c r="W450" s="22">
        <f>shaladarppn!V448</f>
        <v>9636784929</v>
      </c>
      <c r="X450" s="22" t="str">
        <f>shaladarppn!W448</f>
        <v>ALNIYAWAS,RIYANBADI,ALNIYAWAS,341886</v>
      </c>
      <c r="Y450" s="22">
        <f>shaladarppn!X448</f>
        <v>0</v>
      </c>
      <c r="Z450" s="22" t="str">
        <f>shaladarppn!Y448</f>
        <v>N</v>
      </c>
      <c r="AA450" s="22" t="str">
        <f>shaladarppn!Z448</f>
        <v>Y</v>
      </c>
      <c r="AB450" s="22">
        <f>shaladarppn!AA448</f>
        <v>0</v>
      </c>
      <c r="AC450" s="22">
        <f>shaladarppn!AB448</f>
        <v>15</v>
      </c>
      <c r="AD450" s="22">
        <f>shaladarppn!AC448</f>
        <v>0</v>
      </c>
      <c r="AE450" s="22">
        <f>shaladarppn!AD448</f>
        <v>2</v>
      </c>
      <c r="AF450" s="22">
        <f>Table1[[#This Row],[Class]]</f>
        <v>10</v>
      </c>
      <c r="AG450" s="22" t="str">
        <f>Table1[[#This Row],[Section]]</f>
        <v>B</v>
      </c>
    </row>
    <row r="451" spans="1:33">
      <c r="A451" s="22">
        <f>IF(F451="","",ROWS($F$4:F451))</f>
        <v>448</v>
      </c>
      <c r="B451" s="22">
        <f>shaladarppn!A449</f>
        <v>10</v>
      </c>
      <c r="C451" s="22" t="str">
        <f>shaladarppn!B449</f>
        <v>B</v>
      </c>
      <c r="D451" s="22">
        <f>shaladarppn!C449</f>
        <v>4824</v>
      </c>
      <c r="E451" s="249">
        <f>shaladarppn!D449</f>
        <v>0</v>
      </c>
      <c r="F451" s="22" t="str">
        <f>shaladarppn!E449</f>
        <v>Aarju</v>
      </c>
      <c r="G451" s="22">
        <f>shaladarppn!F449</f>
        <v>0</v>
      </c>
      <c r="H451" s="22" t="str">
        <f>shaladarppn!G449</f>
        <v>Suresh Kumar</v>
      </c>
      <c r="I451" s="22" t="str">
        <f>shaladarppn!H449</f>
        <v>Seema Devi</v>
      </c>
      <c r="J451" s="22" t="str">
        <f>shaladarppn!I449</f>
        <v>F</v>
      </c>
      <c r="K451" s="249">
        <f>shaladarppn!J449</f>
        <v>42973</v>
      </c>
      <c r="L451" s="22">
        <f>shaladarppn!K449</f>
        <v>0</v>
      </c>
      <c r="M451" s="22">
        <f>shaladarppn!L449</f>
        <v>0</v>
      </c>
      <c r="N451" s="22">
        <f>shaladarppn!M449</f>
        <v>0</v>
      </c>
      <c r="O451" s="22">
        <f>shaladarppn!N449</f>
        <v>0</v>
      </c>
      <c r="P451" s="22" t="str">
        <f>shaladarppn!O449</f>
        <v>OBC</v>
      </c>
      <c r="Q451" s="22">
        <f>shaladarppn!P449</f>
        <v>0</v>
      </c>
      <c r="R451" s="22">
        <f>shaladarppn!Q449</f>
        <v>0</v>
      </c>
      <c r="S451" s="22" t="str">
        <f>shaladarppn!R449</f>
        <v>GOVT. SENIOR SECONDARY SCHOOL ALNIYAWAS (219445)</v>
      </c>
      <c r="T451" s="22">
        <f>shaladarppn!S449</f>
        <v>8140200308</v>
      </c>
      <c r="U451" s="22">
        <f>shaladarppn!T449</f>
        <v>0</v>
      </c>
      <c r="V451" s="22">
        <f>shaladarppn!U449</f>
        <v>0</v>
      </c>
      <c r="W451" s="22">
        <f>shaladarppn!V449</f>
        <v>9636784929</v>
      </c>
      <c r="X451" s="22" t="str">
        <f>shaladarppn!W449</f>
        <v>ALNIYAWAS,RIYANBADI,ALNIYAWAS,341887</v>
      </c>
      <c r="Y451" s="22">
        <f>shaladarppn!X449</f>
        <v>0</v>
      </c>
      <c r="Z451" s="22" t="str">
        <f>shaladarppn!Y449</f>
        <v>N</v>
      </c>
      <c r="AA451" s="22" t="str">
        <f>shaladarppn!Z449</f>
        <v>Y</v>
      </c>
      <c r="AB451" s="22">
        <f>shaladarppn!AA449</f>
        <v>0</v>
      </c>
      <c r="AC451" s="22">
        <f>shaladarppn!AB449</f>
        <v>17</v>
      </c>
      <c r="AD451" s="22">
        <f>shaladarppn!AC449</f>
        <v>0</v>
      </c>
      <c r="AE451" s="22">
        <f>shaladarppn!AD449</f>
        <v>2</v>
      </c>
      <c r="AF451" s="22">
        <f>Table1[[#This Row],[Class]]</f>
        <v>10</v>
      </c>
      <c r="AG451" s="22" t="str">
        <f>Table1[[#This Row],[Section]]</f>
        <v>B</v>
      </c>
    </row>
    <row r="452" spans="1:33">
      <c r="A452" s="22">
        <f>IF(F452="","",ROWS($F$4:F452))</f>
        <v>449</v>
      </c>
      <c r="B452" s="22">
        <f>shaladarppn!A450</f>
        <v>10</v>
      </c>
      <c r="C452" s="22" t="str">
        <f>shaladarppn!B450</f>
        <v>B</v>
      </c>
      <c r="D452" s="22">
        <f>shaladarppn!C450</f>
        <v>4145</v>
      </c>
      <c r="E452" s="249">
        <f>shaladarppn!D450</f>
        <v>42553</v>
      </c>
      <c r="F452" s="22" t="str">
        <f>shaladarppn!E450</f>
        <v>Aarju</v>
      </c>
      <c r="G452" s="22">
        <f>shaladarppn!F450</f>
        <v>0</v>
      </c>
      <c r="H452" s="22" t="str">
        <f>shaladarppn!G450</f>
        <v>Suresh Kumar</v>
      </c>
      <c r="I452" s="22" t="str">
        <f>shaladarppn!H450</f>
        <v>Seema Devi</v>
      </c>
      <c r="J452" s="22" t="str">
        <f>shaladarppn!I450</f>
        <v>M</v>
      </c>
      <c r="K452" s="249">
        <f>shaladarppn!J450</f>
        <v>42974</v>
      </c>
      <c r="L452" s="22">
        <f>shaladarppn!K450</f>
        <v>0</v>
      </c>
      <c r="M452" s="22">
        <f>shaladarppn!L450</f>
        <v>0</v>
      </c>
      <c r="N452" s="22">
        <f>shaladarppn!M450</f>
        <v>0</v>
      </c>
      <c r="O452" s="22">
        <f>shaladarppn!N450</f>
        <v>0</v>
      </c>
      <c r="P452" s="22" t="str">
        <f>shaladarppn!O450</f>
        <v>SC</v>
      </c>
      <c r="Q452" s="22" t="str">
        <f>shaladarppn!P450</f>
        <v>Hindu</v>
      </c>
      <c r="R452" s="22">
        <f>shaladarppn!Q450</f>
        <v>0</v>
      </c>
      <c r="S452" s="22" t="str">
        <f>shaladarppn!R450</f>
        <v>GOVT. SENIOR SECONDARY SCHOOL ALNIYAWAS (219445)</v>
      </c>
      <c r="T452" s="22">
        <f>shaladarppn!S450</f>
        <v>8140200308</v>
      </c>
      <c r="U452" s="22" t="str">
        <f>shaladarppn!T450</f>
        <v>XXXX0192</v>
      </c>
      <c r="V452" s="22">
        <f>shaladarppn!U450</f>
        <v>0</v>
      </c>
      <c r="W452" s="22">
        <f>shaladarppn!V450</f>
        <v>9636784929</v>
      </c>
      <c r="X452" s="22" t="str">
        <f>shaladarppn!W450</f>
        <v>ALNIYAWAS,RIYANBADI,ALNIYAWAS,341888</v>
      </c>
      <c r="Y452" s="22">
        <f>shaladarppn!X450</f>
        <v>0</v>
      </c>
      <c r="Z452" s="22" t="str">
        <f>shaladarppn!Y450</f>
        <v>N</v>
      </c>
      <c r="AA452" s="22" t="str">
        <f>shaladarppn!Z450</f>
        <v>N</v>
      </c>
      <c r="AB452" s="22" t="str">
        <f>shaladarppn!AA450</f>
        <v>No</v>
      </c>
      <c r="AC452" s="22">
        <f>shaladarppn!AB450</f>
        <v>17</v>
      </c>
      <c r="AD452" s="22" t="str">
        <f>shaladarppn!AC450</f>
        <v>None</v>
      </c>
      <c r="AE452" s="22">
        <f>shaladarppn!AD450</f>
        <v>3</v>
      </c>
      <c r="AF452" s="22">
        <f>Table1[[#This Row],[Class]]</f>
        <v>10</v>
      </c>
      <c r="AG452" s="22" t="str">
        <f>Table1[[#This Row],[Section]]</f>
        <v>B</v>
      </c>
    </row>
    <row r="453" spans="1:33">
      <c r="A453" s="22">
        <f>IF(F453="","",ROWS($F$4:F453))</f>
        <v>450</v>
      </c>
      <c r="B453" s="22">
        <f>shaladarppn!A451</f>
        <v>10</v>
      </c>
      <c r="C453" s="22" t="str">
        <f>shaladarppn!B451</f>
        <v>B</v>
      </c>
      <c r="D453" s="22">
        <f>shaladarppn!C451</f>
        <v>3846</v>
      </c>
      <c r="E453" s="249">
        <f>shaladarppn!D451</f>
        <v>42135</v>
      </c>
      <c r="F453" s="22" t="str">
        <f>shaladarppn!E451</f>
        <v>Aarju</v>
      </c>
      <c r="G453" s="22">
        <f>shaladarppn!F451</f>
        <v>0</v>
      </c>
      <c r="H453" s="22" t="str">
        <f>shaladarppn!G451</f>
        <v>Suresh Kumar</v>
      </c>
      <c r="I453" s="22" t="str">
        <f>shaladarppn!H451</f>
        <v>Seema Devi</v>
      </c>
      <c r="J453" s="22" t="str">
        <f>shaladarppn!I451</f>
        <v>F</v>
      </c>
      <c r="K453" s="249">
        <f>shaladarppn!J451</f>
        <v>42975</v>
      </c>
      <c r="L453" s="22">
        <f>shaladarppn!K451</f>
        <v>0</v>
      </c>
      <c r="M453" s="22">
        <f>shaladarppn!L451</f>
        <v>0</v>
      </c>
      <c r="N453" s="22">
        <f>shaladarppn!M451</f>
        <v>0</v>
      </c>
      <c r="O453" s="22">
        <f>shaladarppn!N451</f>
        <v>0</v>
      </c>
      <c r="P453" s="22" t="str">
        <f>shaladarppn!O451</f>
        <v>OBC</v>
      </c>
      <c r="Q453" s="22" t="str">
        <f>shaladarppn!P451</f>
        <v>Muslim</v>
      </c>
      <c r="R453" s="22">
        <f>shaladarppn!Q451</f>
        <v>0</v>
      </c>
      <c r="S453" s="22" t="str">
        <f>shaladarppn!R451</f>
        <v>GOVT. SENIOR SECONDARY SCHOOL ALNIYAWAS (219445)</v>
      </c>
      <c r="T453" s="22">
        <f>shaladarppn!S451</f>
        <v>8140200308</v>
      </c>
      <c r="U453" s="22" t="str">
        <f>shaladarppn!T451</f>
        <v>XXXX5653</v>
      </c>
      <c r="V453" s="22">
        <f>shaladarppn!U451</f>
        <v>0</v>
      </c>
      <c r="W453" s="22">
        <f>shaladarppn!V451</f>
        <v>9636784929</v>
      </c>
      <c r="X453" s="22" t="str">
        <f>shaladarppn!W451</f>
        <v>ALNIYAWAS,RIYANBADI,ALNIYAWAS,341889</v>
      </c>
      <c r="Y453" s="22">
        <f>shaladarppn!X451</f>
        <v>0</v>
      </c>
      <c r="Z453" s="22" t="str">
        <f>shaladarppn!Y451</f>
        <v>N</v>
      </c>
      <c r="AA453" s="22" t="str">
        <f>shaladarppn!Z451</f>
        <v>N</v>
      </c>
      <c r="AB453" s="22" t="str">
        <f>shaladarppn!AA451</f>
        <v>Yes</v>
      </c>
      <c r="AC453" s="22">
        <f>shaladarppn!AB451</f>
        <v>15</v>
      </c>
      <c r="AD453" s="22" t="str">
        <f>shaladarppn!AC451</f>
        <v>None</v>
      </c>
      <c r="AE453" s="22">
        <f>shaladarppn!AD451</f>
        <v>1</v>
      </c>
      <c r="AF453" s="22">
        <f>Table1[[#This Row],[Class]]</f>
        <v>10</v>
      </c>
      <c r="AG453" s="22" t="str">
        <f>Table1[[#This Row],[Section]]</f>
        <v>B</v>
      </c>
    </row>
    <row r="454" spans="1:33">
      <c r="A454" s="22">
        <f>IF(F454="","",ROWS($F$4:F454))</f>
        <v>451</v>
      </c>
      <c r="B454" s="22">
        <f>shaladarppn!A452</f>
        <v>10</v>
      </c>
      <c r="C454" s="22" t="str">
        <f>shaladarppn!B452</f>
        <v>B</v>
      </c>
      <c r="D454" s="22">
        <f>shaladarppn!C452</f>
        <v>4222</v>
      </c>
      <c r="E454" s="249">
        <f>shaladarppn!D452</f>
        <v>42566</v>
      </c>
      <c r="F454" s="22" t="str">
        <f>shaladarppn!E452</f>
        <v>Aarju</v>
      </c>
      <c r="G454" s="22">
        <f>shaladarppn!F452</f>
        <v>0</v>
      </c>
      <c r="H454" s="22" t="str">
        <f>shaladarppn!G452</f>
        <v>Suresh Kumar</v>
      </c>
      <c r="I454" s="22" t="str">
        <f>shaladarppn!H452</f>
        <v>Seema Devi</v>
      </c>
      <c r="J454" s="22" t="str">
        <f>shaladarppn!I452</f>
        <v>M</v>
      </c>
      <c r="K454" s="249">
        <f>shaladarppn!J452</f>
        <v>42976</v>
      </c>
      <c r="L454" s="22">
        <f>shaladarppn!K452</f>
        <v>0</v>
      </c>
      <c r="M454" s="22">
        <f>shaladarppn!L452</f>
        <v>0</v>
      </c>
      <c r="N454" s="22">
        <f>shaladarppn!M452</f>
        <v>0</v>
      </c>
      <c r="O454" s="22">
        <f>shaladarppn!N452</f>
        <v>0</v>
      </c>
      <c r="P454" s="22" t="str">
        <f>shaladarppn!O452</f>
        <v>OBC</v>
      </c>
      <c r="Q454" s="22" t="str">
        <f>shaladarppn!P452</f>
        <v>Muslim</v>
      </c>
      <c r="R454" s="22">
        <f>shaladarppn!Q452</f>
        <v>0</v>
      </c>
      <c r="S454" s="22" t="str">
        <f>shaladarppn!R452</f>
        <v>GOVT. SENIOR SECONDARY SCHOOL ALNIYAWAS (219445)</v>
      </c>
      <c r="T454" s="22">
        <f>shaladarppn!S452</f>
        <v>8140200308</v>
      </c>
      <c r="U454" s="22" t="str">
        <f>shaladarppn!T452</f>
        <v>XXXX7391</v>
      </c>
      <c r="V454" s="22">
        <f>shaladarppn!U452</f>
        <v>0</v>
      </c>
      <c r="W454" s="22">
        <f>shaladarppn!V452</f>
        <v>9636784929</v>
      </c>
      <c r="X454" s="22" t="str">
        <f>shaladarppn!W452</f>
        <v>ALNIYAWAS,RIYANBADI,ALNIYAWAS,341890</v>
      </c>
      <c r="Y454" s="22">
        <f>shaladarppn!X452</f>
        <v>0</v>
      </c>
      <c r="Z454" s="22" t="str">
        <f>shaladarppn!Y452</f>
        <v>N</v>
      </c>
      <c r="AA454" s="22" t="str">
        <f>shaladarppn!Z452</f>
        <v>N</v>
      </c>
      <c r="AB454" s="22" t="str">
        <f>shaladarppn!AA452</f>
        <v>Yes</v>
      </c>
      <c r="AC454" s="22">
        <f>shaladarppn!AB452</f>
        <v>16</v>
      </c>
      <c r="AD454" s="22" t="str">
        <f>shaladarppn!AC452</f>
        <v>None</v>
      </c>
      <c r="AE454" s="22">
        <f>shaladarppn!AD452</f>
        <v>0</v>
      </c>
      <c r="AF454" s="22">
        <f>Table1[[#This Row],[Class]]</f>
        <v>10</v>
      </c>
      <c r="AG454" s="22" t="str">
        <f>Table1[[#This Row],[Section]]</f>
        <v>B</v>
      </c>
    </row>
    <row r="455" spans="1:33">
      <c r="A455" s="22">
        <f>IF(F455="","",ROWS($F$4:F455))</f>
        <v>452</v>
      </c>
      <c r="B455" s="22">
        <f>shaladarppn!A453</f>
        <v>10</v>
      </c>
      <c r="C455" s="22" t="str">
        <f>shaladarppn!B453</f>
        <v>B</v>
      </c>
      <c r="D455" s="22">
        <f>shaladarppn!C453</f>
        <v>4879</v>
      </c>
      <c r="E455" s="249">
        <f>shaladarppn!D453</f>
        <v>0</v>
      </c>
      <c r="F455" s="22" t="str">
        <f>shaladarppn!E453</f>
        <v>Aarju</v>
      </c>
      <c r="G455" s="22">
        <f>shaladarppn!F453</f>
        <v>0</v>
      </c>
      <c r="H455" s="22" t="str">
        <f>shaladarppn!G453</f>
        <v>Suresh Kumar</v>
      </c>
      <c r="I455" s="22" t="str">
        <f>shaladarppn!H453</f>
        <v>Seema Devi</v>
      </c>
      <c r="J455" s="22" t="str">
        <f>shaladarppn!I453</f>
        <v>F</v>
      </c>
      <c r="K455" s="249">
        <f>shaladarppn!J453</f>
        <v>42977</v>
      </c>
      <c r="L455" s="22">
        <f>shaladarppn!K453</f>
        <v>0</v>
      </c>
      <c r="M455" s="22">
        <f>shaladarppn!L453</f>
        <v>0</v>
      </c>
      <c r="N455" s="22">
        <f>shaladarppn!M453</f>
        <v>0</v>
      </c>
      <c r="O455" s="22">
        <f>shaladarppn!N453</f>
        <v>0</v>
      </c>
      <c r="P455" s="22" t="str">
        <f>shaladarppn!O453</f>
        <v>OBC</v>
      </c>
      <c r="Q455" s="22">
        <f>shaladarppn!P453</f>
        <v>0</v>
      </c>
      <c r="R455" s="22">
        <f>shaladarppn!Q453</f>
        <v>0</v>
      </c>
      <c r="S455" s="22" t="str">
        <f>shaladarppn!R453</f>
        <v>GOVT. SENIOR SECONDARY SCHOOL ALNIYAWAS (219445)</v>
      </c>
      <c r="T455" s="22">
        <f>shaladarppn!S453</f>
        <v>8140200308</v>
      </c>
      <c r="U455" s="22">
        <f>shaladarppn!T453</f>
        <v>0</v>
      </c>
      <c r="V455" s="22">
        <f>shaladarppn!U453</f>
        <v>0</v>
      </c>
      <c r="W455" s="22">
        <f>shaladarppn!V453</f>
        <v>9636784929</v>
      </c>
      <c r="X455" s="22" t="str">
        <f>shaladarppn!W453</f>
        <v>ALNIYAWAS,RIYANBADI,ALNIYAWAS,341891</v>
      </c>
      <c r="Y455" s="22">
        <f>shaladarppn!X453</f>
        <v>0</v>
      </c>
      <c r="Z455" s="22" t="str">
        <f>shaladarppn!Y453</f>
        <v>N</v>
      </c>
      <c r="AA455" s="22" t="str">
        <f>shaladarppn!Z453</f>
        <v>Y</v>
      </c>
      <c r="AB455" s="22">
        <f>shaladarppn!AA453</f>
        <v>0</v>
      </c>
      <c r="AC455" s="22">
        <f>shaladarppn!AB453</f>
        <v>16</v>
      </c>
      <c r="AD455" s="22">
        <f>shaladarppn!AC453</f>
        <v>0</v>
      </c>
      <c r="AE455" s="22">
        <f>shaladarppn!AD453</f>
        <v>0</v>
      </c>
      <c r="AF455" s="22">
        <f>Table1[[#This Row],[Class]]</f>
        <v>10</v>
      </c>
      <c r="AG455" s="22" t="str">
        <f>Table1[[#This Row],[Section]]</f>
        <v>B</v>
      </c>
    </row>
    <row r="456" spans="1:33">
      <c r="A456" s="22">
        <f>IF(F456="","",ROWS($F$4:F456))</f>
        <v>453</v>
      </c>
      <c r="B456" s="22">
        <f>shaladarppn!A454</f>
        <v>10</v>
      </c>
      <c r="C456" s="22" t="str">
        <f>shaladarppn!B454</f>
        <v>B</v>
      </c>
      <c r="D456" s="22">
        <f>shaladarppn!C454</f>
        <v>4842</v>
      </c>
      <c r="E456" s="249">
        <f>shaladarppn!D454</f>
        <v>0</v>
      </c>
      <c r="F456" s="22" t="str">
        <f>shaladarppn!E454</f>
        <v>Aarju</v>
      </c>
      <c r="G456" s="22">
        <f>shaladarppn!F454</f>
        <v>0</v>
      </c>
      <c r="H456" s="22" t="str">
        <f>shaladarppn!G454</f>
        <v>Suresh Kumar</v>
      </c>
      <c r="I456" s="22" t="str">
        <f>shaladarppn!H454</f>
        <v>Seema Devi</v>
      </c>
      <c r="J456" s="22" t="str">
        <f>shaladarppn!I454</f>
        <v>M</v>
      </c>
      <c r="K456" s="249">
        <f>shaladarppn!J454</f>
        <v>42978</v>
      </c>
      <c r="L456" s="22">
        <f>shaladarppn!K454</f>
        <v>0</v>
      </c>
      <c r="M456" s="22">
        <f>shaladarppn!L454</f>
        <v>0</v>
      </c>
      <c r="N456" s="22">
        <f>shaladarppn!M454</f>
        <v>0</v>
      </c>
      <c r="O456" s="22">
        <f>shaladarppn!N454</f>
        <v>0</v>
      </c>
      <c r="P456" s="22" t="str">
        <f>shaladarppn!O454</f>
        <v>OBC</v>
      </c>
      <c r="Q456" s="22">
        <f>shaladarppn!P454</f>
        <v>0</v>
      </c>
      <c r="R456" s="22">
        <f>shaladarppn!Q454</f>
        <v>0</v>
      </c>
      <c r="S456" s="22" t="str">
        <f>shaladarppn!R454</f>
        <v>GOVT. SENIOR SECONDARY SCHOOL ALNIYAWAS (219445)</v>
      </c>
      <c r="T456" s="22">
        <f>shaladarppn!S454</f>
        <v>8140200308</v>
      </c>
      <c r="U456" s="22">
        <f>shaladarppn!T454</f>
        <v>0</v>
      </c>
      <c r="V456" s="22">
        <f>shaladarppn!U454</f>
        <v>0</v>
      </c>
      <c r="W456" s="22">
        <f>shaladarppn!V454</f>
        <v>9636784929</v>
      </c>
      <c r="X456" s="22" t="str">
        <f>shaladarppn!W454</f>
        <v>ALNIYAWAS,RIYANBADI,ALNIYAWAS,341892</v>
      </c>
      <c r="Y456" s="22">
        <f>shaladarppn!X454</f>
        <v>0</v>
      </c>
      <c r="Z456" s="22" t="str">
        <f>shaladarppn!Y454</f>
        <v>N</v>
      </c>
      <c r="AA456" s="22" t="str">
        <f>shaladarppn!Z454</f>
        <v>Y</v>
      </c>
      <c r="AB456" s="22">
        <f>shaladarppn!AA454</f>
        <v>0</v>
      </c>
      <c r="AC456" s="22">
        <f>shaladarppn!AB454</f>
        <v>14</v>
      </c>
      <c r="AD456" s="22">
        <f>shaladarppn!AC454</f>
        <v>0</v>
      </c>
      <c r="AE456" s="22">
        <f>shaladarppn!AD454</f>
        <v>1</v>
      </c>
      <c r="AF456" s="22">
        <f>Table1[[#This Row],[Class]]</f>
        <v>10</v>
      </c>
      <c r="AG456" s="22" t="str">
        <f>Table1[[#This Row],[Section]]</f>
        <v>B</v>
      </c>
    </row>
    <row r="457" spans="1:33">
      <c r="A457" s="22">
        <f>IF(F457="","",ROWS($F$4:F457))</f>
        <v>454</v>
      </c>
      <c r="B457" s="22">
        <f>shaladarppn!A455</f>
        <v>10</v>
      </c>
      <c r="C457" s="22" t="str">
        <f>shaladarppn!B455</f>
        <v>B</v>
      </c>
      <c r="D457" s="22">
        <f>shaladarppn!C455</f>
        <v>4387</v>
      </c>
      <c r="E457" s="249">
        <f>shaladarppn!D455</f>
        <v>42930</v>
      </c>
      <c r="F457" s="22" t="str">
        <f>shaladarppn!E455</f>
        <v>Aarju</v>
      </c>
      <c r="G457" s="22">
        <f>shaladarppn!F455</f>
        <v>0</v>
      </c>
      <c r="H457" s="22" t="str">
        <f>shaladarppn!G455</f>
        <v>Suresh Kumar</v>
      </c>
      <c r="I457" s="22" t="str">
        <f>shaladarppn!H455</f>
        <v>Seema Devi</v>
      </c>
      <c r="J457" s="22" t="str">
        <f>shaladarppn!I455</f>
        <v>F</v>
      </c>
      <c r="K457" s="249">
        <f>shaladarppn!J455</f>
        <v>42979</v>
      </c>
      <c r="L457" s="22">
        <f>shaladarppn!K455</f>
        <v>0</v>
      </c>
      <c r="M457" s="22">
        <f>shaladarppn!L455</f>
        <v>0</v>
      </c>
      <c r="N457" s="22">
        <f>shaladarppn!M455</f>
        <v>0</v>
      </c>
      <c r="O457" s="22">
        <f>shaladarppn!N455</f>
        <v>0</v>
      </c>
      <c r="P457" s="22" t="str">
        <f>shaladarppn!O455</f>
        <v>GEN</v>
      </c>
      <c r="Q457" s="22" t="str">
        <f>shaladarppn!P455</f>
        <v>Hindu</v>
      </c>
      <c r="R457" s="22">
        <f>shaladarppn!Q455</f>
        <v>0</v>
      </c>
      <c r="S457" s="22" t="str">
        <f>shaladarppn!R455</f>
        <v>GOVT. SENIOR SECONDARY SCHOOL ALNIYAWAS (219445)</v>
      </c>
      <c r="T457" s="22">
        <f>shaladarppn!S455</f>
        <v>8140200308</v>
      </c>
      <c r="U457" s="22" t="str">
        <f>shaladarppn!T455</f>
        <v>XXXX9406</v>
      </c>
      <c r="V457" s="22">
        <f>shaladarppn!U455</f>
        <v>0</v>
      </c>
      <c r="W457" s="22">
        <f>shaladarppn!V455</f>
        <v>9636784929</v>
      </c>
      <c r="X457" s="22" t="str">
        <f>shaladarppn!W455</f>
        <v>ALNIYAWAS,RIYANBADI,ALNIYAWAS,341893</v>
      </c>
      <c r="Y457" s="22">
        <f>shaladarppn!X455</f>
        <v>0</v>
      </c>
      <c r="Z457" s="22" t="str">
        <f>shaladarppn!Y455</f>
        <v>N</v>
      </c>
      <c r="AA457" s="22" t="str">
        <f>shaladarppn!Z455</f>
        <v>N</v>
      </c>
      <c r="AB457" s="22" t="str">
        <f>shaladarppn!AA455</f>
        <v>No</v>
      </c>
      <c r="AC457" s="22">
        <f>shaladarppn!AB455</f>
        <v>15</v>
      </c>
      <c r="AD457" s="22" t="str">
        <f>shaladarppn!AC455</f>
        <v>None</v>
      </c>
      <c r="AE457" s="22">
        <f>shaladarppn!AD455</f>
        <v>5</v>
      </c>
      <c r="AF457" s="22">
        <f>Table1[[#This Row],[Class]]</f>
        <v>10</v>
      </c>
      <c r="AG457" s="22" t="str">
        <f>Table1[[#This Row],[Section]]</f>
        <v>B</v>
      </c>
    </row>
    <row r="458" spans="1:33">
      <c r="A458" s="22">
        <f>IF(F458="","",ROWS($F$4:F458))</f>
        <v>455</v>
      </c>
      <c r="B458" s="22">
        <f>shaladarppn!A456</f>
        <v>10</v>
      </c>
      <c r="C458" s="22" t="str">
        <f>shaladarppn!B456</f>
        <v>B</v>
      </c>
      <c r="D458" s="22">
        <f>shaladarppn!C456</f>
        <v>4848</v>
      </c>
      <c r="E458" s="249">
        <f>shaladarppn!D456</f>
        <v>0</v>
      </c>
      <c r="F458" s="22" t="str">
        <f>shaladarppn!E456</f>
        <v>Aarju</v>
      </c>
      <c r="G458" s="22">
        <f>shaladarppn!F456</f>
        <v>0</v>
      </c>
      <c r="H458" s="22" t="str">
        <f>shaladarppn!G456</f>
        <v>Suresh Kumar</v>
      </c>
      <c r="I458" s="22" t="str">
        <f>shaladarppn!H456</f>
        <v>Seema Devi</v>
      </c>
      <c r="J458" s="22" t="str">
        <f>shaladarppn!I456</f>
        <v>M</v>
      </c>
      <c r="K458" s="249">
        <f>shaladarppn!J456</f>
        <v>42980</v>
      </c>
      <c r="L458" s="22">
        <f>shaladarppn!K456</f>
        <v>0</v>
      </c>
      <c r="M458" s="22">
        <f>shaladarppn!L456</f>
        <v>0</v>
      </c>
      <c r="N458" s="22">
        <f>shaladarppn!M456</f>
        <v>0</v>
      </c>
      <c r="O458" s="22">
        <f>shaladarppn!N456</f>
        <v>0</v>
      </c>
      <c r="P458" s="22" t="str">
        <f>shaladarppn!O456</f>
        <v>OBC</v>
      </c>
      <c r="Q458" s="22">
        <f>shaladarppn!P456</f>
        <v>0</v>
      </c>
      <c r="R458" s="22">
        <f>shaladarppn!Q456</f>
        <v>0</v>
      </c>
      <c r="S458" s="22" t="str">
        <f>shaladarppn!R456</f>
        <v>GOVT. SENIOR SECONDARY SCHOOL ALNIYAWAS (219445)</v>
      </c>
      <c r="T458" s="22">
        <f>shaladarppn!S456</f>
        <v>8140200308</v>
      </c>
      <c r="U458" s="22">
        <f>shaladarppn!T456</f>
        <v>0</v>
      </c>
      <c r="V458" s="22">
        <f>shaladarppn!U456</f>
        <v>0</v>
      </c>
      <c r="W458" s="22">
        <f>shaladarppn!V456</f>
        <v>9636784929</v>
      </c>
      <c r="X458" s="22" t="str">
        <f>shaladarppn!W456</f>
        <v>ALNIYAWAS,RIYANBADI,ALNIYAWAS,341894</v>
      </c>
      <c r="Y458" s="22">
        <f>shaladarppn!X456</f>
        <v>0</v>
      </c>
      <c r="Z458" s="22" t="str">
        <f>shaladarppn!Y456</f>
        <v>N</v>
      </c>
      <c r="AA458" s="22" t="str">
        <f>shaladarppn!Z456</f>
        <v>Y</v>
      </c>
      <c r="AB458" s="22">
        <f>shaladarppn!AA456</f>
        <v>0</v>
      </c>
      <c r="AC458" s="22">
        <f>shaladarppn!AB456</f>
        <v>16</v>
      </c>
      <c r="AD458" s="22">
        <f>shaladarppn!AC456</f>
        <v>0</v>
      </c>
      <c r="AE458" s="22">
        <f>shaladarppn!AD456</f>
        <v>2</v>
      </c>
      <c r="AF458" s="22">
        <f>Table1[[#This Row],[Class]]</f>
        <v>10</v>
      </c>
      <c r="AG458" s="22" t="str">
        <f>Table1[[#This Row],[Section]]</f>
        <v>B</v>
      </c>
    </row>
    <row r="459" spans="1:33">
      <c r="A459" s="22">
        <f>IF(F459="","",ROWS($F$4:F459))</f>
        <v>456</v>
      </c>
      <c r="B459" s="22">
        <f>shaladarppn!A457</f>
        <v>10</v>
      </c>
      <c r="C459" s="22" t="str">
        <f>shaladarppn!B457</f>
        <v>B</v>
      </c>
      <c r="D459" s="22">
        <f>shaladarppn!C457</f>
        <v>4900</v>
      </c>
      <c r="E459" s="249">
        <f>shaladarppn!D457</f>
        <v>0</v>
      </c>
      <c r="F459" s="22" t="str">
        <f>shaladarppn!E457</f>
        <v>Aarju</v>
      </c>
      <c r="G459" s="22">
        <f>shaladarppn!F457</f>
        <v>0</v>
      </c>
      <c r="H459" s="22" t="str">
        <f>shaladarppn!G457</f>
        <v>Suresh Kumar</v>
      </c>
      <c r="I459" s="22" t="str">
        <f>shaladarppn!H457</f>
        <v>Seema Devi</v>
      </c>
      <c r="J459" s="22" t="str">
        <f>shaladarppn!I457</f>
        <v>M</v>
      </c>
      <c r="K459" s="249">
        <f>shaladarppn!J457</f>
        <v>42981</v>
      </c>
      <c r="L459" s="22">
        <f>shaladarppn!K457</f>
        <v>0</v>
      </c>
      <c r="M459" s="22">
        <f>shaladarppn!L457</f>
        <v>0</v>
      </c>
      <c r="N459" s="22">
        <f>shaladarppn!M457</f>
        <v>0</v>
      </c>
      <c r="O459" s="22">
        <f>shaladarppn!N457</f>
        <v>0</v>
      </c>
      <c r="P459" s="22" t="str">
        <f>shaladarppn!O457</f>
        <v>SBC</v>
      </c>
      <c r="Q459" s="22">
        <f>shaladarppn!P457</f>
        <v>0</v>
      </c>
      <c r="R459" s="22">
        <f>shaladarppn!Q457</f>
        <v>0</v>
      </c>
      <c r="S459" s="22" t="str">
        <f>shaladarppn!R457</f>
        <v>GOVT. SENIOR SECONDARY SCHOOL ALNIYAWAS (219445)</v>
      </c>
      <c r="T459" s="22">
        <f>shaladarppn!S457</f>
        <v>8140200308</v>
      </c>
      <c r="U459" s="22">
        <f>shaladarppn!T457</f>
        <v>0</v>
      </c>
      <c r="V459" s="22">
        <f>shaladarppn!U457</f>
        <v>0</v>
      </c>
      <c r="W459" s="22">
        <f>shaladarppn!V457</f>
        <v>9636784929</v>
      </c>
      <c r="X459" s="22" t="str">
        <f>shaladarppn!W457</f>
        <v>ALNIYAWAS,RIYANBADI,ALNIYAWAS,341895</v>
      </c>
      <c r="Y459" s="22">
        <f>shaladarppn!X457</f>
        <v>0</v>
      </c>
      <c r="Z459" s="22" t="str">
        <f>shaladarppn!Y457</f>
        <v>N</v>
      </c>
      <c r="AA459" s="22" t="str">
        <f>shaladarppn!Z457</f>
        <v>Y</v>
      </c>
      <c r="AB459" s="22">
        <f>shaladarppn!AA457</f>
        <v>0</v>
      </c>
      <c r="AC459" s="22">
        <f>shaladarppn!AB457</f>
        <v>12</v>
      </c>
      <c r="AD459" s="22">
        <f>shaladarppn!AC457</f>
        <v>0</v>
      </c>
      <c r="AE459" s="22">
        <f>shaladarppn!AD457</f>
        <v>5</v>
      </c>
      <c r="AF459" s="22">
        <f>Table1[[#This Row],[Class]]</f>
        <v>10</v>
      </c>
      <c r="AG459" s="22" t="str">
        <f>Table1[[#This Row],[Section]]</f>
        <v>B</v>
      </c>
    </row>
    <row r="460" spans="1:33">
      <c r="A460" s="22">
        <f>IF(F460="","",ROWS($F$4:F460))</f>
        <v>457</v>
      </c>
      <c r="B460" s="22">
        <f>shaladarppn!A458</f>
        <v>10</v>
      </c>
      <c r="C460" s="22" t="str">
        <f>shaladarppn!B458</f>
        <v>B</v>
      </c>
      <c r="D460" s="22">
        <f>shaladarppn!C458</f>
        <v>4813</v>
      </c>
      <c r="E460" s="249">
        <f>shaladarppn!D458</f>
        <v>41402</v>
      </c>
      <c r="F460" s="22" t="str">
        <f>shaladarppn!E458</f>
        <v>Aarju</v>
      </c>
      <c r="G460" s="22">
        <f>shaladarppn!F458</f>
        <v>0</v>
      </c>
      <c r="H460" s="22" t="str">
        <f>shaladarppn!G458</f>
        <v>Suresh Kumar</v>
      </c>
      <c r="I460" s="22" t="str">
        <f>shaladarppn!H458</f>
        <v>Seema Devi</v>
      </c>
      <c r="J460" s="22" t="str">
        <f>shaladarppn!I458</f>
        <v>M</v>
      </c>
      <c r="K460" s="249">
        <f>shaladarppn!J458</f>
        <v>42982</v>
      </c>
      <c r="L460" s="22">
        <f>shaladarppn!K458</f>
        <v>0</v>
      </c>
      <c r="M460" s="22">
        <f>shaladarppn!L458</f>
        <v>0</v>
      </c>
      <c r="N460" s="22">
        <f>shaladarppn!M458</f>
        <v>0</v>
      </c>
      <c r="O460" s="22">
        <f>shaladarppn!N458</f>
        <v>0</v>
      </c>
      <c r="P460" s="22" t="str">
        <f>shaladarppn!O458</f>
        <v>OBC</v>
      </c>
      <c r="Q460" s="22" t="str">
        <f>shaladarppn!P458</f>
        <v>Hindu</v>
      </c>
      <c r="R460" s="22">
        <f>shaladarppn!Q458</f>
        <v>0</v>
      </c>
      <c r="S460" s="22" t="str">
        <f>shaladarppn!R458</f>
        <v>GOVT. SENIOR SECONDARY SCHOOL ALNIYAWAS (219445)</v>
      </c>
      <c r="T460" s="22">
        <f>shaladarppn!S458</f>
        <v>8140200308</v>
      </c>
      <c r="U460" s="22" t="str">
        <f>shaladarppn!T458</f>
        <v>XXXX0242</v>
      </c>
      <c r="V460" s="22" t="str">
        <f>shaladarppn!U458</f>
        <v>YOEOCMW</v>
      </c>
      <c r="W460" s="22">
        <f>shaladarppn!V458</f>
        <v>9636784929</v>
      </c>
      <c r="X460" s="22" t="str">
        <f>shaladarppn!W458</f>
        <v>ALNIYAWAS,RIYANBADI,ALNIYAWAS,341896</v>
      </c>
      <c r="Y460" s="22">
        <f>shaladarppn!X458</f>
        <v>65000</v>
      </c>
      <c r="Z460" s="22" t="str">
        <f>shaladarppn!Y458</f>
        <v>N</v>
      </c>
      <c r="AA460" s="22" t="str">
        <f>shaladarppn!Z458</f>
        <v>N</v>
      </c>
      <c r="AB460" s="22" t="str">
        <f>shaladarppn!AA458</f>
        <v>No</v>
      </c>
      <c r="AC460" s="22">
        <f>shaladarppn!AB458</f>
        <v>17</v>
      </c>
      <c r="AD460" s="22" t="str">
        <f>shaladarppn!AC458</f>
        <v>None</v>
      </c>
      <c r="AE460" s="22">
        <f>shaladarppn!AD458</f>
        <v>2.5</v>
      </c>
      <c r="AF460" s="22">
        <f>Table1[[#This Row],[Class]]</f>
        <v>10</v>
      </c>
      <c r="AG460" s="22" t="str">
        <f>Table1[[#This Row],[Section]]</f>
        <v>B</v>
      </c>
    </row>
    <row r="461" spans="1:33">
      <c r="A461" s="22">
        <f>IF(F461="","",ROWS($F$4:F461))</f>
        <v>458</v>
      </c>
      <c r="B461" s="22">
        <f>shaladarppn!A459</f>
        <v>10</v>
      </c>
      <c r="C461" s="22" t="str">
        <f>shaladarppn!B459</f>
        <v>B</v>
      </c>
      <c r="D461" s="22">
        <f>shaladarppn!C459</f>
        <v>4889</v>
      </c>
      <c r="E461" s="249">
        <f>shaladarppn!D459</f>
        <v>42563</v>
      </c>
      <c r="F461" s="22" t="str">
        <f>shaladarppn!E459</f>
        <v>Aarju</v>
      </c>
      <c r="G461" s="22">
        <f>shaladarppn!F459</f>
        <v>0</v>
      </c>
      <c r="H461" s="22" t="str">
        <f>shaladarppn!G459</f>
        <v>Suresh Kumar</v>
      </c>
      <c r="I461" s="22" t="str">
        <f>shaladarppn!H459</f>
        <v>Seema Devi</v>
      </c>
      <c r="J461" s="22" t="str">
        <f>shaladarppn!I459</f>
        <v>M</v>
      </c>
      <c r="K461" s="249">
        <f>shaladarppn!J459</f>
        <v>42983</v>
      </c>
      <c r="L461" s="22">
        <f>shaladarppn!K459</f>
        <v>0</v>
      </c>
      <c r="M461" s="22">
        <f>shaladarppn!L459</f>
        <v>0</v>
      </c>
      <c r="N461" s="22">
        <f>shaladarppn!M459</f>
        <v>0</v>
      </c>
      <c r="O461" s="22">
        <f>shaladarppn!N459</f>
        <v>0</v>
      </c>
      <c r="P461" s="22" t="str">
        <f>shaladarppn!O459</f>
        <v>OBC</v>
      </c>
      <c r="Q461" s="22" t="str">
        <f>shaladarppn!P459</f>
        <v>Muslim</v>
      </c>
      <c r="R461" s="22">
        <f>shaladarppn!Q459</f>
        <v>0</v>
      </c>
      <c r="S461" s="22" t="str">
        <f>shaladarppn!R459</f>
        <v>GOVT. SENIOR SECONDARY SCHOOL ALNIYAWAS (219445)</v>
      </c>
      <c r="T461" s="22">
        <f>shaladarppn!S459</f>
        <v>8140200308</v>
      </c>
      <c r="U461" s="22" t="str">
        <f>shaladarppn!T459</f>
        <v>XXXX6794</v>
      </c>
      <c r="V461" s="22" t="str">
        <f>shaladarppn!U459</f>
        <v>VXSWSZH</v>
      </c>
      <c r="W461" s="22">
        <f>shaladarppn!V459</f>
        <v>9636784929</v>
      </c>
      <c r="X461" s="22" t="str">
        <f>shaladarppn!W459</f>
        <v>ALNIYAWAS,RIYANBADI,ALNIYAWAS,341897</v>
      </c>
      <c r="Y461" s="22">
        <f>shaladarppn!X459</f>
        <v>120000</v>
      </c>
      <c r="Z461" s="22" t="str">
        <f>shaladarppn!Y459</f>
        <v>N</v>
      </c>
      <c r="AA461" s="22" t="str">
        <f>shaladarppn!Z459</f>
        <v>N</v>
      </c>
      <c r="AB461" s="22" t="str">
        <f>shaladarppn!AA459</f>
        <v>Yes</v>
      </c>
      <c r="AC461" s="22">
        <f>shaladarppn!AB459</f>
        <v>14</v>
      </c>
      <c r="AD461" s="22" t="str">
        <f>shaladarppn!AC459</f>
        <v>None</v>
      </c>
      <c r="AE461" s="22">
        <f>shaladarppn!AD459</f>
        <v>0</v>
      </c>
      <c r="AF461" s="22">
        <f>Table1[[#This Row],[Class]]</f>
        <v>10</v>
      </c>
      <c r="AG461" s="22" t="str">
        <f>Table1[[#This Row],[Section]]</f>
        <v>B</v>
      </c>
    </row>
    <row r="462" spans="1:33">
      <c r="A462" s="22">
        <f>IF(F462="","",ROWS($F$4:F462))</f>
        <v>459</v>
      </c>
      <c r="B462" s="22">
        <f>shaladarppn!A460</f>
        <v>10</v>
      </c>
      <c r="C462" s="22" t="str">
        <f>shaladarppn!B460</f>
        <v>B</v>
      </c>
      <c r="D462" s="22">
        <f>shaladarppn!C460</f>
        <v>4639</v>
      </c>
      <c r="E462" s="249">
        <f>shaladarppn!D460</f>
        <v>43649</v>
      </c>
      <c r="F462" s="22" t="str">
        <f>shaladarppn!E460</f>
        <v>Aarju</v>
      </c>
      <c r="G462" s="22">
        <f>shaladarppn!F460</f>
        <v>0</v>
      </c>
      <c r="H462" s="22" t="str">
        <f>shaladarppn!G460</f>
        <v>Suresh Kumar</v>
      </c>
      <c r="I462" s="22" t="str">
        <f>shaladarppn!H460</f>
        <v>Seema Devi</v>
      </c>
      <c r="J462" s="22" t="str">
        <f>shaladarppn!I460</f>
        <v>M</v>
      </c>
      <c r="K462" s="249">
        <f>shaladarppn!J460</f>
        <v>42984</v>
      </c>
      <c r="L462" s="22">
        <f>shaladarppn!K460</f>
        <v>0</v>
      </c>
      <c r="M462" s="22">
        <f>shaladarppn!L460</f>
        <v>0</v>
      </c>
      <c r="N462" s="22">
        <f>shaladarppn!M460</f>
        <v>0</v>
      </c>
      <c r="O462" s="22">
        <f>shaladarppn!N460</f>
        <v>0</v>
      </c>
      <c r="P462" s="22" t="str">
        <f>shaladarppn!O460</f>
        <v>OBC</v>
      </c>
      <c r="Q462" s="22" t="str">
        <f>shaladarppn!P460</f>
        <v>Hindu</v>
      </c>
      <c r="R462" s="22">
        <f>shaladarppn!Q460</f>
        <v>0</v>
      </c>
      <c r="S462" s="22" t="str">
        <f>shaladarppn!R460</f>
        <v>GOVT. SENIOR SECONDARY SCHOOL ALNIYAWAS (219445)</v>
      </c>
      <c r="T462" s="22">
        <f>shaladarppn!S460</f>
        <v>8140200308</v>
      </c>
      <c r="U462" s="22" t="str">
        <f>shaladarppn!T460</f>
        <v>XXXX0595</v>
      </c>
      <c r="V462" s="22">
        <f>shaladarppn!U460</f>
        <v>0</v>
      </c>
      <c r="W462" s="22">
        <f>shaladarppn!V460</f>
        <v>9636784929</v>
      </c>
      <c r="X462" s="22" t="str">
        <f>shaladarppn!W460</f>
        <v>ALNIYAWAS,RIYANBADI,ALNIYAWAS,341898</v>
      </c>
      <c r="Y462" s="22">
        <f>shaladarppn!X460</f>
        <v>60000</v>
      </c>
      <c r="Z462" s="22" t="str">
        <f>shaladarppn!Y460</f>
        <v>N</v>
      </c>
      <c r="AA462" s="22" t="str">
        <f>shaladarppn!Z460</f>
        <v>N</v>
      </c>
      <c r="AB462" s="22" t="str">
        <f>shaladarppn!AA460</f>
        <v>No</v>
      </c>
      <c r="AC462" s="22">
        <f>shaladarppn!AB460</f>
        <v>15</v>
      </c>
      <c r="AD462" s="22" t="str">
        <f>shaladarppn!AC460</f>
        <v>None</v>
      </c>
      <c r="AE462" s="22">
        <f>shaladarppn!AD460</f>
        <v>0</v>
      </c>
      <c r="AF462" s="22">
        <f>Table1[[#This Row],[Class]]</f>
        <v>10</v>
      </c>
      <c r="AG462" s="22" t="str">
        <f>Table1[[#This Row],[Section]]</f>
        <v>B</v>
      </c>
    </row>
    <row r="463" spans="1:33">
      <c r="A463" s="22">
        <f>IF(F463="","",ROWS($F$4:F463))</f>
        <v>460</v>
      </c>
      <c r="B463" s="22">
        <f>shaladarppn!A461</f>
        <v>10</v>
      </c>
      <c r="C463" s="22" t="str">
        <f>shaladarppn!B461</f>
        <v>B</v>
      </c>
      <c r="D463" s="22">
        <f>shaladarppn!C461</f>
        <v>4643</v>
      </c>
      <c r="E463" s="249">
        <f>shaladarppn!D461</f>
        <v>43650</v>
      </c>
      <c r="F463" s="22" t="str">
        <f>shaladarppn!E461</f>
        <v>Aarju</v>
      </c>
      <c r="G463" s="22">
        <f>shaladarppn!F461</f>
        <v>0</v>
      </c>
      <c r="H463" s="22" t="str">
        <f>shaladarppn!G461</f>
        <v>Suresh Kumar</v>
      </c>
      <c r="I463" s="22" t="str">
        <f>shaladarppn!H461</f>
        <v>Seema Devi</v>
      </c>
      <c r="J463" s="22" t="str">
        <f>shaladarppn!I461</f>
        <v>M</v>
      </c>
      <c r="K463" s="249">
        <f>shaladarppn!J461</f>
        <v>42985</v>
      </c>
      <c r="L463" s="22">
        <f>shaladarppn!K461</f>
        <v>0</v>
      </c>
      <c r="M463" s="22">
        <f>shaladarppn!L461</f>
        <v>0</v>
      </c>
      <c r="N463" s="22">
        <f>shaladarppn!M461</f>
        <v>0</v>
      </c>
      <c r="O463" s="22">
        <f>shaladarppn!N461</f>
        <v>0</v>
      </c>
      <c r="P463" s="22" t="str">
        <f>shaladarppn!O461</f>
        <v>GEN</v>
      </c>
      <c r="Q463" s="22" t="str">
        <f>shaladarppn!P461</f>
        <v>Hindu</v>
      </c>
      <c r="R463" s="22">
        <f>shaladarppn!Q461</f>
        <v>0</v>
      </c>
      <c r="S463" s="22" t="str">
        <f>shaladarppn!R461</f>
        <v>GOVT. SENIOR SECONDARY SCHOOL ALNIYAWAS (219445)</v>
      </c>
      <c r="T463" s="22">
        <f>shaladarppn!S461</f>
        <v>8140200308</v>
      </c>
      <c r="U463" s="22" t="str">
        <f>shaladarppn!T461</f>
        <v>XXXX0104</v>
      </c>
      <c r="V463" s="22">
        <f>shaladarppn!U461</f>
        <v>0</v>
      </c>
      <c r="W463" s="22">
        <f>shaladarppn!V461</f>
        <v>9636784929</v>
      </c>
      <c r="X463" s="22" t="str">
        <f>shaladarppn!W461</f>
        <v>ALNIYAWAS,RIYANBADI,ALNIYAWAS,341899</v>
      </c>
      <c r="Y463" s="22">
        <f>shaladarppn!X461</f>
        <v>60000</v>
      </c>
      <c r="Z463" s="22" t="str">
        <f>shaladarppn!Y461</f>
        <v>N</v>
      </c>
      <c r="AA463" s="22" t="str">
        <f>shaladarppn!Z461</f>
        <v>N</v>
      </c>
      <c r="AB463" s="22" t="str">
        <f>shaladarppn!AA461</f>
        <v>No</v>
      </c>
      <c r="AC463" s="22">
        <f>shaladarppn!AB461</f>
        <v>13</v>
      </c>
      <c r="AD463" s="22" t="str">
        <f>shaladarppn!AC461</f>
        <v>None</v>
      </c>
      <c r="AE463" s="22">
        <f>shaladarppn!AD461</f>
        <v>0</v>
      </c>
      <c r="AF463" s="22">
        <f>Table1[[#This Row],[Class]]</f>
        <v>10</v>
      </c>
      <c r="AG463" s="22" t="str">
        <f>Table1[[#This Row],[Section]]</f>
        <v>B</v>
      </c>
    </row>
    <row r="464" spans="1:33">
      <c r="A464" s="22">
        <f>IF(F464="","",ROWS($F$4:F464))</f>
        <v>461</v>
      </c>
      <c r="B464" s="22">
        <f>shaladarppn!A462</f>
        <v>10</v>
      </c>
      <c r="C464" s="22" t="str">
        <f>shaladarppn!B462</f>
        <v>B</v>
      </c>
      <c r="D464" s="22">
        <f>shaladarppn!C462</f>
        <v>3817</v>
      </c>
      <c r="E464" s="249">
        <f>shaladarppn!D462</f>
        <v>42135</v>
      </c>
      <c r="F464" s="22" t="str">
        <f>shaladarppn!E462</f>
        <v>Aarju</v>
      </c>
      <c r="G464" s="22">
        <f>shaladarppn!F462</f>
        <v>0</v>
      </c>
      <c r="H464" s="22" t="str">
        <f>shaladarppn!G462</f>
        <v>Suresh Kumar</v>
      </c>
      <c r="I464" s="22" t="str">
        <f>shaladarppn!H462</f>
        <v>Seema Devi</v>
      </c>
      <c r="J464" s="22" t="str">
        <f>shaladarppn!I462</f>
        <v>F</v>
      </c>
      <c r="K464" s="249">
        <f>shaladarppn!J462</f>
        <v>42986</v>
      </c>
      <c r="L464" s="22">
        <f>shaladarppn!K462</f>
        <v>0</v>
      </c>
      <c r="M464" s="22">
        <f>shaladarppn!L462</f>
        <v>0</v>
      </c>
      <c r="N464" s="22">
        <f>shaladarppn!M462</f>
        <v>0</v>
      </c>
      <c r="O464" s="22">
        <f>shaladarppn!N462</f>
        <v>0</v>
      </c>
      <c r="P464" s="22" t="str">
        <f>shaladarppn!O462</f>
        <v>OBC</v>
      </c>
      <c r="Q464" s="22" t="str">
        <f>shaladarppn!P462</f>
        <v>Muslim</v>
      </c>
      <c r="R464" s="22">
        <f>shaladarppn!Q462</f>
        <v>0</v>
      </c>
      <c r="S464" s="22" t="str">
        <f>shaladarppn!R462</f>
        <v>GOVT. SENIOR SECONDARY SCHOOL ALNIYAWAS (219445)</v>
      </c>
      <c r="T464" s="22">
        <f>shaladarppn!S462</f>
        <v>8140200308</v>
      </c>
      <c r="U464" s="22" t="str">
        <f>shaladarppn!T462</f>
        <v>XXXX0577</v>
      </c>
      <c r="V464" s="22">
        <f>shaladarppn!U462</f>
        <v>0</v>
      </c>
      <c r="W464" s="22">
        <f>shaladarppn!V462</f>
        <v>9636784929</v>
      </c>
      <c r="X464" s="22" t="str">
        <f>shaladarppn!W462</f>
        <v>ALNIYAWAS,RIYANBADI,ALNIYAWAS,341900</v>
      </c>
      <c r="Y464" s="22">
        <f>shaladarppn!X462</f>
        <v>0</v>
      </c>
      <c r="Z464" s="22" t="str">
        <f>shaladarppn!Y462</f>
        <v>N</v>
      </c>
      <c r="AA464" s="22" t="str">
        <f>shaladarppn!Z462</f>
        <v>N</v>
      </c>
      <c r="AB464" s="22" t="str">
        <f>shaladarppn!AA462</f>
        <v>Yes</v>
      </c>
      <c r="AC464" s="22">
        <f>shaladarppn!AB462</f>
        <v>15</v>
      </c>
      <c r="AD464" s="22" t="str">
        <f>shaladarppn!AC462</f>
        <v>None</v>
      </c>
      <c r="AE464" s="22">
        <f>shaladarppn!AD462</f>
        <v>1</v>
      </c>
      <c r="AF464" s="22">
        <f>Table1[[#This Row],[Class]]</f>
        <v>10</v>
      </c>
      <c r="AG464" s="22" t="str">
        <f>Table1[[#This Row],[Section]]</f>
        <v>B</v>
      </c>
    </row>
    <row r="465" spans="1:33">
      <c r="A465" s="22">
        <f>IF(F465="","",ROWS($F$4:F465))</f>
        <v>462</v>
      </c>
      <c r="B465" s="22">
        <f>shaladarppn!A463</f>
        <v>10</v>
      </c>
      <c r="C465" s="22" t="str">
        <f>shaladarppn!B463</f>
        <v>B</v>
      </c>
      <c r="D465" s="22">
        <f>shaladarppn!C463</f>
        <v>3848</v>
      </c>
      <c r="E465" s="249">
        <f>shaladarppn!D463</f>
        <v>42135</v>
      </c>
      <c r="F465" s="22" t="str">
        <f>shaladarppn!E463</f>
        <v>Aarju</v>
      </c>
      <c r="G465" s="22">
        <f>shaladarppn!F463</f>
        <v>0</v>
      </c>
      <c r="H465" s="22" t="str">
        <f>shaladarppn!G463</f>
        <v>Suresh Kumar</v>
      </c>
      <c r="I465" s="22" t="str">
        <f>shaladarppn!H463</f>
        <v>Seema Devi</v>
      </c>
      <c r="J465" s="22" t="str">
        <f>shaladarppn!I463</f>
        <v>F</v>
      </c>
      <c r="K465" s="249">
        <f>shaladarppn!J463</f>
        <v>42987</v>
      </c>
      <c r="L465" s="22">
        <f>shaladarppn!K463</f>
        <v>0</v>
      </c>
      <c r="M465" s="22">
        <f>shaladarppn!L463</f>
        <v>0</v>
      </c>
      <c r="N465" s="22">
        <f>shaladarppn!M463</f>
        <v>0</v>
      </c>
      <c r="O465" s="22">
        <f>shaladarppn!N463</f>
        <v>0</v>
      </c>
      <c r="P465" s="22" t="str">
        <f>shaladarppn!O463</f>
        <v>OBC</v>
      </c>
      <c r="Q465" s="22" t="str">
        <f>shaladarppn!P463</f>
        <v>Muslim</v>
      </c>
      <c r="R465" s="22">
        <f>shaladarppn!Q463</f>
        <v>0</v>
      </c>
      <c r="S465" s="22" t="str">
        <f>shaladarppn!R463</f>
        <v>GOVT. SENIOR SECONDARY SCHOOL ALNIYAWAS (219445)</v>
      </c>
      <c r="T465" s="22">
        <f>shaladarppn!S463</f>
        <v>8140200308</v>
      </c>
      <c r="U465" s="22" t="str">
        <f>shaladarppn!T463</f>
        <v>XXXX9672</v>
      </c>
      <c r="V465" s="22" t="str">
        <f>shaladarppn!U463</f>
        <v>VXKHSXJ</v>
      </c>
      <c r="W465" s="22">
        <f>shaladarppn!V463</f>
        <v>9636784929</v>
      </c>
      <c r="X465" s="22" t="str">
        <f>shaladarppn!W463</f>
        <v>ALNIYAWAS,RIYANBADI,ALNIYAWAS,341901</v>
      </c>
      <c r="Y465" s="22">
        <f>shaladarppn!X463</f>
        <v>36000</v>
      </c>
      <c r="Z465" s="22" t="str">
        <f>shaladarppn!Y463</f>
        <v>N</v>
      </c>
      <c r="AA465" s="22" t="str">
        <f>shaladarppn!Z463</f>
        <v>N</v>
      </c>
      <c r="AB465" s="22" t="str">
        <f>shaladarppn!AA463</f>
        <v>Yes</v>
      </c>
      <c r="AC465" s="22">
        <f>shaladarppn!AB463</f>
        <v>16</v>
      </c>
      <c r="AD465" s="22" t="str">
        <f>shaladarppn!AC463</f>
        <v>None</v>
      </c>
      <c r="AE465" s="22">
        <f>shaladarppn!AD463</f>
        <v>1</v>
      </c>
      <c r="AF465" s="22">
        <f>Table1[[#This Row],[Class]]</f>
        <v>10</v>
      </c>
      <c r="AG465" s="22" t="str">
        <f>Table1[[#This Row],[Section]]</f>
        <v>B</v>
      </c>
    </row>
    <row r="466" spans="1:33">
      <c r="A466" s="22">
        <f>IF(F466="","",ROWS($F$4:F466))</f>
        <v>463</v>
      </c>
      <c r="B466" s="22">
        <f>shaladarppn!A464</f>
        <v>10</v>
      </c>
      <c r="C466" s="22" t="str">
        <f>shaladarppn!B464</f>
        <v>B</v>
      </c>
      <c r="D466" s="22">
        <f>shaladarppn!C464</f>
        <v>4808</v>
      </c>
      <c r="E466" s="249">
        <f>shaladarppn!D464</f>
        <v>0</v>
      </c>
      <c r="F466" s="22" t="str">
        <f>shaladarppn!E464</f>
        <v>Aarju</v>
      </c>
      <c r="G466" s="22">
        <f>shaladarppn!F464</f>
        <v>0</v>
      </c>
      <c r="H466" s="22" t="str">
        <f>shaladarppn!G464</f>
        <v>Suresh Kumar</v>
      </c>
      <c r="I466" s="22" t="str">
        <f>shaladarppn!H464</f>
        <v>Seema Devi</v>
      </c>
      <c r="J466" s="22" t="str">
        <f>shaladarppn!I464</f>
        <v>M</v>
      </c>
      <c r="K466" s="249">
        <f>shaladarppn!J464</f>
        <v>42988</v>
      </c>
      <c r="L466" s="22">
        <f>shaladarppn!K464</f>
        <v>0</v>
      </c>
      <c r="M466" s="22">
        <f>shaladarppn!L464</f>
        <v>0</v>
      </c>
      <c r="N466" s="22">
        <f>shaladarppn!M464</f>
        <v>0</v>
      </c>
      <c r="O466" s="22">
        <f>shaladarppn!N464</f>
        <v>0</v>
      </c>
      <c r="P466" s="22" t="str">
        <f>shaladarppn!O464</f>
        <v>GEN</v>
      </c>
      <c r="Q466" s="22">
        <f>shaladarppn!P464</f>
        <v>0</v>
      </c>
      <c r="R466" s="22">
        <f>shaladarppn!Q464</f>
        <v>0</v>
      </c>
      <c r="S466" s="22" t="str">
        <f>shaladarppn!R464</f>
        <v>GOVT. SENIOR SECONDARY SCHOOL ALNIYAWAS (219445)</v>
      </c>
      <c r="T466" s="22">
        <f>shaladarppn!S464</f>
        <v>8140200308</v>
      </c>
      <c r="U466" s="22">
        <f>shaladarppn!T464</f>
        <v>0</v>
      </c>
      <c r="V466" s="22">
        <f>shaladarppn!U464</f>
        <v>0</v>
      </c>
      <c r="W466" s="22">
        <f>shaladarppn!V464</f>
        <v>9636784929</v>
      </c>
      <c r="X466" s="22" t="str">
        <f>shaladarppn!W464</f>
        <v>ALNIYAWAS,RIYANBADI,ALNIYAWAS,341902</v>
      </c>
      <c r="Y466" s="22">
        <f>shaladarppn!X464</f>
        <v>0</v>
      </c>
      <c r="Z466" s="22" t="str">
        <f>shaladarppn!Y464</f>
        <v>N</v>
      </c>
      <c r="AA466" s="22" t="str">
        <f>shaladarppn!Z464</f>
        <v>Y</v>
      </c>
      <c r="AB466" s="22">
        <f>shaladarppn!AA464</f>
        <v>0</v>
      </c>
      <c r="AC466" s="22">
        <f>shaladarppn!AB464</f>
        <v>14</v>
      </c>
      <c r="AD466" s="22">
        <f>shaladarppn!AC464</f>
        <v>0</v>
      </c>
      <c r="AE466" s="22">
        <f>shaladarppn!AD464</f>
        <v>1</v>
      </c>
      <c r="AF466" s="22">
        <f>Table1[[#This Row],[Class]]</f>
        <v>10</v>
      </c>
      <c r="AG466" s="22" t="str">
        <f>Table1[[#This Row],[Section]]</f>
        <v>B</v>
      </c>
    </row>
    <row r="467" spans="1:33">
      <c r="A467" s="22">
        <f>IF(F467="","",ROWS($F$4:F467))</f>
        <v>464</v>
      </c>
      <c r="B467" s="22">
        <f>shaladarppn!A465</f>
        <v>10</v>
      </c>
      <c r="C467" s="22" t="str">
        <f>shaladarppn!B465</f>
        <v>B</v>
      </c>
      <c r="D467" s="22">
        <f>shaladarppn!C465</f>
        <v>4800</v>
      </c>
      <c r="E467" s="249">
        <f>shaladarppn!D465</f>
        <v>44056</v>
      </c>
      <c r="F467" s="22" t="str">
        <f>shaladarppn!E465</f>
        <v>Aarju</v>
      </c>
      <c r="G467" s="22">
        <f>shaladarppn!F465</f>
        <v>0</v>
      </c>
      <c r="H467" s="22" t="str">
        <f>shaladarppn!G465</f>
        <v>Suresh Kumar</v>
      </c>
      <c r="I467" s="22" t="str">
        <f>shaladarppn!H465</f>
        <v>Seema Devi</v>
      </c>
      <c r="J467" s="22" t="str">
        <f>shaladarppn!I465</f>
        <v>F</v>
      </c>
      <c r="K467" s="249">
        <f>shaladarppn!J465</f>
        <v>42989</v>
      </c>
      <c r="L467" s="22">
        <f>shaladarppn!K465</f>
        <v>0</v>
      </c>
      <c r="M467" s="22">
        <f>shaladarppn!L465</f>
        <v>0</v>
      </c>
      <c r="N467" s="22">
        <f>shaladarppn!M465</f>
        <v>0</v>
      </c>
      <c r="O467" s="22">
        <f>shaladarppn!N465</f>
        <v>0</v>
      </c>
      <c r="P467" s="22" t="str">
        <f>shaladarppn!O465</f>
        <v>SC</v>
      </c>
      <c r="Q467" s="22" t="str">
        <f>shaladarppn!P465</f>
        <v>Hindu</v>
      </c>
      <c r="R467" s="22">
        <f>shaladarppn!Q465</f>
        <v>0</v>
      </c>
      <c r="S467" s="22" t="str">
        <f>shaladarppn!R465</f>
        <v>GOVT. SENIOR SECONDARY SCHOOL ALNIYAWAS (219445)</v>
      </c>
      <c r="T467" s="22">
        <f>shaladarppn!S465</f>
        <v>8140200308</v>
      </c>
      <c r="U467" s="22" t="str">
        <f>shaladarppn!T465</f>
        <v>XXXX3961</v>
      </c>
      <c r="V467" s="22">
        <f>shaladarppn!U465</f>
        <v>0</v>
      </c>
      <c r="W467" s="22">
        <f>shaladarppn!V465</f>
        <v>9636784929</v>
      </c>
      <c r="X467" s="22" t="str">
        <f>shaladarppn!W465</f>
        <v>ALNIYAWAS,RIYANBADI,ALNIYAWAS,341903</v>
      </c>
      <c r="Y467" s="22">
        <f>shaladarppn!X465</f>
        <v>80000</v>
      </c>
      <c r="Z467" s="22" t="str">
        <f>shaladarppn!Y465</f>
        <v>N</v>
      </c>
      <c r="AA467" s="22" t="str">
        <f>shaladarppn!Z465</f>
        <v>N</v>
      </c>
      <c r="AB467" s="22" t="str">
        <f>shaladarppn!AA465</f>
        <v>No</v>
      </c>
      <c r="AC467" s="22">
        <f>shaladarppn!AB465</f>
        <v>15</v>
      </c>
      <c r="AD467" s="22" t="str">
        <f>shaladarppn!AC465</f>
        <v>None</v>
      </c>
      <c r="AE467" s="22">
        <f>shaladarppn!AD465</f>
        <v>1</v>
      </c>
      <c r="AF467" s="22">
        <f>Table1[[#This Row],[Class]]</f>
        <v>10</v>
      </c>
      <c r="AG467" s="22" t="str">
        <f>Table1[[#This Row],[Section]]</f>
        <v>B</v>
      </c>
    </row>
    <row r="468" spans="1:33">
      <c r="A468" s="22">
        <f>IF(F468="","",ROWS($F$4:F468))</f>
        <v>465</v>
      </c>
      <c r="B468" s="22">
        <f>shaladarppn!A466</f>
        <v>10</v>
      </c>
      <c r="C468" s="22" t="str">
        <f>shaladarppn!B466</f>
        <v>B</v>
      </c>
      <c r="D468" s="22">
        <f>shaladarppn!C466</f>
        <v>4835</v>
      </c>
      <c r="E468" s="249">
        <f>shaladarppn!D466</f>
        <v>40364</v>
      </c>
      <c r="F468" s="22" t="str">
        <f>shaladarppn!E466</f>
        <v>Aarju</v>
      </c>
      <c r="G468" s="22">
        <f>shaladarppn!F466</f>
        <v>0</v>
      </c>
      <c r="H468" s="22" t="str">
        <f>shaladarppn!G466</f>
        <v>Suresh Kumar</v>
      </c>
      <c r="I468" s="22" t="str">
        <f>shaladarppn!H466</f>
        <v>Seema Devi</v>
      </c>
      <c r="J468" s="22" t="str">
        <f>shaladarppn!I466</f>
        <v>F</v>
      </c>
      <c r="K468" s="249">
        <f>shaladarppn!J466</f>
        <v>42990</v>
      </c>
      <c r="L468" s="22">
        <f>shaladarppn!K466</f>
        <v>0</v>
      </c>
      <c r="M468" s="22">
        <f>shaladarppn!L466</f>
        <v>0</v>
      </c>
      <c r="N468" s="22">
        <f>shaladarppn!M466</f>
        <v>0</v>
      </c>
      <c r="O468" s="22">
        <f>shaladarppn!N466</f>
        <v>0</v>
      </c>
      <c r="P468" s="22" t="str">
        <f>shaladarppn!O466</f>
        <v>SC</v>
      </c>
      <c r="Q468" s="22" t="str">
        <f>shaladarppn!P466</f>
        <v>Hindu</v>
      </c>
      <c r="R468" s="22">
        <f>shaladarppn!Q466</f>
        <v>0</v>
      </c>
      <c r="S468" s="22" t="str">
        <f>shaladarppn!R466</f>
        <v>GOVT. SENIOR SECONDARY SCHOOL ALNIYAWAS (219445)</v>
      </c>
      <c r="T468" s="22">
        <f>shaladarppn!S466</f>
        <v>8140200308</v>
      </c>
      <c r="U468" s="22" t="str">
        <f>shaladarppn!T466</f>
        <v>XXXX5096</v>
      </c>
      <c r="V468" s="22" t="str">
        <f>shaladarppn!U466</f>
        <v>YKKSIGK</v>
      </c>
      <c r="W468" s="22">
        <f>shaladarppn!V466</f>
        <v>9636784929</v>
      </c>
      <c r="X468" s="22" t="str">
        <f>shaladarppn!W466</f>
        <v>ALNIYAWAS,RIYANBADI,ALNIYAWAS,341904</v>
      </c>
      <c r="Y468" s="22">
        <f>shaladarppn!X466</f>
        <v>36000</v>
      </c>
      <c r="Z468" s="22" t="str">
        <f>shaladarppn!Y466</f>
        <v>N</v>
      </c>
      <c r="AA468" s="22" t="str">
        <f>shaladarppn!Z466</f>
        <v>N</v>
      </c>
      <c r="AB468" s="22" t="str">
        <f>shaladarppn!AA466</f>
        <v>No</v>
      </c>
      <c r="AC468" s="22">
        <f>shaladarppn!AB466</f>
        <v>15</v>
      </c>
      <c r="AD468" s="22" t="str">
        <f>shaladarppn!AC466</f>
        <v>None</v>
      </c>
      <c r="AE468" s="22">
        <f>shaladarppn!AD466</f>
        <v>0</v>
      </c>
      <c r="AF468" s="22">
        <f>Table1[[#This Row],[Class]]</f>
        <v>10</v>
      </c>
      <c r="AG468" s="22" t="str">
        <f>Table1[[#This Row],[Section]]</f>
        <v>B</v>
      </c>
    </row>
    <row r="469" spans="1:33">
      <c r="A469" s="22">
        <f>IF(F469="","",ROWS($F$4:F469))</f>
        <v>466</v>
      </c>
      <c r="B469" s="22">
        <f>shaladarppn!A467</f>
        <v>10</v>
      </c>
      <c r="C469" s="22" t="str">
        <f>shaladarppn!B467</f>
        <v>B</v>
      </c>
      <c r="D469" s="22">
        <f>shaladarppn!C467</f>
        <v>4825</v>
      </c>
      <c r="E469" s="249">
        <f>shaladarppn!D467</f>
        <v>43650</v>
      </c>
      <c r="F469" s="22" t="str">
        <f>shaladarppn!E467</f>
        <v>Aarju</v>
      </c>
      <c r="G469" s="22">
        <f>shaladarppn!F467</f>
        <v>0</v>
      </c>
      <c r="H469" s="22" t="str">
        <f>shaladarppn!G467</f>
        <v>Suresh Kumar</v>
      </c>
      <c r="I469" s="22" t="str">
        <f>shaladarppn!H467</f>
        <v>Seema Devi</v>
      </c>
      <c r="J469" s="22" t="str">
        <f>shaladarppn!I467</f>
        <v>F</v>
      </c>
      <c r="K469" s="249">
        <f>shaladarppn!J467</f>
        <v>42991</v>
      </c>
      <c r="L469" s="22">
        <f>shaladarppn!K467</f>
        <v>0</v>
      </c>
      <c r="M469" s="22">
        <f>shaladarppn!L467</f>
        <v>0</v>
      </c>
      <c r="N469" s="22">
        <f>shaladarppn!M467</f>
        <v>0</v>
      </c>
      <c r="O469" s="22">
        <f>shaladarppn!N467</f>
        <v>0</v>
      </c>
      <c r="P469" s="22" t="str">
        <f>shaladarppn!O467</f>
        <v>OBC</v>
      </c>
      <c r="Q469" s="22" t="str">
        <f>shaladarppn!P467</f>
        <v>Hindu</v>
      </c>
      <c r="R469" s="22">
        <f>shaladarppn!Q467</f>
        <v>0</v>
      </c>
      <c r="S469" s="22" t="str">
        <f>shaladarppn!R467</f>
        <v>GOVT. SENIOR SECONDARY SCHOOL ALNIYAWAS (219445)</v>
      </c>
      <c r="T469" s="22">
        <f>shaladarppn!S467</f>
        <v>8140200308</v>
      </c>
      <c r="U469" s="22" t="str">
        <f>shaladarppn!T467</f>
        <v>XXXX9894</v>
      </c>
      <c r="V469" s="22" t="str">
        <f>shaladarppn!U467</f>
        <v>YOBYDGC</v>
      </c>
      <c r="W469" s="22">
        <f>shaladarppn!V467</f>
        <v>9636784929</v>
      </c>
      <c r="X469" s="22" t="str">
        <f>shaladarppn!W467</f>
        <v>ALNIYAWAS,RIYANBADI,ALNIYAWAS,341905</v>
      </c>
      <c r="Y469" s="22">
        <f>shaladarppn!X467</f>
        <v>170000</v>
      </c>
      <c r="Z469" s="22" t="str">
        <f>shaladarppn!Y467</f>
        <v>N</v>
      </c>
      <c r="AA469" s="22" t="str">
        <f>shaladarppn!Z467</f>
        <v>N</v>
      </c>
      <c r="AB469" s="22" t="str">
        <f>shaladarppn!AA467</f>
        <v>No</v>
      </c>
      <c r="AC469" s="22">
        <f>shaladarppn!AB467</f>
        <v>15</v>
      </c>
      <c r="AD469" s="22" t="str">
        <f>shaladarppn!AC467</f>
        <v>None</v>
      </c>
      <c r="AE469" s="22">
        <f>shaladarppn!AD467</f>
        <v>3</v>
      </c>
      <c r="AF469" s="22">
        <f>Table1[[#This Row],[Class]]</f>
        <v>10</v>
      </c>
      <c r="AG469" s="22" t="str">
        <f>Table1[[#This Row],[Section]]</f>
        <v>B</v>
      </c>
    </row>
    <row r="470" spans="1:33">
      <c r="A470" s="22">
        <f>IF(F470="","",ROWS($F$4:F470))</f>
        <v>467</v>
      </c>
      <c r="B470" s="22">
        <f>shaladarppn!A468</f>
        <v>10</v>
      </c>
      <c r="C470" s="22" t="str">
        <f>shaladarppn!B468</f>
        <v>B</v>
      </c>
      <c r="D470" s="22">
        <f>shaladarppn!C468</f>
        <v>4317</v>
      </c>
      <c r="E470" s="249">
        <f>shaladarppn!D468</f>
        <v>42920</v>
      </c>
      <c r="F470" s="22" t="str">
        <f>shaladarppn!E468</f>
        <v>Aarju</v>
      </c>
      <c r="G470" s="22">
        <f>shaladarppn!F468</f>
        <v>0</v>
      </c>
      <c r="H470" s="22" t="str">
        <f>shaladarppn!G468</f>
        <v>Suresh Kumar</v>
      </c>
      <c r="I470" s="22" t="str">
        <f>shaladarppn!H468</f>
        <v>Seema Devi</v>
      </c>
      <c r="J470" s="22" t="str">
        <f>shaladarppn!I468</f>
        <v>F</v>
      </c>
      <c r="K470" s="249">
        <f>shaladarppn!J468</f>
        <v>42992</v>
      </c>
      <c r="L470" s="22">
        <f>shaladarppn!K468</f>
        <v>0</v>
      </c>
      <c r="M470" s="22">
        <f>shaladarppn!L468</f>
        <v>0</v>
      </c>
      <c r="N470" s="22">
        <f>shaladarppn!M468</f>
        <v>0</v>
      </c>
      <c r="O470" s="22">
        <f>shaladarppn!N468</f>
        <v>0</v>
      </c>
      <c r="P470" s="22" t="str">
        <f>shaladarppn!O468</f>
        <v>OBC</v>
      </c>
      <c r="Q470" s="22" t="str">
        <f>shaladarppn!P468</f>
        <v>Hindu</v>
      </c>
      <c r="R470" s="22">
        <f>shaladarppn!Q468</f>
        <v>0</v>
      </c>
      <c r="S470" s="22" t="str">
        <f>shaladarppn!R468</f>
        <v>GOVT. SENIOR SECONDARY SCHOOL ALNIYAWAS (219445)</v>
      </c>
      <c r="T470" s="22">
        <f>shaladarppn!S468</f>
        <v>8140200308</v>
      </c>
      <c r="U470" s="22" t="str">
        <f>shaladarppn!T468</f>
        <v>XXXX9385</v>
      </c>
      <c r="V470" s="22">
        <f>shaladarppn!U468</f>
        <v>0</v>
      </c>
      <c r="W470" s="22">
        <f>shaladarppn!V468</f>
        <v>9636784929</v>
      </c>
      <c r="X470" s="22" t="str">
        <f>shaladarppn!W468</f>
        <v>ALNIYAWAS,RIYANBADI,ALNIYAWAS,341906</v>
      </c>
      <c r="Y470" s="22">
        <f>shaladarppn!X468</f>
        <v>0</v>
      </c>
      <c r="Z470" s="22" t="str">
        <f>shaladarppn!Y468</f>
        <v>N</v>
      </c>
      <c r="AA470" s="22" t="str">
        <f>shaladarppn!Z468</f>
        <v>N</v>
      </c>
      <c r="AB470" s="22" t="str">
        <f>shaladarppn!AA468</f>
        <v>No</v>
      </c>
      <c r="AC470" s="22">
        <f>shaladarppn!AB468</f>
        <v>13</v>
      </c>
      <c r="AD470" s="22" t="str">
        <f>shaladarppn!AC468</f>
        <v>None</v>
      </c>
      <c r="AE470" s="22">
        <f>shaladarppn!AD468</f>
        <v>1</v>
      </c>
      <c r="AF470" s="22">
        <f>Table1[[#This Row],[Class]]</f>
        <v>10</v>
      </c>
      <c r="AG470" s="22" t="str">
        <f>Table1[[#This Row],[Section]]</f>
        <v>B</v>
      </c>
    </row>
    <row r="471" spans="1:33">
      <c r="A471" s="22">
        <f>IF(F471="","",ROWS($F$4:F471))</f>
        <v>468</v>
      </c>
      <c r="B471" s="22">
        <f>shaladarppn!A469</f>
        <v>10</v>
      </c>
      <c r="C471" s="22" t="str">
        <f>shaladarppn!B469</f>
        <v>B</v>
      </c>
      <c r="D471" s="22">
        <f>shaladarppn!C469</f>
        <v>3837</v>
      </c>
      <c r="E471" s="249">
        <f>shaladarppn!D469</f>
        <v>42135</v>
      </c>
      <c r="F471" s="22" t="str">
        <f>shaladarppn!E469</f>
        <v>Aarju</v>
      </c>
      <c r="G471" s="22">
        <f>shaladarppn!F469</f>
        <v>0</v>
      </c>
      <c r="H471" s="22" t="str">
        <f>shaladarppn!G469</f>
        <v>Suresh Kumar</v>
      </c>
      <c r="I471" s="22" t="str">
        <f>shaladarppn!H469</f>
        <v>Seema Devi</v>
      </c>
      <c r="J471" s="22" t="str">
        <f>shaladarppn!I469</f>
        <v>F</v>
      </c>
      <c r="K471" s="249">
        <f>shaladarppn!J469</f>
        <v>42993</v>
      </c>
      <c r="L471" s="22">
        <f>shaladarppn!K469</f>
        <v>0</v>
      </c>
      <c r="M471" s="22">
        <f>shaladarppn!L469</f>
        <v>0</v>
      </c>
      <c r="N471" s="22">
        <f>shaladarppn!M469</f>
        <v>0</v>
      </c>
      <c r="O471" s="22">
        <f>shaladarppn!N469</f>
        <v>0</v>
      </c>
      <c r="P471" s="22" t="str">
        <f>shaladarppn!O469</f>
        <v>OBC</v>
      </c>
      <c r="Q471" s="22" t="str">
        <f>shaladarppn!P469</f>
        <v>Muslim</v>
      </c>
      <c r="R471" s="22">
        <f>shaladarppn!Q469</f>
        <v>0</v>
      </c>
      <c r="S471" s="22" t="str">
        <f>shaladarppn!R469</f>
        <v>GOVT. SENIOR SECONDARY SCHOOL ALNIYAWAS (219445)</v>
      </c>
      <c r="T471" s="22">
        <f>shaladarppn!S469</f>
        <v>8140200308</v>
      </c>
      <c r="U471" s="22" t="str">
        <f>shaladarppn!T469</f>
        <v>XXXX4972</v>
      </c>
      <c r="V471" s="22">
        <f>shaladarppn!U469</f>
        <v>0</v>
      </c>
      <c r="W471" s="22">
        <f>shaladarppn!V469</f>
        <v>9636784929</v>
      </c>
      <c r="X471" s="22" t="str">
        <f>shaladarppn!W469</f>
        <v>ALNIYAWAS,RIYANBADI,ALNIYAWAS,341907</v>
      </c>
      <c r="Y471" s="22">
        <f>shaladarppn!X469</f>
        <v>0</v>
      </c>
      <c r="Z471" s="22" t="str">
        <f>shaladarppn!Y469</f>
        <v>N</v>
      </c>
      <c r="AA471" s="22" t="str">
        <f>shaladarppn!Z469</f>
        <v>N</v>
      </c>
      <c r="AB471" s="22" t="str">
        <f>shaladarppn!AA469</f>
        <v>Yes</v>
      </c>
      <c r="AC471" s="22">
        <f>shaladarppn!AB469</f>
        <v>15</v>
      </c>
      <c r="AD471" s="22" t="str">
        <f>shaladarppn!AC469</f>
        <v>None</v>
      </c>
      <c r="AE471" s="22">
        <f>shaladarppn!AD469</f>
        <v>1</v>
      </c>
      <c r="AF471" s="22">
        <f>Table1[[#This Row],[Class]]</f>
        <v>10</v>
      </c>
      <c r="AG471" s="22" t="str">
        <f>Table1[[#This Row],[Section]]</f>
        <v>B</v>
      </c>
    </row>
    <row r="472" spans="1:33">
      <c r="A472" s="22">
        <f>IF(F472="","",ROWS($F$4:F472))</f>
        <v>469</v>
      </c>
      <c r="B472" s="22">
        <f>shaladarppn!A470</f>
        <v>10</v>
      </c>
      <c r="C472" s="22" t="str">
        <f>shaladarppn!B470</f>
        <v>B</v>
      </c>
      <c r="D472" s="22">
        <f>shaladarppn!C470</f>
        <v>4854</v>
      </c>
      <c r="E472" s="249">
        <f>shaladarppn!D470</f>
        <v>0</v>
      </c>
      <c r="F472" s="22" t="str">
        <f>shaladarppn!E470</f>
        <v>Aarju</v>
      </c>
      <c r="G472" s="22">
        <f>shaladarppn!F470</f>
        <v>0</v>
      </c>
      <c r="H472" s="22" t="str">
        <f>shaladarppn!G470</f>
        <v>Suresh Kumar</v>
      </c>
      <c r="I472" s="22" t="str">
        <f>shaladarppn!H470</f>
        <v>Seema Devi</v>
      </c>
      <c r="J472" s="22" t="str">
        <f>shaladarppn!I470</f>
        <v>M</v>
      </c>
      <c r="K472" s="249">
        <f>shaladarppn!J470</f>
        <v>42994</v>
      </c>
      <c r="L472" s="22">
        <f>shaladarppn!K470</f>
        <v>0</v>
      </c>
      <c r="M472" s="22">
        <f>shaladarppn!L470</f>
        <v>0</v>
      </c>
      <c r="N472" s="22">
        <f>shaladarppn!M470</f>
        <v>0</v>
      </c>
      <c r="O472" s="22">
        <f>shaladarppn!N470</f>
        <v>0</v>
      </c>
      <c r="P472" s="22" t="str">
        <f>shaladarppn!O470</f>
        <v>OBC</v>
      </c>
      <c r="Q472" s="22">
        <f>shaladarppn!P470</f>
        <v>0</v>
      </c>
      <c r="R472" s="22">
        <f>shaladarppn!Q470</f>
        <v>0</v>
      </c>
      <c r="S472" s="22" t="str">
        <f>shaladarppn!R470</f>
        <v>GOVT. SENIOR SECONDARY SCHOOL ALNIYAWAS (219445)</v>
      </c>
      <c r="T472" s="22">
        <f>shaladarppn!S470</f>
        <v>8140200308</v>
      </c>
      <c r="U472" s="22">
        <f>shaladarppn!T470</f>
        <v>0</v>
      </c>
      <c r="V472" s="22">
        <f>shaladarppn!U470</f>
        <v>0</v>
      </c>
      <c r="W472" s="22">
        <f>shaladarppn!V470</f>
        <v>9636784929</v>
      </c>
      <c r="X472" s="22" t="str">
        <f>shaladarppn!W470</f>
        <v>ALNIYAWAS,RIYANBADI,ALNIYAWAS,341908</v>
      </c>
      <c r="Y472" s="22">
        <f>shaladarppn!X470</f>
        <v>0</v>
      </c>
      <c r="Z472" s="22" t="str">
        <f>shaladarppn!Y470</f>
        <v>N</v>
      </c>
      <c r="AA472" s="22" t="str">
        <f>shaladarppn!Z470</f>
        <v>Y</v>
      </c>
      <c r="AB472" s="22">
        <f>shaladarppn!AA470</f>
        <v>0</v>
      </c>
      <c r="AC472" s="22">
        <f>shaladarppn!AB470</f>
        <v>16</v>
      </c>
      <c r="AD472" s="22">
        <f>shaladarppn!AC470</f>
        <v>0</v>
      </c>
      <c r="AE472" s="22">
        <f>shaladarppn!AD470</f>
        <v>1</v>
      </c>
      <c r="AF472" s="22">
        <f>Table1[[#This Row],[Class]]</f>
        <v>10</v>
      </c>
      <c r="AG472" s="22" t="str">
        <f>Table1[[#This Row],[Section]]</f>
        <v>B</v>
      </c>
    </row>
    <row r="473" spans="1:33">
      <c r="A473" s="22">
        <f>IF(F473="","",ROWS($F$4:F473))</f>
        <v>470</v>
      </c>
      <c r="B473" s="22">
        <f>shaladarppn!A471</f>
        <v>10</v>
      </c>
      <c r="C473" s="22" t="str">
        <f>shaladarppn!B471</f>
        <v>B</v>
      </c>
      <c r="D473" s="22">
        <f>shaladarppn!C471</f>
        <v>4832</v>
      </c>
      <c r="E473" s="249">
        <f>shaladarppn!D471</f>
        <v>44074</v>
      </c>
      <c r="F473" s="22" t="str">
        <f>shaladarppn!E471</f>
        <v>Aarju</v>
      </c>
      <c r="G473" s="22">
        <f>shaladarppn!F471</f>
        <v>0</v>
      </c>
      <c r="H473" s="22" t="str">
        <f>shaladarppn!G471</f>
        <v>Suresh Kumar</v>
      </c>
      <c r="I473" s="22" t="str">
        <f>shaladarppn!H471</f>
        <v>Seema Devi</v>
      </c>
      <c r="J473" s="22" t="str">
        <f>shaladarppn!I471</f>
        <v>M</v>
      </c>
      <c r="K473" s="249">
        <f>shaladarppn!J471</f>
        <v>42995</v>
      </c>
      <c r="L473" s="22">
        <f>shaladarppn!K471</f>
        <v>0</v>
      </c>
      <c r="M473" s="22">
        <f>shaladarppn!L471</f>
        <v>0</v>
      </c>
      <c r="N473" s="22">
        <f>shaladarppn!M471</f>
        <v>0</v>
      </c>
      <c r="O473" s="22">
        <f>shaladarppn!N471</f>
        <v>0</v>
      </c>
      <c r="P473" s="22" t="str">
        <f>shaladarppn!O471</f>
        <v>OBC</v>
      </c>
      <c r="Q473" s="22">
        <f>shaladarppn!P471</f>
        <v>0</v>
      </c>
      <c r="R473" s="22">
        <f>shaladarppn!Q471</f>
        <v>0</v>
      </c>
      <c r="S473" s="22" t="str">
        <f>shaladarppn!R471</f>
        <v>GOVT. SENIOR SECONDARY SCHOOL ALNIYAWAS (219445)</v>
      </c>
      <c r="T473" s="22">
        <f>shaladarppn!S471</f>
        <v>8140200308</v>
      </c>
      <c r="U473" s="22">
        <f>shaladarppn!T471</f>
        <v>0</v>
      </c>
      <c r="V473" s="22">
        <f>shaladarppn!U471</f>
        <v>0</v>
      </c>
      <c r="W473" s="22">
        <f>shaladarppn!V471</f>
        <v>9636784929</v>
      </c>
      <c r="X473" s="22" t="str">
        <f>shaladarppn!W471</f>
        <v>ALNIYAWAS,RIYANBADI,ALNIYAWAS,341909</v>
      </c>
      <c r="Y473" s="22">
        <f>shaladarppn!X471</f>
        <v>0</v>
      </c>
      <c r="Z473" s="22" t="str">
        <f>shaladarppn!Y471</f>
        <v>N</v>
      </c>
      <c r="AA473" s="22" t="str">
        <f>shaladarppn!Z471</f>
        <v>N</v>
      </c>
      <c r="AB473" s="22">
        <f>shaladarppn!AA471</f>
        <v>0</v>
      </c>
      <c r="AC473" s="22">
        <f>shaladarppn!AB471</f>
        <v>14</v>
      </c>
      <c r="AD473" s="22" t="str">
        <f>shaladarppn!AC471</f>
        <v>None</v>
      </c>
      <c r="AE473" s="22">
        <f>shaladarppn!AD471</f>
        <v>1</v>
      </c>
      <c r="AF473" s="22">
        <f>Table1[[#This Row],[Class]]</f>
        <v>10</v>
      </c>
      <c r="AG473" s="22" t="str">
        <f>Table1[[#This Row],[Section]]</f>
        <v>B</v>
      </c>
    </row>
    <row r="474" spans="1:33">
      <c r="A474" s="22">
        <f>IF(F474="","",ROWS($F$4:F474))</f>
        <v>471</v>
      </c>
      <c r="B474" s="22">
        <f>shaladarppn!A472</f>
        <v>10</v>
      </c>
      <c r="C474" s="22" t="str">
        <f>shaladarppn!B472</f>
        <v>B</v>
      </c>
      <c r="D474" s="22">
        <f>shaladarppn!C472</f>
        <v>4840</v>
      </c>
      <c r="E474" s="249">
        <f>shaladarppn!D472</f>
        <v>0</v>
      </c>
      <c r="F474" s="22" t="str">
        <f>shaladarppn!E472</f>
        <v>Aarju</v>
      </c>
      <c r="G474" s="22">
        <f>shaladarppn!F472</f>
        <v>0</v>
      </c>
      <c r="H474" s="22" t="str">
        <f>shaladarppn!G472</f>
        <v>Suresh Kumar</v>
      </c>
      <c r="I474" s="22" t="str">
        <f>shaladarppn!H472</f>
        <v>Seema Devi</v>
      </c>
      <c r="J474" s="22" t="str">
        <f>shaladarppn!I472</f>
        <v>F</v>
      </c>
      <c r="K474" s="249">
        <f>shaladarppn!J472</f>
        <v>42996</v>
      </c>
      <c r="L474" s="22">
        <f>shaladarppn!K472</f>
        <v>0</v>
      </c>
      <c r="M474" s="22">
        <f>shaladarppn!L472</f>
        <v>0</v>
      </c>
      <c r="N474" s="22">
        <f>shaladarppn!M472</f>
        <v>0</v>
      </c>
      <c r="O474" s="22">
        <f>shaladarppn!N472</f>
        <v>0</v>
      </c>
      <c r="P474" s="22" t="str">
        <f>shaladarppn!O472</f>
        <v>GEN</v>
      </c>
      <c r="Q474" s="22">
        <f>shaladarppn!P472</f>
        <v>0</v>
      </c>
      <c r="R474" s="22">
        <f>shaladarppn!Q472</f>
        <v>0</v>
      </c>
      <c r="S474" s="22" t="str">
        <f>shaladarppn!R472</f>
        <v>GOVT. SENIOR SECONDARY SCHOOL ALNIYAWAS (219445)</v>
      </c>
      <c r="T474" s="22">
        <f>shaladarppn!S472</f>
        <v>8140200308</v>
      </c>
      <c r="U474" s="22">
        <f>shaladarppn!T472</f>
        <v>0</v>
      </c>
      <c r="V474" s="22">
        <f>shaladarppn!U472</f>
        <v>0</v>
      </c>
      <c r="W474" s="22">
        <f>shaladarppn!V472</f>
        <v>9636784929</v>
      </c>
      <c r="X474" s="22" t="str">
        <f>shaladarppn!W472</f>
        <v>ALNIYAWAS,RIYANBADI,ALNIYAWAS,341910</v>
      </c>
      <c r="Y474" s="22">
        <f>shaladarppn!X472</f>
        <v>0</v>
      </c>
      <c r="Z474" s="22" t="str">
        <f>shaladarppn!Y472</f>
        <v>N</v>
      </c>
      <c r="AA474" s="22" t="str">
        <f>shaladarppn!Z472</f>
        <v>Y</v>
      </c>
      <c r="AB474" s="22">
        <f>shaladarppn!AA472</f>
        <v>0</v>
      </c>
      <c r="AC474" s="22">
        <f>shaladarppn!AB472</f>
        <v>16</v>
      </c>
      <c r="AD474" s="22">
        <f>shaladarppn!AC472</f>
        <v>0</v>
      </c>
      <c r="AE474" s="22">
        <f>shaladarppn!AD472</f>
        <v>5</v>
      </c>
      <c r="AF474" s="22">
        <f>Table1[[#This Row],[Class]]</f>
        <v>10</v>
      </c>
      <c r="AG474" s="22" t="str">
        <f>Table1[[#This Row],[Section]]</f>
        <v>B</v>
      </c>
    </row>
    <row r="475" spans="1:33">
      <c r="A475" s="22">
        <f>IF(F475="","",ROWS($F$4:F475))</f>
        <v>472</v>
      </c>
      <c r="B475" s="22">
        <f>shaladarppn!A473</f>
        <v>10</v>
      </c>
      <c r="C475" s="22" t="str">
        <f>shaladarppn!B473</f>
        <v>B</v>
      </c>
      <c r="D475" s="22">
        <f>shaladarppn!C473</f>
        <v>4761</v>
      </c>
      <c r="E475" s="249">
        <f>shaladarppn!D473</f>
        <v>43668</v>
      </c>
      <c r="F475" s="22" t="str">
        <f>shaladarppn!E473</f>
        <v>Aarju</v>
      </c>
      <c r="G475" s="22">
        <f>shaladarppn!F473</f>
        <v>0</v>
      </c>
      <c r="H475" s="22" t="str">
        <f>shaladarppn!G473</f>
        <v>Suresh Kumar</v>
      </c>
      <c r="I475" s="22" t="str">
        <f>shaladarppn!H473</f>
        <v>Seema Devi</v>
      </c>
      <c r="J475" s="22" t="str">
        <f>shaladarppn!I473</f>
        <v>M</v>
      </c>
      <c r="K475" s="249">
        <f>shaladarppn!J473</f>
        <v>42997</v>
      </c>
      <c r="L475" s="22">
        <f>shaladarppn!K473</f>
        <v>0</v>
      </c>
      <c r="M475" s="22">
        <f>shaladarppn!L473</f>
        <v>0</v>
      </c>
      <c r="N475" s="22">
        <f>shaladarppn!M473</f>
        <v>0</v>
      </c>
      <c r="O475" s="22">
        <f>shaladarppn!N473</f>
        <v>0</v>
      </c>
      <c r="P475" s="22" t="str">
        <f>shaladarppn!O473</f>
        <v>GEN</v>
      </c>
      <c r="Q475" s="22" t="str">
        <f>shaladarppn!P473</f>
        <v>Hindu</v>
      </c>
      <c r="R475" s="22">
        <f>shaladarppn!Q473</f>
        <v>0</v>
      </c>
      <c r="S475" s="22" t="str">
        <f>shaladarppn!R473</f>
        <v>GOVT. SENIOR SECONDARY SCHOOL ALNIYAWAS (219445)</v>
      </c>
      <c r="T475" s="22">
        <f>shaladarppn!S473</f>
        <v>8140200308</v>
      </c>
      <c r="U475" s="22" t="str">
        <f>shaladarppn!T473</f>
        <v>XXXX0518</v>
      </c>
      <c r="V475" s="22" t="str">
        <f>shaladarppn!U473</f>
        <v>ysoiydb</v>
      </c>
      <c r="W475" s="22">
        <f>shaladarppn!V473</f>
        <v>9636784929</v>
      </c>
      <c r="X475" s="22" t="str">
        <f>shaladarppn!W473</f>
        <v>ALNIYAWAS,RIYANBADI,ALNIYAWAS,341911</v>
      </c>
      <c r="Y475" s="22">
        <f>shaladarppn!X473</f>
        <v>40000</v>
      </c>
      <c r="Z475" s="22" t="str">
        <f>shaladarppn!Y473</f>
        <v>N</v>
      </c>
      <c r="AA475" s="22" t="str">
        <f>shaladarppn!Z473</f>
        <v>N</v>
      </c>
      <c r="AB475" s="22" t="str">
        <f>shaladarppn!AA473</f>
        <v>No</v>
      </c>
      <c r="AC475" s="22">
        <f>shaladarppn!AB473</f>
        <v>16</v>
      </c>
      <c r="AD475" s="22" t="str">
        <f>shaladarppn!AC473</f>
        <v>None</v>
      </c>
      <c r="AE475" s="22">
        <f>shaladarppn!AD473</f>
        <v>1</v>
      </c>
      <c r="AF475" s="22">
        <f>Table1[[#This Row],[Class]]</f>
        <v>10</v>
      </c>
      <c r="AG475" s="22" t="str">
        <f>Table1[[#This Row],[Section]]</f>
        <v>B</v>
      </c>
    </row>
    <row r="476" spans="1:33">
      <c r="A476" s="22">
        <f>IF(F476="","",ROWS($F$4:F476))</f>
        <v>473</v>
      </c>
      <c r="B476" s="22">
        <f>shaladarppn!A474</f>
        <v>10</v>
      </c>
      <c r="C476" s="22" t="str">
        <f>shaladarppn!B474</f>
        <v>B</v>
      </c>
      <c r="D476" s="22">
        <f>shaladarppn!C474</f>
        <v>4846</v>
      </c>
      <c r="E476" s="249">
        <f>shaladarppn!D474</f>
        <v>43287</v>
      </c>
      <c r="F476" s="22" t="str">
        <f>shaladarppn!E474</f>
        <v>Aarju</v>
      </c>
      <c r="G476" s="22">
        <f>shaladarppn!F474</f>
        <v>0</v>
      </c>
      <c r="H476" s="22" t="str">
        <f>shaladarppn!G474</f>
        <v>Suresh Kumar</v>
      </c>
      <c r="I476" s="22" t="str">
        <f>shaladarppn!H474</f>
        <v>Seema Devi</v>
      </c>
      <c r="J476" s="22" t="str">
        <f>shaladarppn!I474</f>
        <v>F</v>
      </c>
      <c r="K476" s="249">
        <f>shaladarppn!J474</f>
        <v>42998</v>
      </c>
      <c r="L476" s="22">
        <f>shaladarppn!K474</f>
        <v>0</v>
      </c>
      <c r="M476" s="22">
        <f>shaladarppn!L474</f>
        <v>0</v>
      </c>
      <c r="N476" s="22">
        <f>shaladarppn!M474</f>
        <v>0</v>
      </c>
      <c r="O476" s="22">
        <f>shaladarppn!N474</f>
        <v>0</v>
      </c>
      <c r="P476" s="22" t="str">
        <f>shaladarppn!O474</f>
        <v>OBC</v>
      </c>
      <c r="Q476" s="22" t="str">
        <f>shaladarppn!P474</f>
        <v>Hindu</v>
      </c>
      <c r="R476" s="22">
        <f>shaladarppn!Q474</f>
        <v>0</v>
      </c>
      <c r="S476" s="22" t="str">
        <f>shaladarppn!R474</f>
        <v>GOVT. SENIOR SECONDARY SCHOOL ALNIYAWAS (219445)</v>
      </c>
      <c r="T476" s="22">
        <f>shaladarppn!S474</f>
        <v>8140200308</v>
      </c>
      <c r="U476" s="22" t="str">
        <f>shaladarppn!T474</f>
        <v>XXXX5511</v>
      </c>
      <c r="V476" s="22" t="str">
        <f>shaladarppn!U474</f>
        <v>YOYDFYF</v>
      </c>
      <c r="W476" s="22">
        <f>shaladarppn!V474</f>
        <v>9636784929</v>
      </c>
      <c r="X476" s="22" t="str">
        <f>shaladarppn!W474</f>
        <v>ALNIYAWAS,RIYANBADI,ALNIYAWAS,341912</v>
      </c>
      <c r="Y476" s="22">
        <f>shaladarppn!X474</f>
        <v>120000</v>
      </c>
      <c r="Z476" s="22" t="str">
        <f>shaladarppn!Y474</f>
        <v>N</v>
      </c>
      <c r="AA476" s="22" t="str">
        <f>shaladarppn!Z474</f>
        <v>N</v>
      </c>
      <c r="AB476" s="22" t="str">
        <f>shaladarppn!AA474</f>
        <v>No</v>
      </c>
      <c r="AC476" s="22">
        <f>shaladarppn!AB474</f>
        <v>16</v>
      </c>
      <c r="AD476" s="22" t="str">
        <f>shaladarppn!AC474</f>
        <v>None</v>
      </c>
      <c r="AE476" s="22">
        <f>shaladarppn!AD474</f>
        <v>0</v>
      </c>
      <c r="AF476" s="22">
        <f>Table1[[#This Row],[Class]]</f>
        <v>10</v>
      </c>
      <c r="AG476" s="22" t="str">
        <f>Table1[[#This Row],[Section]]</f>
        <v>B</v>
      </c>
    </row>
    <row r="477" spans="1:33">
      <c r="A477" s="22">
        <f>IF(F477="","",ROWS($F$4:F477))</f>
        <v>474</v>
      </c>
      <c r="B477" s="22">
        <f>shaladarppn!A475</f>
        <v>10</v>
      </c>
      <c r="C477" s="22" t="str">
        <f>shaladarppn!B475</f>
        <v>B</v>
      </c>
      <c r="D477" s="22">
        <f>shaladarppn!C475</f>
        <v>4820</v>
      </c>
      <c r="E477" s="249">
        <f>shaladarppn!D475</f>
        <v>0</v>
      </c>
      <c r="F477" s="22" t="str">
        <f>shaladarppn!E475</f>
        <v>Aarju</v>
      </c>
      <c r="G477" s="22">
        <f>shaladarppn!F475</f>
        <v>0</v>
      </c>
      <c r="H477" s="22" t="str">
        <f>shaladarppn!G475</f>
        <v>Suresh Kumar</v>
      </c>
      <c r="I477" s="22" t="str">
        <f>shaladarppn!H475</f>
        <v>Seema Devi</v>
      </c>
      <c r="J477" s="22" t="str">
        <f>shaladarppn!I475</f>
        <v>F</v>
      </c>
      <c r="K477" s="249">
        <f>shaladarppn!J475</f>
        <v>42999</v>
      </c>
      <c r="L477" s="22">
        <f>shaladarppn!K475</f>
        <v>0</v>
      </c>
      <c r="M477" s="22">
        <f>shaladarppn!L475</f>
        <v>0</v>
      </c>
      <c r="N477" s="22">
        <f>shaladarppn!M475</f>
        <v>0</v>
      </c>
      <c r="O477" s="22">
        <f>shaladarppn!N475</f>
        <v>0</v>
      </c>
      <c r="P477" s="22" t="str">
        <f>shaladarppn!O475</f>
        <v>OBC</v>
      </c>
      <c r="Q477" s="22">
        <f>shaladarppn!P475</f>
        <v>0</v>
      </c>
      <c r="R477" s="22">
        <f>shaladarppn!Q475</f>
        <v>0</v>
      </c>
      <c r="S477" s="22" t="str">
        <f>shaladarppn!R475</f>
        <v>GOVT. SENIOR SECONDARY SCHOOL ALNIYAWAS (219445)</v>
      </c>
      <c r="T477" s="22">
        <f>shaladarppn!S475</f>
        <v>8140200308</v>
      </c>
      <c r="U477" s="22">
        <f>shaladarppn!T475</f>
        <v>0</v>
      </c>
      <c r="V477" s="22">
        <f>shaladarppn!U475</f>
        <v>0</v>
      </c>
      <c r="W477" s="22">
        <f>shaladarppn!V475</f>
        <v>9636784929</v>
      </c>
      <c r="X477" s="22" t="str">
        <f>shaladarppn!W475</f>
        <v>ALNIYAWAS,RIYANBADI,ALNIYAWAS,341913</v>
      </c>
      <c r="Y477" s="22">
        <f>shaladarppn!X475</f>
        <v>0</v>
      </c>
      <c r="Z477" s="22" t="str">
        <f>shaladarppn!Y475</f>
        <v>N</v>
      </c>
      <c r="AA477" s="22" t="str">
        <f>shaladarppn!Z475</f>
        <v>Y</v>
      </c>
      <c r="AB477" s="22">
        <f>shaladarppn!AA475</f>
        <v>0</v>
      </c>
      <c r="AC477" s="22">
        <f>shaladarppn!AB475</f>
        <v>16</v>
      </c>
      <c r="AD477" s="22">
        <f>shaladarppn!AC475</f>
        <v>0</v>
      </c>
      <c r="AE477" s="22">
        <f>shaladarppn!AD475</f>
        <v>3</v>
      </c>
      <c r="AF477" s="22">
        <f>Table1[[#This Row],[Class]]</f>
        <v>10</v>
      </c>
      <c r="AG477" s="22" t="str">
        <f>Table1[[#This Row],[Section]]</f>
        <v>B</v>
      </c>
    </row>
    <row r="478" spans="1:33">
      <c r="A478" s="22">
        <f>IF(F478="","",ROWS($F$4:F478))</f>
        <v>475</v>
      </c>
      <c r="B478" s="22">
        <f>shaladarppn!A476</f>
        <v>10</v>
      </c>
      <c r="C478" s="22" t="str">
        <f>shaladarppn!B476</f>
        <v>B</v>
      </c>
      <c r="D478" s="22">
        <f>shaladarppn!C476</f>
        <v>4785</v>
      </c>
      <c r="E478" s="249">
        <f>shaladarppn!D476</f>
        <v>43752</v>
      </c>
      <c r="F478" s="22" t="str">
        <f>shaladarppn!E476</f>
        <v>Aarju</v>
      </c>
      <c r="G478" s="22">
        <f>shaladarppn!F476</f>
        <v>0</v>
      </c>
      <c r="H478" s="22" t="str">
        <f>shaladarppn!G476</f>
        <v>Suresh Kumar</v>
      </c>
      <c r="I478" s="22" t="str">
        <f>shaladarppn!H476</f>
        <v>Seema Devi</v>
      </c>
      <c r="J478" s="22" t="str">
        <f>shaladarppn!I476</f>
        <v>F</v>
      </c>
      <c r="K478" s="249">
        <f>shaladarppn!J476</f>
        <v>43000</v>
      </c>
      <c r="L478" s="22">
        <f>shaladarppn!K476</f>
        <v>0</v>
      </c>
      <c r="M478" s="22">
        <f>shaladarppn!L476</f>
        <v>0</v>
      </c>
      <c r="N478" s="22">
        <f>shaladarppn!M476</f>
        <v>0</v>
      </c>
      <c r="O478" s="22">
        <f>shaladarppn!N476</f>
        <v>0</v>
      </c>
      <c r="P478" s="22" t="str">
        <f>shaladarppn!O476</f>
        <v>GEN</v>
      </c>
      <c r="Q478" s="22" t="str">
        <f>shaladarppn!P476</f>
        <v>Hindu</v>
      </c>
      <c r="R478" s="22">
        <f>shaladarppn!Q476</f>
        <v>0</v>
      </c>
      <c r="S478" s="22" t="str">
        <f>shaladarppn!R476</f>
        <v>GOVT. SENIOR SECONDARY SCHOOL ALNIYAWAS (219445)</v>
      </c>
      <c r="T478" s="22">
        <f>shaladarppn!S476</f>
        <v>8140200308</v>
      </c>
      <c r="U478" s="22" t="str">
        <f>shaladarppn!T476</f>
        <v>XXXX3493</v>
      </c>
      <c r="V478" s="22" t="str">
        <f>shaladarppn!U476</f>
        <v>ymffwdf</v>
      </c>
      <c r="W478" s="22">
        <f>shaladarppn!V476</f>
        <v>9636784929</v>
      </c>
      <c r="X478" s="22" t="str">
        <f>shaladarppn!W476</f>
        <v>ALNIYAWAS,RIYANBADI,ALNIYAWAS,341914</v>
      </c>
      <c r="Y478" s="22">
        <f>shaladarppn!X476</f>
        <v>120000</v>
      </c>
      <c r="Z478" s="22" t="str">
        <f>shaladarppn!Y476</f>
        <v>N</v>
      </c>
      <c r="AA478" s="22" t="str">
        <f>shaladarppn!Z476</f>
        <v>N</v>
      </c>
      <c r="AB478" s="22" t="str">
        <f>shaladarppn!AA476</f>
        <v>No</v>
      </c>
      <c r="AC478" s="22">
        <f>shaladarppn!AB476</f>
        <v>15</v>
      </c>
      <c r="AD478" s="22" t="str">
        <f>shaladarppn!AC476</f>
        <v>None</v>
      </c>
      <c r="AE478" s="22">
        <f>shaladarppn!AD476</f>
        <v>1</v>
      </c>
      <c r="AF478" s="22">
        <f>Table1[[#This Row],[Class]]</f>
        <v>10</v>
      </c>
      <c r="AG478" s="22" t="str">
        <f>Table1[[#This Row],[Section]]</f>
        <v>B</v>
      </c>
    </row>
    <row r="479" spans="1:33">
      <c r="A479" s="22">
        <f>IF(F479="","",ROWS($F$4:F479))</f>
        <v>476</v>
      </c>
      <c r="B479" s="22">
        <f>shaladarppn!A477</f>
        <v>10</v>
      </c>
      <c r="C479" s="22" t="str">
        <f>shaladarppn!B477</f>
        <v>B</v>
      </c>
      <c r="D479" s="22">
        <f>shaladarppn!C477</f>
        <v>4939</v>
      </c>
      <c r="E479" s="249">
        <f>shaladarppn!D477</f>
        <v>41032</v>
      </c>
      <c r="F479" s="22" t="str">
        <f>shaladarppn!E477</f>
        <v>Aarju</v>
      </c>
      <c r="G479" s="22">
        <f>shaladarppn!F477</f>
        <v>0</v>
      </c>
      <c r="H479" s="22" t="str">
        <f>shaladarppn!G477</f>
        <v>Suresh Kumar</v>
      </c>
      <c r="I479" s="22" t="str">
        <f>shaladarppn!H477</f>
        <v>Seema Devi</v>
      </c>
      <c r="J479" s="22" t="str">
        <f>shaladarppn!I477</f>
        <v>F</v>
      </c>
      <c r="K479" s="249">
        <f>shaladarppn!J477</f>
        <v>43001</v>
      </c>
      <c r="L479" s="22">
        <f>shaladarppn!K477</f>
        <v>0</v>
      </c>
      <c r="M479" s="22">
        <f>shaladarppn!L477</f>
        <v>0</v>
      </c>
      <c r="N479" s="22">
        <f>shaladarppn!M477</f>
        <v>0</v>
      </c>
      <c r="O479" s="22">
        <f>shaladarppn!N477</f>
        <v>0</v>
      </c>
      <c r="P479" s="22" t="str">
        <f>shaladarppn!O477</f>
        <v>OBC</v>
      </c>
      <c r="Q479" s="22" t="str">
        <f>shaladarppn!P477</f>
        <v>Muslim</v>
      </c>
      <c r="R479" s="22">
        <f>shaladarppn!Q477</f>
        <v>0</v>
      </c>
      <c r="S479" s="22" t="str">
        <f>shaladarppn!R477</f>
        <v>GOVT. SENIOR SECONDARY SCHOOL ALNIYAWAS (219445)</v>
      </c>
      <c r="T479" s="22">
        <f>shaladarppn!S477</f>
        <v>8140200308</v>
      </c>
      <c r="U479" s="22" t="str">
        <f>shaladarppn!T477</f>
        <v>XXXX8175</v>
      </c>
      <c r="V479" s="22" t="str">
        <f>shaladarppn!U477</f>
        <v>VKTOORH</v>
      </c>
      <c r="W479" s="22">
        <f>shaladarppn!V477</f>
        <v>9636784929</v>
      </c>
      <c r="X479" s="22" t="str">
        <f>shaladarppn!W477</f>
        <v>ALNIYAWAS,RIYANBADI,ALNIYAWAS,341915</v>
      </c>
      <c r="Y479" s="22">
        <f>shaladarppn!X477</f>
        <v>50000</v>
      </c>
      <c r="Z479" s="22" t="str">
        <f>shaladarppn!Y477</f>
        <v>N</v>
      </c>
      <c r="AA479" s="22" t="str">
        <f>shaladarppn!Z477</f>
        <v>N</v>
      </c>
      <c r="AB479" s="22" t="str">
        <f>shaladarppn!AA477</f>
        <v>Yes</v>
      </c>
      <c r="AC479" s="22">
        <f>shaladarppn!AB477</f>
        <v>15</v>
      </c>
      <c r="AD479" s="22" t="str">
        <f>shaladarppn!AC477</f>
        <v>None</v>
      </c>
      <c r="AE479" s="22">
        <f>shaladarppn!AD477</f>
        <v>0</v>
      </c>
      <c r="AF479" s="22">
        <f>Table1[[#This Row],[Class]]</f>
        <v>10</v>
      </c>
      <c r="AG479" s="22" t="str">
        <f>Table1[[#This Row],[Section]]</f>
        <v>B</v>
      </c>
    </row>
    <row r="480" spans="1:33">
      <c r="A480" s="22">
        <f>IF(F480="","",ROWS($F$4:F480))</f>
        <v>477</v>
      </c>
      <c r="B480" s="22">
        <f>shaladarppn!A478</f>
        <v>10</v>
      </c>
      <c r="C480" s="22" t="str">
        <f>shaladarppn!B478</f>
        <v>B</v>
      </c>
      <c r="D480" s="22">
        <f>shaladarppn!C478</f>
        <v>4721</v>
      </c>
      <c r="E480" s="249">
        <f>shaladarppn!D478</f>
        <v>43658</v>
      </c>
      <c r="F480" s="22" t="str">
        <f>shaladarppn!E478</f>
        <v>Aarju</v>
      </c>
      <c r="G480" s="22">
        <f>shaladarppn!F478</f>
        <v>0</v>
      </c>
      <c r="H480" s="22" t="str">
        <f>shaladarppn!G478</f>
        <v>Suresh Kumar</v>
      </c>
      <c r="I480" s="22" t="str">
        <f>shaladarppn!H478</f>
        <v>Seema Devi</v>
      </c>
      <c r="J480" s="22" t="str">
        <f>shaladarppn!I478</f>
        <v>F</v>
      </c>
      <c r="K480" s="249">
        <f>shaladarppn!J478</f>
        <v>43002</v>
      </c>
      <c r="L480" s="22">
        <f>shaladarppn!K478</f>
        <v>0</v>
      </c>
      <c r="M480" s="22">
        <f>shaladarppn!L478</f>
        <v>0</v>
      </c>
      <c r="N480" s="22">
        <f>shaladarppn!M478</f>
        <v>0</v>
      </c>
      <c r="O480" s="22">
        <f>shaladarppn!N478</f>
        <v>0</v>
      </c>
      <c r="P480" s="22" t="str">
        <f>shaladarppn!O478</f>
        <v>OBC</v>
      </c>
      <c r="Q480" s="22" t="str">
        <f>shaladarppn!P478</f>
        <v>Muslim</v>
      </c>
      <c r="R480" s="22">
        <f>shaladarppn!Q478</f>
        <v>0</v>
      </c>
      <c r="S480" s="22" t="str">
        <f>shaladarppn!R478</f>
        <v>GOVT. SENIOR SECONDARY SCHOOL ALNIYAWAS (219445)</v>
      </c>
      <c r="T480" s="22">
        <f>shaladarppn!S478</f>
        <v>8140200308</v>
      </c>
      <c r="U480" s="22" t="str">
        <f>shaladarppn!T478</f>
        <v>XXXX8934</v>
      </c>
      <c r="V480" s="22">
        <f>shaladarppn!U478</f>
        <v>0</v>
      </c>
      <c r="W480" s="22">
        <f>shaladarppn!V478</f>
        <v>9636784929</v>
      </c>
      <c r="X480" s="22" t="str">
        <f>shaladarppn!W478</f>
        <v>ALNIYAWAS,RIYANBADI,ALNIYAWAS,341916</v>
      </c>
      <c r="Y480" s="22">
        <f>shaladarppn!X478</f>
        <v>0</v>
      </c>
      <c r="Z480" s="22" t="str">
        <f>shaladarppn!Y478</f>
        <v>N</v>
      </c>
      <c r="AA480" s="22" t="str">
        <f>shaladarppn!Z478</f>
        <v>N</v>
      </c>
      <c r="AB480" s="22" t="str">
        <f>shaladarppn!AA478</f>
        <v>Yes</v>
      </c>
      <c r="AC480" s="22">
        <f>shaladarppn!AB478</f>
        <v>16</v>
      </c>
      <c r="AD480" s="22" t="str">
        <f>shaladarppn!AC478</f>
        <v>None</v>
      </c>
      <c r="AE480" s="22">
        <f>shaladarppn!AD478</f>
        <v>1</v>
      </c>
      <c r="AF480" s="22">
        <f>Table1[[#This Row],[Class]]</f>
        <v>10</v>
      </c>
      <c r="AG480" s="22" t="str">
        <f>Table1[[#This Row],[Section]]</f>
        <v>B</v>
      </c>
    </row>
    <row r="481" spans="1:33">
      <c r="A481" s="22">
        <f>IF(F481="","",ROWS($F$4:F481))</f>
        <v>478</v>
      </c>
      <c r="B481" s="22">
        <f>shaladarppn!A479</f>
        <v>10</v>
      </c>
      <c r="C481" s="22" t="str">
        <f>shaladarppn!B479</f>
        <v>B</v>
      </c>
      <c r="D481" s="22">
        <f>shaladarppn!C479</f>
        <v>3825</v>
      </c>
      <c r="E481" s="249">
        <f>shaladarppn!D479</f>
        <v>42135</v>
      </c>
      <c r="F481" s="22" t="str">
        <f>shaladarppn!E479</f>
        <v>Aarju</v>
      </c>
      <c r="G481" s="22">
        <f>shaladarppn!F479</f>
        <v>0</v>
      </c>
      <c r="H481" s="22" t="str">
        <f>shaladarppn!G479</f>
        <v>Suresh Kumar</v>
      </c>
      <c r="I481" s="22" t="str">
        <f>shaladarppn!H479</f>
        <v>Seema Devi</v>
      </c>
      <c r="J481" s="22" t="str">
        <f>shaladarppn!I479</f>
        <v>F</v>
      </c>
      <c r="K481" s="249">
        <f>shaladarppn!J479</f>
        <v>43003</v>
      </c>
      <c r="L481" s="22">
        <f>shaladarppn!K479</f>
        <v>0</v>
      </c>
      <c r="M481" s="22">
        <f>shaladarppn!L479</f>
        <v>0</v>
      </c>
      <c r="N481" s="22">
        <f>shaladarppn!M479</f>
        <v>0</v>
      </c>
      <c r="O481" s="22">
        <f>shaladarppn!N479</f>
        <v>0</v>
      </c>
      <c r="P481" s="22" t="str">
        <f>shaladarppn!O479</f>
        <v>OBC</v>
      </c>
      <c r="Q481" s="22" t="str">
        <f>shaladarppn!P479</f>
        <v>Muslim</v>
      </c>
      <c r="R481" s="22">
        <f>shaladarppn!Q479</f>
        <v>0</v>
      </c>
      <c r="S481" s="22" t="str">
        <f>shaladarppn!R479</f>
        <v>GOVT. SENIOR SECONDARY SCHOOL ALNIYAWAS (219445)</v>
      </c>
      <c r="T481" s="22">
        <f>shaladarppn!S479</f>
        <v>8140200308</v>
      </c>
      <c r="U481" s="22" t="str">
        <f>shaladarppn!T479</f>
        <v>XXXX3179</v>
      </c>
      <c r="V481" s="22">
        <f>shaladarppn!U479</f>
        <v>0</v>
      </c>
      <c r="W481" s="22">
        <f>shaladarppn!V479</f>
        <v>9636784929</v>
      </c>
      <c r="X481" s="22" t="str">
        <f>shaladarppn!W479</f>
        <v>ALNIYAWAS,RIYANBADI,ALNIYAWAS,341917</v>
      </c>
      <c r="Y481" s="22">
        <f>shaladarppn!X479</f>
        <v>100000</v>
      </c>
      <c r="Z481" s="22" t="str">
        <f>shaladarppn!Y479</f>
        <v>N</v>
      </c>
      <c r="AA481" s="22" t="str">
        <f>shaladarppn!Z479</f>
        <v>N</v>
      </c>
      <c r="AB481" s="22" t="str">
        <f>shaladarppn!AA479</f>
        <v>Yes</v>
      </c>
      <c r="AC481" s="22">
        <f>shaladarppn!AB479</f>
        <v>16</v>
      </c>
      <c r="AD481" s="22" t="str">
        <f>shaladarppn!AC479</f>
        <v>None</v>
      </c>
      <c r="AE481" s="22">
        <f>shaladarppn!AD479</f>
        <v>0</v>
      </c>
      <c r="AF481" s="22">
        <f>Table1[[#This Row],[Class]]</f>
        <v>10</v>
      </c>
      <c r="AG481" s="22" t="str">
        <f>Table1[[#This Row],[Section]]</f>
        <v>B</v>
      </c>
    </row>
    <row r="482" spans="1:33">
      <c r="A482" s="22">
        <f>IF(F482="","",ROWS($F$4:F482))</f>
        <v>479</v>
      </c>
      <c r="B482" s="22">
        <f>shaladarppn!A480</f>
        <v>10</v>
      </c>
      <c r="C482" s="22" t="str">
        <f>shaladarppn!B480</f>
        <v>B</v>
      </c>
      <c r="D482" s="22">
        <f>shaladarppn!C480</f>
        <v>3835</v>
      </c>
      <c r="E482" s="249">
        <f>shaladarppn!D480</f>
        <v>42135</v>
      </c>
      <c r="F482" s="22" t="str">
        <f>shaladarppn!E480</f>
        <v>Aarju</v>
      </c>
      <c r="G482" s="22">
        <f>shaladarppn!F480</f>
        <v>0</v>
      </c>
      <c r="H482" s="22" t="str">
        <f>shaladarppn!G480</f>
        <v>Suresh Kumar</v>
      </c>
      <c r="I482" s="22" t="str">
        <f>shaladarppn!H480</f>
        <v>Seema Devi</v>
      </c>
      <c r="J482" s="22" t="str">
        <f>shaladarppn!I480</f>
        <v>F</v>
      </c>
      <c r="K482" s="249">
        <f>shaladarppn!J480</f>
        <v>43004</v>
      </c>
      <c r="L482" s="22">
        <f>shaladarppn!K480</f>
        <v>0</v>
      </c>
      <c r="M482" s="22">
        <f>shaladarppn!L480</f>
        <v>0</v>
      </c>
      <c r="N482" s="22">
        <f>shaladarppn!M480</f>
        <v>0</v>
      </c>
      <c r="O482" s="22">
        <f>shaladarppn!N480</f>
        <v>0</v>
      </c>
      <c r="P482" s="22" t="str">
        <f>shaladarppn!O480</f>
        <v>OBC</v>
      </c>
      <c r="Q482" s="22" t="str">
        <f>shaladarppn!P480</f>
        <v>Muslim</v>
      </c>
      <c r="R482" s="22">
        <f>shaladarppn!Q480</f>
        <v>0</v>
      </c>
      <c r="S482" s="22" t="str">
        <f>shaladarppn!R480</f>
        <v>GOVT. SENIOR SECONDARY SCHOOL ALNIYAWAS (219445)</v>
      </c>
      <c r="T482" s="22">
        <f>shaladarppn!S480</f>
        <v>8140200308</v>
      </c>
      <c r="U482" s="22" t="str">
        <f>shaladarppn!T480</f>
        <v>XXXX5216</v>
      </c>
      <c r="V482" s="22">
        <f>shaladarppn!U480</f>
        <v>0</v>
      </c>
      <c r="W482" s="22">
        <f>shaladarppn!V480</f>
        <v>9636784929</v>
      </c>
      <c r="X482" s="22" t="str">
        <f>shaladarppn!W480</f>
        <v>ALNIYAWAS,RIYANBADI,ALNIYAWAS,341918</v>
      </c>
      <c r="Y482" s="22">
        <f>shaladarppn!X480</f>
        <v>0</v>
      </c>
      <c r="Z482" s="22" t="str">
        <f>shaladarppn!Y480</f>
        <v>N</v>
      </c>
      <c r="AA482" s="22" t="str">
        <f>shaladarppn!Z480</f>
        <v>N</v>
      </c>
      <c r="AB482" s="22" t="str">
        <f>shaladarppn!AA480</f>
        <v>Yes</v>
      </c>
      <c r="AC482" s="22">
        <f>shaladarppn!AB480</f>
        <v>15</v>
      </c>
      <c r="AD482" s="22" t="str">
        <f>shaladarppn!AC480</f>
        <v>None</v>
      </c>
      <c r="AE482" s="22">
        <f>shaladarppn!AD480</f>
        <v>1</v>
      </c>
      <c r="AF482" s="22">
        <f>Table1[[#This Row],[Class]]</f>
        <v>10</v>
      </c>
      <c r="AG482" s="22" t="str">
        <f>Table1[[#This Row],[Section]]</f>
        <v>B</v>
      </c>
    </row>
    <row r="483" spans="1:33">
      <c r="A483" s="22">
        <f>IF(F483="","",ROWS($F$4:F483))</f>
        <v>480</v>
      </c>
      <c r="B483" s="22">
        <f>shaladarppn!A481</f>
        <v>10</v>
      </c>
      <c r="C483" s="22" t="str">
        <f>shaladarppn!B481</f>
        <v>B</v>
      </c>
      <c r="D483" s="22">
        <f>shaladarppn!C481</f>
        <v>4426</v>
      </c>
      <c r="E483" s="249">
        <f>shaladarppn!D481</f>
        <v>42938</v>
      </c>
      <c r="F483" s="22" t="str">
        <f>shaladarppn!E481</f>
        <v>Aarju</v>
      </c>
      <c r="G483" s="22">
        <f>shaladarppn!F481</f>
        <v>0</v>
      </c>
      <c r="H483" s="22" t="str">
        <f>shaladarppn!G481</f>
        <v>Suresh Kumar</v>
      </c>
      <c r="I483" s="22" t="str">
        <f>shaladarppn!H481</f>
        <v>Seema Devi</v>
      </c>
      <c r="J483" s="22" t="str">
        <f>shaladarppn!I481</f>
        <v>F</v>
      </c>
      <c r="K483" s="249">
        <f>shaladarppn!J481</f>
        <v>43005</v>
      </c>
      <c r="L483" s="22">
        <f>shaladarppn!K481</f>
        <v>0</v>
      </c>
      <c r="M483" s="22">
        <f>shaladarppn!L481</f>
        <v>0</v>
      </c>
      <c r="N483" s="22">
        <f>shaladarppn!M481</f>
        <v>0</v>
      </c>
      <c r="O483" s="22">
        <f>shaladarppn!N481</f>
        <v>0</v>
      </c>
      <c r="P483" s="22" t="str">
        <f>shaladarppn!O481</f>
        <v>OBC</v>
      </c>
      <c r="Q483" s="22" t="str">
        <f>shaladarppn!P481</f>
        <v>Hindu</v>
      </c>
      <c r="R483" s="22">
        <f>shaladarppn!Q481</f>
        <v>0</v>
      </c>
      <c r="S483" s="22" t="str">
        <f>shaladarppn!R481</f>
        <v>GOVT. SENIOR SECONDARY SCHOOL ALNIYAWAS (219445)</v>
      </c>
      <c r="T483" s="22">
        <f>shaladarppn!S481</f>
        <v>8140200308</v>
      </c>
      <c r="U483" s="22" t="str">
        <f>shaladarppn!T481</f>
        <v>XXXX1720</v>
      </c>
      <c r="V483" s="22">
        <f>shaladarppn!U481</f>
        <v>0</v>
      </c>
      <c r="W483" s="22">
        <f>shaladarppn!V481</f>
        <v>9636784929</v>
      </c>
      <c r="X483" s="22" t="str">
        <f>shaladarppn!W481</f>
        <v>ALNIYAWAS,RIYANBADI,ALNIYAWAS,341919</v>
      </c>
      <c r="Y483" s="22">
        <f>shaladarppn!X481</f>
        <v>0</v>
      </c>
      <c r="Z483" s="22" t="str">
        <f>shaladarppn!Y481</f>
        <v>N</v>
      </c>
      <c r="AA483" s="22" t="str">
        <f>shaladarppn!Z481</f>
        <v>N</v>
      </c>
      <c r="AB483" s="22" t="str">
        <f>shaladarppn!AA481</f>
        <v>No</v>
      </c>
      <c r="AC483" s="22">
        <f>shaladarppn!AB481</f>
        <v>15</v>
      </c>
      <c r="AD483" s="22" t="str">
        <f>shaladarppn!AC481</f>
        <v>None</v>
      </c>
      <c r="AE483" s="22">
        <f>shaladarppn!AD481</f>
        <v>5</v>
      </c>
      <c r="AF483" s="22">
        <f>Table1[[#This Row],[Class]]</f>
        <v>10</v>
      </c>
      <c r="AG483" s="22" t="str">
        <f>Table1[[#This Row],[Section]]</f>
        <v>B</v>
      </c>
    </row>
    <row r="484" spans="1:33">
      <c r="A484" s="22">
        <f>IF(F484="","",ROWS($F$4:F484))</f>
        <v>481</v>
      </c>
      <c r="B484" s="22">
        <f>shaladarppn!A482</f>
        <v>10</v>
      </c>
      <c r="C484" s="22" t="str">
        <f>shaladarppn!B482</f>
        <v>B</v>
      </c>
      <c r="D484" s="22">
        <f>shaladarppn!C482</f>
        <v>4837</v>
      </c>
      <c r="E484" s="249">
        <f>shaladarppn!D482</f>
        <v>43301</v>
      </c>
      <c r="F484" s="22" t="str">
        <f>shaladarppn!E482</f>
        <v>Aarju</v>
      </c>
      <c r="G484" s="22">
        <f>shaladarppn!F482</f>
        <v>0</v>
      </c>
      <c r="H484" s="22" t="str">
        <f>shaladarppn!G482</f>
        <v>Suresh Kumar</v>
      </c>
      <c r="I484" s="22" t="str">
        <f>shaladarppn!H482</f>
        <v>Seema Devi</v>
      </c>
      <c r="J484" s="22" t="str">
        <f>shaladarppn!I482</f>
        <v>F</v>
      </c>
      <c r="K484" s="249">
        <f>shaladarppn!J482</f>
        <v>43006</v>
      </c>
      <c r="L484" s="22">
        <f>shaladarppn!K482</f>
        <v>0</v>
      </c>
      <c r="M484" s="22">
        <f>shaladarppn!L482</f>
        <v>0</v>
      </c>
      <c r="N484" s="22">
        <f>shaladarppn!M482</f>
        <v>0</v>
      </c>
      <c r="O484" s="22">
        <f>shaladarppn!N482</f>
        <v>0</v>
      </c>
      <c r="P484" s="22" t="str">
        <f>shaladarppn!O482</f>
        <v>OBC</v>
      </c>
      <c r="Q484" s="22" t="str">
        <f>shaladarppn!P482</f>
        <v>Hindu</v>
      </c>
      <c r="R484" s="22">
        <f>shaladarppn!Q482</f>
        <v>0</v>
      </c>
      <c r="S484" s="22" t="str">
        <f>shaladarppn!R482</f>
        <v>GOVT. SENIOR SECONDARY SCHOOL ALNIYAWAS (219445)</v>
      </c>
      <c r="T484" s="22">
        <f>shaladarppn!S482</f>
        <v>8140200308</v>
      </c>
      <c r="U484" s="22" t="str">
        <f>shaladarppn!T482</f>
        <v>XXXX6989</v>
      </c>
      <c r="V484" s="22" t="str">
        <f>shaladarppn!U482</f>
        <v>VWRTJVH</v>
      </c>
      <c r="W484" s="22">
        <f>shaladarppn!V482</f>
        <v>9636784929</v>
      </c>
      <c r="X484" s="22" t="str">
        <f>shaladarppn!W482</f>
        <v>ALNIYAWAS,RIYANBADI,ALNIYAWAS,341920</v>
      </c>
      <c r="Y484" s="22">
        <f>shaladarppn!X482</f>
        <v>36000</v>
      </c>
      <c r="Z484" s="22" t="str">
        <f>shaladarppn!Y482</f>
        <v>N</v>
      </c>
      <c r="AA484" s="22" t="str">
        <f>shaladarppn!Z482</f>
        <v>N</v>
      </c>
      <c r="AB484" s="22" t="str">
        <f>shaladarppn!AA482</f>
        <v>No</v>
      </c>
      <c r="AC484" s="22">
        <f>shaladarppn!AB482</f>
        <v>13</v>
      </c>
      <c r="AD484" s="22" t="str">
        <f>shaladarppn!AC482</f>
        <v>None</v>
      </c>
      <c r="AE484" s="22">
        <f>shaladarppn!AD482</f>
        <v>0</v>
      </c>
      <c r="AF484" s="22">
        <f>Table1[[#This Row],[Class]]</f>
        <v>10</v>
      </c>
      <c r="AG484" s="22" t="str">
        <f>Table1[[#This Row],[Section]]</f>
        <v>B</v>
      </c>
    </row>
    <row r="485" spans="1:33">
      <c r="A485" s="22">
        <f>IF(F485="","",ROWS($F$4:F485))</f>
        <v>482</v>
      </c>
      <c r="B485" s="22">
        <f>shaladarppn!A483</f>
        <v>10</v>
      </c>
      <c r="C485" s="22" t="str">
        <f>shaladarppn!B483</f>
        <v>B</v>
      </c>
      <c r="D485" s="22">
        <f>shaladarppn!C483</f>
        <v>4822</v>
      </c>
      <c r="E485" s="249">
        <f>shaladarppn!D483</f>
        <v>40735</v>
      </c>
      <c r="F485" s="22" t="str">
        <f>shaladarppn!E483</f>
        <v>Aarju</v>
      </c>
      <c r="G485" s="22">
        <f>shaladarppn!F483</f>
        <v>0</v>
      </c>
      <c r="H485" s="22" t="str">
        <f>shaladarppn!G483</f>
        <v>Suresh Kumar</v>
      </c>
      <c r="I485" s="22" t="str">
        <f>shaladarppn!H483</f>
        <v>Seema Devi</v>
      </c>
      <c r="J485" s="22" t="str">
        <f>shaladarppn!I483</f>
        <v>F</v>
      </c>
      <c r="K485" s="249">
        <f>shaladarppn!J483</f>
        <v>43007</v>
      </c>
      <c r="L485" s="22">
        <f>shaladarppn!K483</f>
        <v>0</v>
      </c>
      <c r="M485" s="22">
        <f>shaladarppn!L483</f>
        <v>0</v>
      </c>
      <c r="N485" s="22">
        <f>shaladarppn!M483</f>
        <v>0</v>
      </c>
      <c r="O485" s="22">
        <f>shaladarppn!N483</f>
        <v>0</v>
      </c>
      <c r="P485" s="22" t="str">
        <f>shaladarppn!O483</f>
        <v>SC</v>
      </c>
      <c r="Q485" s="22" t="str">
        <f>shaladarppn!P483</f>
        <v>Hindu</v>
      </c>
      <c r="R485" s="22">
        <f>shaladarppn!Q483</f>
        <v>0</v>
      </c>
      <c r="S485" s="22" t="str">
        <f>shaladarppn!R483</f>
        <v>GOVT. SENIOR SECONDARY SCHOOL ALNIYAWAS (219445)</v>
      </c>
      <c r="T485" s="22">
        <f>shaladarppn!S483</f>
        <v>8140200308</v>
      </c>
      <c r="U485" s="22" t="str">
        <f>shaladarppn!T483</f>
        <v>XXXX2410</v>
      </c>
      <c r="V485" s="22" t="str">
        <f>shaladarppn!U483</f>
        <v>YMKAOGK</v>
      </c>
      <c r="W485" s="22">
        <f>shaladarppn!V483</f>
        <v>9636784929</v>
      </c>
      <c r="X485" s="22" t="str">
        <f>shaladarppn!W483</f>
        <v>ALNIYAWAS,RIYANBADI,ALNIYAWAS,341921</v>
      </c>
      <c r="Y485" s="22">
        <f>shaladarppn!X483</f>
        <v>60000</v>
      </c>
      <c r="Z485" s="22" t="str">
        <f>shaladarppn!Y483</f>
        <v>N</v>
      </c>
      <c r="AA485" s="22" t="str">
        <f>shaladarppn!Z483</f>
        <v>N</v>
      </c>
      <c r="AB485" s="22" t="str">
        <f>shaladarppn!AA483</f>
        <v>No</v>
      </c>
      <c r="AC485" s="22">
        <f>shaladarppn!AB483</f>
        <v>16</v>
      </c>
      <c r="AD485" s="22" t="str">
        <f>shaladarppn!AC483</f>
        <v>None</v>
      </c>
      <c r="AE485" s="22">
        <f>shaladarppn!AD483</f>
        <v>0</v>
      </c>
      <c r="AF485" s="22">
        <f>Table1[[#This Row],[Class]]</f>
        <v>10</v>
      </c>
      <c r="AG485" s="22" t="str">
        <f>Table1[[#This Row],[Section]]</f>
        <v>B</v>
      </c>
    </row>
    <row r="486" spans="1:33">
      <c r="A486" s="22">
        <f>IF(F486="","",ROWS($F$4:F486))</f>
        <v>483</v>
      </c>
      <c r="B486" s="22">
        <f>shaladarppn!A484</f>
        <v>10</v>
      </c>
      <c r="C486" s="22" t="str">
        <f>shaladarppn!B484</f>
        <v>B</v>
      </c>
      <c r="D486" s="22">
        <f>shaladarppn!C484</f>
        <v>4833</v>
      </c>
      <c r="E486" s="249">
        <f>shaladarppn!D484</f>
        <v>44074</v>
      </c>
      <c r="F486" s="22" t="str">
        <f>shaladarppn!E484</f>
        <v>Aarju</v>
      </c>
      <c r="G486" s="22">
        <f>shaladarppn!F484</f>
        <v>0</v>
      </c>
      <c r="H486" s="22" t="str">
        <f>shaladarppn!G484</f>
        <v>Suresh Kumar</v>
      </c>
      <c r="I486" s="22" t="str">
        <f>shaladarppn!H484</f>
        <v>Seema Devi</v>
      </c>
      <c r="J486" s="22" t="str">
        <f>shaladarppn!I484</f>
        <v>F</v>
      </c>
      <c r="K486" s="249">
        <f>shaladarppn!J484</f>
        <v>43008</v>
      </c>
      <c r="L486" s="22">
        <f>shaladarppn!K484</f>
        <v>0</v>
      </c>
      <c r="M486" s="22">
        <f>shaladarppn!L484</f>
        <v>0</v>
      </c>
      <c r="N486" s="22">
        <f>shaladarppn!M484</f>
        <v>0</v>
      </c>
      <c r="O486" s="22">
        <f>shaladarppn!N484</f>
        <v>0</v>
      </c>
      <c r="P486" s="22" t="str">
        <f>shaladarppn!O484</f>
        <v>OBC</v>
      </c>
      <c r="Q486" s="22" t="str">
        <f>shaladarppn!P484</f>
        <v>Hindu</v>
      </c>
      <c r="R486" s="22">
        <f>shaladarppn!Q484</f>
        <v>0</v>
      </c>
      <c r="S486" s="22" t="str">
        <f>shaladarppn!R484</f>
        <v>GOVT. SENIOR SECONDARY SCHOOL ALNIYAWAS (219445)</v>
      </c>
      <c r="T486" s="22">
        <f>shaladarppn!S484</f>
        <v>8140200308</v>
      </c>
      <c r="U486" s="22" t="str">
        <f>shaladarppn!T484</f>
        <v>XXXX0420</v>
      </c>
      <c r="V486" s="22">
        <f>shaladarppn!U484</f>
        <v>0</v>
      </c>
      <c r="W486" s="22">
        <f>shaladarppn!V484</f>
        <v>9636784929</v>
      </c>
      <c r="X486" s="22" t="str">
        <f>shaladarppn!W484</f>
        <v>ALNIYAWAS,RIYANBADI,ALNIYAWAS,341922</v>
      </c>
      <c r="Y486" s="22">
        <f>shaladarppn!X484</f>
        <v>60000</v>
      </c>
      <c r="Z486" s="22" t="str">
        <f>shaladarppn!Y484</f>
        <v>N</v>
      </c>
      <c r="AA486" s="22" t="str">
        <f>shaladarppn!Z484</f>
        <v>N</v>
      </c>
      <c r="AB486" s="22" t="str">
        <f>shaladarppn!AA484</f>
        <v>No</v>
      </c>
      <c r="AC486" s="22">
        <f>shaladarppn!AB484</f>
        <v>15</v>
      </c>
      <c r="AD486" s="22" t="str">
        <f>shaladarppn!AC484</f>
        <v>None</v>
      </c>
      <c r="AE486" s="22">
        <f>shaladarppn!AD484</f>
        <v>2</v>
      </c>
      <c r="AF486" s="22">
        <f>Table1[[#This Row],[Class]]</f>
        <v>10</v>
      </c>
      <c r="AG486" s="22" t="str">
        <f>Table1[[#This Row],[Section]]</f>
        <v>B</v>
      </c>
    </row>
    <row r="487" spans="1:33">
      <c r="A487" s="22">
        <f>IF(F487="","",ROWS($F$4:F487))</f>
        <v>484</v>
      </c>
      <c r="B487" s="22">
        <f>shaladarppn!A485</f>
        <v>10</v>
      </c>
      <c r="C487" s="22" t="str">
        <f>shaladarppn!B485</f>
        <v>B</v>
      </c>
      <c r="D487" s="22">
        <f>shaladarppn!C485</f>
        <v>4893</v>
      </c>
      <c r="E487" s="249">
        <f>shaladarppn!D485</f>
        <v>0</v>
      </c>
      <c r="F487" s="22" t="str">
        <f>shaladarppn!E485</f>
        <v>Aarju</v>
      </c>
      <c r="G487" s="22">
        <f>shaladarppn!F485</f>
        <v>0</v>
      </c>
      <c r="H487" s="22" t="str">
        <f>shaladarppn!G485</f>
        <v>Suresh Kumar</v>
      </c>
      <c r="I487" s="22" t="str">
        <f>shaladarppn!H485</f>
        <v>Seema Devi</v>
      </c>
      <c r="J487" s="22" t="str">
        <f>shaladarppn!I485</f>
        <v>F</v>
      </c>
      <c r="K487" s="249">
        <f>shaladarppn!J485</f>
        <v>43009</v>
      </c>
      <c r="L487" s="22">
        <f>shaladarppn!K485</f>
        <v>0</v>
      </c>
      <c r="M487" s="22">
        <f>shaladarppn!L485</f>
        <v>0</v>
      </c>
      <c r="N487" s="22">
        <f>shaladarppn!M485</f>
        <v>0</v>
      </c>
      <c r="O487" s="22">
        <f>shaladarppn!N485</f>
        <v>0</v>
      </c>
      <c r="P487" s="22" t="str">
        <f>shaladarppn!O485</f>
        <v>OBC</v>
      </c>
      <c r="Q487" s="22">
        <f>shaladarppn!P485</f>
        <v>0</v>
      </c>
      <c r="R487" s="22">
        <f>shaladarppn!Q485</f>
        <v>0</v>
      </c>
      <c r="S487" s="22" t="str">
        <f>shaladarppn!R485</f>
        <v>GOVT. SENIOR SECONDARY SCHOOL ALNIYAWAS (219445)</v>
      </c>
      <c r="T487" s="22">
        <f>shaladarppn!S485</f>
        <v>8140200308</v>
      </c>
      <c r="U487" s="22">
        <f>shaladarppn!T485</f>
        <v>0</v>
      </c>
      <c r="V487" s="22">
        <f>shaladarppn!U485</f>
        <v>0</v>
      </c>
      <c r="W487" s="22">
        <f>shaladarppn!V485</f>
        <v>9636784929</v>
      </c>
      <c r="X487" s="22" t="str">
        <f>shaladarppn!W485</f>
        <v>ALNIYAWAS,RIYANBADI,ALNIYAWAS,341923</v>
      </c>
      <c r="Y487" s="22">
        <f>shaladarppn!X485</f>
        <v>0</v>
      </c>
      <c r="Z487" s="22" t="str">
        <f>shaladarppn!Y485</f>
        <v>N</v>
      </c>
      <c r="AA487" s="22" t="str">
        <f>shaladarppn!Z485</f>
        <v>Y</v>
      </c>
      <c r="AB487" s="22">
        <f>shaladarppn!AA485</f>
        <v>0</v>
      </c>
      <c r="AC487" s="22">
        <f>shaladarppn!AB485</f>
        <v>16</v>
      </c>
      <c r="AD487" s="22">
        <f>shaladarppn!AC485</f>
        <v>0</v>
      </c>
      <c r="AE487" s="22">
        <f>shaladarppn!AD485</f>
        <v>2</v>
      </c>
      <c r="AF487" s="22">
        <f>Table1[[#This Row],[Class]]</f>
        <v>10</v>
      </c>
      <c r="AG487" s="22" t="str">
        <f>Table1[[#This Row],[Section]]</f>
        <v>B</v>
      </c>
    </row>
    <row r="488" spans="1:33">
      <c r="A488" s="22">
        <f>IF(F488="","",ROWS($F$4:F488))</f>
        <v>485</v>
      </c>
      <c r="B488" s="22">
        <f>shaladarppn!A486</f>
        <v>10</v>
      </c>
      <c r="C488" s="22" t="str">
        <f>shaladarppn!B486</f>
        <v>B</v>
      </c>
      <c r="D488" s="22">
        <f>shaladarppn!C486</f>
        <v>4814</v>
      </c>
      <c r="E488" s="249">
        <f>shaladarppn!D486</f>
        <v>40733</v>
      </c>
      <c r="F488" s="22" t="str">
        <f>shaladarppn!E486</f>
        <v>Aarju</v>
      </c>
      <c r="G488" s="22">
        <f>shaladarppn!F486</f>
        <v>0</v>
      </c>
      <c r="H488" s="22" t="str">
        <f>shaladarppn!G486</f>
        <v>Suresh Kumar</v>
      </c>
      <c r="I488" s="22" t="str">
        <f>shaladarppn!H486</f>
        <v>Seema Devi</v>
      </c>
      <c r="J488" s="22" t="str">
        <f>shaladarppn!I486</f>
        <v>F</v>
      </c>
      <c r="K488" s="249">
        <f>shaladarppn!J486</f>
        <v>43010</v>
      </c>
      <c r="L488" s="22">
        <f>shaladarppn!K486</f>
        <v>0</v>
      </c>
      <c r="M488" s="22">
        <f>shaladarppn!L486</f>
        <v>0</v>
      </c>
      <c r="N488" s="22">
        <f>shaladarppn!M486</f>
        <v>0</v>
      </c>
      <c r="O488" s="22">
        <f>shaladarppn!N486</f>
        <v>0</v>
      </c>
      <c r="P488" s="22" t="str">
        <f>shaladarppn!O486</f>
        <v>SC</v>
      </c>
      <c r="Q488" s="22">
        <f>shaladarppn!P486</f>
        <v>0</v>
      </c>
      <c r="R488" s="22">
        <f>shaladarppn!Q486</f>
        <v>0</v>
      </c>
      <c r="S488" s="22" t="str">
        <f>shaladarppn!R486</f>
        <v>GOVT. SENIOR SECONDARY SCHOOL ALNIYAWAS (219445)</v>
      </c>
      <c r="T488" s="22">
        <f>shaladarppn!S486</f>
        <v>8140200308</v>
      </c>
      <c r="U488" s="22" t="str">
        <f>shaladarppn!T486</f>
        <v>XXXX5685</v>
      </c>
      <c r="V488" s="22">
        <f>shaladarppn!U486</f>
        <v>0</v>
      </c>
      <c r="W488" s="22">
        <f>shaladarppn!V486</f>
        <v>9636784929</v>
      </c>
      <c r="X488" s="22" t="str">
        <f>shaladarppn!W486</f>
        <v>ALNIYAWAS,RIYANBADI,ALNIYAWAS,341924</v>
      </c>
      <c r="Y488" s="22">
        <f>shaladarppn!X486</f>
        <v>0</v>
      </c>
      <c r="Z488" s="22" t="str">
        <f>shaladarppn!Y486</f>
        <v>N</v>
      </c>
      <c r="AA488" s="22" t="str">
        <f>shaladarppn!Z486</f>
        <v>N</v>
      </c>
      <c r="AB488" s="22">
        <f>shaladarppn!AA486</f>
        <v>0</v>
      </c>
      <c r="AC488" s="22">
        <f>shaladarppn!AB486</f>
        <v>15</v>
      </c>
      <c r="AD488" s="22" t="str">
        <f>shaladarppn!AC486</f>
        <v>None</v>
      </c>
      <c r="AE488" s="22">
        <f>shaladarppn!AD486</f>
        <v>0</v>
      </c>
      <c r="AF488" s="22">
        <f>Table1[[#This Row],[Class]]</f>
        <v>10</v>
      </c>
      <c r="AG488" s="22" t="str">
        <f>Table1[[#This Row],[Section]]</f>
        <v>B</v>
      </c>
    </row>
    <row r="489" spans="1:33">
      <c r="A489" s="22">
        <f>IF(F489="","",ROWS($F$4:F489))</f>
        <v>486</v>
      </c>
      <c r="B489" s="22">
        <f>shaladarppn!A487</f>
        <v>10</v>
      </c>
      <c r="C489" s="22" t="str">
        <f>shaladarppn!B487</f>
        <v>B</v>
      </c>
      <c r="D489" s="22">
        <f>shaladarppn!C487</f>
        <v>4883</v>
      </c>
      <c r="E489" s="249">
        <f>shaladarppn!D487</f>
        <v>40730</v>
      </c>
      <c r="F489" s="22" t="str">
        <f>shaladarppn!E487</f>
        <v>Aarju</v>
      </c>
      <c r="G489" s="22">
        <f>shaladarppn!F487</f>
        <v>0</v>
      </c>
      <c r="H489" s="22" t="str">
        <f>shaladarppn!G487</f>
        <v>Suresh Kumar</v>
      </c>
      <c r="I489" s="22" t="str">
        <f>shaladarppn!H487</f>
        <v>Seema Devi</v>
      </c>
      <c r="J489" s="22" t="str">
        <f>shaladarppn!I487</f>
        <v>F</v>
      </c>
      <c r="K489" s="249">
        <f>shaladarppn!J487</f>
        <v>43011</v>
      </c>
      <c r="L489" s="22">
        <f>shaladarppn!K487</f>
        <v>0</v>
      </c>
      <c r="M489" s="22">
        <f>shaladarppn!L487</f>
        <v>0</v>
      </c>
      <c r="N489" s="22">
        <f>shaladarppn!M487</f>
        <v>0</v>
      </c>
      <c r="O489" s="22">
        <f>shaladarppn!N487</f>
        <v>0</v>
      </c>
      <c r="P489" s="22" t="str">
        <f>shaladarppn!O487</f>
        <v>OBC</v>
      </c>
      <c r="Q489" s="22" t="str">
        <f>shaladarppn!P487</f>
        <v>Hindu</v>
      </c>
      <c r="R489" s="22">
        <f>shaladarppn!Q487</f>
        <v>0</v>
      </c>
      <c r="S489" s="22" t="str">
        <f>shaladarppn!R487</f>
        <v>GOVT. SENIOR SECONDARY SCHOOL ALNIYAWAS (219445)</v>
      </c>
      <c r="T489" s="22">
        <f>shaladarppn!S487</f>
        <v>8140200308</v>
      </c>
      <c r="U489" s="22" t="str">
        <f>shaladarppn!T487</f>
        <v>XXXX3549</v>
      </c>
      <c r="V489" s="22" t="str">
        <f>shaladarppn!U487</f>
        <v>VTSOKXJ</v>
      </c>
      <c r="W489" s="22">
        <f>shaladarppn!V487</f>
        <v>9636784929</v>
      </c>
      <c r="X489" s="22" t="str">
        <f>shaladarppn!W487</f>
        <v>ALNIYAWAS,RIYANBADI,ALNIYAWAS,341925</v>
      </c>
      <c r="Y489" s="22">
        <f>shaladarppn!X487</f>
        <v>50000</v>
      </c>
      <c r="Z489" s="22" t="str">
        <f>shaladarppn!Y487</f>
        <v>N</v>
      </c>
      <c r="AA489" s="22" t="str">
        <f>shaladarppn!Z487</f>
        <v>N</v>
      </c>
      <c r="AB489" s="22" t="str">
        <f>shaladarppn!AA487</f>
        <v>No</v>
      </c>
      <c r="AC489" s="22">
        <f>shaladarppn!AB487</f>
        <v>14</v>
      </c>
      <c r="AD489" s="22" t="str">
        <f>shaladarppn!AC487</f>
        <v>None</v>
      </c>
      <c r="AE489" s="22">
        <f>shaladarppn!AD487</f>
        <v>0</v>
      </c>
      <c r="AF489" s="22">
        <f>Table1[[#This Row],[Class]]</f>
        <v>10</v>
      </c>
      <c r="AG489" s="22" t="str">
        <f>Table1[[#This Row],[Section]]</f>
        <v>B</v>
      </c>
    </row>
    <row r="490" spans="1:33">
      <c r="A490" s="22">
        <f>IF(F490="","",ROWS($F$4:F490))</f>
        <v>487</v>
      </c>
      <c r="B490" s="22">
        <f>shaladarppn!A488</f>
        <v>10</v>
      </c>
      <c r="C490" s="22" t="str">
        <f>shaladarppn!B488</f>
        <v>B</v>
      </c>
      <c r="D490" s="22">
        <f>shaladarppn!C488</f>
        <v>4569</v>
      </c>
      <c r="E490" s="249">
        <f>shaladarppn!D488</f>
        <v>43295</v>
      </c>
      <c r="F490" s="22" t="str">
        <f>shaladarppn!E488</f>
        <v>Aarju</v>
      </c>
      <c r="G490" s="22">
        <f>shaladarppn!F488</f>
        <v>0</v>
      </c>
      <c r="H490" s="22" t="str">
        <f>shaladarppn!G488</f>
        <v>Suresh Kumar</v>
      </c>
      <c r="I490" s="22" t="str">
        <f>shaladarppn!H488</f>
        <v>Seema Devi</v>
      </c>
      <c r="J490" s="22" t="str">
        <f>shaladarppn!I488</f>
        <v>F</v>
      </c>
      <c r="K490" s="249">
        <f>shaladarppn!J488</f>
        <v>43012</v>
      </c>
      <c r="L490" s="22">
        <f>shaladarppn!K488</f>
        <v>0</v>
      </c>
      <c r="M490" s="22">
        <f>shaladarppn!L488</f>
        <v>0</v>
      </c>
      <c r="N490" s="22">
        <f>shaladarppn!M488</f>
        <v>0</v>
      </c>
      <c r="O490" s="22">
        <f>shaladarppn!N488</f>
        <v>0</v>
      </c>
      <c r="P490" s="22" t="str">
        <f>shaladarppn!O488</f>
        <v>SBC</v>
      </c>
      <c r="Q490" s="22" t="str">
        <f>shaladarppn!P488</f>
        <v>Hindu</v>
      </c>
      <c r="R490" s="22">
        <f>shaladarppn!Q488</f>
        <v>0</v>
      </c>
      <c r="S490" s="22" t="str">
        <f>shaladarppn!R488</f>
        <v>GOVT. SENIOR SECONDARY SCHOOL ALNIYAWAS (219445)</v>
      </c>
      <c r="T490" s="22">
        <f>shaladarppn!S488</f>
        <v>8140200308</v>
      </c>
      <c r="U490" s="22" t="str">
        <f>shaladarppn!T488</f>
        <v>XXXX3402</v>
      </c>
      <c r="V490" s="22">
        <f>shaladarppn!U488</f>
        <v>0</v>
      </c>
      <c r="W490" s="22">
        <f>shaladarppn!V488</f>
        <v>9636784929</v>
      </c>
      <c r="X490" s="22" t="str">
        <f>shaladarppn!W488</f>
        <v>ALNIYAWAS,RIYANBADI,ALNIYAWAS,341926</v>
      </c>
      <c r="Y490" s="22">
        <f>shaladarppn!X488</f>
        <v>50000</v>
      </c>
      <c r="Z490" s="22" t="str">
        <f>shaladarppn!Y488</f>
        <v>N</v>
      </c>
      <c r="AA490" s="22" t="str">
        <f>shaladarppn!Z488</f>
        <v>N</v>
      </c>
      <c r="AB490" s="22" t="str">
        <f>shaladarppn!AA488</f>
        <v>No</v>
      </c>
      <c r="AC490" s="22">
        <f>shaladarppn!AB488</f>
        <v>15</v>
      </c>
      <c r="AD490" s="22" t="str">
        <f>shaladarppn!AC488</f>
        <v>None</v>
      </c>
      <c r="AE490" s="22">
        <f>shaladarppn!AD488</f>
        <v>1</v>
      </c>
      <c r="AF490" s="22">
        <f>Table1[[#This Row],[Class]]</f>
        <v>10</v>
      </c>
      <c r="AG490" s="22" t="str">
        <f>Table1[[#This Row],[Section]]</f>
        <v>B</v>
      </c>
    </row>
    <row r="491" spans="1:33">
      <c r="A491" s="22">
        <f>IF(F491="","",ROWS($F$4:F491))</f>
        <v>488</v>
      </c>
      <c r="B491" s="22">
        <f>shaladarppn!A489</f>
        <v>10</v>
      </c>
      <c r="C491" s="22" t="str">
        <f>shaladarppn!B489</f>
        <v>B</v>
      </c>
      <c r="D491" s="22">
        <f>shaladarppn!C489</f>
        <v>4890</v>
      </c>
      <c r="E491" s="249">
        <f>shaladarppn!D489</f>
        <v>0</v>
      </c>
      <c r="F491" s="22" t="str">
        <f>shaladarppn!E489</f>
        <v>Aarju</v>
      </c>
      <c r="G491" s="22">
        <f>shaladarppn!F489</f>
        <v>0</v>
      </c>
      <c r="H491" s="22" t="str">
        <f>shaladarppn!G489</f>
        <v>Suresh Kumar</v>
      </c>
      <c r="I491" s="22" t="str">
        <f>shaladarppn!H489</f>
        <v>Seema Devi</v>
      </c>
      <c r="J491" s="22" t="str">
        <f>shaladarppn!I489</f>
        <v>M</v>
      </c>
      <c r="K491" s="249">
        <f>shaladarppn!J489</f>
        <v>43013</v>
      </c>
      <c r="L491" s="22">
        <f>shaladarppn!K489</f>
        <v>0</v>
      </c>
      <c r="M491" s="22">
        <f>shaladarppn!L489</f>
        <v>0</v>
      </c>
      <c r="N491" s="22">
        <f>shaladarppn!M489</f>
        <v>0</v>
      </c>
      <c r="O491" s="22">
        <f>shaladarppn!N489</f>
        <v>0</v>
      </c>
      <c r="P491" s="22" t="str">
        <f>shaladarppn!O489</f>
        <v>OBC</v>
      </c>
      <c r="Q491" s="22">
        <f>shaladarppn!P489</f>
        <v>0</v>
      </c>
      <c r="R491" s="22">
        <f>shaladarppn!Q489</f>
        <v>0</v>
      </c>
      <c r="S491" s="22" t="str">
        <f>shaladarppn!R489</f>
        <v>GOVT. SENIOR SECONDARY SCHOOL ALNIYAWAS (219445)</v>
      </c>
      <c r="T491" s="22">
        <f>shaladarppn!S489</f>
        <v>8140200308</v>
      </c>
      <c r="U491" s="22">
        <f>shaladarppn!T489</f>
        <v>0</v>
      </c>
      <c r="V491" s="22">
        <f>shaladarppn!U489</f>
        <v>0</v>
      </c>
      <c r="W491" s="22">
        <f>shaladarppn!V489</f>
        <v>9636784929</v>
      </c>
      <c r="X491" s="22" t="str">
        <f>shaladarppn!W489</f>
        <v>ALNIYAWAS,RIYANBADI,ALNIYAWAS,341927</v>
      </c>
      <c r="Y491" s="22">
        <f>shaladarppn!X489</f>
        <v>0</v>
      </c>
      <c r="Z491" s="22" t="str">
        <f>shaladarppn!Y489</f>
        <v>N</v>
      </c>
      <c r="AA491" s="22" t="str">
        <f>shaladarppn!Z489</f>
        <v>Y</v>
      </c>
      <c r="AB491" s="22">
        <f>shaladarppn!AA489</f>
        <v>0</v>
      </c>
      <c r="AC491" s="22">
        <f>shaladarppn!AB489</f>
        <v>14</v>
      </c>
      <c r="AD491" s="22">
        <f>shaladarppn!AC489</f>
        <v>0</v>
      </c>
      <c r="AE491" s="22">
        <f>shaladarppn!AD489</f>
        <v>1</v>
      </c>
      <c r="AF491" s="22">
        <f>Table1[[#This Row],[Class]]</f>
        <v>10</v>
      </c>
      <c r="AG491" s="22" t="str">
        <f>Table1[[#This Row],[Section]]</f>
        <v>B</v>
      </c>
    </row>
    <row r="492" spans="1:33">
      <c r="A492" s="22">
        <f>IF(F492="","",ROWS($F$4:F492))</f>
        <v>489</v>
      </c>
      <c r="B492" s="22">
        <f>shaladarppn!A490</f>
        <v>10</v>
      </c>
      <c r="C492" s="22" t="str">
        <f>shaladarppn!B490</f>
        <v>B</v>
      </c>
      <c r="D492" s="22">
        <f>shaladarppn!C490</f>
        <v>4811</v>
      </c>
      <c r="E492" s="249">
        <f>shaladarppn!D490</f>
        <v>42551</v>
      </c>
      <c r="F492" s="22" t="str">
        <f>shaladarppn!E490</f>
        <v>Aarju</v>
      </c>
      <c r="G492" s="22">
        <f>shaladarppn!F490</f>
        <v>0</v>
      </c>
      <c r="H492" s="22" t="str">
        <f>shaladarppn!G490</f>
        <v>Suresh Kumar</v>
      </c>
      <c r="I492" s="22" t="str">
        <f>shaladarppn!H490</f>
        <v>Seema Devi</v>
      </c>
      <c r="J492" s="22" t="str">
        <f>shaladarppn!I490</f>
        <v>M</v>
      </c>
      <c r="K492" s="249">
        <f>shaladarppn!J490</f>
        <v>43014</v>
      </c>
      <c r="L492" s="22">
        <f>shaladarppn!K490</f>
        <v>0</v>
      </c>
      <c r="M492" s="22">
        <f>shaladarppn!L490</f>
        <v>0</v>
      </c>
      <c r="N492" s="22">
        <f>shaladarppn!M490</f>
        <v>0</v>
      </c>
      <c r="O492" s="22">
        <f>shaladarppn!N490</f>
        <v>0</v>
      </c>
      <c r="P492" s="22" t="str">
        <f>shaladarppn!O490</f>
        <v>OBC</v>
      </c>
      <c r="Q492" s="22" t="str">
        <f>shaladarppn!P490</f>
        <v>Hindu</v>
      </c>
      <c r="R492" s="22">
        <f>shaladarppn!Q490</f>
        <v>0</v>
      </c>
      <c r="S492" s="22" t="str">
        <f>shaladarppn!R490</f>
        <v>GOVT. SENIOR SECONDARY SCHOOL ALNIYAWAS (219445)</v>
      </c>
      <c r="T492" s="22">
        <f>shaladarppn!S490</f>
        <v>8140200308</v>
      </c>
      <c r="U492" s="22" t="str">
        <f>shaladarppn!T490</f>
        <v>XXXX1339</v>
      </c>
      <c r="V492" s="22" t="str">
        <f>shaladarppn!U490</f>
        <v>YQGSDMS</v>
      </c>
      <c r="W492" s="22">
        <f>shaladarppn!V490</f>
        <v>9636784929</v>
      </c>
      <c r="X492" s="22" t="str">
        <f>shaladarppn!W490</f>
        <v>ALNIYAWAS,RIYANBADI,ALNIYAWAS,341928</v>
      </c>
      <c r="Y492" s="22">
        <f>shaladarppn!X490</f>
        <v>65000</v>
      </c>
      <c r="Z492" s="22" t="str">
        <f>shaladarppn!Y490</f>
        <v>N</v>
      </c>
      <c r="AA492" s="22" t="str">
        <f>shaladarppn!Z490</f>
        <v>N</v>
      </c>
      <c r="AB492" s="22" t="str">
        <f>shaladarppn!AA490</f>
        <v>No</v>
      </c>
      <c r="AC492" s="22">
        <f>shaladarppn!AB490</f>
        <v>14</v>
      </c>
      <c r="AD492" s="22" t="str">
        <f>shaladarppn!AC490</f>
        <v>None</v>
      </c>
      <c r="AE492" s="22">
        <f>shaladarppn!AD490</f>
        <v>2</v>
      </c>
      <c r="AF492" s="22">
        <f>Table1[[#This Row],[Class]]</f>
        <v>10</v>
      </c>
      <c r="AG492" s="22" t="str">
        <f>Table1[[#This Row],[Section]]</f>
        <v>B</v>
      </c>
    </row>
    <row r="493" spans="1:33">
      <c r="A493" s="22">
        <f>IF(F493="","",ROWS($F$4:F493))</f>
        <v>490</v>
      </c>
      <c r="B493" s="22">
        <f>shaladarppn!A491</f>
        <v>10</v>
      </c>
      <c r="C493" s="22" t="str">
        <f>shaladarppn!B491</f>
        <v>B</v>
      </c>
      <c r="D493" s="22">
        <f>shaladarppn!C491</f>
        <v>4810</v>
      </c>
      <c r="E493" s="249">
        <f>shaladarppn!D491</f>
        <v>41405</v>
      </c>
      <c r="F493" s="22" t="str">
        <f>shaladarppn!E491</f>
        <v>Aarju</v>
      </c>
      <c r="G493" s="22">
        <f>shaladarppn!F491</f>
        <v>0</v>
      </c>
      <c r="H493" s="22" t="str">
        <f>shaladarppn!G491</f>
        <v>Suresh Kumar</v>
      </c>
      <c r="I493" s="22" t="str">
        <f>shaladarppn!H491</f>
        <v>Seema Devi</v>
      </c>
      <c r="J493" s="22" t="str">
        <f>shaladarppn!I491</f>
        <v>M</v>
      </c>
      <c r="K493" s="249">
        <f>shaladarppn!J491</f>
        <v>43015</v>
      </c>
      <c r="L493" s="22">
        <f>shaladarppn!K491</f>
        <v>0</v>
      </c>
      <c r="M493" s="22">
        <f>shaladarppn!L491</f>
        <v>0</v>
      </c>
      <c r="N493" s="22">
        <f>shaladarppn!M491</f>
        <v>0</v>
      </c>
      <c r="O493" s="22">
        <f>shaladarppn!N491</f>
        <v>0</v>
      </c>
      <c r="P493" s="22" t="str">
        <f>shaladarppn!O491</f>
        <v>OBC</v>
      </c>
      <c r="Q493" s="22" t="str">
        <f>shaladarppn!P491</f>
        <v>Hindu</v>
      </c>
      <c r="R493" s="22">
        <f>shaladarppn!Q491</f>
        <v>0</v>
      </c>
      <c r="S493" s="22" t="str">
        <f>shaladarppn!R491</f>
        <v>GOVT. SENIOR SECONDARY SCHOOL ALNIYAWAS (219445)</v>
      </c>
      <c r="T493" s="22">
        <f>shaladarppn!S491</f>
        <v>8140200308</v>
      </c>
      <c r="U493" s="22" t="str">
        <f>shaladarppn!T491</f>
        <v>XXXX3052</v>
      </c>
      <c r="V493" s="22">
        <f>shaladarppn!U491</f>
        <v>0</v>
      </c>
      <c r="W493" s="22">
        <f>shaladarppn!V491</f>
        <v>9636784929</v>
      </c>
      <c r="X493" s="22" t="str">
        <f>shaladarppn!W491</f>
        <v>ALNIYAWAS,RIYANBADI,ALNIYAWAS,341929</v>
      </c>
      <c r="Y493" s="22">
        <f>shaladarppn!X491</f>
        <v>65000</v>
      </c>
      <c r="Z493" s="22" t="str">
        <f>shaladarppn!Y491</f>
        <v>N</v>
      </c>
      <c r="AA493" s="22" t="str">
        <f>shaladarppn!Z491</f>
        <v>N</v>
      </c>
      <c r="AB493" s="22" t="str">
        <f>shaladarppn!AA491</f>
        <v>No</v>
      </c>
      <c r="AC493" s="22">
        <f>shaladarppn!AB491</f>
        <v>15</v>
      </c>
      <c r="AD493" s="22" t="str">
        <f>shaladarppn!AC491</f>
        <v>None</v>
      </c>
      <c r="AE493" s="22">
        <f>shaladarppn!AD491</f>
        <v>2</v>
      </c>
      <c r="AF493" s="22">
        <f>Table1[[#This Row],[Class]]</f>
        <v>10</v>
      </c>
      <c r="AG493" s="22" t="str">
        <f>Table1[[#This Row],[Section]]</f>
        <v>B</v>
      </c>
    </row>
    <row r="494" spans="1:33">
      <c r="A494" s="22">
        <f>IF(F494="","",ROWS($F$4:F494))</f>
        <v>491</v>
      </c>
      <c r="B494" s="22">
        <f>shaladarppn!A492</f>
        <v>12</v>
      </c>
      <c r="C494" s="22" t="str">
        <f>shaladarppn!B492</f>
        <v>A</v>
      </c>
      <c r="D494" s="22">
        <f>shaladarppn!C492</f>
        <v>4737</v>
      </c>
      <c r="E494" s="249">
        <f>shaladarppn!D492</f>
        <v>43661</v>
      </c>
      <c r="F494" s="22" t="str">
        <f>shaladarppn!E492</f>
        <v>Aarju</v>
      </c>
      <c r="G494" s="22">
        <f>shaladarppn!F492</f>
        <v>0</v>
      </c>
      <c r="H494" s="22" t="str">
        <f>shaladarppn!G492</f>
        <v>Suresh Kumar</v>
      </c>
      <c r="I494" s="22" t="str">
        <f>shaladarppn!H492</f>
        <v>Seema Devi</v>
      </c>
      <c r="J494" s="22" t="str">
        <f>shaladarppn!I492</f>
        <v>M</v>
      </c>
      <c r="K494" s="249">
        <f>shaladarppn!J492</f>
        <v>43016</v>
      </c>
      <c r="L494" s="22">
        <f>shaladarppn!K492</f>
        <v>0</v>
      </c>
      <c r="M494" s="22">
        <f>shaladarppn!L492</f>
        <v>0</v>
      </c>
      <c r="N494" s="22">
        <f>shaladarppn!M492</f>
        <v>0</v>
      </c>
      <c r="O494" s="22">
        <f>shaladarppn!N492</f>
        <v>0</v>
      </c>
      <c r="P494" s="22" t="str">
        <f>shaladarppn!O492</f>
        <v>OBC</v>
      </c>
      <c r="Q494" s="22" t="str">
        <f>shaladarppn!P492</f>
        <v>Muslim</v>
      </c>
      <c r="R494" s="22">
        <f>shaladarppn!Q492</f>
        <v>0</v>
      </c>
      <c r="S494" s="22" t="str">
        <f>shaladarppn!R492</f>
        <v>GOVT. SENIOR SECONDARY SCHOOL ALNIYAWAS (219445)</v>
      </c>
      <c r="T494" s="22">
        <f>shaladarppn!S492</f>
        <v>8140200308</v>
      </c>
      <c r="U494" s="22" t="str">
        <f>shaladarppn!T492</f>
        <v>XXXX6495</v>
      </c>
      <c r="V494" s="22" t="str">
        <f>shaladarppn!U492</f>
        <v>YWKYMKC</v>
      </c>
      <c r="W494" s="22">
        <f>shaladarppn!V492</f>
        <v>9636784929</v>
      </c>
      <c r="X494" s="22" t="str">
        <f>shaladarppn!W492</f>
        <v>ALNIYAWAS,RIYANBADI,ALNIYAWAS,341930</v>
      </c>
      <c r="Y494" s="22">
        <f>shaladarppn!X492</f>
        <v>80000</v>
      </c>
      <c r="Z494" s="22" t="str">
        <f>shaladarppn!Y492</f>
        <v>N</v>
      </c>
      <c r="AA494" s="22" t="str">
        <f>shaladarppn!Z492</f>
        <v>N</v>
      </c>
      <c r="AB494" s="22" t="str">
        <f>shaladarppn!AA492</f>
        <v>Yes</v>
      </c>
      <c r="AC494" s="22">
        <f>shaladarppn!AB492</f>
        <v>17</v>
      </c>
      <c r="AD494" s="22" t="str">
        <f>shaladarppn!AC492</f>
        <v>None</v>
      </c>
      <c r="AE494" s="22">
        <f>shaladarppn!AD492</f>
        <v>0</v>
      </c>
      <c r="AF494" s="22">
        <f>Table1[[#This Row],[Class]]</f>
        <v>12</v>
      </c>
      <c r="AG494" s="22" t="str">
        <f>Table1[[#This Row],[Section]]</f>
        <v>A</v>
      </c>
    </row>
    <row r="495" spans="1:33">
      <c r="A495" s="22">
        <f>IF(F495="","",ROWS($F$4:F495))</f>
        <v>492</v>
      </c>
      <c r="B495" s="22">
        <f>shaladarppn!A493</f>
        <v>12</v>
      </c>
      <c r="C495" s="22" t="str">
        <f>shaladarppn!B493</f>
        <v>A</v>
      </c>
      <c r="D495" s="22">
        <f>shaladarppn!C493</f>
        <v>4624</v>
      </c>
      <c r="E495" s="249">
        <f>shaladarppn!D493</f>
        <v>43285</v>
      </c>
      <c r="F495" s="22" t="str">
        <f>shaladarppn!E493</f>
        <v>Aarju</v>
      </c>
      <c r="G495" s="22">
        <f>shaladarppn!F493</f>
        <v>0</v>
      </c>
      <c r="H495" s="22" t="str">
        <f>shaladarppn!G493</f>
        <v>Suresh Kumar</v>
      </c>
      <c r="I495" s="22" t="str">
        <f>shaladarppn!H493</f>
        <v>Seema Devi</v>
      </c>
      <c r="J495" s="22" t="str">
        <f>shaladarppn!I493</f>
        <v>F</v>
      </c>
      <c r="K495" s="249">
        <f>shaladarppn!J493</f>
        <v>43017</v>
      </c>
      <c r="L495" s="22">
        <f>shaladarppn!K493</f>
        <v>0</v>
      </c>
      <c r="M495" s="22">
        <f>shaladarppn!L493</f>
        <v>0</v>
      </c>
      <c r="N495" s="22">
        <f>shaladarppn!M493</f>
        <v>0</v>
      </c>
      <c r="O495" s="22">
        <f>shaladarppn!N493</f>
        <v>0</v>
      </c>
      <c r="P495" s="22" t="str">
        <f>shaladarppn!O493</f>
        <v>OBC</v>
      </c>
      <c r="Q495" s="22" t="str">
        <f>shaladarppn!P493</f>
        <v>Muslim</v>
      </c>
      <c r="R495" s="22">
        <f>shaladarppn!Q493</f>
        <v>0</v>
      </c>
      <c r="S495" s="22" t="str">
        <f>shaladarppn!R493</f>
        <v>GOVT. SENIOR SECONDARY SCHOOL ALNIYAWAS (219445)</v>
      </c>
      <c r="T495" s="22">
        <f>shaladarppn!S493</f>
        <v>8140200308</v>
      </c>
      <c r="U495" s="22" t="str">
        <f>shaladarppn!T493</f>
        <v>XXXX7338</v>
      </c>
      <c r="V495" s="22">
        <f>shaladarppn!U493</f>
        <v>0</v>
      </c>
      <c r="W495" s="22">
        <f>shaladarppn!V493</f>
        <v>9636784929</v>
      </c>
      <c r="X495" s="22" t="str">
        <f>shaladarppn!W493</f>
        <v>ALNIYAWAS,RIYANBADI,ALNIYAWAS,341931</v>
      </c>
      <c r="Y495" s="22">
        <f>shaladarppn!X493</f>
        <v>40000</v>
      </c>
      <c r="Z495" s="22" t="str">
        <f>shaladarppn!Y493</f>
        <v>N</v>
      </c>
      <c r="AA495" s="22" t="str">
        <f>shaladarppn!Z493</f>
        <v>N</v>
      </c>
      <c r="AB495" s="22" t="str">
        <f>shaladarppn!AA493</f>
        <v>Yes</v>
      </c>
      <c r="AC495" s="22">
        <f>shaladarppn!AB493</f>
        <v>17</v>
      </c>
      <c r="AD495" s="22" t="str">
        <f>shaladarppn!AC493</f>
        <v>None</v>
      </c>
      <c r="AE495" s="22">
        <f>shaladarppn!AD493</f>
        <v>1</v>
      </c>
      <c r="AF495" s="22">
        <f>Table1[[#This Row],[Class]]</f>
        <v>12</v>
      </c>
      <c r="AG495" s="22" t="str">
        <f>Table1[[#This Row],[Section]]</f>
        <v>A</v>
      </c>
    </row>
    <row r="496" spans="1:33">
      <c r="A496" s="22">
        <f>IF(F496="","",ROWS($F$4:F496))</f>
        <v>493</v>
      </c>
      <c r="B496" s="22">
        <f>shaladarppn!A494</f>
        <v>12</v>
      </c>
      <c r="C496" s="22" t="str">
        <f>shaladarppn!B494</f>
        <v>A</v>
      </c>
      <c r="D496" s="22">
        <f>shaladarppn!C494</f>
        <v>4442</v>
      </c>
      <c r="E496" s="249">
        <f>shaladarppn!D494</f>
        <v>43280</v>
      </c>
      <c r="F496" s="22" t="str">
        <f>shaladarppn!E494</f>
        <v>Aarju</v>
      </c>
      <c r="G496" s="22">
        <f>shaladarppn!F494</f>
        <v>0</v>
      </c>
      <c r="H496" s="22" t="str">
        <f>shaladarppn!G494</f>
        <v>Suresh Kumar</v>
      </c>
      <c r="I496" s="22" t="str">
        <f>shaladarppn!H494</f>
        <v>Seema Devi</v>
      </c>
      <c r="J496" s="22" t="str">
        <f>shaladarppn!I494</f>
        <v>M</v>
      </c>
      <c r="K496" s="249">
        <f>shaladarppn!J494</f>
        <v>43018</v>
      </c>
      <c r="L496" s="22">
        <f>shaladarppn!K494</f>
        <v>0</v>
      </c>
      <c r="M496" s="22">
        <f>shaladarppn!L494</f>
        <v>0</v>
      </c>
      <c r="N496" s="22">
        <f>shaladarppn!M494</f>
        <v>0</v>
      </c>
      <c r="O496" s="22">
        <f>shaladarppn!N494</f>
        <v>0</v>
      </c>
      <c r="P496" s="22" t="str">
        <f>shaladarppn!O494</f>
        <v>OBC</v>
      </c>
      <c r="Q496" s="22" t="str">
        <f>shaladarppn!P494</f>
        <v>Muslim</v>
      </c>
      <c r="R496" s="22">
        <f>shaladarppn!Q494</f>
        <v>0</v>
      </c>
      <c r="S496" s="22" t="str">
        <f>shaladarppn!R494</f>
        <v>GOVT. SENIOR SECONDARY SCHOOL ALNIYAWAS (219445)</v>
      </c>
      <c r="T496" s="22">
        <f>shaladarppn!S494</f>
        <v>8140200308</v>
      </c>
      <c r="U496" s="22" t="str">
        <f>shaladarppn!T494</f>
        <v>XXXX6497</v>
      </c>
      <c r="V496" s="22" t="str">
        <f>shaladarppn!U494</f>
        <v>WDYCBYO</v>
      </c>
      <c r="W496" s="22">
        <f>shaladarppn!V494</f>
        <v>9636784929</v>
      </c>
      <c r="X496" s="22" t="str">
        <f>shaladarppn!W494</f>
        <v>ALNIYAWAS,RIYANBADI,ALNIYAWAS,341932</v>
      </c>
      <c r="Y496" s="22">
        <f>shaladarppn!X494</f>
        <v>36000</v>
      </c>
      <c r="Z496" s="22" t="str">
        <f>shaladarppn!Y494</f>
        <v>N</v>
      </c>
      <c r="AA496" s="22" t="str">
        <f>shaladarppn!Z494</f>
        <v>N</v>
      </c>
      <c r="AB496" s="22" t="str">
        <f>shaladarppn!AA494</f>
        <v>Yes</v>
      </c>
      <c r="AC496" s="22">
        <f>shaladarppn!AB494</f>
        <v>14</v>
      </c>
      <c r="AD496" s="22" t="str">
        <f>shaladarppn!AC494</f>
        <v>None</v>
      </c>
      <c r="AE496" s="22">
        <f>shaladarppn!AD494</f>
        <v>2</v>
      </c>
      <c r="AF496" s="22">
        <f>Table1[[#This Row],[Class]]</f>
        <v>12</v>
      </c>
      <c r="AG496" s="22" t="str">
        <f>Table1[[#This Row],[Section]]</f>
        <v>A</v>
      </c>
    </row>
    <row r="497" spans="1:33">
      <c r="A497" s="22">
        <f>IF(F497="","",ROWS($F$4:F497))</f>
        <v>494</v>
      </c>
      <c r="B497" s="22">
        <f>shaladarppn!A495</f>
        <v>12</v>
      </c>
      <c r="C497" s="22" t="str">
        <f>shaladarppn!B495</f>
        <v>A</v>
      </c>
      <c r="D497" s="22">
        <f>shaladarppn!C495</f>
        <v>4849</v>
      </c>
      <c r="E497" s="249">
        <f>shaladarppn!D495</f>
        <v>0</v>
      </c>
      <c r="F497" s="22" t="str">
        <f>shaladarppn!E495</f>
        <v>Aarju</v>
      </c>
      <c r="G497" s="22">
        <f>shaladarppn!F495</f>
        <v>0</v>
      </c>
      <c r="H497" s="22" t="str">
        <f>shaladarppn!G495</f>
        <v>Suresh Kumar</v>
      </c>
      <c r="I497" s="22" t="str">
        <f>shaladarppn!H495</f>
        <v>Seema Devi</v>
      </c>
      <c r="J497" s="22" t="str">
        <f>shaladarppn!I495</f>
        <v>F</v>
      </c>
      <c r="K497" s="249">
        <f>shaladarppn!J495</f>
        <v>43019</v>
      </c>
      <c r="L497" s="22">
        <f>shaladarppn!K495</f>
        <v>0</v>
      </c>
      <c r="M497" s="22">
        <f>shaladarppn!L495</f>
        <v>0</v>
      </c>
      <c r="N497" s="22">
        <f>shaladarppn!M495</f>
        <v>0</v>
      </c>
      <c r="O497" s="22">
        <f>shaladarppn!N495</f>
        <v>0</v>
      </c>
      <c r="P497" s="22" t="str">
        <f>shaladarppn!O495</f>
        <v>OBC</v>
      </c>
      <c r="Q497" s="22">
        <f>shaladarppn!P495</f>
        <v>0</v>
      </c>
      <c r="R497" s="22">
        <f>shaladarppn!Q495</f>
        <v>0</v>
      </c>
      <c r="S497" s="22" t="str">
        <f>shaladarppn!R495</f>
        <v>GOVT. SENIOR SECONDARY SCHOOL ALNIYAWAS (219445)</v>
      </c>
      <c r="T497" s="22">
        <f>shaladarppn!S495</f>
        <v>8140200308</v>
      </c>
      <c r="U497" s="22">
        <f>shaladarppn!T495</f>
        <v>0</v>
      </c>
      <c r="V497" s="22">
        <f>shaladarppn!U495</f>
        <v>0</v>
      </c>
      <c r="W497" s="22">
        <f>shaladarppn!V495</f>
        <v>9636784929</v>
      </c>
      <c r="X497" s="22" t="str">
        <f>shaladarppn!W495</f>
        <v>ALNIYAWAS,RIYANBADI,ALNIYAWAS,341933</v>
      </c>
      <c r="Y497" s="22">
        <f>shaladarppn!X495</f>
        <v>0</v>
      </c>
      <c r="Z497" s="22" t="str">
        <f>shaladarppn!Y495</f>
        <v>N</v>
      </c>
      <c r="AA497" s="22" t="str">
        <f>shaladarppn!Z495</f>
        <v>Y</v>
      </c>
      <c r="AB497" s="22">
        <f>shaladarppn!AA495</f>
        <v>0</v>
      </c>
      <c r="AC497" s="22">
        <f>shaladarppn!AB495</f>
        <v>17</v>
      </c>
      <c r="AD497" s="22">
        <f>shaladarppn!AC495</f>
        <v>0</v>
      </c>
      <c r="AE497" s="22">
        <f>shaladarppn!AD495</f>
        <v>3</v>
      </c>
      <c r="AF497" s="22">
        <f>Table1[[#This Row],[Class]]</f>
        <v>12</v>
      </c>
      <c r="AG497" s="22" t="str">
        <f>Table1[[#This Row],[Section]]</f>
        <v>A</v>
      </c>
    </row>
    <row r="498" spans="1:33">
      <c r="A498" s="22">
        <f>IF(F498="","",ROWS($F$4:F498))</f>
        <v>495</v>
      </c>
      <c r="B498" s="22">
        <f>shaladarppn!A496</f>
        <v>12</v>
      </c>
      <c r="C498" s="22" t="str">
        <f>shaladarppn!B496</f>
        <v>A</v>
      </c>
      <c r="D498" s="22">
        <f>shaladarppn!C496</f>
        <v>4345</v>
      </c>
      <c r="E498" s="249">
        <f>shaladarppn!D496</f>
        <v>42922</v>
      </c>
      <c r="F498" s="22" t="str">
        <f>shaladarppn!E496</f>
        <v>Aarju</v>
      </c>
      <c r="G498" s="22">
        <f>shaladarppn!F496</f>
        <v>0</v>
      </c>
      <c r="H498" s="22" t="str">
        <f>shaladarppn!G496</f>
        <v>Suresh Kumar</v>
      </c>
      <c r="I498" s="22" t="str">
        <f>shaladarppn!H496</f>
        <v>Seema Devi</v>
      </c>
      <c r="J498" s="22" t="str">
        <f>shaladarppn!I496</f>
        <v>M</v>
      </c>
      <c r="K498" s="249">
        <f>shaladarppn!J496</f>
        <v>43020</v>
      </c>
      <c r="L498" s="22">
        <f>shaladarppn!K496</f>
        <v>0</v>
      </c>
      <c r="M498" s="22">
        <f>shaladarppn!L496</f>
        <v>0</v>
      </c>
      <c r="N498" s="22">
        <f>shaladarppn!M496</f>
        <v>0</v>
      </c>
      <c r="O498" s="22">
        <f>shaladarppn!N496</f>
        <v>0</v>
      </c>
      <c r="P498" s="22" t="str">
        <f>shaladarppn!O496</f>
        <v>OBC</v>
      </c>
      <c r="Q498" s="22" t="str">
        <f>shaladarppn!P496</f>
        <v>Hindu</v>
      </c>
      <c r="R498" s="22">
        <f>shaladarppn!Q496</f>
        <v>0</v>
      </c>
      <c r="S498" s="22" t="str">
        <f>shaladarppn!R496</f>
        <v>GOVT. SENIOR SECONDARY SCHOOL ALNIYAWAS (219445)</v>
      </c>
      <c r="T498" s="22">
        <f>shaladarppn!S496</f>
        <v>8140200308</v>
      </c>
      <c r="U498" s="22" t="str">
        <f>shaladarppn!T496</f>
        <v>XXXX7594</v>
      </c>
      <c r="V498" s="22">
        <f>shaladarppn!U496</f>
        <v>0</v>
      </c>
      <c r="W498" s="22">
        <f>shaladarppn!V496</f>
        <v>9636784929</v>
      </c>
      <c r="X498" s="22" t="str">
        <f>shaladarppn!W496</f>
        <v>ALNIYAWAS,RIYANBADI,ALNIYAWAS,341934</v>
      </c>
      <c r="Y498" s="22">
        <f>shaladarppn!X496</f>
        <v>0</v>
      </c>
      <c r="Z498" s="22" t="str">
        <f>shaladarppn!Y496</f>
        <v>N</v>
      </c>
      <c r="AA498" s="22" t="str">
        <f>shaladarppn!Z496</f>
        <v>N</v>
      </c>
      <c r="AB498" s="22" t="str">
        <f>shaladarppn!AA496</f>
        <v>No</v>
      </c>
      <c r="AC498" s="22">
        <f>shaladarppn!AB496</f>
        <v>18</v>
      </c>
      <c r="AD498" s="22" t="str">
        <f>shaladarppn!AC496</f>
        <v>None</v>
      </c>
      <c r="AE498" s="22">
        <f>shaladarppn!AD496</f>
        <v>1</v>
      </c>
      <c r="AF498" s="22">
        <f>Table1[[#This Row],[Class]]</f>
        <v>12</v>
      </c>
      <c r="AG498" s="22" t="str">
        <f>Table1[[#This Row],[Section]]</f>
        <v>A</v>
      </c>
    </row>
    <row r="499" spans="1:33">
      <c r="A499" s="22">
        <f>IF(F499="","",ROWS($F$4:F499))</f>
        <v>496</v>
      </c>
      <c r="B499" s="22">
        <f>shaladarppn!A497</f>
        <v>12</v>
      </c>
      <c r="C499" s="22" t="str">
        <f>shaladarppn!B497</f>
        <v>A</v>
      </c>
      <c r="D499" s="22">
        <f>shaladarppn!C497</f>
        <v>4541</v>
      </c>
      <c r="E499" s="249">
        <f>shaladarppn!D497</f>
        <v>43291</v>
      </c>
      <c r="F499" s="22" t="str">
        <f>shaladarppn!E497</f>
        <v>Aarju</v>
      </c>
      <c r="G499" s="22">
        <f>shaladarppn!F497</f>
        <v>0</v>
      </c>
      <c r="H499" s="22" t="str">
        <f>shaladarppn!G497</f>
        <v>Suresh Kumar</v>
      </c>
      <c r="I499" s="22" t="str">
        <f>shaladarppn!H497</f>
        <v>Seema Devi</v>
      </c>
      <c r="J499" s="22" t="str">
        <f>shaladarppn!I497</f>
        <v>M</v>
      </c>
      <c r="K499" s="249">
        <f>shaladarppn!J497</f>
        <v>43021</v>
      </c>
      <c r="L499" s="22">
        <f>shaladarppn!K497</f>
        <v>0</v>
      </c>
      <c r="M499" s="22">
        <f>shaladarppn!L497</f>
        <v>0</v>
      </c>
      <c r="N499" s="22">
        <f>shaladarppn!M497</f>
        <v>0</v>
      </c>
      <c r="O499" s="22">
        <f>shaladarppn!N497</f>
        <v>0</v>
      </c>
      <c r="P499" s="22" t="str">
        <f>shaladarppn!O497</f>
        <v>OBC</v>
      </c>
      <c r="Q499" s="22" t="str">
        <f>shaladarppn!P497</f>
        <v>Hindu</v>
      </c>
      <c r="R499" s="22">
        <f>shaladarppn!Q497</f>
        <v>0</v>
      </c>
      <c r="S499" s="22" t="str">
        <f>shaladarppn!R497</f>
        <v>GOVT. SENIOR SECONDARY SCHOOL ALNIYAWAS (219445)</v>
      </c>
      <c r="T499" s="22">
        <f>shaladarppn!S497</f>
        <v>8140200308</v>
      </c>
      <c r="U499" s="22" t="str">
        <f>shaladarppn!T497</f>
        <v>XXXX9368</v>
      </c>
      <c r="V499" s="22" t="str">
        <f>shaladarppn!U497</f>
        <v>YQMESMS</v>
      </c>
      <c r="W499" s="22">
        <f>shaladarppn!V497</f>
        <v>9636784929</v>
      </c>
      <c r="X499" s="22" t="str">
        <f>shaladarppn!W497</f>
        <v>ALNIYAWAS,RIYANBADI,ALNIYAWAS,341935</v>
      </c>
      <c r="Y499" s="22">
        <f>shaladarppn!X497</f>
        <v>40000</v>
      </c>
      <c r="Z499" s="22" t="str">
        <f>shaladarppn!Y497</f>
        <v>N</v>
      </c>
      <c r="AA499" s="22" t="str">
        <f>shaladarppn!Z497</f>
        <v>N</v>
      </c>
      <c r="AB499" s="22" t="str">
        <f>shaladarppn!AA497</f>
        <v>No</v>
      </c>
      <c r="AC499" s="22">
        <f>shaladarppn!AB497</f>
        <v>18</v>
      </c>
      <c r="AD499" s="22" t="str">
        <f>shaladarppn!AC497</f>
        <v>None</v>
      </c>
      <c r="AE499" s="22">
        <f>shaladarppn!AD497</f>
        <v>1</v>
      </c>
      <c r="AF499" s="22">
        <f>Table1[[#This Row],[Class]]</f>
        <v>12</v>
      </c>
      <c r="AG499" s="22" t="str">
        <f>Table1[[#This Row],[Section]]</f>
        <v>A</v>
      </c>
    </row>
    <row r="500" spans="1:33">
      <c r="A500" s="22">
        <f>IF(F500="","",ROWS($F$4:F500))</f>
        <v>497</v>
      </c>
      <c r="B500" s="22">
        <f>shaladarppn!A498</f>
        <v>12</v>
      </c>
      <c r="C500" s="22" t="str">
        <f>shaladarppn!B498</f>
        <v>A</v>
      </c>
      <c r="D500" s="22">
        <f>shaladarppn!C498</f>
        <v>3556</v>
      </c>
      <c r="E500" s="249">
        <f>shaladarppn!D498</f>
        <v>41772</v>
      </c>
      <c r="F500" s="22" t="str">
        <f>shaladarppn!E498</f>
        <v>Aarju</v>
      </c>
      <c r="G500" s="22">
        <f>shaladarppn!F498</f>
        <v>0</v>
      </c>
      <c r="H500" s="22" t="str">
        <f>shaladarppn!G498</f>
        <v>Suresh Kumar</v>
      </c>
      <c r="I500" s="22" t="str">
        <f>shaladarppn!H498</f>
        <v>Seema Devi</v>
      </c>
      <c r="J500" s="22" t="str">
        <f>shaladarppn!I498</f>
        <v>M</v>
      </c>
      <c r="K500" s="249">
        <f>shaladarppn!J498</f>
        <v>43022</v>
      </c>
      <c r="L500" s="22">
        <f>shaladarppn!K498</f>
        <v>0</v>
      </c>
      <c r="M500" s="22">
        <f>shaladarppn!L498</f>
        <v>0</v>
      </c>
      <c r="N500" s="22">
        <f>shaladarppn!M498</f>
        <v>0</v>
      </c>
      <c r="O500" s="22">
        <f>shaladarppn!N498</f>
        <v>0</v>
      </c>
      <c r="P500" s="22" t="str">
        <f>shaladarppn!O498</f>
        <v>OBC</v>
      </c>
      <c r="Q500" s="22">
        <f>shaladarppn!P498</f>
        <v>0</v>
      </c>
      <c r="R500" s="22">
        <f>shaladarppn!Q498</f>
        <v>0</v>
      </c>
      <c r="S500" s="22" t="str">
        <f>shaladarppn!R498</f>
        <v>GOVT. SENIOR SECONDARY SCHOOL ALNIYAWAS (219445)</v>
      </c>
      <c r="T500" s="22">
        <f>shaladarppn!S498</f>
        <v>8140200308</v>
      </c>
      <c r="U500" s="22" t="str">
        <f>shaladarppn!T498</f>
        <v>XXXX8625</v>
      </c>
      <c r="V500" s="22">
        <f>shaladarppn!U498</f>
        <v>0</v>
      </c>
      <c r="W500" s="22">
        <f>shaladarppn!V498</f>
        <v>9636784929</v>
      </c>
      <c r="X500" s="22" t="str">
        <f>shaladarppn!W498</f>
        <v>ALNIYAWAS,RIYANBADI,ALNIYAWAS,341936</v>
      </c>
      <c r="Y500" s="22">
        <f>shaladarppn!X498</f>
        <v>0</v>
      </c>
      <c r="Z500" s="22" t="str">
        <f>shaladarppn!Y498</f>
        <v>N</v>
      </c>
      <c r="AA500" s="22" t="str">
        <f>shaladarppn!Z498</f>
        <v>N</v>
      </c>
      <c r="AB500" s="22">
        <f>shaladarppn!AA498</f>
        <v>0</v>
      </c>
      <c r="AC500" s="22">
        <f>shaladarppn!AB498</f>
        <v>17</v>
      </c>
      <c r="AD500" s="22" t="str">
        <f>shaladarppn!AC498</f>
        <v>None</v>
      </c>
      <c r="AE500" s="22">
        <f>shaladarppn!AD498</f>
        <v>1</v>
      </c>
      <c r="AF500" s="22">
        <f>Table1[[#This Row],[Class]]</f>
        <v>12</v>
      </c>
      <c r="AG500" s="22" t="str">
        <f>Table1[[#This Row],[Section]]</f>
        <v>A</v>
      </c>
    </row>
    <row r="501" spans="1:33">
      <c r="A501" s="22">
        <f>IF(F501="","",ROWS($F$4:F501))</f>
        <v>498</v>
      </c>
      <c r="B501" s="22">
        <f>shaladarppn!A499</f>
        <v>12</v>
      </c>
      <c r="C501" s="22" t="str">
        <f>shaladarppn!B499</f>
        <v>A</v>
      </c>
      <c r="D501" s="22">
        <f>shaladarppn!C499</f>
        <v>4809</v>
      </c>
      <c r="E501" s="249">
        <f>shaladarppn!D499</f>
        <v>0</v>
      </c>
      <c r="F501" s="22" t="str">
        <f>shaladarppn!E499</f>
        <v>Aarju</v>
      </c>
      <c r="G501" s="22">
        <f>shaladarppn!F499</f>
        <v>0</v>
      </c>
      <c r="H501" s="22" t="str">
        <f>shaladarppn!G499</f>
        <v>Suresh Kumar</v>
      </c>
      <c r="I501" s="22" t="str">
        <f>shaladarppn!H499</f>
        <v>Seema Devi</v>
      </c>
      <c r="J501" s="22" t="str">
        <f>shaladarppn!I499</f>
        <v>M</v>
      </c>
      <c r="K501" s="249">
        <f>shaladarppn!J499</f>
        <v>43023</v>
      </c>
      <c r="L501" s="22">
        <f>shaladarppn!K499</f>
        <v>0</v>
      </c>
      <c r="M501" s="22">
        <f>shaladarppn!L499</f>
        <v>0</v>
      </c>
      <c r="N501" s="22">
        <f>shaladarppn!M499</f>
        <v>0</v>
      </c>
      <c r="O501" s="22">
        <f>shaladarppn!N499</f>
        <v>0</v>
      </c>
      <c r="P501" s="22" t="str">
        <f>shaladarppn!O499</f>
        <v>OBC</v>
      </c>
      <c r="Q501" s="22">
        <f>shaladarppn!P499</f>
        <v>0</v>
      </c>
      <c r="R501" s="22">
        <f>shaladarppn!Q499</f>
        <v>0</v>
      </c>
      <c r="S501" s="22" t="str">
        <f>shaladarppn!R499</f>
        <v>GOVT. SENIOR SECONDARY SCHOOL ALNIYAWAS (219445)</v>
      </c>
      <c r="T501" s="22">
        <f>shaladarppn!S499</f>
        <v>8140200308</v>
      </c>
      <c r="U501" s="22">
        <f>shaladarppn!T499</f>
        <v>0</v>
      </c>
      <c r="V501" s="22">
        <f>shaladarppn!U499</f>
        <v>0</v>
      </c>
      <c r="W501" s="22">
        <f>shaladarppn!V499</f>
        <v>9636784929</v>
      </c>
      <c r="X501" s="22" t="str">
        <f>shaladarppn!W499</f>
        <v>ALNIYAWAS,RIYANBADI,ALNIYAWAS,341937</v>
      </c>
      <c r="Y501" s="22">
        <f>shaladarppn!X499</f>
        <v>0</v>
      </c>
      <c r="Z501" s="22" t="str">
        <f>shaladarppn!Y499</f>
        <v>N</v>
      </c>
      <c r="AA501" s="22" t="str">
        <f>shaladarppn!Z499</f>
        <v>Y</v>
      </c>
      <c r="AB501" s="22">
        <f>shaladarppn!AA499</f>
        <v>0</v>
      </c>
      <c r="AC501" s="22">
        <f>shaladarppn!AB499</f>
        <v>16</v>
      </c>
      <c r="AD501" s="22">
        <f>shaladarppn!AC499</f>
        <v>0</v>
      </c>
      <c r="AE501" s="22">
        <f>shaladarppn!AD499</f>
        <v>1</v>
      </c>
      <c r="AF501" s="22">
        <f>Table1[[#This Row],[Class]]</f>
        <v>12</v>
      </c>
      <c r="AG501" s="22" t="str">
        <f>Table1[[#This Row],[Section]]</f>
        <v>A</v>
      </c>
    </row>
    <row r="502" spans="1:33">
      <c r="A502" s="22">
        <f>IF(F502="","",ROWS($F$4:F502))</f>
        <v>499</v>
      </c>
      <c r="B502" s="22">
        <f>shaladarppn!A500</f>
        <v>12</v>
      </c>
      <c r="C502" s="22" t="str">
        <f>shaladarppn!B500</f>
        <v>A</v>
      </c>
      <c r="D502" s="22">
        <f>shaladarppn!C500</f>
        <v>3971</v>
      </c>
      <c r="E502" s="249">
        <f>shaladarppn!D500</f>
        <v>42187</v>
      </c>
      <c r="F502" s="22" t="str">
        <f>shaladarppn!E500</f>
        <v>Aarju</v>
      </c>
      <c r="G502" s="22">
        <f>shaladarppn!F500</f>
        <v>0</v>
      </c>
      <c r="H502" s="22" t="str">
        <f>shaladarppn!G500</f>
        <v>Suresh Kumar</v>
      </c>
      <c r="I502" s="22" t="str">
        <f>shaladarppn!H500</f>
        <v>Seema Devi</v>
      </c>
      <c r="J502" s="22" t="str">
        <f>shaladarppn!I500</f>
        <v>M</v>
      </c>
      <c r="K502" s="249">
        <f>shaladarppn!J500</f>
        <v>43024</v>
      </c>
      <c r="L502" s="22">
        <f>shaladarppn!K500</f>
        <v>0</v>
      </c>
      <c r="M502" s="22">
        <f>shaladarppn!L500</f>
        <v>0</v>
      </c>
      <c r="N502" s="22">
        <f>shaladarppn!M500</f>
        <v>0</v>
      </c>
      <c r="O502" s="22">
        <f>shaladarppn!N500</f>
        <v>0</v>
      </c>
      <c r="P502" s="22" t="str">
        <f>shaladarppn!O500</f>
        <v>SC</v>
      </c>
      <c r="Q502" s="22" t="str">
        <f>shaladarppn!P500</f>
        <v>Hindu</v>
      </c>
      <c r="R502" s="22">
        <f>shaladarppn!Q500</f>
        <v>0</v>
      </c>
      <c r="S502" s="22" t="str">
        <f>shaladarppn!R500</f>
        <v>GOVT. SENIOR SECONDARY SCHOOL ALNIYAWAS (219445)</v>
      </c>
      <c r="T502" s="22">
        <f>shaladarppn!S500</f>
        <v>8140200308</v>
      </c>
      <c r="U502" s="22" t="str">
        <f>shaladarppn!T500</f>
        <v>XXXX2300</v>
      </c>
      <c r="V502" s="22" t="str">
        <f>shaladarppn!U500</f>
        <v>VOCJWZX</v>
      </c>
      <c r="W502" s="22">
        <f>shaladarppn!V500</f>
        <v>9636784929</v>
      </c>
      <c r="X502" s="22" t="str">
        <f>shaladarppn!W500</f>
        <v>ALNIYAWAS,RIYANBADI,ALNIYAWAS,341938</v>
      </c>
      <c r="Y502" s="22">
        <f>shaladarppn!X500</f>
        <v>42000</v>
      </c>
      <c r="Z502" s="22" t="str">
        <f>shaladarppn!Y500</f>
        <v>N</v>
      </c>
      <c r="AA502" s="22" t="str">
        <f>shaladarppn!Z500</f>
        <v>N</v>
      </c>
      <c r="AB502" s="22" t="str">
        <f>shaladarppn!AA500</f>
        <v>No</v>
      </c>
      <c r="AC502" s="22">
        <f>shaladarppn!AB500</f>
        <v>16</v>
      </c>
      <c r="AD502" s="22" t="str">
        <f>shaladarppn!AC500</f>
        <v>None</v>
      </c>
      <c r="AE502" s="22">
        <f>shaladarppn!AD500</f>
        <v>2</v>
      </c>
      <c r="AF502" s="22">
        <f>Table1[[#This Row],[Class]]</f>
        <v>12</v>
      </c>
      <c r="AG502" s="22" t="str">
        <f>Table1[[#This Row],[Section]]</f>
        <v>A</v>
      </c>
    </row>
    <row r="503" spans="1:33">
      <c r="A503" s="22">
        <f>IF(F503="","",ROWS($F$4:F503))</f>
        <v>500</v>
      </c>
      <c r="B503" s="22">
        <f>shaladarppn!A501</f>
        <v>12</v>
      </c>
      <c r="C503" s="22" t="str">
        <f>shaladarppn!B501</f>
        <v>A</v>
      </c>
      <c r="D503" s="22">
        <f>shaladarppn!C501</f>
        <v>4884</v>
      </c>
      <c r="E503" s="249">
        <f>shaladarppn!D501</f>
        <v>0</v>
      </c>
      <c r="F503" s="22" t="str">
        <f>shaladarppn!E501</f>
        <v>Aarju</v>
      </c>
      <c r="G503" s="22">
        <f>shaladarppn!F501</f>
        <v>0</v>
      </c>
      <c r="H503" s="22" t="str">
        <f>shaladarppn!G501</f>
        <v>Suresh Kumar</v>
      </c>
      <c r="I503" s="22" t="str">
        <f>shaladarppn!H501</f>
        <v>Seema Devi</v>
      </c>
      <c r="J503" s="22" t="str">
        <f>shaladarppn!I501</f>
        <v>M</v>
      </c>
      <c r="K503" s="249">
        <f>shaladarppn!J501</f>
        <v>43025</v>
      </c>
      <c r="L503" s="22">
        <f>shaladarppn!K501</f>
        <v>0</v>
      </c>
      <c r="M503" s="22">
        <f>shaladarppn!L501</f>
        <v>0</v>
      </c>
      <c r="N503" s="22">
        <f>shaladarppn!M501</f>
        <v>0</v>
      </c>
      <c r="O503" s="22">
        <f>shaladarppn!N501</f>
        <v>0</v>
      </c>
      <c r="P503" s="22" t="str">
        <f>shaladarppn!O501</f>
        <v>SC</v>
      </c>
      <c r="Q503" s="22">
        <f>shaladarppn!P501</f>
        <v>0</v>
      </c>
      <c r="R503" s="22">
        <f>shaladarppn!Q501</f>
        <v>0</v>
      </c>
      <c r="S503" s="22" t="str">
        <f>shaladarppn!R501</f>
        <v>GOVT. SENIOR SECONDARY SCHOOL ALNIYAWAS (219445)</v>
      </c>
      <c r="T503" s="22">
        <f>shaladarppn!S501</f>
        <v>8140200308</v>
      </c>
      <c r="U503" s="22">
        <f>shaladarppn!T501</f>
        <v>0</v>
      </c>
      <c r="V503" s="22">
        <f>shaladarppn!U501</f>
        <v>0</v>
      </c>
      <c r="W503" s="22">
        <f>shaladarppn!V501</f>
        <v>9636784929</v>
      </c>
      <c r="X503" s="22" t="str">
        <f>shaladarppn!W501</f>
        <v>ALNIYAWAS,RIYANBADI,ALNIYAWAS,341939</v>
      </c>
      <c r="Y503" s="22">
        <f>shaladarppn!X501</f>
        <v>0</v>
      </c>
      <c r="Z503" s="22" t="str">
        <f>shaladarppn!Y501</f>
        <v>N</v>
      </c>
      <c r="AA503" s="22" t="str">
        <f>shaladarppn!Z501</f>
        <v>Y</v>
      </c>
      <c r="AB503" s="22">
        <f>shaladarppn!AA501</f>
        <v>0</v>
      </c>
      <c r="AC503" s="22">
        <f>shaladarppn!AB501</f>
        <v>16</v>
      </c>
      <c r="AD503" s="22">
        <f>shaladarppn!AC501</f>
        <v>0</v>
      </c>
      <c r="AE503" s="22">
        <f>shaladarppn!AD501</f>
        <v>6</v>
      </c>
      <c r="AF503" s="22">
        <f>Table1[[#This Row],[Class]]</f>
        <v>12</v>
      </c>
      <c r="AG503" s="22" t="str">
        <f>Table1[[#This Row],[Section]]</f>
        <v>A</v>
      </c>
    </row>
    <row r="504" spans="1:33">
      <c r="A504" s="22">
        <f>IF(F504="","",ROWS($F$4:F504))</f>
        <v>501</v>
      </c>
      <c r="B504" s="22">
        <f>shaladarppn!A502</f>
        <v>12</v>
      </c>
      <c r="C504" s="22" t="str">
        <f>shaladarppn!B502</f>
        <v>A</v>
      </c>
      <c r="D504" s="22">
        <f>shaladarppn!C502</f>
        <v>4506</v>
      </c>
      <c r="E504" s="249">
        <f>shaladarppn!D502</f>
        <v>43287</v>
      </c>
      <c r="F504" s="22" t="str">
        <f>shaladarppn!E502</f>
        <v>Aarju</v>
      </c>
      <c r="G504" s="22">
        <f>shaladarppn!F502</f>
        <v>0</v>
      </c>
      <c r="H504" s="22" t="str">
        <f>shaladarppn!G502</f>
        <v>Suresh Kumar</v>
      </c>
      <c r="I504" s="22" t="str">
        <f>shaladarppn!H502</f>
        <v>Seema Devi</v>
      </c>
      <c r="J504" s="22" t="str">
        <f>shaladarppn!I502</f>
        <v>M</v>
      </c>
      <c r="K504" s="249">
        <f>shaladarppn!J502</f>
        <v>43026</v>
      </c>
      <c r="L504" s="22">
        <f>shaladarppn!K502</f>
        <v>0</v>
      </c>
      <c r="M504" s="22">
        <f>shaladarppn!L502</f>
        <v>0</v>
      </c>
      <c r="N504" s="22">
        <f>shaladarppn!M502</f>
        <v>0</v>
      </c>
      <c r="O504" s="22">
        <f>shaladarppn!N502</f>
        <v>0</v>
      </c>
      <c r="P504" s="22" t="str">
        <f>shaladarppn!O502</f>
        <v>OBC</v>
      </c>
      <c r="Q504" s="22" t="str">
        <f>shaladarppn!P502</f>
        <v>Hindu</v>
      </c>
      <c r="R504" s="22">
        <f>shaladarppn!Q502</f>
        <v>0</v>
      </c>
      <c r="S504" s="22" t="str">
        <f>shaladarppn!R502</f>
        <v>GOVT. SENIOR SECONDARY SCHOOL ALNIYAWAS (219445)</v>
      </c>
      <c r="T504" s="22">
        <f>shaladarppn!S502</f>
        <v>8140200308</v>
      </c>
      <c r="U504" s="22" t="str">
        <f>shaladarppn!T502</f>
        <v>XXXX6684</v>
      </c>
      <c r="V504" s="22">
        <f>shaladarppn!U502</f>
        <v>0</v>
      </c>
      <c r="W504" s="22">
        <f>shaladarppn!V502</f>
        <v>9636784929</v>
      </c>
      <c r="X504" s="22" t="str">
        <f>shaladarppn!W502</f>
        <v>ALNIYAWAS,RIYANBADI,ALNIYAWAS,341940</v>
      </c>
      <c r="Y504" s="22">
        <f>shaladarppn!X502</f>
        <v>50000</v>
      </c>
      <c r="Z504" s="22" t="str">
        <f>shaladarppn!Y502</f>
        <v>N</v>
      </c>
      <c r="AA504" s="22" t="str">
        <f>shaladarppn!Z502</f>
        <v>N</v>
      </c>
      <c r="AB504" s="22" t="str">
        <f>shaladarppn!AA502</f>
        <v>No</v>
      </c>
      <c r="AC504" s="22">
        <f>shaladarppn!AB502</f>
        <v>16</v>
      </c>
      <c r="AD504" s="22" t="str">
        <f>shaladarppn!AC502</f>
        <v>None</v>
      </c>
      <c r="AE504" s="22">
        <f>shaladarppn!AD502</f>
        <v>1</v>
      </c>
      <c r="AF504" s="22">
        <f>Table1[[#This Row],[Class]]</f>
        <v>12</v>
      </c>
      <c r="AG504" s="22" t="str">
        <f>Table1[[#This Row],[Section]]</f>
        <v>A</v>
      </c>
    </row>
    <row r="505" spans="1:33">
      <c r="A505" s="22">
        <f>IF(F505="","",ROWS($F$4:F505))</f>
        <v>502</v>
      </c>
      <c r="B505" s="22">
        <f>shaladarppn!A503</f>
        <v>12</v>
      </c>
      <c r="C505" s="22" t="str">
        <f>shaladarppn!B503</f>
        <v>A</v>
      </c>
      <c r="D505" s="22">
        <f>shaladarppn!C503</f>
        <v>4423</v>
      </c>
      <c r="E505" s="249">
        <f>shaladarppn!D503</f>
        <v>42935</v>
      </c>
      <c r="F505" s="22" t="str">
        <f>shaladarppn!E503</f>
        <v>Aarju</v>
      </c>
      <c r="G505" s="22">
        <f>shaladarppn!F503</f>
        <v>0</v>
      </c>
      <c r="H505" s="22" t="str">
        <f>shaladarppn!G503</f>
        <v>Suresh Kumar</v>
      </c>
      <c r="I505" s="22" t="str">
        <f>shaladarppn!H503</f>
        <v>Seema Devi</v>
      </c>
      <c r="J505" s="22" t="str">
        <f>shaladarppn!I503</f>
        <v>M</v>
      </c>
      <c r="K505" s="249">
        <f>shaladarppn!J503</f>
        <v>43027</v>
      </c>
      <c r="L505" s="22">
        <f>shaladarppn!K503</f>
        <v>0</v>
      </c>
      <c r="M505" s="22">
        <f>shaladarppn!L503</f>
        <v>0</v>
      </c>
      <c r="N505" s="22">
        <f>shaladarppn!M503</f>
        <v>0</v>
      </c>
      <c r="O505" s="22">
        <f>shaladarppn!N503</f>
        <v>0</v>
      </c>
      <c r="P505" s="22" t="str">
        <f>shaladarppn!O503</f>
        <v>OBC</v>
      </c>
      <c r="Q505" s="22" t="str">
        <f>shaladarppn!P503</f>
        <v>Hindu</v>
      </c>
      <c r="R505" s="22">
        <f>shaladarppn!Q503</f>
        <v>0</v>
      </c>
      <c r="S505" s="22" t="str">
        <f>shaladarppn!R503</f>
        <v>GOVT. SENIOR SECONDARY SCHOOL ALNIYAWAS (219445)</v>
      </c>
      <c r="T505" s="22">
        <f>shaladarppn!S503</f>
        <v>8140200308</v>
      </c>
      <c r="U505" s="22" t="str">
        <f>shaladarppn!T503</f>
        <v>XXXX9575</v>
      </c>
      <c r="V505" s="22">
        <f>shaladarppn!U503</f>
        <v>0</v>
      </c>
      <c r="W505" s="22">
        <f>shaladarppn!V503</f>
        <v>9636784929</v>
      </c>
      <c r="X505" s="22" t="str">
        <f>shaladarppn!W503</f>
        <v>ALNIYAWAS,RIYANBADI,ALNIYAWAS,341941</v>
      </c>
      <c r="Y505" s="22">
        <f>shaladarppn!X503</f>
        <v>0</v>
      </c>
      <c r="Z505" s="22" t="str">
        <f>shaladarppn!Y503</f>
        <v>N</v>
      </c>
      <c r="AA505" s="22" t="str">
        <f>shaladarppn!Z503</f>
        <v>N</v>
      </c>
      <c r="AB505" s="22" t="str">
        <f>shaladarppn!AA503</f>
        <v>No</v>
      </c>
      <c r="AC505" s="22">
        <f>shaladarppn!AB503</f>
        <v>17</v>
      </c>
      <c r="AD505" s="22" t="str">
        <f>shaladarppn!AC503</f>
        <v>None</v>
      </c>
      <c r="AE505" s="22">
        <f>shaladarppn!AD503</f>
        <v>1</v>
      </c>
      <c r="AF505" s="22">
        <f>Table1[[#This Row],[Class]]</f>
        <v>12</v>
      </c>
      <c r="AG505" s="22" t="str">
        <f>Table1[[#This Row],[Section]]</f>
        <v>A</v>
      </c>
    </row>
    <row r="506" spans="1:33">
      <c r="A506" s="22">
        <f>IF(F506="","",ROWS($F$4:F506))</f>
        <v>503</v>
      </c>
      <c r="B506" s="22">
        <f>shaladarppn!A504</f>
        <v>12</v>
      </c>
      <c r="C506" s="22" t="str">
        <f>shaladarppn!B504</f>
        <v>A</v>
      </c>
      <c r="D506" s="22">
        <f>shaladarppn!C504</f>
        <v>4466</v>
      </c>
      <c r="E506" s="249">
        <f>shaladarppn!D504</f>
        <v>43285</v>
      </c>
      <c r="F506" s="22" t="str">
        <f>shaladarppn!E504</f>
        <v>Aarju</v>
      </c>
      <c r="G506" s="22">
        <f>shaladarppn!F504</f>
        <v>0</v>
      </c>
      <c r="H506" s="22" t="str">
        <f>shaladarppn!G504</f>
        <v>Suresh Kumar</v>
      </c>
      <c r="I506" s="22" t="str">
        <f>shaladarppn!H504</f>
        <v>Seema Devi</v>
      </c>
      <c r="J506" s="22" t="str">
        <f>shaladarppn!I504</f>
        <v>F</v>
      </c>
      <c r="K506" s="249">
        <f>shaladarppn!J504</f>
        <v>43028</v>
      </c>
      <c r="L506" s="22">
        <f>shaladarppn!K504</f>
        <v>0</v>
      </c>
      <c r="M506" s="22">
        <f>shaladarppn!L504</f>
        <v>0</v>
      </c>
      <c r="N506" s="22">
        <f>shaladarppn!M504</f>
        <v>0</v>
      </c>
      <c r="O506" s="22">
        <f>shaladarppn!N504</f>
        <v>0</v>
      </c>
      <c r="P506" s="22" t="str">
        <f>shaladarppn!O504</f>
        <v>OBC</v>
      </c>
      <c r="Q506" s="22" t="str">
        <f>shaladarppn!P504</f>
        <v>Muslim</v>
      </c>
      <c r="R506" s="22">
        <f>shaladarppn!Q504</f>
        <v>0</v>
      </c>
      <c r="S506" s="22" t="str">
        <f>shaladarppn!R504</f>
        <v>GOVT. SENIOR SECONDARY SCHOOL ALNIYAWAS (219445)</v>
      </c>
      <c r="T506" s="22">
        <f>shaladarppn!S504</f>
        <v>8140200308</v>
      </c>
      <c r="U506" s="22" t="str">
        <f>shaladarppn!T504</f>
        <v>XXXX4525</v>
      </c>
      <c r="V506" s="22">
        <f>shaladarppn!U504</f>
        <v>0</v>
      </c>
      <c r="W506" s="22">
        <f>shaladarppn!V504</f>
        <v>9636784929</v>
      </c>
      <c r="X506" s="22" t="str">
        <f>shaladarppn!W504</f>
        <v>ALNIYAWAS,RIYANBADI,ALNIYAWAS,341942</v>
      </c>
      <c r="Y506" s="22">
        <f>shaladarppn!X504</f>
        <v>36000</v>
      </c>
      <c r="Z506" s="22" t="str">
        <f>shaladarppn!Y504</f>
        <v>N</v>
      </c>
      <c r="AA506" s="22" t="str">
        <f>shaladarppn!Z504</f>
        <v>N</v>
      </c>
      <c r="AB506" s="22" t="str">
        <f>shaladarppn!AA504</f>
        <v>Yes</v>
      </c>
      <c r="AC506" s="22">
        <f>shaladarppn!AB504</f>
        <v>18</v>
      </c>
      <c r="AD506" s="22" t="str">
        <f>shaladarppn!AC504</f>
        <v>None</v>
      </c>
      <c r="AE506" s="22">
        <f>shaladarppn!AD504</f>
        <v>5</v>
      </c>
      <c r="AF506" s="22">
        <f>Table1[[#This Row],[Class]]</f>
        <v>12</v>
      </c>
      <c r="AG506" s="22" t="str">
        <f>Table1[[#This Row],[Section]]</f>
        <v>A</v>
      </c>
    </row>
    <row r="507" spans="1:33">
      <c r="A507" s="22">
        <f>IF(F507="","",ROWS($F$4:F507))</f>
        <v>504</v>
      </c>
      <c r="B507" s="22">
        <f>shaladarppn!A505</f>
        <v>12</v>
      </c>
      <c r="C507" s="22" t="str">
        <f>shaladarppn!B505</f>
        <v>A</v>
      </c>
      <c r="D507" s="22">
        <f>shaladarppn!C505</f>
        <v>3772</v>
      </c>
      <c r="E507" s="249">
        <f>shaladarppn!D505</f>
        <v>42135</v>
      </c>
      <c r="F507" s="22" t="str">
        <f>shaladarppn!E505</f>
        <v>Aarju</v>
      </c>
      <c r="G507" s="22">
        <f>shaladarppn!F505</f>
        <v>0</v>
      </c>
      <c r="H507" s="22" t="str">
        <f>shaladarppn!G505</f>
        <v>Suresh Kumar</v>
      </c>
      <c r="I507" s="22" t="str">
        <f>shaladarppn!H505</f>
        <v>Seema Devi</v>
      </c>
      <c r="J507" s="22" t="str">
        <f>shaladarppn!I505</f>
        <v>F</v>
      </c>
      <c r="K507" s="249">
        <f>shaladarppn!J505</f>
        <v>43029</v>
      </c>
      <c r="L507" s="22">
        <f>shaladarppn!K505</f>
        <v>0</v>
      </c>
      <c r="M507" s="22">
        <f>shaladarppn!L505</f>
        <v>0</v>
      </c>
      <c r="N507" s="22">
        <f>shaladarppn!M505</f>
        <v>0</v>
      </c>
      <c r="O507" s="22">
        <f>shaladarppn!N505</f>
        <v>0</v>
      </c>
      <c r="P507" s="22" t="str">
        <f>shaladarppn!O505</f>
        <v>OBC</v>
      </c>
      <c r="Q507" s="22" t="str">
        <f>shaladarppn!P505</f>
        <v>Muslim</v>
      </c>
      <c r="R507" s="22">
        <f>shaladarppn!Q505</f>
        <v>0</v>
      </c>
      <c r="S507" s="22" t="str">
        <f>shaladarppn!R505</f>
        <v>GOVT. SENIOR SECONDARY SCHOOL ALNIYAWAS (219445)</v>
      </c>
      <c r="T507" s="22">
        <f>shaladarppn!S505</f>
        <v>8140200308</v>
      </c>
      <c r="U507" s="22" t="str">
        <f>shaladarppn!T505</f>
        <v>XXXX6634</v>
      </c>
      <c r="V507" s="22">
        <f>shaladarppn!U505</f>
        <v>0</v>
      </c>
      <c r="W507" s="22">
        <f>shaladarppn!V505</f>
        <v>9636784929</v>
      </c>
      <c r="X507" s="22" t="str">
        <f>shaladarppn!W505</f>
        <v>ALNIYAWAS,RIYANBADI,ALNIYAWAS,341943</v>
      </c>
      <c r="Y507" s="22">
        <f>shaladarppn!X505</f>
        <v>0</v>
      </c>
      <c r="Z507" s="22" t="str">
        <f>shaladarppn!Y505</f>
        <v>N</v>
      </c>
      <c r="AA507" s="22" t="str">
        <f>shaladarppn!Z505</f>
        <v>N</v>
      </c>
      <c r="AB507" s="22" t="str">
        <f>shaladarppn!AA505</f>
        <v>Yes</v>
      </c>
      <c r="AC507" s="22">
        <f>shaladarppn!AB505</f>
        <v>16</v>
      </c>
      <c r="AD507" s="22" t="str">
        <f>shaladarppn!AC505</f>
        <v>None</v>
      </c>
      <c r="AE507" s="22">
        <f>shaladarppn!AD505</f>
        <v>1</v>
      </c>
      <c r="AF507" s="22">
        <f>Table1[[#This Row],[Class]]</f>
        <v>12</v>
      </c>
      <c r="AG507" s="22" t="str">
        <f>Table1[[#This Row],[Section]]</f>
        <v>A</v>
      </c>
    </row>
    <row r="508" spans="1:33">
      <c r="A508" s="22">
        <f>IF(F508="","",ROWS($F$4:F508))</f>
        <v>505</v>
      </c>
      <c r="B508" s="22">
        <f>shaladarppn!A506</f>
        <v>12</v>
      </c>
      <c r="C508" s="22" t="str">
        <f>shaladarppn!B506</f>
        <v>A</v>
      </c>
      <c r="D508" s="22">
        <f>shaladarppn!C506</f>
        <v>4231</v>
      </c>
      <c r="E508" s="249">
        <f>shaladarppn!D506</f>
        <v>42571</v>
      </c>
      <c r="F508" s="22" t="str">
        <f>shaladarppn!E506</f>
        <v>Aarju</v>
      </c>
      <c r="G508" s="22">
        <f>shaladarppn!F506</f>
        <v>0</v>
      </c>
      <c r="H508" s="22" t="str">
        <f>shaladarppn!G506</f>
        <v>Suresh Kumar</v>
      </c>
      <c r="I508" s="22" t="str">
        <f>shaladarppn!H506</f>
        <v>Seema Devi</v>
      </c>
      <c r="J508" s="22" t="str">
        <f>shaladarppn!I506</f>
        <v>F</v>
      </c>
      <c r="K508" s="249">
        <f>shaladarppn!J506</f>
        <v>43030</v>
      </c>
      <c r="L508" s="22">
        <f>shaladarppn!K506</f>
        <v>0</v>
      </c>
      <c r="M508" s="22">
        <f>shaladarppn!L506</f>
        <v>0</v>
      </c>
      <c r="N508" s="22">
        <f>shaladarppn!M506</f>
        <v>0</v>
      </c>
      <c r="O508" s="22">
        <f>shaladarppn!N506</f>
        <v>0</v>
      </c>
      <c r="P508" s="22" t="str">
        <f>shaladarppn!O506</f>
        <v>OBC</v>
      </c>
      <c r="Q508" s="22" t="str">
        <f>shaladarppn!P506</f>
        <v>Muslim</v>
      </c>
      <c r="R508" s="22">
        <f>shaladarppn!Q506</f>
        <v>0</v>
      </c>
      <c r="S508" s="22" t="str">
        <f>shaladarppn!R506</f>
        <v>GOVT. SENIOR SECONDARY SCHOOL ALNIYAWAS (219445)</v>
      </c>
      <c r="T508" s="22">
        <f>shaladarppn!S506</f>
        <v>8140200308</v>
      </c>
      <c r="U508" s="22" t="str">
        <f>shaladarppn!T506</f>
        <v>XXXX7725</v>
      </c>
      <c r="V508" s="22">
        <f>shaladarppn!U506</f>
        <v>0</v>
      </c>
      <c r="W508" s="22">
        <f>shaladarppn!V506</f>
        <v>9636784929</v>
      </c>
      <c r="X508" s="22" t="str">
        <f>shaladarppn!W506</f>
        <v>ALNIYAWAS,RIYANBADI,ALNIYAWAS,341944</v>
      </c>
      <c r="Y508" s="22">
        <f>shaladarppn!X506</f>
        <v>0</v>
      </c>
      <c r="Z508" s="22" t="str">
        <f>shaladarppn!Y506</f>
        <v>N</v>
      </c>
      <c r="AA508" s="22" t="str">
        <f>shaladarppn!Z506</f>
        <v>N</v>
      </c>
      <c r="AB508" s="22" t="str">
        <f>shaladarppn!AA506</f>
        <v>Yes</v>
      </c>
      <c r="AC508" s="22">
        <f>shaladarppn!AB506</f>
        <v>16</v>
      </c>
      <c r="AD508" s="22" t="str">
        <f>shaladarppn!AC506</f>
        <v>None</v>
      </c>
      <c r="AE508" s="22">
        <f>shaladarppn!AD506</f>
        <v>2</v>
      </c>
      <c r="AF508" s="22">
        <f>Table1[[#This Row],[Class]]</f>
        <v>12</v>
      </c>
      <c r="AG508" s="22" t="str">
        <f>Table1[[#This Row],[Section]]</f>
        <v>A</v>
      </c>
    </row>
    <row r="509" spans="1:33">
      <c r="A509" s="22">
        <f>IF(F509="","",ROWS($F$4:F509))</f>
        <v>506</v>
      </c>
      <c r="B509" s="22">
        <f>shaladarppn!A507</f>
        <v>12</v>
      </c>
      <c r="C509" s="22" t="str">
        <f>shaladarppn!B507</f>
        <v>A</v>
      </c>
      <c r="D509" s="22">
        <f>shaladarppn!C507</f>
        <v>3753</v>
      </c>
      <c r="E509" s="249">
        <f>shaladarppn!D507</f>
        <v>42135</v>
      </c>
      <c r="F509" s="22" t="str">
        <f>shaladarppn!E507</f>
        <v>Aarju</v>
      </c>
      <c r="G509" s="22">
        <f>shaladarppn!F507</f>
        <v>0</v>
      </c>
      <c r="H509" s="22" t="str">
        <f>shaladarppn!G507</f>
        <v>Suresh Kumar</v>
      </c>
      <c r="I509" s="22" t="str">
        <f>shaladarppn!H507</f>
        <v>Seema Devi</v>
      </c>
      <c r="J509" s="22" t="str">
        <f>shaladarppn!I507</f>
        <v>M</v>
      </c>
      <c r="K509" s="249">
        <f>shaladarppn!J507</f>
        <v>43031</v>
      </c>
      <c r="L509" s="22">
        <f>shaladarppn!K507</f>
        <v>0</v>
      </c>
      <c r="M509" s="22">
        <f>shaladarppn!L507</f>
        <v>0</v>
      </c>
      <c r="N509" s="22">
        <f>shaladarppn!M507</f>
        <v>0</v>
      </c>
      <c r="O509" s="22">
        <f>shaladarppn!N507</f>
        <v>0</v>
      </c>
      <c r="P509" s="22" t="str">
        <f>shaladarppn!O507</f>
        <v>OBC</v>
      </c>
      <c r="Q509" s="22" t="str">
        <f>shaladarppn!P507</f>
        <v>Muslim</v>
      </c>
      <c r="R509" s="22">
        <f>shaladarppn!Q507</f>
        <v>0</v>
      </c>
      <c r="S509" s="22" t="str">
        <f>shaladarppn!R507</f>
        <v>GOVT. SENIOR SECONDARY SCHOOL ALNIYAWAS (219445)</v>
      </c>
      <c r="T509" s="22">
        <f>shaladarppn!S507</f>
        <v>8140200308</v>
      </c>
      <c r="U509" s="22" t="str">
        <f>shaladarppn!T507</f>
        <v>XXXX3219</v>
      </c>
      <c r="V509" s="22" t="str">
        <f>shaladarppn!U507</f>
        <v>WXVCTHX</v>
      </c>
      <c r="W509" s="22">
        <f>shaladarppn!V507</f>
        <v>9636784929</v>
      </c>
      <c r="X509" s="22" t="str">
        <f>shaladarppn!W507</f>
        <v>ALNIYAWAS,RIYANBADI,ALNIYAWAS,341945</v>
      </c>
      <c r="Y509" s="22">
        <f>shaladarppn!X507</f>
        <v>60000</v>
      </c>
      <c r="Z509" s="22" t="str">
        <f>shaladarppn!Y507</f>
        <v>N</v>
      </c>
      <c r="AA509" s="22" t="str">
        <f>shaladarppn!Z507</f>
        <v>N</v>
      </c>
      <c r="AB509" s="22" t="str">
        <f>shaladarppn!AA507</f>
        <v>Yes</v>
      </c>
      <c r="AC509" s="22">
        <f>shaladarppn!AB507</f>
        <v>18</v>
      </c>
      <c r="AD509" s="22" t="str">
        <f>shaladarppn!AC507</f>
        <v>None</v>
      </c>
      <c r="AE509" s="22">
        <f>shaladarppn!AD507</f>
        <v>1</v>
      </c>
      <c r="AF509" s="22">
        <f>Table1[[#This Row],[Class]]</f>
        <v>12</v>
      </c>
      <c r="AG509" s="22" t="str">
        <f>Table1[[#This Row],[Section]]</f>
        <v>A</v>
      </c>
    </row>
    <row r="510" spans="1:33">
      <c r="A510" s="22">
        <f>IF(F510="","",ROWS($F$4:F510))</f>
        <v>507</v>
      </c>
      <c r="B510" s="22">
        <f>shaladarppn!A508</f>
        <v>12</v>
      </c>
      <c r="C510" s="22" t="str">
        <f>shaladarppn!B508</f>
        <v>A</v>
      </c>
      <c r="D510" s="22">
        <f>shaladarppn!C508</f>
        <v>4635</v>
      </c>
      <c r="E510" s="249">
        <f>shaladarppn!D508</f>
        <v>42186</v>
      </c>
      <c r="F510" s="22" t="str">
        <f>shaladarppn!E508</f>
        <v>Aarju</v>
      </c>
      <c r="G510" s="22">
        <f>shaladarppn!F508</f>
        <v>0</v>
      </c>
      <c r="H510" s="22" t="str">
        <f>shaladarppn!G508</f>
        <v>Suresh Kumar</v>
      </c>
      <c r="I510" s="22" t="str">
        <f>shaladarppn!H508</f>
        <v>Seema Devi</v>
      </c>
      <c r="J510" s="22" t="str">
        <f>shaladarppn!I508</f>
        <v>F</v>
      </c>
      <c r="K510" s="249">
        <f>shaladarppn!J508</f>
        <v>43032</v>
      </c>
      <c r="L510" s="22">
        <f>shaladarppn!K508</f>
        <v>0</v>
      </c>
      <c r="M510" s="22">
        <f>shaladarppn!L508</f>
        <v>0</v>
      </c>
      <c r="N510" s="22">
        <f>shaladarppn!M508</f>
        <v>0</v>
      </c>
      <c r="O510" s="22">
        <f>shaladarppn!N508</f>
        <v>0</v>
      </c>
      <c r="P510" s="22" t="str">
        <f>shaladarppn!O508</f>
        <v>SC</v>
      </c>
      <c r="Q510" s="22" t="str">
        <f>shaladarppn!P508</f>
        <v>Hindu</v>
      </c>
      <c r="R510" s="22">
        <f>shaladarppn!Q508</f>
        <v>0</v>
      </c>
      <c r="S510" s="22" t="str">
        <f>shaladarppn!R508</f>
        <v>GOVT. SENIOR SECONDARY SCHOOL ALNIYAWAS (219445)</v>
      </c>
      <c r="T510" s="22">
        <f>shaladarppn!S508</f>
        <v>8140200308</v>
      </c>
      <c r="U510" s="22" t="str">
        <f>shaladarppn!T508</f>
        <v>XXXX0215</v>
      </c>
      <c r="V510" s="22">
        <f>shaladarppn!U508</f>
        <v>0</v>
      </c>
      <c r="W510" s="22">
        <f>shaladarppn!V508</f>
        <v>9636784929</v>
      </c>
      <c r="X510" s="22" t="str">
        <f>shaladarppn!W508</f>
        <v>ALNIYAWAS,RIYANBADI,ALNIYAWAS,341946</v>
      </c>
      <c r="Y510" s="22">
        <f>shaladarppn!X508</f>
        <v>38000</v>
      </c>
      <c r="Z510" s="22" t="str">
        <f>shaladarppn!Y508</f>
        <v>N</v>
      </c>
      <c r="AA510" s="22" t="str">
        <f>shaladarppn!Z508</f>
        <v>N</v>
      </c>
      <c r="AB510" s="22" t="str">
        <f>shaladarppn!AA508</f>
        <v>No</v>
      </c>
      <c r="AC510" s="22">
        <f>shaladarppn!AB508</f>
        <v>16</v>
      </c>
      <c r="AD510" s="22" t="str">
        <f>shaladarppn!AC508</f>
        <v>None</v>
      </c>
      <c r="AE510" s="22">
        <f>shaladarppn!AD508</f>
        <v>7</v>
      </c>
      <c r="AF510" s="22">
        <f>Table1[[#This Row],[Class]]</f>
        <v>12</v>
      </c>
      <c r="AG510" s="22" t="str">
        <f>Table1[[#This Row],[Section]]</f>
        <v>A</v>
      </c>
    </row>
    <row r="511" spans="1:33">
      <c r="A511" s="22">
        <f>IF(F511="","",ROWS($F$4:F511))</f>
        <v>508</v>
      </c>
      <c r="B511" s="22">
        <f>shaladarppn!A509</f>
        <v>12</v>
      </c>
      <c r="C511" s="22" t="str">
        <f>shaladarppn!B509</f>
        <v>A</v>
      </c>
      <c r="D511" s="22">
        <f>shaladarppn!C509</f>
        <v>4227</v>
      </c>
      <c r="E511" s="249">
        <f>shaladarppn!D509</f>
        <v>42571</v>
      </c>
      <c r="F511" s="22" t="str">
        <f>shaladarppn!E509</f>
        <v>Aarju</v>
      </c>
      <c r="G511" s="22">
        <f>shaladarppn!F509</f>
        <v>0</v>
      </c>
      <c r="H511" s="22" t="str">
        <f>shaladarppn!G509</f>
        <v>Suresh Kumar</v>
      </c>
      <c r="I511" s="22" t="str">
        <f>shaladarppn!H509</f>
        <v>Seema Devi</v>
      </c>
      <c r="J511" s="22" t="str">
        <f>shaladarppn!I509</f>
        <v>F</v>
      </c>
      <c r="K511" s="249">
        <f>shaladarppn!J509</f>
        <v>43033</v>
      </c>
      <c r="L511" s="22">
        <f>shaladarppn!K509</f>
        <v>0</v>
      </c>
      <c r="M511" s="22">
        <f>shaladarppn!L509</f>
        <v>0</v>
      </c>
      <c r="N511" s="22">
        <f>shaladarppn!M509</f>
        <v>0</v>
      </c>
      <c r="O511" s="22">
        <f>shaladarppn!N509</f>
        <v>0</v>
      </c>
      <c r="P511" s="22" t="str">
        <f>shaladarppn!O509</f>
        <v>OBC</v>
      </c>
      <c r="Q511" s="22" t="str">
        <f>shaladarppn!P509</f>
        <v>Muslim</v>
      </c>
      <c r="R511" s="22">
        <f>shaladarppn!Q509</f>
        <v>0</v>
      </c>
      <c r="S511" s="22" t="str">
        <f>shaladarppn!R509</f>
        <v>GOVT. SENIOR SECONDARY SCHOOL ALNIYAWAS (219445)</v>
      </c>
      <c r="T511" s="22">
        <f>shaladarppn!S509</f>
        <v>8140200308</v>
      </c>
      <c r="U511" s="22" t="str">
        <f>shaladarppn!T509</f>
        <v>XXXX9772</v>
      </c>
      <c r="V511" s="22">
        <f>shaladarppn!U509</f>
        <v>0</v>
      </c>
      <c r="W511" s="22">
        <f>shaladarppn!V509</f>
        <v>9636784929</v>
      </c>
      <c r="X511" s="22" t="str">
        <f>shaladarppn!W509</f>
        <v>ALNIYAWAS,RIYANBADI,ALNIYAWAS,341947</v>
      </c>
      <c r="Y511" s="22">
        <f>shaladarppn!X509</f>
        <v>0</v>
      </c>
      <c r="Z511" s="22" t="str">
        <f>shaladarppn!Y509</f>
        <v>N</v>
      </c>
      <c r="AA511" s="22" t="str">
        <f>shaladarppn!Z509</f>
        <v>N</v>
      </c>
      <c r="AB511" s="22" t="str">
        <f>shaladarppn!AA509</f>
        <v>Yes</v>
      </c>
      <c r="AC511" s="22">
        <f>shaladarppn!AB509</f>
        <v>17</v>
      </c>
      <c r="AD511" s="22" t="str">
        <f>shaladarppn!AC509</f>
        <v>None</v>
      </c>
      <c r="AE511" s="22">
        <f>shaladarppn!AD509</f>
        <v>1</v>
      </c>
      <c r="AF511" s="22">
        <f>Table1[[#This Row],[Class]]</f>
        <v>12</v>
      </c>
      <c r="AG511" s="22" t="str">
        <f>Table1[[#This Row],[Section]]</f>
        <v>A</v>
      </c>
    </row>
    <row r="512" spans="1:33">
      <c r="A512" s="22">
        <f>IF(F512="","",ROWS($F$4:F512))</f>
        <v>509</v>
      </c>
      <c r="B512" s="22">
        <f>shaladarppn!A510</f>
        <v>12</v>
      </c>
      <c r="C512" s="22" t="str">
        <f>shaladarppn!B510</f>
        <v>A</v>
      </c>
      <c r="D512" s="22">
        <f>shaladarppn!C510</f>
        <v>4025</v>
      </c>
      <c r="E512" s="249">
        <f>shaladarppn!D510</f>
        <v>42194</v>
      </c>
      <c r="F512" s="22" t="str">
        <f>shaladarppn!E510</f>
        <v>Aarju</v>
      </c>
      <c r="G512" s="22">
        <f>shaladarppn!F510</f>
        <v>0</v>
      </c>
      <c r="H512" s="22" t="str">
        <f>shaladarppn!G510</f>
        <v>Suresh Kumar</v>
      </c>
      <c r="I512" s="22" t="str">
        <f>shaladarppn!H510</f>
        <v>Seema Devi</v>
      </c>
      <c r="J512" s="22" t="str">
        <f>shaladarppn!I510</f>
        <v>M</v>
      </c>
      <c r="K512" s="249">
        <f>shaladarppn!J510</f>
        <v>43034</v>
      </c>
      <c r="L512" s="22">
        <f>shaladarppn!K510</f>
        <v>0</v>
      </c>
      <c r="M512" s="22">
        <f>shaladarppn!L510</f>
        <v>0</v>
      </c>
      <c r="N512" s="22">
        <f>shaladarppn!M510</f>
        <v>0</v>
      </c>
      <c r="O512" s="22">
        <f>shaladarppn!N510</f>
        <v>0</v>
      </c>
      <c r="P512" s="22" t="str">
        <f>shaladarppn!O510</f>
        <v>OBC</v>
      </c>
      <c r="Q512" s="22" t="str">
        <f>shaladarppn!P510</f>
        <v>Hindu</v>
      </c>
      <c r="R512" s="22">
        <f>shaladarppn!Q510</f>
        <v>0</v>
      </c>
      <c r="S512" s="22" t="str">
        <f>shaladarppn!R510</f>
        <v>GOVT. SENIOR SECONDARY SCHOOL ALNIYAWAS (219445)</v>
      </c>
      <c r="T512" s="22">
        <f>shaladarppn!S510</f>
        <v>8140200308</v>
      </c>
      <c r="U512" s="22" t="str">
        <f>shaladarppn!T510</f>
        <v>XXXX3422</v>
      </c>
      <c r="V512" s="22">
        <f>shaladarppn!U510</f>
        <v>0</v>
      </c>
      <c r="W512" s="22">
        <f>shaladarppn!V510</f>
        <v>9636784929</v>
      </c>
      <c r="X512" s="22" t="str">
        <f>shaladarppn!W510</f>
        <v>ALNIYAWAS,RIYANBADI,ALNIYAWAS,341948</v>
      </c>
      <c r="Y512" s="22">
        <f>shaladarppn!X510</f>
        <v>0</v>
      </c>
      <c r="Z512" s="22" t="str">
        <f>shaladarppn!Y510</f>
        <v>N</v>
      </c>
      <c r="AA512" s="22" t="str">
        <f>shaladarppn!Z510</f>
        <v>N</v>
      </c>
      <c r="AB512" s="22" t="str">
        <f>shaladarppn!AA510</f>
        <v>No</v>
      </c>
      <c r="AC512" s="22">
        <f>shaladarppn!AB510</f>
        <v>17</v>
      </c>
      <c r="AD512" s="22" t="str">
        <f>shaladarppn!AC510</f>
        <v>None</v>
      </c>
      <c r="AE512" s="22">
        <f>shaladarppn!AD510</f>
        <v>2</v>
      </c>
      <c r="AF512" s="22">
        <f>Table1[[#This Row],[Class]]</f>
        <v>12</v>
      </c>
      <c r="AG512" s="22" t="str">
        <f>Table1[[#This Row],[Section]]</f>
        <v>A</v>
      </c>
    </row>
    <row r="513" spans="1:33">
      <c r="A513" s="22">
        <f>IF(F513="","",ROWS($F$4:F513))</f>
        <v>510</v>
      </c>
      <c r="B513" s="22">
        <f>shaladarppn!A511</f>
        <v>12</v>
      </c>
      <c r="C513" s="22" t="str">
        <f>shaladarppn!B511</f>
        <v>A</v>
      </c>
      <c r="D513" s="22">
        <f>shaladarppn!C511</f>
        <v>4471</v>
      </c>
      <c r="E513" s="249">
        <f>shaladarppn!D511</f>
        <v>43285</v>
      </c>
      <c r="F513" s="22" t="str">
        <f>shaladarppn!E511</f>
        <v>Aarju</v>
      </c>
      <c r="G513" s="22">
        <f>shaladarppn!F511</f>
        <v>0</v>
      </c>
      <c r="H513" s="22" t="str">
        <f>shaladarppn!G511</f>
        <v>Suresh Kumar</v>
      </c>
      <c r="I513" s="22" t="str">
        <f>shaladarppn!H511</f>
        <v>Seema Devi</v>
      </c>
      <c r="J513" s="22" t="str">
        <f>shaladarppn!I511</f>
        <v>F</v>
      </c>
      <c r="K513" s="249">
        <f>shaladarppn!J511</f>
        <v>43035</v>
      </c>
      <c r="L513" s="22">
        <f>shaladarppn!K511</f>
        <v>0</v>
      </c>
      <c r="M513" s="22">
        <f>shaladarppn!L511</f>
        <v>0</v>
      </c>
      <c r="N513" s="22">
        <f>shaladarppn!M511</f>
        <v>0</v>
      </c>
      <c r="O513" s="22">
        <f>shaladarppn!N511</f>
        <v>0</v>
      </c>
      <c r="P513" s="22" t="str">
        <f>shaladarppn!O511</f>
        <v>SBC</v>
      </c>
      <c r="Q513" s="22" t="str">
        <f>shaladarppn!P511</f>
        <v>Hindu</v>
      </c>
      <c r="R513" s="22">
        <f>shaladarppn!Q511</f>
        <v>0</v>
      </c>
      <c r="S513" s="22" t="str">
        <f>shaladarppn!R511</f>
        <v>GOVT. SENIOR SECONDARY SCHOOL ALNIYAWAS (219445)</v>
      </c>
      <c r="T513" s="22">
        <f>shaladarppn!S511</f>
        <v>8140200308</v>
      </c>
      <c r="U513" s="22" t="str">
        <f>shaladarppn!T511</f>
        <v>XXXX7230</v>
      </c>
      <c r="V513" s="22" t="str">
        <f>shaladarppn!U511</f>
        <v>VWCHWWJ</v>
      </c>
      <c r="W513" s="22">
        <f>shaladarppn!V511</f>
        <v>9636784929</v>
      </c>
      <c r="X513" s="22" t="str">
        <f>shaladarppn!W511</f>
        <v>ALNIYAWAS,RIYANBADI,ALNIYAWAS,341949</v>
      </c>
      <c r="Y513" s="22">
        <f>shaladarppn!X511</f>
        <v>60000</v>
      </c>
      <c r="Z513" s="22" t="str">
        <f>shaladarppn!Y511</f>
        <v>N</v>
      </c>
      <c r="AA513" s="22" t="str">
        <f>shaladarppn!Z511</f>
        <v>N</v>
      </c>
      <c r="AB513" s="22" t="str">
        <f>shaladarppn!AA511</f>
        <v>No</v>
      </c>
      <c r="AC513" s="22">
        <f>shaladarppn!AB511</f>
        <v>17</v>
      </c>
      <c r="AD513" s="22" t="str">
        <f>shaladarppn!AC511</f>
        <v>None</v>
      </c>
      <c r="AE513" s="22">
        <f>shaladarppn!AD511</f>
        <v>1</v>
      </c>
      <c r="AF513" s="22">
        <f>Table1[[#This Row],[Class]]</f>
        <v>12</v>
      </c>
      <c r="AG513" s="22" t="str">
        <f>Table1[[#This Row],[Section]]</f>
        <v>A</v>
      </c>
    </row>
    <row r="514" spans="1:33">
      <c r="A514" s="22">
        <f>IF(F514="","",ROWS($F$4:F514))</f>
        <v>511</v>
      </c>
      <c r="B514" s="22">
        <f>shaladarppn!A512</f>
        <v>12</v>
      </c>
      <c r="C514" s="22" t="str">
        <f>shaladarppn!B512</f>
        <v>A</v>
      </c>
      <c r="D514" s="22">
        <f>shaladarppn!C512</f>
        <v>3748</v>
      </c>
      <c r="E514" s="249">
        <f>shaladarppn!D512</f>
        <v>42135</v>
      </c>
      <c r="F514" s="22" t="str">
        <f>shaladarppn!E512</f>
        <v>Aarju</v>
      </c>
      <c r="G514" s="22">
        <f>shaladarppn!F512</f>
        <v>0</v>
      </c>
      <c r="H514" s="22" t="str">
        <f>shaladarppn!G512</f>
        <v>Suresh Kumar</v>
      </c>
      <c r="I514" s="22" t="str">
        <f>shaladarppn!H512</f>
        <v>Seema Devi</v>
      </c>
      <c r="J514" s="22" t="str">
        <f>shaladarppn!I512</f>
        <v>F</v>
      </c>
      <c r="K514" s="249">
        <f>shaladarppn!J512</f>
        <v>43036</v>
      </c>
      <c r="L514" s="22">
        <f>shaladarppn!K512</f>
        <v>0</v>
      </c>
      <c r="M514" s="22">
        <f>shaladarppn!L512</f>
        <v>0</v>
      </c>
      <c r="N514" s="22">
        <f>shaladarppn!M512</f>
        <v>0</v>
      </c>
      <c r="O514" s="22">
        <f>shaladarppn!N512</f>
        <v>0</v>
      </c>
      <c r="P514" s="22" t="str">
        <f>shaladarppn!O512</f>
        <v>SC</v>
      </c>
      <c r="Q514" s="22" t="str">
        <f>shaladarppn!P512</f>
        <v>Hindu</v>
      </c>
      <c r="R514" s="22">
        <f>shaladarppn!Q512</f>
        <v>0</v>
      </c>
      <c r="S514" s="22" t="str">
        <f>shaladarppn!R512</f>
        <v>GOVT. SENIOR SECONDARY SCHOOL ALNIYAWAS (219445)</v>
      </c>
      <c r="T514" s="22">
        <f>shaladarppn!S512</f>
        <v>8140200308</v>
      </c>
      <c r="U514" s="22" t="str">
        <f>shaladarppn!T512</f>
        <v>XXXX0394</v>
      </c>
      <c r="V514" s="22">
        <f>shaladarppn!U512</f>
        <v>0</v>
      </c>
      <c r="W514" s="22">
        <f>shaladarppn!V512</f>
        <v>9636784929</v>
      </c>
      <c r="X514" s="22" t="str">
        <f>shaladarppn!W512</f>
        <v>ALNIYAWAS,RIYANBADI,ALNIYAWAS,341950</v>
      </c>
      <c r="Y514" s="22">
        <f>shaladarppn!X512</f>
        <v>60000</v>
      </c>
      <c r="Z514" s="22" t="str">
        <f>shaladarppn!Y512</f>
        <v>N</v>
      </c>
      <c r="AA514" s="22" t="str">
        <f>shaladarppn!Z512</f>
        <v>N</v>
      </c>
      <c r="AB514" s="22" t="str">
        <f>shaladarppn!AA512</f>
        <v>No</v>
      </c>
      <c r="AC514" s="22">
        <f>shaladarppn!AB512</f>
        <v>16</v>
      </c>
      <c r="AD514" s="22" t="str">
        <f>shaladarppn!AC512</f>
        <v>None</v>
      </c>
      <c r="AE514" s="22">
        <f>shaladarppn!AD512</f>
        <v>0</v>
      </c>
      <c r="AF514" s="22">
        <f>Table1[[#This Row],[Class]]</f>
        <v>12</v>
      </c>
      <c r="AG514" s="22" t="str">
        <f>Table1[[#This Row],[Section]]</f>
        <v>A</v>
      </c>
    </row>
    <row r="515" spans="1:33">
      <c r="A515" s="22">
        <f>IF(F515="","",ROWS($F$4:F515))</f>
        <v>512</v>
      </c>
      <c r="B515" s="22">
        <f>shaladarppn!A513</f>
        <v>12</v>
      </c>
      <c r="C515" s="22" t="str">
        <f>shaladarppn!B513</f>
        <v>A</v>
      </c>
      <c r="D515" s="22">
        <f>shaladarppn!C513</f>
        <v>4472</v>
      </c>
      <c r="E515" s="249">
        <f>shaladarppn!D513</f>
        <v>43285</v>
      </c>
      <c r="F515" s="22" t="str">
        <f>shaladarppn!E513</f>
        <v>Aarju</v>
      </c>
      <c r="G515" s="22">
        <f>shaladarppn!F513</f>
        <v>0</v>
      </c>
      <c r="H515" s="22" t="str">
        <f>shaladarppn!G513</f>
        <v>Suresh Kumar</v>
      </c>
      <c r="I515" s="22" t="str">
        <f>shaladarppn!H513</f>
        <v>Seema Devi</v>
      </c>
      <c r="J515" s="22" t="str">
        <f>shaladarppn!I513</f>
        <v>F</v>
      </c>
      <c r="K515" s="249">
        <f>shaladarppn!J513</f>
        <v>43037</v>
      </c>
      <c r="L515" s="22">
        <f>shaladarppn!K513</f>
        <v>0</v>
      </c>
      <c r="M515" s="22">
        <f>shaladarppn!L513</f>
        <v>0</v>
      </c>
      <c r="N515" s="22">
        <f>shaladarppn!M513</f>
        <v>0</v>
      </c>
      <c r="O515" s="22">
        <f>shaladarppn!N513</f>
        <v>0</v>
      </c>
      <c r="P515" s="22" t="str">
        <f>shaladarppn!O513</f>
        <v>SBC</v>
      </c>
      <c r="Q515" s="22" t="str">
        <f>shaladarppn!P513</f>
        <v>Hindu</v>
      </c>
      <c r="R515" s="22">
        <f>shaladarppn!Q513</f>
        <v>0</v>
      </c>
      <c r="S515" s="22" t="str">
        <f>shaladarppn!R513</f>
        <v>GOVT. SENIOR SECONDARY SCHOOL ALNIYAWAS (219445)</v>
      </c>
      <c r="T515" s="22">
        <f>shaladarppn!S513</f>
        <v>8140200308</v>
      </c>
      <c r="U515" s="22" t="str">
        <f>shaladarppn!T513</f>
        <v>XXXX2334</v>
      </c>
      <c r="V515" s="22" t="str">
        <f>shaladarppn!U513</f>
        <v>VWCHWWJ</v>
      </c>
      <c r="W515" s="22">
        <f>shaladarppn!V513</f>
        <v>9636784929</v>
      </c>
      <c r="X515" s="22" t="str">
        <f>shaladarppn!W513</f>
        <v>ALNIYAWAS,RIYANBADI,ALNIYAWAS,341951</v>
      </c>
      <c r="Y515" s="22">
        <f>shaladarppn!X513</f>
        <v>60000</v>
      </c>
      <c r="Z515" s="22" t="str">
        <f>shaladarppn!Y513</f>
        <v>N</v>
      </c>
      <c r="AA515" s="22" t="str">
        <f>shaladarppn!Z513</f>
        <v>N</v>
      </c>
      <c r="AB515" s="22" t="str">
        <f>shaladarppn!AA513</f>
        <v>No</v>
      </c>
      <c r="AC515" s="22">
        <f>shaladarppn!AB513</f>
        <v>18</v>
      </c>
      <c r="AD515" s="22" t="str">
        <f>shaladarppn!AC513</f>
        <v>None</v>
      </c>
      <c r="AE515" s="22">
        <f>shaladarppn!AD513</f>
        <v>1</v>
      </c>
      <c r="AF515" s="22">
        <f>Table1[[#This Row],[Class]]</f>
        <v>12</v>
      </c>
      <c r="AG515" s="22" t="str">
        <f>Table1[[#This Row],[Section]]</f>
        <v>A</v>
      </c>
    </row>
    <row r="516" spans="1:33">
      <c r="A516" s="22">
        <f>IF(F516="","",ROWS($F$4:F516))</f>
        <v>513</v>
      </c>
      <c r="B516" s="22">
        <f>shaladarppn!A514</f>
        <v>12</v>
      </c>
      <c r="C516" s="22" t="str">
        <f>shaladarppn!B514</f>
        <v>A</v>
      </c>
      <c r="D516" s="22">
        <f>shaladarppn!C514</f>
        <v>4225</v>
      </c>
      <c r="E516" s="249">
        <f>shaladarppn!D514</f>
        <v>42570</v>
      </c>
      <c r="F516" s="22" t="str">
        <f>shaladarppn!E514</f>
        <v>Aarju</v>
      </c>
      <c r="G516" s="22">
        <f>shaladarppn!F514</f>
        <v>0</v>
      </c>
      <c r="H516" s="22" t="str">
        <f>shaladarppn!G514</f>
        <v>Suresh Kumar</v>
      </c>
      <c r="I516" s="22" t="str">
        <f>shaladarppn!H514</f>
        <v>Seema Devi</v>
      </c>
      <c r="J516" s="22" t="str">
        <f>shaladarppn!I514</f>
        <v>M</v>
      </c>
      <c r="K516" s="249">
        <f>shaladarppn!J514</f>
        <v>43038</v>
      </c>
      <c r="L516" s="22">
        <f>shaladarppn!K514</f>
        <v>0</v>
      </c>
      <c r="M516" s="22">
        <f>shaladarppn!L514</f>
        <v>0</v>
      </c>
      <c r="N516" s="22">
        <f>shaladarppn!M514</f>
        <v>0</v>
      </c>
      <c r="O516" s="22">
        <f>shaladarppn!N514</f>
        <v>0</v>
      </c>
      <c r="P516" s="22" t="str">
        <f>shaladarppn!O514</f>
        <v>OBC</v>
      </c>
      <c r="Q516" s="22" t="str">
        <f>shaladarppn!P514</f>
        <v>Hindu</v>
      </c>
      <c r="R516" s="22">
        <f>shaladarppn!Q514</f>
        <v>0</v>
      </c>
      <c r="S516" s="22" t="str">
        <f>shaladarppn!R514</f>
        <v>GOVT. SENIOR SECONDARY SCHOOL ALNIYAWAS (219445)</v>
      </c>
      <c r="T516" s="22">
        <f>shaladarppn!S514</f>
        <v>8140200308</v>
      </c>
      <c r="U516" s="22" t="str">
        <f>shaladarppn!T514</f>
        <v>XXXX8356</v>
      </c>
      <c r="V516" s="22" t="str">
        <f>shaladarppn!U514</f>
        <v>VOCXJBP</v>
      </c>
      <c r="W516" s="22">
        <f>shaladarppn!V514</f>
        <v>9636784929</v>
      </c>
      <c r="X516" s="22" t="str">
        <f>shaladarppn!W514</f>
        <v>ALNIYAWAS,RIYANBADI,ALNIYAWAS,341952</v>
      </c>
      <c r="Y516" s="22">
        <f>shaladarppn!X514</f>
        <v>40000</v>
      </c>
      <c r="Z516" s="22" t="str">
        <f>shaladarppn!Y514</f>
        <v>N</v>
      </c>
      <c r="AA516" s="22" t="str">
        <f>shaladarppn!Z514</f>
        <v>N</v>
      </c>
      <c r="AB516" s="22" t="str">
        <f>shaladarppn!AA514</f>
        <v>No</v>
      </c>
      <c r="AC516" s="22">
        <f>shaladarppn!AB514</f>
        <v>15</v>
      </c>
      <c r="AD516" s="22" t="str">
        <f>shaladarppn!AC514</f>
        <v>None</v>
      </c>
      <c r="AE516" s="22">
        <f>shaladarppn!AD514</f>
        <v>1</v>
      </c>
      <c r="AF516" s="22">
        <f>Table1[[#This Row],[Class]]</f>
        <v>12</v>
      </c>
      <c r="AG516" s="22" t="str">
        <f>Table1[[#This Row],[Section]]</f>
        <v>A</v>
      </c>
    </row>
    <row r="517" spans="1:33">
      <c r="A517" s="22">
        <f>IF(F517="","",ROWS($F$4:F517))</f>
        <v>514</v>
      </c>
      <c r="B517" s="22">
        <f>shaladarppn!A515</f>
        <v>12</v>
      </c>
      <c r="C517" s="22" t="str">
        <f>shaladarppn!B515</f>
        <v>A</v>
      </c>
      <c r="D517" s="22">
        <f>shaladarppn!C515</f>
        <v>4777</v>
      </c>
      <c r="E517" s="249">
        <f>shaladarppn!D515</f>
        <v>43297</v>
      </c>
      <c r="F517" s="22" t="str">
        <f>shaladarppn!E515</f>
        <v>Aarju</v>
      </c>
      <c r="G517" s="22">
        <f>shaladarppn!F515</f>
        <v>0</v>
      </c>
      <c r="H517" s="22" t="str">
        <f>shaladarppn!G515</f>
        <v>Suresh Kumar</v>
      </c>
      <c r="I517" s="22" t="str">
        <f>shaladarppn!H515</f>
        <v>Seema Devi</v>
      </c>
      <c r="J517" s="22" t="str">
        <f>shaladarppn!I515</f>
        <v>F</v>
      </c>
      <c r="K517" s="249">
        <f>shaladarppn!J515</f>
        <v>43039</v>
      </c>
      <c r="L517" s="22">
        <f>shaladarppn!K515</f>
        <v>0</v>
      </c>
      <c r="M517" s="22">
        <f>shaladarppn!L515</f>
        <v>0</v>
      </c>
      <c r="N517" s="22">
        <f>shaladarppn!M515</f>
        <v>0</v>
      </c>
      <c r="O517" s="22">
        <f>shaladarppn!N515</f>
        <v>0</v>
      </c>
      <c r="P517" s="22" t="str">
        <f>shaladarppn!O515</f>
        <v>GEN</v>
      </c>
      <c r="Q517" s="22" t="str">
        <f>shaladarppn!P515</f>
        <v>Hindu</v>
      </c>
      <c r="R517" s="22">
        <f>shaladarppn!Q515</f>
        <v>0</v>
      </c>
      <c r="S517" s="22" t="str">
        <f>shaladarppn!R515</f>
        <v>GOVT. SENIOR SECONDARY SCHOOL ALNIYAWAS (219445)</v>
      </c>
      <c r="T517" s="22">
        <f>shaladarppn!S515</f>
        <v>8140200308</v>
      </c>
      <c r="U517" s="22" t="str">
        <f>shaladarppn!T515</f>
        <v>XXXX4755</v>
      </c>
      <c r="V517" s="22" t="str">
        <f>shaladarppn!U515</f>
        <v>VKPZNHX</v>
      </c>
      <c r="W517" s="22">
        <f>shaladarppn!V515</f>
        <v>9636784929</v>
      </c>
      <c r="X517" s="22" t="str">
        <f>shaladarppn!W515</f>
        <v>ALNIYAWAS,RIYANBADI,ALNIYAWAS,341953</v>
      </c>
      <c r="Y517" s="22">
        <f>shaladarppn!X515</f>
        <v>0</v>
      </c>
      <c r="Z517" s="22" t="str">
        <f>shaladarppn!Y515</f>
        <v>N</v>
      </c>
      <c r="AA517" s="22" t="str">
        <f>shaladarppn!Z515</f>
        <v>N</v>
      </c>
      <c r="AB517" s="22" t="str">
        <f>shaladarppn!AA515</f>
        <v>No</v>
      </c>
      <c r="AC517" s="22">
        <f>shaladarppn!AB515</f>
        <v>17</v>
      </c>
      <c r="AD517" s="22" t="str">
        <f>shaladarppn!AC515</f>
        <v>None</v>
      </c>
      <c r="AE517" s="22">
        <f>shaladarppn!AD515</f>
        <v>2</v>
      </c>
      <c r="AF517" s="22">
        <f>Table1[[#This Row],[Class]]</f>
        <v>12</v>
      </c>
      <c r="AG517" s="22" t="str">
        <f>Table1[[#This Row],[Section]]</f>
        <v>A</v>
      </c>
    </row>
    <row r="518" spans="1:33">
      <c r="A518" s="22">
        <f>IF(F518="","",ROWS($F$4:F518))</f>
        <v>515</v>
      </c>
      <c r="B518" s="22">
        <f>shaladarppn!A516</f>
        <v>12</v>
      </c>
      <c r="C518" s="22" t="str">
        <f>shaladarppn!B516</f>
        <v>A</v>
      </c>
      <c r="D518" s="22">
        <f>shaladarppn!C516</f>
        <v>4247</v>
      </c>
      <c r="E518" s="249">
        <f>shaladarppn!D516</f>
        <v>42591</v>
      </c>
      <c r="F518" s="22" t="str">
        <f>shaladarppn!E516</f>
        <v>Aarju</v>
      </c>
      <c r="G518" s="22">
        <f>shaladarppn!F516</f>
        <v>0</v>
      </c>
      <c r="H518" s="22" t="str">
        <f>shaladarppn!G516</f>
        <v>Suresh Kumar</v>
      </c>
      <c r="I518" s="22" t="str">
        <f>shaladarppn!H516</f>
        <v>Seema Devi</v>
      </c>
      <c r="J518" s="22" t="str">
        <f>shaladarppn!I516</f>
        <v>M</v>
      </c>
      <c r="K518" s="249">
        <f>shaladarppn!J516</f>
        <v>43040</v>
      </c>
      <c r="L518" s="22">
        <f>shaladarppn!K516</f>
        <v>0</v>
      </c>
      <c r="M518" s="22">
        <f>shaladarppn!L516</f>
        <v>0</v>
      </c>
      <c r="N518" s="22">
        <f>shaladarppn!M516</f>
        <v>0</v>
      </c>
      <c r="O518" s="22">
        <f>shaladarppn!N516</f>
        <v>0</v>
      </c>
      <c r="P518" s="22" t="str">
        <f>shaladarppn!O516</f>
        <v>OBC</v>
      </c>
      <c r="Q518" s="22" t="str">
        <f>shaladarppn!P516</f>
        <v>Muslim</v>
      </c>
      <c r="R518" s="22">
        <f>shaladarppn!Q516</f>
        <v>0</v>
      </c>
      <c r="S518" s="22" t="str">
        <f>shaladarppn!R516</f>
        <v>GOVT. SENIOR SECONDARY SCHOOL ALNIYAWAS (219445)</v>
      </c>
      <c r="T518" s="22">
        <f>shaladarppn!S516</f>
        <v>8140200308</v>
      </c>
      <c r="U518" s="22" t="str">
        <f>shaladarppn!T516</f>
        <v>XXXX0244</v>
      </c>
      <c r="V518" s="22">
        <f>shaladarppn!U516</f>
        <v>0</v>
      </c>
      <c r="W518" s="22">
        <f>shaladarppn!V516</f>
        <v>9636784929</v>
      </c>
      <c r="X518" s="22" t="str">
        <f>shaladarppn!W516</f>
        <v>ALNIYAWAS,RIYANBADI,ALNIYAWAS,341954</v>
      </c>
      <c r="Y518" s="22">
        <f>shaladarppn!X516</f>
        <v>0</v>
      </c>
      <c r="Z518" s="22" t="str">
        <f>shaladarppn!Y516</f>
        <v>N</v>
      </c>
      <c r="AA518" s="22" t="str">
        <f>shaladarppn!Z516</f>
        <v>N</v>
      </c>
      <c r="AB518" s="22" t="str">
        <f>shaladarppn!AA516</f>
        <v>Yes</v>
      </c>
      <c r="AC518" s="22">
        <f>shaladarppn!AB516</f>
        <v>18</v>
      </c>
      <c r="AD518" s="22" t="str">
        <f>shaladarppn!AC516</f>
        <v>None</v>
      </c>
      <c r="AE518" s="22">
        <f>shaladarppn!AD516</f>
        <v>2</v>
      </c>
      <c r="AF518" s="22">
        <f>Table1[[#This Row],[Class]]</f>
        <v>12</v>
      </c>
      <c r="AG518" s="22" t="str">
        <f>Table1[[#This Row],[Section]]</f>
        <v>A</v>
      </c>
    </row>
    <row r="519" spans="1:33">
      <c r="A519" s="22">
        <f>IF(F519="","",ROWS($F$4:F519))</f>
        <v>516</v>
      </c>
      <c r="B519" s="22">
        <f>shaladarppn!A517</f>
        <v>12</v>
      </c>
      <c r="C519" s="22" t="str">
        <f>shaladarppn!B517</f>
        <v>A</v>
      </c>
      <c r="D519" s="22">
        <f>shaladarppn!C517</f>
        <v>3568</v>
      </c>
      <c r="E519" s="249">
        <f>shaladarppn!D517</f>
        <v>41772</v>
      </c>
      <c r="F519" s="22" t="str">
        <f>shaladarppn!E517</f>
        <v>Aarju</v>
      </c>
      <c r="G519" s="22">
        <f>shaladarppn!F517</f>
        <v>0</v>
      </c>
      <c r="H519" s="22" t="str">
        <f>shaladarppn!G517</f>
        <v>Suresh Kumar</v>
      </c>
      <c r="I519" s="22" t="str">
        <f>shaladarppn!H517</f>
        <v>Seema Devi</v>
      </c>
      <c r="J519" s="22" t="str">
        <f>shaladarppn!I517</f>
        <v>F</v>
      </c>
      <c r="K519" s="249">
        <f>shaladarppn!J517</f>
        <v>43041</v>
      </c>
      <c r="L519" s="22">
        <f>shaladarppn!K517</f>
        <v>0</v>
      </c>
      <c r="M519" s="22">
        <f>shaladarppn!L517</f>
        <v>0</v>
      </c>
      <c r="N519" s="22">
        <f>shaladarppn!M517</f>
        <v>0</v>
      </c>
      <c r="O519" s="22">
        <f>shaladarppn!N517</f>
        <v>0</v>
      </c>
      <c r="P519" s="22" t="str">
        <f>shaladarppn!O517</f>
        <v>OBC</v>
      </c>
      <c r="Q519" s="22" t="str">
        <f>shaladarppn!P517</f>
        <v>Muslim</v>
      </c>
      <c r="R519" s="22">
        <f>shaladarppn!Q517</f>
        <v>0</v>
      </c>
      <c r="S519" s="22" t="str">
        <f>shaladarppn!R517</f>
        <v>GOVT. SENIOR SECONDARY SCHOOL ALNIYAWAS (219445)</v>
      </c>
      <c r="T519" s="22">
        <f>shaladarppn!S517</f>
        <v>8140200308</v>
      </c>
      <c r="U519" s="22" t="str">
        <f>shaladarppn!T517</f>
        <v>XXXX4063</v>
      </c>
      <c r="V519" s="22">
        <f>shaladarppn!U517</f>
        <v>0</v>
      </c>
      <c r="W519" s="22">
        <f>shaladarppn!V517</f>
        <v>9636784929</v>
      </c>
      <c r="X519" s="22" t="str">
        <f>shaladarppn!W517</f>
        <v>ALNIYAWAS,RIYANBADI,ALNIYAWAS,341955</v>
      </c>
      <c r="Y519" s="22">
        <f>shaladarppn!X517</f>
        <v>0</v>
      </c>
      <c r="Z519" s="22" t="str">
        <f>shaladarppn!Y517</f>
        <v>N</v>
      </c>
      <c r="AA519" s="22" t="str">
        <f>shaladarppn!Z517</f>
        <v>N</v>
      </c>
      <c r="AB519" s="22" t="str">
        <f>shaladarppn!AA517</f>
        <v>Yes</v>
      </c>
      <c r="AC519" s="22">
        <f>shaladarppn!AB517</f>
        <v>17</v>
      </c>
      <c r="AD519" s="22" t="str">
        <f>shaladarppn!AC517</f>
        <v>None</v>
      </c>
      <c r="AE519" s="22">
        <f>shaladarppn!AD517</f>
        <v>2</v>
      </c>
      <c r="AF519" s="22">
        <f>Table1[[#This Row],[Class]]</f>
        <v>12</v>
      </c>
      <c r="AG519" s="22" t="str">
        <f>Table1[[#This Row],[Section]]</f>
        <v>A</v>
      </c>
    </row>
    <row r="520" spans="1:33">
      <c r="A520" s="22">
        <f>IF(F520="","",ROWS($F$4:F520))</f>
        <v>517</v>
      </c>
      <c r="B520" s="22">
        <f>shaladarppn!A518</f>
        <v>12</v>
      </c>
      <c r="C520" s="22" t="str">
        <f>shaladarppn!B518</f>
        <v>A</v>
      </c>
      <c r="D520" s="22">
        <f>shaladarppn!C518</f>
        <v>3762</v>
      </c>
      <c r="E520" s="249">
        <f>shaladarppn!D518</f>
        <v>42135</v>
      </c>
      <c r="F520" s="22" t="str">
        <f>shaladarppn!E518</f>
        <v>Aarju</v>
      </c>
      <c r="G520" s="22">
        <f>shaladarppn!F518</f>
        <v>0</v>
      </c>
      <c r="H520" s="22" t="str">
        <f>shaladarppn!G518</f>
        <v>Suresh Kumar</v>
      </c>
      <c r="I520" s="22" t="str">
        <f>shaladarppn!H518</f>
        <v>Seema Devi</v>
      </c>
      <c r="J520" s="22" t="str">
        <f>shaladarppn!I518</f>
        <v>M</v>
      </c>
      <c r="K520" s="249">
        <f>shaladarppn!J518</f>
        <v>43042</v>
      </c>
      <c r="L520" s="22">
        <f>shaladarppn!K518</f>
        <v>0</v>
      </c>
      <c r="M520" s="22">
        <f>shaladarppn!L518</f>
        <v>0</v>
      </c>
      <c r="N520" s="22">
        <f>shaladarppn!M518</f>
        <v>0</v>
      </c>
      <c r="O520" s="22">
        <f>shaladarppn!N518</f>
        <v>0</v>
      </c>
      <c r="P520" s="22" t="str">
        <f>shaladarppn!O518</f>
        <v>OBC</v>
      </c>
      <c r="Q520" s="22" t="str">
        <f>shaladarppn!P518</f>
        <v>Muslim</v>
      </c>
      <c r="R520" s="22">
        <f>shaladarppn!Q518</f>
        <v>0</v>
      </c>
      <c r="S520" s="22" t="str">
        <f>shaladarppn!R518</f>
        <v>GOVT. SENIOR SECONDARY SCHOOL ALNIYAWAS (219445)</v>
      </c>
      <c r="T520" s="22">
        <f>shaladarppn!S518</f>
        <v>8140200308</v>
      </c>
      <c r="U520" s="22" t="str">
        <f>shaladarppn!T518</f>
        <v>XXXX3463</v>
      </c>
      <c r="V520" s="22">
        <f>shaladarppn!U518</f>
        <v>0</v>
      </c>
      <c r="W520" s="22">
        <f>shaladarppn!V518</f>
        <v>9636784929</v>
      </c>
      <c r="X520" s="22" t="str">
        <f>shaladarppn!W518</f>
        <v>ALNIYAWAS,RIYANBADI,ALNIYAWAS,341956</v>
      </c>
      <c r="Y520" s="22">
        <f>shaladarppn!X518</f>
        <v>0</v>
      </c>
      <c r="Z520" s="22" t="str">
        <f>shaladarppn!Y518</f>
        <v>N</v>
      </c>
      <c r="AA520" s="22" t="str">
        <f>shaladarppn!Z518</f>
        <v>N</v>
      </c>
      <c r="AB520" s="22" t="str">
        <f>shaladarppn!AA518</f>
        <v>Yes</v>
      </c>
      <c r="AC520" s="22">
        <f>shaladarppn!AB518</f>
        <v>17</v>
      </c>
      <c r="AD520" s="22" t="str">
        <f>shaladarppn!AC518</f>
        <v>None</v>
      </c>
      <c r="AE520" s="22">
        <f>shaladarppn!AD518</f>
        <v>1</v>
      </c>
      <c r="AF520" s="22">
        <f>Table1[[#This Row],[Class]]</f>
        <v>12</v>
      </c>
      <c r="AG520" s="22" t="str">
        <f>Table1[[#This Row],[Section]]</f>
        <v>A</v>
      </c>
    </row>
    <row r="521" spans="1:33">
      <c r="A521" s="22">
        <f>IF(F521="","",ROWS($F$4:F521))</f>
        <v>518</v>
      </c>
      <c r="B521" s="22">
        <f>shaladarppn!A519</f>
        <v>12</v>
      </c>
      <c r="C521" s="22" t="str">
        <f>shaladarppn!B519</f>
        <v>A</v>
      </c>
      <c r="D521" s="22">
        <f>shaladarppn!C519</f>
        <v>3962</v>
      </c>
      <c r="E521" s="249">
        <f>shaladarppn!D519</f>
        <v>42187</v>
      </c>
      <c r="F521" s="22" t="str">
        <f>shaladarppn!E519</f>
        <v>Aarju</v>
      </c>
      <c r="G521" s="22">
        <f>shaladarppn!F519</f>
        <v>0</v>
      </c>
      <c r="H521" s="22" t="str">
        <f>shaladarppn!G519</f>
        <v>Suresh Kumar</v>
      </c>
      <c r="I521" s="22" t="str">
        <f>shaladarppn!H519</f>
        <v>Seema Devi</v>
      </c>
      <c r="J521" s="22" t="str">
        <f>shaladarppn!I519</f>
        <v>F</v>
      </c>
      <c r="K521" s="249">
        <f>shaladarppn!J519</f>
        <v>43043</v>
      </c>
      <c r="L521" s="22">
        <f>shaladarppn!K519</f>
        <v>0</v>
      </c>
      <c r="M521" s="22">
        <f>shaladarppn!L519</f>
        <v>0</v>
      </c>
      <c r="N521" s="22">
        <f>shaladarppn!M519</f>
        <v>0</v>
      </c>
      <c r="O521" s="22">
        <f>shaladarppn!N519</f>
        <v>0</v>
      </c>
      <c r="P521" s="22" t="str">
        <f>shaladarppn!O519</f>
        <v>OBC</v>
      </c>
      <c r="Q521" s="22" t="str">
        <f>shaladarppn!P519</f>
        <v>Hindu</v>
      </c>
      <c r="R521" s="22">
        <f>shaladarppn!Q519</f>
        <v>0</v>
      </c>
      <c r="S521" s="22" t="str">
        <f>shaladarppn!R519</f>
        <v>GOVT. SENIOR SECONDARY SCHOOL ALNIYAWAS (219445)</v>
      </c>
      <c r="T521" s="22">
        <f>shaladarppn!S519</f>
        <v>8140200308</v>
      </c>
      <c r="U521" s="22" t="str">
        <f>shaladarppn!T519</f>
        <v>XXXX9060</v>
      </c>
      <c r="V521" s="22">
        <f>shaladarppn!U519</f>
        <v>0</v>
      </c>
      <c r="W521" s="22">
        <f>shaladarppn!V519</f>
        <v>9636784929</v>
      </c>
      <c r="X521" s="22" t="str">
        <f>shaladarppn!W519</f>
        <v>ALNIYAWAS,RIYANBADI,ALNIYAWAS,341957</v>
      </c>
      <c r="Y521" s="22">
        <f>shaladarppn!X519</f>
        <v>0</v>
      </c>
      <c r="Z521" s="22" t="str">
        <f>shaladarppn!Y519</f>
        <v>N</v>
      </c>
      <c r="AA521" s="22" t="str">
        <f>shaladarppn!Z519</f>
        <v>N</v>
      </c>
      <c r="AB521" s="22" t="str">
        <f>shaladarppn!AA519</f>
        <v>No</v>
      </c>
      <c r="AC521" s="22">
        <f>shaladarppn!AB519</f>
        <v>18</v>
      </c>
      <c r="AD521" s="22" t="str">
        <f>shaladarppn!AC519</f>
        <v>None</v>
      </c>
      <c r="AE521" s="22">
        <f>shaladarppn!AD519</f>
        <v>1</v>
      </c>
      <c r="AF521" s="22">
        <f>Table1[[#This Row],[Class]]</f>
        <v>12</v>
      </c>
      <c r="AG521" s="22" t="str">
        <f>Table1[[#This Row],[Section]]</f>
        <v>A</v>
      </c>
    </row>
    <row r="522" spans="1:33">
      <c r="A522" s="22">
        <f>IF(F522="","",ROWS($F$4:F522))</f>
        <v>519</v>
      </c>
      <c r="B522" s="22">
        <f>shaladarppn!A520</f>
        <v>12</v>
      </c>
      <c r="C522" s="22" t="str">
        <f>shaladarppn!B520</f>
        <v>A</v>
      </c>
      <c r="D522" s="22">
        <f>shaladarppn!C520</f>
        <v>3574</v>
      </c>
      <c r="E522" s="249">
        <f>shaladarppn!D520</f>
        <v>41772</v>
      </c>
      <c r="F522" s="22" t="str">
        <f>shaladarppn!E520</f>
        <v>Aarju</v>
      </c>
      <c r="G522" s="22">
        <f>shaladarppn!F520</f>
        <v>0</v>
      </c>
      <c r="H522" s="22" t="str">
        <f>shaladarppn!G520</f>
        <v>Suresh Kumar</v>
      </c>
      <c r="I522" s="22" t="str">
        <f>shaladarppn!H520</f>
        <v>Seema Devi</v>
      </c>
      <c r="J522" s="22" t="str">
        <f>shaladarppn!I520</f>
        <v>F</v>
      </c>
      <c r="K522" s="249">
        <f>shaladarppn!J520</f>
        <v>43044</v>
      </c>
      <c r="L522" s="22">
        <f>shaladarppn!K520</f>
        <v>0</v>
      </c>
      <c r="M522" s="22">
        <f>shaladarppn!L520</f>
        <v>0</v>
      </c>
      <c r="N522" s="22">
        <f>shaladarppn!M520</f>
        <v>0</v>
      </c>
      <c r="O522" s="22">
        <f>shaladarppn!N520</f>
        <v>0</v>
      </c>
      <c r="P522" s="22" t="str">
        <f>shaladarppn!O520</f>
        <v>SC</v>
      </c>
      <c r="Q522" s="22" t="str">
        <f>shaladarppn!P520</f>
        <v>Hindu</v>
      </c>
      <c r="R522" s="22">
        <f>shaladarppn!Q520</f>
        <v>0</v>
      </c>
      <c r="S522" s="22" t="str">
        <f>shaladarppn!R520</f>
        <v>GOVT. SENIOR SECONDARY SCHOOL ALNIYAWAS (219445)</v>
      </c>
      <c r="T522" s="22">
        <f>shaladarppn!S520</f>
        <v>8140200308</v>
      </c>
      <c r="U522" s="22" t="str">
        <f>shaladarppn!T520</f>
        <v>XXXX3336</v>
      </c>
      <c r="V522" s="22" t="str">
        <f>shaladarppn!U520</f>
        <v>WDYEIEB</v>
      </c>
      <c r="W522" s="22">
        <f>shaladarppn!V520</f>
        <v>9636784929</v>
      </c>
      <c r="X522" s="22" t="str">
        <f>shaladarppn!W520</f>
        <v>ALNIYAWAS,RIYANBADI,ALNIYAWAS,341958</v>
      </c>
      <c r="Y522" s="22">
        <f>shaladarppn!X520</f>
        <v>36000</v>
      </c>
      <c r="Z522" s="22" t="str">
        <f>shaladarppn!Y520</f>
        <v>N</v>
      </c>
      <c r="AA522" s="22" t="str">
        <f>shaladarppn!Z520</f>
        <v>N</v>
      </c>
      <c r="AB522" s="22" t="str">
        <f>shaladarppn!AA520</f>
        <v>No</v>
      </c>
      <c r="AC522" s="22">
        <f>shaladarppn!AB520</f>
        <v>17</v>
      </c>
      <c r="AD522" s="22" t="str">
        <f>shaladarppn!AC520</f>
        <v>None</v>
      </c>
      <c r="AE522" s="22">
        <f>shaladarppn!AD520</f>
        <v>2</v>
      </c>
      <c r="AF522" s="22">
        <f>Table1[[#This Row],[Class]]</f>
        <v>12</v>
      </c>
      <c r="AG522" s="22" t="str">
        <f>Table1[[#This Row],[Section]]</f>
        <v>A</v>
      </c>
    </row>
    <row r="523" spans="1:33">
      <c r="A523" s="22">
        <f>IF(F523="","",ROWS($F$4:F523))</f>
        <v>520</v>
      </c>
      <c r="B523" s="22">
        <f>shaladarppn!A521</f>
        <v>12</v>
      </c>
      <c r="C523" s="22" t="str">
        <f>shaladarppn!B521</f>
        <v>A</v>
      </c>
      <c r="D523" s="22">
        <f>shaladarppn!C521</f>
        <v>4211</v>
      </c>
      <c r="E523" s="249">
        <f>shaladarppn!D521</f>
        <v>42566</v>
      </c>
      <c r="F523" s="22" t="str">
        <f>shaladarppn!E521</f>
        <v>Aarju</v>
      </c>
      <c r="G523" s="22">
        <f>shaladarppn!F521</f>
        <v>0</v>
      </c>
      <c r="H523" s="22" t="str">
        <f>shaladarppn!G521</f>
        <v>Suresh Kumar</v>
      </c>
      <c r="I523" s="22" t="str">
        <f>shaladarppn!H521</f>
        <v>Seema Devi</v>
      </c>
      <c r="J523" s="22" t="str">
        <f>shaladarppn!I521</f>
        <v>F</v>
      </c>
      <c r="K523" s="249">
        <f>shaladarppn!J521</f>
        <v>43045</v>
      </c>
      <c r="L523" s="22">
        <f>shaladarppn!K521</f>
        <v>0</v>
      </c>
      <c r="M523" s="22">
        <f>shaladarppn!L521</f>
        <v>0</v>
      </c>
      <c r="N523" s="22">
        <f>shaladarppn!M521</f>
        <v>0</v>
      </c>
      <c r="O523" s="22">
        <f>shaladarppn!N521</f>
        <v>0</v>
      </c>
      <c r="P523" s="22" t="str">
        <f>shaladarppn!O521</f>
        <v>OBC</v>
      </c>
      <c r="Q523" s="22" t="str">
        <f>shaladarppn!P521</f>
        <v>Hindu</v>
      </c>
      <c r="R523" s="22">
        <f>shaladarppn!Q521</f>
        <v>0</v>
      </c>
      <c r="S523" s="22" t="str">
        <f>shaladarppn!R521</f>
        <v>GOVT. SENIOR SECONDARY SCHOOL ALNIYAWAS (219445)</v>
      </c>
      <c r="T523" s="22">
        <f>shaladarppn!S521</f>
        <v>8140200308</v>
      </c>
      <c r="U523" s="22" t="str">
        <f>shaladarppn!T521</f>
        <v>XXXX4385</v>
      </c>
      <c r="V523" s="22">
        <f>shaladarppn!U521</f>
        <v>0</v>
      </c>
      <c r="W523" s="22">
        <f>shaladarppn!V521</f>
        <v>9636784929</v>
      </c>
      <c r="X523" s="22" t="str">
        <f>shaladarppn!W521</f>
        <v>ALNIYAWAS,RIYANBADI,ALNIYAWAS,341959</v>
      </c>
      <c r="Y523" s="22">
        <f>shaladarppn!X521</f>
        <v>0</v>
      </c>
      <c r="Z523" s="22" t="str">
        <f>shaladarppn!Y521</f>
        <v>N</v>
      </c>
      <c r="AA523" s="22" t="str">
        <f>shaladarppn!Z521</f>
        <v>N</v>
      </c>
      <c r="AB523" s="22" t="str">
        <f>shaladarppn!AA521</f>
        <v>No</v>
      </c>
      <c r="AC523" s="22">
        <f>shaladarppn!AB521</f>
        <v>19</v>
      </c>
      <c r="AD523" s="22" t="str">
        <f>shaladarppn!AC521</f>
        <v>None</v>
      </c>
      <c r="AE523" s="22">
        <f>shaladarppn!AD521</f>
        <v>1</v>
      </c>
      <c r="AF523" s="22">
        <f>Table1[[#This Row],[Class]]</f>
        <v>12</v>
      </c>
      <c r="AG523" s="22" t="str">
        <f>Table1[[#This Row],[Section]]</f>
        <v>A</v>
      </c>
    </row>
    <row r="524" spans="1:33">
      <c r="A524" s="22">
        <f>IF(F524="","",ROWS($F$4:F524))</f>
        <v>521</v>
      </c>
      <c r="B524" s="22">
        <f>shaladarppn!A522</f>
        <v>12</v>
      </c>
      <c r="C524" s="22" t="str">
        <f>shaladarppn!B522</f>
        <v>A</v>
      </c>
      <c r="D524" s="22">
        <f>shaladarppn!C522</f>
        <v>4496</v>
      </c>
      <c r="E524" s="249">
        <f>shaladarppn!D522</f>
        <v>43286</v>
      </c>
      <c r="F524" s="22" t="str">
        <f>shaladarppn!E522</f>
        <v>Aarju</v>
      </c>
      <c r="G524" s="22">
        <f>shaladarppn!F522</f>
        <v>0</v>
      </c>
      <c r="H524" s="22" t="str">
        <f>shaladarppn!G522</f>
        <v>Suresh Kumar</v>
      </c>
      <c r="I524" s="22" t="str">
        <f>shaladarppn!H522</f>
        <v>Seema Devi</v>
      </c>
      <c r="J524" s="22" t="str">
        <f>shaladarppn!I522</f>
        <v>F</v>
      </c>
      <c r="K524" s="249">
        <f>shaladarppn!J522</f>
        <v>43046</v>
      </c>
      <c r="L524" s="22">
        <f>shaladarppn!K522</f>
        <v>0</v>
      </c>
      <c r="M524" s="22">
        <f>shaladarppn!L522</f>
        <v>0</v>
      </c>
      <c r="N524" s="22">
        <f>shaladarppn!M522</f>
        <v>0</v>
      </c>
      <c r="O524" s="22">
        <f>shaladarppn!N522</f>
        <v>0</v>
      </c>
      <c r="P524" s="22" t="str">
        <f>shaladarppn!O522</f>
        <v>OBC</v>
      </c>
      <c r="Q524" s="22" t="str">
        <f>shaladarppn!P522</f>
        <v>Hindu</v>
      </c>
      <c r="R524" s="22">
        <f>shaladarppn!Q522</f>
        <v>0</v>
      </c>
      <c r="S524" s="22" t="str">
        <f>shaladarppn!R522</f>
        <v>GOVT. SENIOR SECONDARY SCHOOL ALNIYAWAS (219445)</v>
      </c>
      <c r="T524" s="22">
        <f>shaladarppn!S522</f>
        <v>8140200308</v>
      </c>
      <c r="U524" s="22" t="str">
        <f>shaladarppn!T522</f>
        <v>XXXX9356</v>
      </c>
      <c r="V524" s="22" t="str">
        <f>shaladarppn!U522</f>
        <v>VWTCKRN</v>
      </c>
      <c r="W524" s="22">
        <f>shaladarppn!V522</f>
        <v>9636784929</v>
      </c>
      <c r="X524" s="22" t="str">
        <f>shaladarppn!W522</f>
        <v>ALNIYAWAS,RIYANBADI,ALNIYAWAS,341960</v>
      </c>
      <c r="Y524" s="22">
        <f>shaladarppn!X522</f>
        <v>36000</v>
      </c>
      <c r="Z524" s="22" t="str">
        <f>shaladarppn!Y522</f>
        <v>N</v>
      </c>
      <c r="AA524" s="22" t="str">
        <f>shaladarppn!Z522</f>
        <v>N</v>
      </c>
      <c r="AB524" s="22" t="str">
        <f>shaladarppn!AA522</f>
        <v>No</v>
      </c>
      <c r="AC524" s="22">
        <f>shaladarppn!AB522</f>
        <v>18</v>
      </c>
      <c r="AD524" s="22" t="str">
        <f>shaladarppn!AC522</f>
        <v>None</v>
      </c>
      <c r="AE524" s="22">
        <f>shaladarppn!AD522</f>
        <v>2</v>
      </c>
      <c r="AF524" s="22">
        <f>Table1[[#This Row],[Class]]</f>
        <v>12</v>
      </c>
      <c r="AG524" s="22" t="str">
        <f>Table1[[#This Row],[Section]]</f>
        <v>A</v>
      </c>
    </row>
    <row r="525" spans="1:33">
      <c r="A525" s="22">
        <f>IF(F525="","",ROWS($F$4:F525))</f>
        <v>522</v>
      </c>
      <c r="B525" s="22">
        <f>shaladarppn!A523</f>
        <v>12</v>
      </c>
      <c r="C525" s="22" t="str">
        <f>shaladarppn!B523</f>
        <v>A</v>
      </c>
      <c r="D525" s="22">
        <f>shaladarppn!C523</f>
        <v>4902</v>
      </c>
      <c r="E525" s="249">
        <f>shaladarppn!D523</f>
        <v>0</v>
      </c>
      <c r="F525" s="22" t="str">
        <f>shaladarppn!E523</f>
        <v>Aarju</v>
      </c>
      <c r="G525" s="22">
        <f>shaladarppn!F523</f>
        <v>0</v>
      </c>
      <c r="H525" s="22" t="str">
        <f>shaladarppn!G523</f>
        <v>Suresh Kumar</v>
      </c>
      <c r="I525" s="22" t="str">
        <f>shaladarppn!H523</f>
        <v>Seema Devi</v>
      </c>
      <c r="J525" s="22" t="str">
        <f>shaladarppn!I523</f>
        <v>F</v>
      </c>
      <c r="K525" s="249">
        <f>shaladarppn!J523</f>
        <v>43047</v>
      </c>
      <c r="L525" s="22">
        <f>shaladarppn!K523</f>
        <v>0</v>
      </c>
      <c r="M525" s="22">
        <f>shaladarppn!L523</f>
        <v>0</v>
      </c>
      <c r="N525" s="22">
        <f>shaladarppn!M523</f>
        <v>0</v>
      </c>
      <c r="O525" s="22">
        <f>shaladarppn!N523</f>
        <v>0</v>
      </c>
      <c r="P525" s="22" t="str">
        <f>shaladarppn!O523</f>
        <v>OBC</v>
      </c>
      <c r="Q525" s="22">
        <f>shaladarppn!P523</f>
        <v>0</v>
      </c>
      <c r="R525" s="22">
        <f>shaladarppn!Q523</f>
        <v>0</v>
      </c>
      <c r="S525" s="22" t="str">
        <f>shaladarppn!R523</f>
        <v>GOVT. SENIOR SECONDARY SCHOOL ALNIYAWAS (219445)</v>
      </c>
      <c r="T525" s="22">
        <f>shaladarppn!S523</f>
        <v>8140200308</v>
      </c>
      <c r="U525" s="22">
        <f>shaladarppn!T523</f>
        <v>0</v>
      </c>
      <c r="V525" s="22">
        <f>shaladarppn!U523</f>
        <v>0</v>
      </c>
      <c r="W525" s="22">
        <f>shaladarppn!V523</f>
        <v>9636784929</v>
      </c>
      <c r="X525" s="22" t="str">
        <f>shaladarppn!W523</f>
        <v>ALNIYAWAS,RIYANBADI,ALNIYAWAS,341961</v>
      </c>
      <c r="Y525" s="22">
        <f>shaladarppn!X523</f>
        <v>0</v>
      </c>
      <c r="Z525" s="22" t="str">
        <f>shaladarppn!Y523</f>
        <v>N</v>
      </c>
      <c r="AA525" s="22" t="str">
        <f>shaladarppn!Z523</f>
        <v>Y</v>
      </c>
      <c r="AB525" s="22">
        <f>shaladarppn!AA523</f>
        <v>0</v>
      </c>
      <c r="AC525" s="22">
        <f>shaladarppn!AB523</f>
        <v>16</v>
      </c>
      <c r="AD525" s="22">
        <f>shaladarppn!AC523</f>
        <v>0</v>
      </c>
      <c r="AE525" s="22">
        <f>shaladarppn!AD523</f>
        <v>1</v>
      </c>
      <c r="AF525" s="22">
        <f>Table1[[#This Row],[Class]]</f>
        <v>12</v>
      </c>
      <c r="AG525" s="22" t="str">
        <f>Table1[[#This Row],[Section]]</f>
        <v>A</v>
      </c>
    </row>
    <row r="526" spans="1:33">
      <c r="A526" s="22">
        <f>IF(F526="","",ROWS($F$4:F526))</f>
        <v>523</v>
      </c>
      <c r="B526" s="22">
        <f>shaladarppn!A524</f>
        <v>12</v>
      </c>
      <c r="C526" s="22" t="str">
        <f>shaladarppn!B524</f>
        <v>A</v>
      </c>
      <c r="D526" s="22">
        <f>shaladarppn!C524</f>
        <v>4606</v>
      </c>
      <c r="E526" s="249">
        <f>shaladarppn!D524</f>
        <v>43312</v>
      </c>
      <c r="F526" s="22" t="str">
        <f>shaladarppn!E524</f>
        <v>Aarju</v>
      </c>
      <c r="G526" s="22">
        <f>shaladarppn!F524</f>
        <v>0</v>
      </c>
      <c r="H526" s="22" t="str">
        <f>shaladarppn!G524</f>
        <v>Suresh Kumar</v>
      </c>
      <c r="I526" s="22" t="str">
        <f>shaladarppn!H524</f>
        <v>Seema Devi</v>
      </c>
      <c r="J526" s="22" t="str">
        <f>shaladarppn!I524</f>
        <v>M</v>
      </c>
      <c r="K526" s="249">
        <f>shaladarppn!J524</f>
        <v>43048</v>
      </c>
      <c r="L526" s="22">
        <f>shaladarppn!K524</f>
        <v>0</v>
      </c>
      <c r="M526" s="22">
        <f>shaladarppn!L524</f>
        <v>0</v>
      </c>
      <c r="N526" s="22">
        <f>shaladarppn!M524</f>
        <v>0</v>
      </c>
      <c r="O526" s="22">
        <f>shaladarppn!N524</f>
        <v>0</v>
      </c>
      <c r="P526" s="22" t="str">
        <f>shaladarppn!O524</f>
        <v>OBC</v>
      </c>
      <c r="Q526" s="22" t="str">
        <f>shaladarppn!P524</f>
        <v>Hindu</v>
      </c>
      <c r="R526" s="22">
        <f>shaladarppn!Q524</f>
        <v>0</v>
      </c>
      <c r="S526" s="22" t="str">
        <f>shaladarppn!R524</f>
        <v>GOVT. SENIOR SECONDARY SCHOOL ALNIYAWAS (219445)</v>
      </c>
      <c r="T526" s="22">
        <f>shaladarppn!S524</f>
        <v>8140200308</v>
      </c>
      <c r="U526" s="22" t="str">
        <f>shaladarppn!T524</f>
        <v>XXXX8014</v>
      </c>
      <c r="V526" s="22" t="str">
        <f>shaladarppn!U524</f>
        <v>VVTVXTX</v>
      </c>
      <c r="W526" s="22">
        <f>shaladarppn!V524</f>
        <v>9636784929</v>
      </c>
      <c r="X526" s="22" t="str">
        <f>shaladarppn!W524</f>
        <v>ALNIYAWAS,RIYANBADI,ALNIYAWAS,341962</v>
      </c>
      <c r="Y526" s="22">
        <f>shaladarppn!X524</f>
        <v>40000</v>
      </c>
      <c r="Z526" s="22" t="str">
        <f>shaladarppn!Y524</f>
        <v>N</v>
      </c>
      <c r="AA526" s="22" t="str">
        <f>shaladarppn!Z524</f>
        <v>N</v>
      </c>
      <c r="AB526" s="22" t="str">
        <f>shaladarppn!AA524</f>
        <v>No</v>
      </c>
      <c r="AC526" s="22">
        <f>shaladarppn!AB524</f>
        <v>16</v>
      </c>
      <c r="AD526" s="22" t="str">
        <f>shaladarppn!AC524</f>
        <v>None</v>
      </c>
      <c r="AE526" s="22">
        <f>shaladarppn!AD524</f>
        <v>3</v>
      </c>
      <c r="AF526" s="22">
        <f>Table1[[#This Row],[Class]]</f>
        <v>12</v>
      </c>
      <c r="AG526" s="22" t="str">
        <f>Table1[[#This Row],[Section]]</f>
        <v>A</v>
      </c>
    </row>
    <row r="527" spans="1:33">
      <c r="A527" s="22">
        <f>IF(F527="","",ROWS($F$4:F527))</f>
        <v>524</v>
      </c>
      <c r="B527" s="22">
        <f>shaladarppn!A525</f>
        <v>12</v>
      </c>
      <c r="C527" s="22" t="str">
        <f>shaladarppn!B525</f>
        <v>A</v>
      </c>
      <c r="D527" s="22">
        <f>shaladarppn!C525</f>
        <v>4834</v>
      </c>
      <c r="E527" s="249">
        <f>shaladarppn!D525</f>
        <v>0</v>
      </c>
      <c r="F527" s="22" t="str">
        <f>shaladarppn!E525</f>
        <v>Aarju</v>
      </c>
      <c r="G527" s="22">
        <f>shaladarppn!F525</f>
        <v>0</v>
      </c>
      <c r="H527" s="22" t="str">
        <f>shaladarppn!G525</f>
        <v>Suresh Kumar</v>
      </c>
      <c r="I527" s="22" t="str">
        <f>shaladarppn!H525</f>
        <v>Seema Devi</v>
      </c>
      <c r="J527" s="22" t="str">
        <f>shaladarppn!I525</f>
        <v>M</v>
      </c>
      <c r="K527" s="249">
        <f>shaladarppn!J525</f>
        <v>43049</v>
      </c>
      <c r="L527" s="22">
        <f>shaladarppn!K525</f>
        <v>0</v>
      </c>
      <c r="M527" s="22">
        <f>shaladarppn!L525</f>
        <v>0</v>
      </c>
      <c r="N527" s="22">
        <f>shaladarppn!M525</f>
        <v>0</v>
      </c>
      <c r="O527" s="22">
        <f>shaladarppn!N525</f>
        <v>0</v>
      </c>
      <c r="P527" s="22" t="str">
        <f>shaladarppn!O525</f>
        <v>SC</v>
      </c>
      <c r="Q527" s="22">
        <f>shaladarppn!P525</f>
        <v>0</v>
      </c>
      <c r="R527" s="22">
        <f>shaladarppn!Q525</f>
        <v>0</v>
      </c>
      <c r="S527" s="22" t="str">
        <f>shaladarppn!R525</f>
        <v>GOVT. SENIOR SECONDARY SCHOOL ALNIYAWAS (219445)</v>
      </c>
      <c r="T527" s="22">
        <f>shaladarppn!S525</f>
        <v>8140200308</v>
      </c>
      <c r="U527" s="22">
        <f>shaladarppn!T525</f>
        <v>0</v>
      </c>
      <c r="V527" s="22">
        <f>shaladarppn!U525</f>
        <v>0</v>
      </c>
      <c r="W527" s="22">
        <f>shaladarppn!V525</f>
        <v>9636784929</v>
      </c>
      <c r="X527" s="22" t="str">
        <f>shaladarppn!W525</f>
        <v>ALNIYAWAS,RIYANBADI,ALNIYAWAS,341963</v>
      </c>
      <c r="Y527" s="22">
        <f>shaladarppn!X525</f>
        <v>0</v>
      </c>
      <c r="Z527" s="22" t="str">
        <f>shaladarppn!Y525</f>
        <v>N</v>
      </c>
      <c r="AA527" s="22" t="str">
        <f>shaladarppn!Z525</f>
        <v>Y</v>
      </c>
      <c r="AB527" s="22">
        <f>shaladarppn!AA525</f>
        <v>0</v>
      </c>
      <c r="AC527" s="22">
        <f>shaladarppn!AB525</f>
        <v>16</v>
      </c>
      <c r="AD527" s="22">
        <f>shaladarppn!AC525</f>
        <v>0</v>
      </c>
      <c r="AE527" s="22">
        <f>shaladarppn!AD525</f>
        <v>1</v>
      </c>
      <c r="AF527" s="22">
        <f>Table1[[#This Row],[Class]]</f>
        <v>12</v>
      </c>
      <c r="AG527" s="22" t="str">
        <f>Table1[[#This Row],[Section]]</f>
        <v>A</v>
      </c>
    </row>
    <row r="528" spans="1:33">
      <c r="A528" s="22">
        <f>IF(F528="","",ROWS($F$4:F528))</f>
        <v>525</v>
      </c>
      <c r="B528" s="22">
        <f>shaladarppn!A526</f>
        <v>12</v>
      </c>
      <c r="C528" s="22" t="str">
        <f>shaladarppn!B526</f>
        <v>A</v>
      </c>
      <c r="D528" s="22">
        <f>shaladarppn!C526</f>
        <v>4138</v>
      </c>
      <c r="E528" s="249">
        <f>shaladarppn!D526</f>
        <v>42552</v>
      </c>
      <c r="F528" s="22" t="str">
        <f>shaladarppn!E526</f>
        <v>Aarju</v>
      </c>
      <c r="G528" s="22">
        <f>shaladarppn!F526</f>
        <v>0</v>
      </c>
      <c r="H528" s="22" t="str">
        <f>shaladarppn!G526</f>
        <v>Suresh Kumar</v>
      </c>
      <c r="I528" s="22" t="str">
        <f>shaladarppn!H526</f>
        <v>Seema Devi</v>
      </c>
      <c r="J528" s="22" t="str">
        <f>shaladarppn!I526</f>
        <v>M</v>
      </c>
      <c r="K528" s="249">
        <f>shaladarppn!J526</f>
        <v>43050</v>
      </c>
      <c r="L528" s="22">
        <f>shaladarppn!K526</f>
        <v>0</v>
      </c>
      <c r="M528" s="22">
        <f>shaladarppn!L526</f>
        <v>0</v>
      </c>
      <c r="N528" s="22">
        <f>shaladarppn!M526</f>
        <v>0</v>
      </c>
      <c r="O528" s="22">
        <f>shaladarppn!N526</f>
        <v>0</v>
      </c>
      <c r="P528" s="22" t="str">
        <f>shaladarppn!O526</f>
        <v>OBC</v>
      </c>
      <c r="Q528" s="22" t="str">
        <f>shaladarppn!P526</f>
        <v>Hindu</v>
      </c>
      <c r="R528" s="22">
        <f>shaladarppn!Q526</f>
        <v>0</v>
      </c>
      <c r="S528" s="22" t="str">
        <f>shaladarppn!R526</f>
        <v>GOVT. SENIOR SECONDARY SCHOOL ALNIYAWAS (219445)</v>
      </c>
      <c r="T528" s="22">
        <f>shaladarppn!S526</f>
        <v>8140200308</v>
      </c>
      <c r="U528" s="22" t="str">
        <f>shaladarppn!T526</f>
        <v>XXXX0682</v>
      </c>
      <c r="V528" s="22">
        <f>shaladarppn!U526</f>
        <v>0</v>
      </c>
      <c r="W528" s="22">
        <f>shaladarppn!V526</f>
        <v>9636784929</v>
      </c>
      <c r="X528" s="22" t="str">
        <f>shaladarppn!W526</f>
        <v>ALNIYAWAS,RIYANBADI,ALNIYAWAS,341964</v>
      </c>
      <c r="Y528" s="22">
        <f>shaladarppn!X526</f>
        <v>0</v>
      </c>
      <c r="Z528" s="22" t="str">
        <f>shaladarppn!Y526</f>
        <v>N</v>
      </c>
      <c r="AA528" s="22" t="str">
        <f>shaladarppn!Z526</f>
        <v>N</v>
      </c>
      <c r="AB528" s="22" t="str">
        <f>shaladarppn!AA526</f>
        <v>No</v>
      </c>
      <c r="AC528" s="22">
        <f>shaladarppn!AB526</f>
        <v>17</v>
      </c>
      <c r="AD528" s="22" t="str">
        <f>shaladarppn!AC526</f>
        <v>None</v>
      </c>
      <c r="AE528" s="22">
        <f>shaladarppn!AD526</f>
        <v>1</v>
      </c>
      <c r="AF528" s="22">
        <f>Table1[[#This Row],[Class]]</f>
        <v>12</v>
      </c>
      <c r="AG528" s="22" t="str">
        <f>Table1[[#This Row],[Section]]</f>
        <v>A</v>
      </c>
    </row>
    <row r="529" spans="1:33">
      <c r="A529" s="22">
        <f>IF(F529="","",ROWS($F$4:F529))</f>
        <v>526</v>
      </c>
      <c r="B529" s="22">
        <f>shaladarppn!A527</f>
        <v>12</v>
      </c>
      <c r="C529" s="22" t="str">
        <f>shaladarppn!B527</f>
        <v>A</v>
      </c>
      <c r="D529" s="22">
        <f>shaladarppn!C527</f>
        <v>4385</v>
      </c>
      <c r="E529" s="249">
        <f>shaladarppn!D527</f>
        <v>42929</v>
      </c>
      <c r="F529" s="22" t="str">
        <f>shaladarppn!E527</f>
        <v>Aarju</v>
      </c>
      <c r="G529" s="22">
        <f>shaladarppn!F527</f>
        <v>0</v>
      </c>
      <c r="H529" s="22" t="str">
        <f>shaladarppn!G527</f>
        <v>Suresh Kumar</v>
      </c>
      <c r="I529" s="22" t="str">
        <f>shaladarppn!H527</f>
        <v>Seema Devi</v>
      </c>
      <c r="J529" s="22" t="str">
        <f>shaladarppn!I527</f>
        <v>M</v>
      </c>
      <c r="K529" s="249">
        <f>shaladarppn!J527</f>
        <v>43051</v>
      </c>
      <c r="L529" s="22">
        <f>shaladarppn!K527</f>
        <v>0</v>
      </c>
      <c r="M529" s="22">
        <f>shaladarppn!L527</f>
        <v>0</v>
      </c>
      <c r="N529" s="22">
        <f>shaladarppn!M527</f>
        <v>0</v>
      </c>
      <c r="O529" s="22">
        <f>shaladarppn!N527</f>
        <v>0</v>
      </c>
      <c r="P529" s="22" t="str">
        <f>shaladarppn!O527</f>
        <v>OBC</v>
      </c>
      <c r="Q529" s="22" t="str">
        <f>shaladarppn!P527</f>
        <v>Hindu</v>
      </c>
      <c r="R529" s="22">
        <f>shaladarppn!Q527</f>
        <v>0</v>
      </c>
      <c r="S529" s="22" t="str">
        <f>shaladarppn!R527</f>
        <v>GOVT. SENIOR SECONDARY SCHOOL ALNIYAWAS (219445)</v>
      </c>
      <c r="T529" s="22">
        <f>shaladarppn!S527</f>
        <v>8140200308</v>
      </c>
      <c r="U529" s="22" t="str">
        <f>shaladarppn!T527</f>
        <v>XXXX8569</v>
      </c>
      <c r="V529" s="22">
        <f>shaladarppn!U527</f>
        <v>0</v>
      </c>
      <c r="W529" s="22">
        <f>shaladarppn!V527</f>
        <v>9636784929</v>
      </c>
      <c r="X529" s="22" t="str">
        <f>shaladarppn!W527</f>
        <v>ALNIYAWAS,RIYANBADI,ALNIYAWAS,341965</v>
      </c>
      <c r="Y529" s="22">
        <f>shaladarppn!X527</f>
        <v>0</v>
      </c>
      <c r="Z529" s="22" t="str">
        <f>shaladarppn!Y527</f>
        <v>N</v>
      </c>
      <c r="AA529" s="22" t="str">
        <f>shaladarppn!Z527</f>
        <v>N</v>
      </c>
      <c r="AB529" s="22" t="str">
        <f>shaladarppn!AA527</f>
        <v>No</v>
      </c>
      <c r="AC529" s="22">
        <f>shaladarppn!AB527</f>
        <v>17</v>
      </c>
      <c r="AD529" s="22" t="str">
        <f>shaladarppn!AC527</f>
        <v>None</v>
      </c>
      <c r="AE529" s="22">
        <f>shaladarppn!AD527</f>
        <v>1</v>
      </c>
      <c r="AF529" s="22">
        <f>Table1[[#This Row],[Class]]</f>
        <v>12</v>
      </c>
      <c r="AG529" s="22" t="str">
        <f>Table1[[#This Row],[Section]]</f>
        <v>A</v>
      </c>
    </row>
    <row r="530" spans="1:33">
      <c r="A530" s="22">
        <f>IF(F530="","",ROWS($F$4:F530))</f>
        <v>527</v>
      </c>
      <c r="B530" s="22">
        <f>shaladarppn!A528</f>
        <v>12</v>
      </c>
      <c r="C530" s="22" t="str">
        <f>shaladarppn!B528</f>
        <v>A</v>
      </c>
      <c r="D530" s="22">
        <f>shaladarppn!C528</f>
        <v>4346</v>
      </c>
      <c r="E530" s="249">
        <f>shaladarppn!D528</f>
        <v>42922</v>
      </c>
      <c r="F530" s="22" t="str">
        <f>shaladarppn!E528</f>
        <v>Aarju</v>
      </c>
      <c r="G530" s="22">
        <f>shaladarppn!F528</f>
        <v>0</v>
      </c>
      <c r="H530" s="22" t="str">
        <f>shaladarppn!G528</f>
        <v>Suresh Kumar</v>
      </c>
      <c r="I530" s="22" t="str">
        <f>shaladarppn!H528</f>
        <v>Seema Devi</v>
      </c>
      <c r="J530" s="22" t="str">
        <f>shaladarppn!I528</f>
        <v>M</v>
      </c>
      <c r="K530" s="249">
        <f>shaladarppn!J528</f>
        <v>43052</v>
      </c>
      <c r="L530" s="22">
        <f>shaladarppn!K528</f>
        <v>0</v>
      </c>
      <c r="M530" s="22">
        <f>shaladarppn!L528</f>
        <v>0</v>
      </c>
      <c r="N530" s="22">
        <f>shaladarppn!M528</f>
        <v>0</v>
      </c>
      <c r="O530" s="22">
        <f>shaladarppn!N528</f>
        <v>0</v>
      </c>
      <c r="P530" s="22" t="str">
        <f>shaladarppn!O528</f>
        <v>OBC</v>
      </c>
      <c r="Q530" s="22" t="str">
        <f>shaladarppn!P528</f>
        <v>Hindu</v>
      </c>
      <c r="R530" s="22">
        <f>shaladarppn!Q528</f>
        <v>0</v>
      </c>
      <c r="S530" s="22" t="str">
        <f>shaladarppn!R528</f>
        <v>GOVT. SENIOR SECONDARY SCHOOL ALNIYAWAS (219445)</v>
      </c>
      <c r="T530" s="22">
        <f>shaladarppn!S528</f>
        <v>8140200308</v>
      </c>
      <c r="U530" s="22" t="str">
        <f>shaladarppn!T528</f>
        <v>XXXX9002</v>
      </c>
      <c r="V530" s="22">
        <f>shaladarppn!U528</f>
        <v>0</v>
      </c>
      <c r="W530" s="22">
        <f>shaladarppn!V528</f>
        <v>9636784929</v>
      </c>
      <c r="X530" s="22" t="str">
        <f>shaladarppn!W528</f>
        <v>ALNIYAWAS,RIYANBADI,ALNIYAWAS,341966</v>
      </c>
      <c r="Y530" s="22">
        <f>shaladarppn!X528</f>
        <v>0</v>
      </c>
      <c r="Z530" s="22" t="str">
        <f>shaladarppn!Y528</f>
        <v>N</v>
      </c>
      <c r="AA530" s="22" t="str">
        <f>shaladarppn!Z528</f>
        <v>N</v>
      </c>
      <c r="AB530" s="22" t="str">
        <f>shaladarppn!AA528</f>
        <v>No</v>
      </c>
      <c r="AC530" s="22">
        <f>shaladarppn!AB528</f>
        <v>17</v>
      </c>
      <c r="AD530" s="22" t="str">
        <f>shaladarppn!AC528</f>
        <v>None</v>
      </c>
      <c r="AE530" s="22">
        <f>shaladarppn!AD528</f>
        <v>1</v>
      </c>
      <c r="AF530" s="22">
        <f>Table1[[#This Row],[Class]]</f>
        <v>12</v>
      </c>
      <c r="AG530" s="22" t="str">
        <f>Table1[[#This Row],[Section]]</f>
        <v>A</v>
      </c>
    </row>
    <row r="531" spans="1:33">
      <c r="A531" s="22">
        <f>IF(F531="","",ROWS($F$4:F531))</f>
        <v>528</v>
      </c>
      <c r="B531" s="22">
        <f>shaladarppn!A529</f>
        <v>12</v>
      </c>
      <c r="C531" s="22" t="str">
        <f>shaladarppn!B529</f>
        <v>A</v>
      </c>
      <c r="D531" s="22">
        <f>shaladarppn!C529</f>
        <v>3982</v>
      </c>
      <c r="E531" s="249">
        <f>shaladarppn!D529</f>
        <v>42196</v>
      </c>
      <c r="F531" s="22" t="str">
        <f>shaladarppn!E529</f>
        <v>Aarju</v>
      </c>
      <c r="G531" s="22">
        <f>shaladarppn!F529</f>
        <v>0</v>
      </c>
      <c r="H531" s="22" t="str">
        <f>shaladarppn!G529</f>
        <v>Suresh Kumar</v>
      </c>
      <c r="I531" s="22" t="str">
        <f>shaladarppn!H529</f>
        <v>Seema Devi</v>
      </c>
      <c r="J531" s="22" t="str">
        <f>shaladarppn!I529</f>
        <v>M</v>
      </c>
      <c r="K531" s="249">
        <f>shaladarppn!J529</f>
        <v>43053</v>
      </c>
      <c r="L531" s="22">
        <f>shaladarppn!K529</f>
        <v>0</v>
      </c>
      <c r="M531" s="22">
        <f>shaladarppn!L529</f>
        <v>0</v>
      </c>
      <c r="N531" s="22">
        <f>shaladarppn!M529</f>
        <v>0</v>
      </c>
      <c r="O531" s="22">
        <f>shaladarppn!N529</f>
        <v>0</v>
      </c>
      <c r="P531" s="22" t="str">
        <f>shaladarppn!O529</f>
        <v>SC</v>
      </c>
      <c r="Q531" s="22" t="str">
        <f>shaladarppn!P529</f>
        <v>Hindu</v>
      </c>
      <c r="R531" s="22">
        <f>shaladarppn!Q529</f>
        <v>0</v>
      </c>
      <c r="S531" s="22" t="str">
        <f>shaladarppn!R529</f>
        <v>GOVT. SENIOR SECONDARY SCHOOL ALNIYAWAS (219445)</v>
      </c>
      <c r="T531" s="22">
        <f>shaladarppn!S529</f>
        <v>8140200308</v>
      </c>
      <c r="U531" s="22" t="str">
        <f>shaladarppn!T529</f>
        <v>XXXX1009</v>
      </c>
      <c r="V531" s="22">
        <f>shaladarppn!U529</f>
        <v>0</v>
      </c>
      <c r="W531" s="22">
        <f>shaladarppn!V529</f>
        <v>9636784929</v>
      </c>
      <c r="X531" s="22" t="str">
        <f>shaladarppn!W529</f>
        <v>ALNIYAWAS,RIYANBADI,ALNIYAWAS,341967</v>
      </c>
      <c r="Y531" s="22">
        <f>shaladarppn!X529</f>
        <v>0</v>
      </c>
      <c r="Z531" s="22" t="str">
        <f>shaladarppn!Y529</f>
        <v>N</v>
      </c>
      <c r="AA531" s="22" t="str">
        <f>shaladarppn!Z529</f>
        <v>N</v>
      </c>
      <c r="AB531" s="22" t="str">
        <f>shaladarppn!AA529</f>
        <v>No</v>
      </c>
      <c r="AC531" s="22">
        <f>shaladarppn!AB529</f>
        <v>19</v>
      </c>
      <c r="AD531" s="22" t="str">
        <f>shaladarppn!AC529</f>
        <v>None</v>
      </c>
      <c r="AE531" s="22">
        <f>shaladarppn!AD529</f>
        <v>0</v>
      </c>
      <c r="AF531" s="22">
        <f>Table1[[#This Row],[Class]]</f>
        <v>12</v>
      </c>
      <c r="AG531" s="22" t="str">
        <f>Table1[[#This Row],[Section]]</f>
        <v>A</v>
      </c>
    </row>
    <row r="532" spans="1:33">
      <c r="A532" s="22">
        <f>IF(F532="","",ROWS($F$4:F532))</f>
        <v>529</v>
      </c>
      <c r="B532" s="22">
        <f>shaladarppn!A530</f>
        <v>12</v>
      </c>
      <c r="C532" s="22" t="str">
        <f>shaladarppn!B530</f>
        <v>A</v>
      </c>
      <c r="D532" s="22">
        <f>shaladarppn!C530</f>
        <v>3754</v>
      </c>
      <c r="E532" s="249">
        <f>shaladarppn!D530</f>
        <v>42135</v>
      </c>
      <c r="F532" s="22" t="str">
        <f>shaladarppn!E530</f>
        <v>Aarju</v>
      </c>
      <c r="G532" s="22">
        <f>shaladarppn!F530</f>
        <v>0</v>
      </c>
      <c r="H532" s="22" t="str">
        <f>shaladarppn!G530</f>
        <v>Suresh Kumar</v>
      </c>
      <c r="I532" s="22" t="str">
        <f>shaladarppn!H530</f>
        <v>Seema Devi</v>
      </c>
      <c r="J532" s="22" t="str">
        <f>shaladarppn!I530</f>
        <v>F</v>
      </c>
      <c r="K532" s="249">
        <f>shaladarppn!J530</f>
        <v>43054</v>
      </c>
      <c r="L532" s="22">
        <f>shaladarppn!K530</f>
        <v>0</v>
      </c>
      <c r="M532" s="22">
        <f>shaladarppn!L530</f>
        <v>0</v>
      </c>
      <c r="N532" s="22">
        <f>shaladarppn!M530</f>
        <v>0</v>
      </c>
      <c r="O532" s="22">
        <f>shaladarppn!N530</f>
        <v>0</v>
      </c>
      <c r="P532" s="22" t="str">
        <f>shaladarppn!O530</f>
        <v>OBC</v>
      </c>
      <c r="Q532" s="22" t="str">
        <f>shaladarppn!P530</f>
        <v>Muslim</v>
      </c>
      <c r="R532" s="22">
        <f>shaladarppn!Q530</f>
        <v>0</v>
      </c>
      <c r="S532" s="22" t="str">
        <f>shaladarppn!R530</f>
        <v>GOVT. SENIOR SECONDARY SCHOOL ALNIYAWAS (219445)</v>
      </c>
      <c r="T532" s="22">
        <f>shaladarppn!S530</f>
        <v>8140200308</v>
      </c>
      <c r="U532" s="22" t="str">
        <f>shaladarppn!T530</f>
        <v>XXXX8526</v>
      </c>
      <c r="V532" s="22" t="str">
        <f>shaladarppn!U530</f>
        <v>WXVCTHX</v>
      </c>
      <c r="W532" s="22">
        <f>shaladarppn!V530</f>
        <v>9636784929</v>
      </c>
      <c r="X532" s="22" t="str">
        <f>shaladarppn!W530</f>
        <v>ALNIYAWAS,RIYANBADI,ALNIYAWAS,341968</v>
      </c>
      <c r="Y532" s="22">
        <f>shaladarppn!X530</f>
        <v>60000</v>
      </c>
      <c r="Z532" s="22" t="str">
        <f>shaladarppn!Y530</f>
        <v>N</v>
      </c>
      <c r="AA532" s="22" t="str">
        <f>shaladarppn!Z530</f>
        <v>N</v>
      </c>
      <c r="AB532" s="22" t="str">
        <f>shaladarppn!AA530</f>
        <v>Yes</v>
      </c>
      <c r="AC532" s="22">
        <f>shaladarppn!AB530</f>
        <v>16</v>
      </c>
      <c r="AD532" s="22" t="str">
        <f>shaladarppn!AC530</f>
        <v>None</v>
      </c>
      <c r="AE532" s="22">
        <f>shaladarppn!AD530</f>
        <v>2</v>
      </c>
      <c r="AF532" s="22">
        <f>Table1[[#This Row],[Class]]</f>
        <v>12</v>
      </c>
      <c r="AG532" s="22" t="str">
        <f>Table1[[#This Row],[Section]]</f>
        <v>A</v>
      </c>
    </row>
    <row r="533" spans="1:33">
      <c r="A533" s="22">
        <f>IF(F533="","",ROWS($F$4:F533))</f>
        <v>530</v>
      </c>
      <c r="B533" s="22">
        <f>shaladarppn!A531</f>
        <v>12</v>
      </c>
      <c r="C533" s="22" t="str">
        <f>shaladarppn!B531</f>
        <v>A</v>
      </c>
      <c r="D533" s="22">
        <f>shaladarppn!C531</f>
        <v>3756</v>
      </c>
      <c r="E533" s="249">
        <f>shaladarppn!D531</f>
        <v>42135</v>
      </c>
      <c r="F533" s="22" t="str">
        <f>shaladarppn!E531</f>
        <v>Aarju</v>
      </c>
      <c r="G533" s="22">
        <f>shaladarppn!F531</f>
        <v>0</v>
      </c>
      <c r="H533" s="22" t="str">
        <f>shaladarppn!G531</f>
        <v>Suresh Kumar</v>
      </c>
      <c r="I533" s="22" t="str">
        <f>shaladarppn!H531</f>
        <v>Seema Devi</v>
      </c>
      <c r="J533" s="22" t="str">
        <f>shaladarppn!I531</f>
        <v>F</v>
      </c>
      <c r="K533" s="249">
        <f>shaladarppn!J531</f>
        <v>43055</v>
      </c>
      <c r="L533" s="22">
        <f>shaladarppn!K531</f>
        <v>0</v>
      </c>
      <c r="M533" s="22">
        <f>shaladarppn!L531</f>
        <v>0</v>
      </c>
      <c r="N533" s="22">
        <f>shaladarppn!M531</f>
        <v>0</v>
      </c>
      <c r="O533" s="22">
        <f>shaladarppn!N531</f>
        <v>0</v>
      </c>
      <c r="P533" s="22" t="str">
        <f>shaladarppn!O531</f>
        <v>OBC</v>
      </c>
      <c r="Q533" s="22" t="str">
        <f>shaladarppn!P531</f>
        <v>Muslim</v>
      </c>
      <c r="R533" s="22">
        <f>shaladarppn!Q531</f>
        <v>0</v>
      </c>
      <c r="S533" s="22" t="str">
        <f>shaladarppn!R531</f>
        <v>GOVT. SENIOR SECONDARY SCHOOL ALNIYAWAS (219445)</v>
      </c>
      <c r="T533" s="22">
        <f>shaladarppn!S531</f>
        <v>8140200308</v>
      </c>
      <c r="U533" s="22" t="str">
        <f>shaladarppn!T531</f>
        <v>XXXX1659</v>
      </c>
      <c r="V533" s="22">
        <f>shaladarppn!U531</f>
        <v>0</v>
      </c>
      <c r="W533" s="22">
        <f>shaladarppn!V531</f>
        <v>9636784929</v>
      </c>
      <c r="X533" s="22" t="str">
        <f>shaladarppn!W531</f>
        <v>ALNIYAWAS,RIYANBADI,ALNIYAWAS,341969</v>
      </c>
      <c r="Y533" s="22">
        <f>shaladarppn!X531</f>
        <v>0</v>
      </c>
      <c r="Z533" s="22" t="str">
        <f>shaladarppn!Y531</f>
        <v>N</v>
      </c>
      <c r="AA533" s="22" t="str">
        <f>shaladarppn!Z531</f>
        <v>N</v>
      </c>
      <c r="AB533" s="22" t="str">
        <f>shaladarppn!AA531</f>
        <v>Yes</v>
      </c>
      <c r="AC533" s="22">
        <f>shaladarppn!AB531</f>
        <v>16</v>
      </c>
      <c r="AD533" s="22" t="str">
        <f>shaladarppn!AC531</f>
        <v>None</v>
      </c>
      <c r="AE533" s="22">
        <f>shaladarppn!AD531</f>
        <v>2</v>
      </c>
      <c r="AF533" s="22">
        <f>Table1[[#This Row],[Class]]</f>
        <v>12</v>
      </c>
      <c r="AG533" s="22" t="str">
        <f>Table1[[#This Row],[Section]]</f>
        <v>A</v>
      </c>
    </row>
    <row r="534" spans="1:33">
      <c r="A534" s="22">
        <f>IF(F534="","",ROWS($F$4:F534))</f>
        <v>531</v>
      </c>
      <c r="B534" s="22">
        <f>shaladarppn!A532</f>
        <v>12</v>
      </c>
      <c r="C534" s="22" t="str">
        <f>shaladarppn!B532</f>
        <v>A</v>
      </c>
      <c r="D534" s="22">
        <f>shaladarppn!C532</f>
        <v>4493</v>
      </c>
      <c r="E534" s="249">
        <f>shaladarppn!D532</f>
        <v>43286</v>
      </c>
      <c r="F534" s="22" t="str">
        <f>shaladarppn!E532</f>
        <v>Aarju</v>
      </c>
      <c r="G534" s="22">
        <f>shaladarppn!F532</f>
        <v>0</v>
      </c>
      <c r="H534" s="22" t="str">
        <f>shaladarppn!G532</f>
        <v>Suresh Kumar</v>
      </c>
      <c r="I534" s="22" t="str">
        <f>shaladarppn!H532</f>
        <v>Seema Devi</v>
      </c>
      <c r="J534" s="22" t="str">
        <f>shaladarppn!I532</f>
        <v>M</v>
      </c>
      <c r="K534" s="249">
        <f>shaladarppn!J532</f>
        <v>43056</v>
      </c>
      <c r="L534" s="22">
        <f>shaladarppn!K532</f>
        <v>0</v>
      </c>
      <c r="M534" s="22">
        <f>shaladarppn!L532</f>
        <v>0</v>
      </c>
      <c r="N534" s="22">
        <f>shaladarppn!M532</f>
        <v>0</v>
      </c>
      <c r="O534" s="22">
        <f>shaladarppn!N532</f>
        <v>0</v>
      </c>
      <c r="P534" s="22" t="str">
        <f>shaladarppn!O532</f>
        <v>SC</v>
      </c>
      <c r="Q534" s="22" t="str">
        <f>shaladarppn!P532</f>
        <v>Hindu</v>
      </c>
      <c r="R534" s="22">
        <f>shaladarppn!Q532</f>
        <v>0</v>
      </c>
      <c r="S534" s="22" t="str">
        <f>shaladarppn!R532</f>
        <v>GOVT. SENIOR SECONDARY SCHOOL ALNIYAWAS (219445)</v>
      </c>
      <c r="T534" s="22">
        <f>shaladarppn!S532</f>
        <v>8140200308</v>
      </c>
      <c r="U534" s="22" t="str">
        <f>shaladarppn!T532</f>
        <v>XXXX7720</v>
      </c>
      <c r="V534" s="22">
        <f>shaladarppn!U532</f>
        <v>0</v>
      </c>
      <c r="W534" s="22">
        <f>shaladarppn!V532</f>
        <v>9636784929</v>
      </c>
      <c r="X534" s="22" t="str">
        <f>shaladarppn!W532</f>
        <v>ALNIYAWAS,RIYANBADI,ALNIYAWAS,341970</v>
      </c>
      <c r="Y534" s="22">
        <f>shaladarppn!X532</f>
        <v>42000</v>
      </c>
      <c r="Z534" s="22" t="str">
        <f>shaladarppn!Y532</f>
        <v>N</v>
      </c>
      <c r="AA534" s="22" t="str">
        <f>shaladarppn!Z532</f>
        <v>N</v>
      </c>
      <c r="AB534" s="22" t="str">
        <f>shaladarppn!AA532</f>
        <v>No</v>
      </c>
      <c r="AC534" s="22">
        <f>shaladarppn!AB532</f>
        <v>20</v>
      </c>
      <c r="AD534" s="22" t="str">
        <f>shaladarppn!AC532</f>
        <v>None</v>
      </c>
      <c r="AE534" s="22">
        <f>shaladarppn!AD532</f>
        <v>1</v>
      </c>
      <c r="AF534" s="22">
        <f>Table1[[#This Row],[Class]]</f>
        <v>12</v>
      </c>
      <c r="AG534" s="22" t="str">
        <f>Table1[[#This Row],[Section]]</f>
        <v>A</v>
      </c>
    </row>
    <row r="535" spans="1:33">
      <c r="A535" s="22">
        <f>IF(F535="","",ROWS($F$4:F535))</f>
        <v>532</v>
      </c>
      <c r="B535" s="22">
        <f>shaladarppn!A533</f>
        <v>12</v>
      </c>
      <c r="C535" s="22" t="str">
        <f>shaladarppn!B533</f>
        <v>A</v>
      </c>
      <c r="D535" s="22">
        <f>shaladarppn!C533</f>
        <v>4590</v>
      </c>
      <c r="E535" s="249">
        <f>shaladarppn!D533</f>
        <v>43302</v>
      </c>
      <c r="F535" s="22" t="str">
        <f>shaladarppn!E533</f>
        <v>Aarju</v>
      </c>
      <c r="G535" s="22">
        <f>shaladarppn!F533</f>
        <v>0</v>
      </c>
      <c r="H535" s="22" t="str">
        <f>shaladarppn!G533</f>
        <v>Suresh Kumar</v>
      </c>
      <c r="I535" s="22" t="str">
        <f>shaladarppn!H533</f>
        <v>Seema Devi</v>
      </c>
      <c r="J535" s="22" t="str">
        <f>shaladarppn!I533</f>
        <v>F</v>
      </c>
      <c r="K535" s="249">
        <f>shaladarppn!J533</f>
        <v>43057</v>
      </c>
      <c r="L535" s="22">
        <f>shaladarppn!K533</f>
        <v>0</v>
      </c>
      <c r="M535" s="22">
        <f>shaladarppn!L533</f>
        <v>0</v>
      </c>
      <c r="N535" s="22">
        <f>shaladarppn!M533</f>
        <v>0</v>
      </c>
      <c r="O535" s="22">
        <f>shaladarppn!N533</f>
        <v>0</v>
      </c>
      <c r="P535" s="22" t="str">
        <f>shaladarppn!O533</f>
        <v>SC</v>
      </c>
      <c r="Q535" s="22" t="str">
        <f>shaladarppn!P533</f>
        <v>Hindu</v>
      </c>
      <c r="R535" s="22">
        <f>shaladarppn!Q533</f>
        <v>0</v>
      </c>
      <c r="S535" s="22" t="str">
        <f>shaladarppn!R533</f>
        <v>GOVT. SENIOR SECONDARY SCHOOL ALNIYAWAS (219445)</v>
      </c>
      <c r="T535" s="22">
        <f>shaladarppn!S533</f>
        <v>8140200308</v>
      </c>
      <c r="U535" s="22" t="str">
        <f>shaladarppn!T533</f>
        <v>XXXX8632</v>
      </c>
      <c r="V535" s="22" t="str">
        <f>shaladarppn!U533</f>
        <v>ymkqidf</v>
      </c>
      <c r="W535" s="22">
        <f>shaladarppn!V533</f>
        <v>9636784929</v>
      </c>
      <c r="X535" s="22" t="str">
        <f>shaladarppn!W533</f>
        <v>ALNIYAWAS,RIYANBADI,ALNIYAWAS,341971</v>
      </c>
      <c r="Y535" s="22">
        <f>shaladarppn!X533</f>
        <v>36000</v>
      </c>
      <c r="Z535" s="22" t="str">
        <f>shaladarppn!Y533</f>
        <v>N</v>
      </c>
      <c r="AA535" s="22" t="str">
        <f>shaladarppn!Z533</f>
        <v>N</v>
      </c>
      <c r="AB535" s="22" t="str">
        <f>shaladarppn!AA533</f>
        <v>No</v>
      </c>
      <c r="AC535" s="22">
        <f>shaladarppn!AB533</f>
        <v>17</v>
      </c>
      <c r="AD535" s="22" t="str">
        <f>shaladarppn!AC533</f>
        <v>None</v>
      </c>
      <c r="AE535" s="22">
        <f>shaladarppn!AD533</f>
        <v>3</v>
      </c>
      <c r="AF535" s="22">
        <f>Table1[[#This Row],[Class]]</f>
        <v>12</v>
      </c>
      <c r="AG535" s="22" t="str">
        <f>Table1[[#This Row],[Section]]</f>
        <v>A</v>
      </c>
    </row>
    <row r="536" spans="1:33">
      <c r="A536" s="22">
        <f>IF(F536="","",ROWS($F$4:F536))</f>
        <v>533</v>
      </c>
      <c r="B536" s="22">
        <f>shaladarppn!A534</f>
        <v>12</v>
      </c>
      <c r="C536" s="22" t="str">
        <f>shaladarppn!B534</f>
        <v>A</v>
      </c>
      <c r="D536" s="22">
        <f>shaladarppn!C534</f>
        <v>4374</v>
      </c>
      <c r="E536" s="249">
        <f>shaladarppn!D534</f>
        <v>42927</v>
      </c>
      <c r="F536" s="22" t="str">
        <f>shaladarppn!E534</f>
        <v>Aarju</v>
      </c>
      <c r="G536" s="22">
        <f>shaladarppn!F534</f>
        <v>0</v>
      </c>
      <c r="H536" s="22" t="str">
        <f>shaladarppn!G534</f>
        <v>Suresh Kumar</v>
      </c>
      <c r="I536" s="22" t="str">
        <f>shaladarppn!H534</f>
        <v>Seema Devi</v>
      </c>
      <c r="J536" s="22" t="str">
        <f>shaladarppn!I534</f>
        <v>F</v>
      </c>
      <c r="K536" s="249">
        <f>shaladarppn!J534</f>
        <v>43058</v>
      </c>
      <c r="L536" s="22">
        <f>shaladarppn!K534</f>
        <v>0</v>
      </c>
      <c r="M536" s="22">
        <f>shaladarppn!L534</f>
        <v>0</v>
      </c>
      <c r="N536" s="22">
        <f>shaladarppn!M534</f>
        <v>0</v>
      </c>
      <c r="O536" s="22">
        <f>shaladarppn!N534</f>
        <v>0</v>
      </c>
      <c r="P536" s="22" t="str">
        <f>shaladarppn!O534</f>
        <v>OBC</v>
      </c>
      <c r="Q536" s="22" t="str">
        <f>shaladarppn!P534</f>
        <v>Hindu</v>
      </c>
      <c r="R536" s="22">
        <f>shaladarppn!Q534</f>
        <v>0</v>
      </c>
      <c r="S536" s="22" t="str">
        <f>shaladarppn!R534</f>
        <v>GOVT. SENIOR SECONDARY SCHOOL ALNIYAWAS (219445)</v>
      </c>
      <c r="T536" s="22">
        <f>shaladarppn!S534</f>
        <v>8140200308</v>
      </c>
      <c r="U536" s="22" t="str">
        <f>shaladarppn!T534</f>
        <v>XXXX7645</v>
      </c>
      <c r="V536" s="22">
        <f>shaladarppn!U534</f>
        <v>0</v>
      </c>
      <c r="W536" s="22">
        <f>shaladarppn!V534</f>
        <v>9636784929</v>
      </c>
      <c r="X536" s="22" t="str">
        <f>shaladarppn!W534</f>
        <v>ALNIYAWAS,RIYANBADI,ALNIYAWAS,341972</v>
      </c>
      <c r="Y536" s="22">
        <f>shaladarppn!X534</f>
        <v>0</v>
      </c>
      <c r="Z536" s="22" t="str">
        <f>shaladarppn!Y534</f>
        <v>N</v>
      </c>
      <c r="AA536" s="22" t="str">
        <f>shaladarppn!Z534</f>
        <v>N</v>
      </c>
      <c r="AB536" s="22" t="str">
        <f>shaladarppn!AA534</f>
        <v>No</v>
      </c>
      <c r="AC536" s="22">
        <f>shaladarppn!AB534</f>
        <v>16</v>
      </c>
      <c r="AD536" s="22" t="str">
        <f>shaladarppn!AC534</f>
        <v>None</v>
      </c>
      <c r="AE536" s="22">
        <f>shaladarppn!AD534</f>
        <v>1</v>
      </c>
      <c r="AF536" s="22">
        <f>Table1[[#This Row],[Class]]</f>
        <v>12</v>
      </c>
      <c r="AG536" s="22" t="str">
        <f>Table1[[#This Row],[Section]]</f>
        <v>A</v>
      </c>
    </row>
    <row r="537" spans="1:33">
      <c r="A537" s="22">
        <f>IF(F537="","",ROWS($F$4:F537))</f>
        <v>534</v>
      </c>
      <c r="B537" s="22">
        <f>shaladarppn!A535</f>
        <v>12</v>
      </c>
      <c r="C537" s="22" t="str">
        <f>shaladarppn!B535</f>
        <v>A</v>
      </c>
      <c r="D537" s="22">
        <f>shaladarppn!C535</f>
        <v>4634</v>
      </c>
      <c r="E537" s="249">
        <f>shaladarppn!D535</f>
        <v>42186</v>
      </c>
      <c r="F537" s="22" t="str">
        <f>shaladarppn!E535</f>
        <v>Aarju</v>
      </c>
      <c r="G537" s="22">
        <f>shaladarppn!F535</f>
        <v>0</v>
      </c>
      <c r="H537" s="22" t="str">
        <f>shaladarppn!G535</f>
        <v>Suresh Kumar</v>
      </c>
      <c r="I537" s="22" t="str">
        <f>shaladarppn!H535</f>
        <v>Seema Devi</v>
      </c>
      <c r="J537" s="22" t="str">
        <f>shaladarppn!I535</f>
        <v>F</v>
      </c>
      <c r="K537" s="249">
        <f>shaladarppn!J535</f>
        <v>43059</v>
      </c>
      <c r="L537" s="22">
        <f>shaladarppn!K535</f>
        <v>0</v>
      </c>
      <c r="M537" s="22">
        <f>shaladarppn!L535</f>
        <v>0</v>
      </c>
      <c r="N537" s="22">
        <f>shaladarppn!M535</f>
        <v>0</v>
      </c>
      <c r="O537" s="22">
        <f>shaladarppn!N535</f>
        <v>0</v>
      </c>
      <c r="P537" s="22" t="str">
        <f>shaladarppn!O535</f>
        <v>SC</v>
      </c>
      <c r="Q537" s="22" t="str">
        <f>shaladarppn!P535</f>
        <v>Hindu</v>
      </c>
      <c r="R537" s="22">
        <f>shaladarppn!Q535</f>
        <v>0</v>
      </c>
      <c r="S537" s="22" t="str">
        <f>shaladarppn!R535</f>
        <v>GOVT. SENIOR SECONDARY SCHOOL ALNIYAWAS (219445)</v>
      </c>
      <c r="T537" s="22">
        <f>shaladarppn!S535</f>
        <v>8140200308</v>
      </c>
      <c r="U537" s="22" t="str">
        <f>shaladarppn!T535</f>
        <v>XXXX2642</v>
      </c>
      <c r="V537" s="22">
        <f>shaladarppn!U535</f>
        <v>0</v>
      </c>
      <c r="W537" s="22">
        <f>shaladarppn!V535</f>
        <v>9636784929</v>
      </c>
      <c r="X537" s="22" t="str">
        <f>shaladarppn!W535</f>
        <v>ALNIYAWAS,RIYANBADI,ALNIYAWAS,341973</v>
      </c>
      <c r="Y537" s="22">
        <f>shaladarppn!X535</f>
        <v>94800</v>
      </c>
      <c r="Z537" s="22" t="str">
        <f>shaladarppn!Y535</f>
        <v>N</v>
      </c>
      <c r="AA537" s="22" t="str">
        <f>shaladarppn!Z535</f>
        <v>N</v>
      </c>
      <c r="AB537" s="22" t="str">
        <f>shaladarppn!AA535</f>
        <v>No</v>
      </c>
      <c r="AC537" s="22">
        <f>shaladarppn!AB535</f>
        <v>16</v>
      </c>
      <c r="AD537" s="22" t="str">
        <f>shaladarppn!AC535</f>
        <v>None</v>
      </c>
      <c r="AE537" s="22">
        <f>shaladarppn!AD535</f>
        <v>7</v>
      </c>
      <c r="AF537" s="22">
        <f>Table1[[#This Row],[Class]]</f>
        <v>12</v>
      </c>
      <c r="AG537" s="22" t="str">
        <f>Table1[[#This Row],[Section]]</f>
        <v>A</v>
      </c>
    </row>
    <row r="538" spans="1:33">
      <c r="A538" s="22">
        <f>IF(F538="","",ROWS($F$4:F538))</f>
        <v>535</v>
      </c>
      <c r="B538" s="22">
        <f>shaladarppn!A536</f>
        <v>12</v>
      </c>
      <c r="C538" s="22" t="str">
        <f>shaladarppn!B536</f>
        <v>A</v>
      </c>
      <c r="D538" s="22">
        <f>shaladarppn!C536</f>
        <v>3554</v>
      </c>
      <c r="E538" s="249">
        <f>shaladarppn!D536</f>
        <v>41772</v>
      </c>
      <c r="F538" s="22" t="str">
        <f>shaladarppn!E536</f>
        <v>Aarju</v>
      </c>
      <c r="G538" s="22">
        <f>shaladarppn!F536</f>
        <v>0</v>
      </c>
      <c r="H538" s="22" t="str">
        <f>shaladarppn!G536</f>
        <v>Suresh Kumar</v>
      </c>
      <c r="I538" s="22" t="str">
        <f>shaladarppn!H536</f>
        <v>Seema Devi</v>
      </c>
      <c r="J538" s="22" t="str">
        <f>shaladarppn!I536</f>
        <v>F</v>
      </c>
      <c r="K538" s="249">
        <f>shaladarppn!J536</f>
        <v>43060</v>
      </c>
      <c r="L538" s="22">
        <f>shaladarppn!K536</f>
        <v>0</v>
      </c>
      <c r="M538" s="22">
        <f>shaladarppn!L536</f>
        <v>0</v>
      </c>
      <c r="N538" s="22">
        <f>shaladarppn!M536</f>
        <v>0</v>
      </c>
      <c r="O538" s="22">
        <f>shaladarppn!N536</f>
        <v>0</v>
      </c>
      <c r="P538" s="22" t="str">
        <f>shaladarppn!O536</f>
        <v>OBC</v>
      </c>
      <c r="Q538" s="22" t="str">
        <f>shaladarppn!P536</f>
        <v>Muslim</v>
      </c>
      <c r="R538" s="22">
        <f>shaladarppn!Q536</f>
        <v>0</v>
      </c>
      <c r="S538" s="22" t="str">
        <f>shaladarppn!R536</f>
        <v>GOVT. SENIOR SECONDARY SCHOOL ALNIYAWAS (219445)</v>
      </c>
      <c r="T538" s="22">
        <f>shaladarppn!S536</f>
        <v>8140200308</v>
      </c>
      <c r="U538" s="22" t="str">
        <f>shaladarppn!T536</f>
        <v>XXXX3977</v>
      </c>
      <c r="V538" s="22">
        <f>shaladarppn!U536</f>
        <v>0</v>
      </c>
      <c r="W538" s="22">
        <f>shaladarppn!V536</f>
        <v>9636784929</v>
      </c>
      <c r="X538" s="22" t="str">
        <f>shaladarppn!W536</f>
        <v>ALNIYAWAS,RIYANBADI,ALNIYAWAS,341974</v>
      </c>
      <c r="Y538" s="22">
        <f>shaladarppn!X536</f>
        <v>0</v>
      </c>
      <c r="Z538" s="22" t="str">
        <f>shaladarppn!Y536</f>
        <v>N</v>
      </c>
      <c r="AA538" s="22" t="str">
        <f>shaladarppn!Z536</f>
        <v>N</v>
      </c>
      <c r="AB538" s="22" t="str">
        <f>shaladarppn!AA536</f>
        <v>Yes</v>
      </c>
      <c r="AC538" s="22">
        <f>shaladarppn!AB536</f>
        <v>19</v>
      </c>
      <c r="AD538" s="22" t="str">
        <f>shaladarppn!AC536</f>
        <v>None</v>
      </c>
      <c r="AE538" s="22">
        <f>shaladarppn!AD536</f>
        <v>1</v>
      </c>
      <c r="AF538" s="22">
        <f>Table1[[#This Row],[Class]]</f>
        <v>12</v>
      </c>
      <c r="AG538" s="22" t="str">
        <f>Table1[[#This Row],[Section]]</f>
        <v>A</v>
      </c>
    </row>
    <row r="539" spans="1:33">
      <c r="A539" s="22">
        <f>IF(F539="","",ROWS($F$4:F539))</f>
        <v>536</v>
      </c>
      <c r="B539" s="22">
        <f>shaladarppn!A537</f>
        <v>12</v>
      </c>
      <c r="C539" s="22" t="str">
        <f>shaladarppn!B537</f>
        <v>A</v>
      </c>
      <c r="D539" s="22">
        <f>shaladarppn!C537</f>
        <v>4885</v>
      </c>
      <c r="E539" s="249">
        <f>shaladarppn!D537</f>
        <v>0</v>
      </c>
      <c r="F539" s="22" t="str">
        <f>shaladarppn!E537</f>
        <v>Aarju</v>
      </c>
      <c r="G539" s="22">
        <f>shaladarppn!F537</f>
        <v>0</v>
      </c>
      <c r="H539" s="22" t="str">
        <f>shaladarppn!G537</f>
        <v>Suresh Kumar</v>
      </c>
      <c r="I539" s="22" t="str">
        <f>shaladarppn!H537</f>
        <v>Seema Devi</v>
      </c>
      <c r="J539" s="22" t="str">
        <f>shaladarppn!I537</f>
        <v>M</v>
      </c>
      <c r="K539" s="249">
        <f>shaladarppn!J537</f>
        <v>43061</v>
      </c>
      <c r="L539" s="22">
        <f>shaladarppn!K537</f>
        <v>0</v>
      </c>
      <c r="M539" s="22">
        <f>shaladarppn!L537</f>
        <v>0</v>
      </c>
      <c r="N539" s="22">
        <f>shaladarppn!M537</f>
        <v>0</v>
      </c>
      <c r="O539" s="22">
        <f>shaladarppn!N537</f>
        <v>0</v>
      </c>
      <c r="P539" s="22" t="str">
        <f>shaladarppn!O537</f>
        <v>SC</v>
      </c>
      <c r="Q539" s="22">
        <f>shaladarppn!P537</f>
        <v>0</v>
      </c>
      <c r="R539" s="22">
        <f>shaladarppn!Q537</f>
        <v>0</v>
      </c>
      <c r="S539" s="22" t="str">
        <f>shaladarppn!R537</f>
        <v>GOVT. SENIOR SECONDARY SCHOOL ALNIYAWAS (219445)</v>
      </c>
      <c r="T539" s="22">
        <f>shaladarppn!S537</f>
        <v>8140200308</v>
      </c>
      <c r="U539" s="22">
        <f>shaladarppn!T537</f>
        <v>0</v>
      </c>
      <c r="V539" s="22">
        <f>shaladarppn!U537</f>
        <v>0</v>
      </c>
      <c r="W539" s="22">
        <f>shaladarppn!V537</f>
        <v>9636784929</v>
      </c>
      <c r="X539" s="22" t="str">
        <f>shaladarppn!W537</f>
        <v>ALNIYAWAS,RIYANBADI,ALNIYAWAS,341975</v>
      </c>
      <c r="Y539" s="22">
        <f>shaladarppn!X537</f>
        <v>0</v>
      </c>
      <c r="Z539" s="22" t="str">
        <f>shaladarppn!Y537</f>
        <v>N</v>
      </c>
      <c r="AA539" s="22" t="str">
        <f>shaladarppn!Z537</f>
        <v>Y</v>
      </c>
      <c r="AB539" s="22">
        <f>shaladarppn!AA537</f>
        <v>0</v>
      </c>
      <c r="AC539" s="22">
        <f>shaladarppn!AB537</f>
        <v>16</v>
      </c>
      <c r="AD539" s="22">
        <f>shaladarppn!AC537</f>
        <v>0</v>
      </c>
      <c r="AE539" s="22">
        <f>shaladarppn!AD537</f>
        <v>7</v>
      </c>
      <c r="AF539" s="22">
        <f>Table1[[#This Row],[Class]]</f>
        <v>12</v>
      </c>
      <c r="AG539" s="22" t="str">
        <f>Table1[[#This Row],[Section]]</f>
        <v>A</v>
      </c>
    </row>
    <row r="540" spans="1:33">
      <c r="A540" s="22">
        <f>IF(F540="","",ROWS($F$4:F540))</f>
        <v>537</v>
      </c>
      <c r="B540" s="22">
        <f>shaladarppn!A538</f>
        <v>12</v>
      </c>
      <c r="C540" s="22" t="str">
        <f>shaladarppn!B538</f>
        <v>A</v>
      </c>
      <c r="D540" s="22">
        <f>shaladarppn!C538</f>
        <v>4491</v>
      </c>
      <c r="E540" s="249">
        <f>shaladarppn!D538</f>
        <v>43286</v>
      </c>
      <c r="F540" s="22" t="str">
        <f>shaladarppn!E538</f>
        <v>Aarju</v>
      </c>
      <c r="G540" s="22">
        <f>shaladarppn!F538</f>
        <v>0</v>
      </c>
      <c r="H540" s="22" t="str">
        <f>shaladarppn!G538</f>
        <v>Suresh Kumar</v>
      </c>
      <c r="I540" s="22" t="str">
        <f>shaladarppn!H538</f>
        <v>Seema Devi</v>
      </c>
      <c r="J540" s="22" t="str">
        <f>shaladarppn!I538</f>
        <v>F</v>
      </c>
      <c r="K540" s="249">
        <f>shaladarppn!J538</f>
        <v>43062</v>
      </c>
      <c r="L540" s="22">
        <f>shaladarppn!K538</f>
        <v>0</v>
      </c>
      <c r="M540" s="22">
        <f>shaladarppn!L538</f>
        <v>0</v>
      </c>
      <c r="N540" s="22">
        <f>shaladarppn!M538</f>
        <v>0</v>
      </c>
      <c r="O540" s="22">
        <f>shaladarppn!N538</f>
        <v>0</v>
      </c>
      <c r="P540" s="22" t="str">
        <f>shaladarppn!O538</f>
        <v>OBC</v>
      </c>
      <c r="Q540" s="22" t="str">
        <f>shaladarppn!P538</f>
        <v>Hindu</v>
      </c>
      <c r="R540" s="22">
        <f>shaladarppn!Q538</f>
        <v>0</v>
      </c>
      <c r="S540" s="22" t="str">
        <f>shaladarppn!R538</f>
        <v>GOVT. SENIOR SECONDARY SCHOOL ALNIYAWAS (219445)</v>
      </c>
      <c r="T540" s="22">
        <f>shaladarppn!S538</f>
        <v>8140200308</v>
      </c>
      <c r="U540" s="22" t="str">
        <f>shaladarppn!T538</f>
        <v>XXXX4484</v>
      </c>
      <c r="V540" s="22" t="str">
        <f>shaladarppn!U538</f>
        <v>VPWCXBV</v>
      </c>
      <c r="W540" s="22">
        <f>shaladarppn!V538</f>
        <v>9636784929</v>
      </c>
      <c r="X540" s="22" t="str">
        <f>shaladarppn!W538</f>
        <v>ALNIYAWAS,RIYANBADI,ALNIYAWAS,341976</v>
      </c>
      <c r="Y540" s="22">
        <f>shaladarppn!X538</f>
        <v>36000</v>
      </c>
      <c r="Z540" s="22" t="str">
        <f>shaladarppn!Y538</f>
        <v>N</v>
      </c>
      <c r="AA540" s="22" t="str">
        <f>shaladarppn!Z538</f>
        <v>N</v>
      </c>
      <c r="AB540" s="22" t="str">
        <f>shaladarppn!AA538</f>
        <v>No</v>
      </c>
      <c r="AC540" s="22">
        <f>shaladarppn!AB538</f>
        <v>16</v>
      </c>
      <c r="AD540" s="22" t="str">
        <f>shaladarppn!AC538</f>
        <v>None</v>
      </c>
      <c r="AE540" s="22">
        <f>shaladarppn!AD538</f>
        <v>5</v>
      </c>
      <c r="AF540" s="22">
        <f>Table1[[#This Row],[Class]]</f>
        <v>12</v>
      </c>
      <c r="AG540" s="22" t="str">
        <f>Table1[[#This Row],[Section]]</f>
        <v>A</v>
      </c>
    </row>
    <row r="541" spans="1:33">
      <c r="A541" s="22">
        <f>IF(F541="","",ROWS($F$4:F541))</f>
        <v>538</v>
      </c>
      <c r="B541" s="22">
        <f>shaladarppn!A539</f>
        <v>12</v>
      </c>
      <c r="C541" s="22" t="str">
        <f>shaladarppn!B539</f>
        <v>A</v>
      </c>
      <c r="D541" s="22">
        <f>shaladarppn!C539</f>
        <v>4490</v>
      </c>
      <c r="E541" s="249">
        <f>shaladarppn!D539</f>
        <v>43286</v>
      </c>
      <c r="F541" s="22" t="str">
        <f>shaladarppn!E539</f>
        <v>Aarju</v>
      </c>
      <c r="G541" s="22">
        <f>shaladarppn!F539</f>
        <v>0</v>
      </c>
      <c r="H541" s="22" t="str">
        <f>shaladarppn!G539</f>
        <v>Suresh Kumar</v>
      </c>
      <c r="I541" s="22" t="str">
        <f>shaladarppn!H539</f>
        <v>Seema Devi</v>
      </c>
      <c r="J541" s="22" t="str">
        <f>shaladarppn!I539</f>
        <v>F</v>
      </c>
      <c r="K541" s="249">
        <f>shaladarppn!J539</f>
        <v>43063</v>
      </c>
      <c r="L541" s="22">
        <f>shaladarppn!K539</f>
        <v>0</v>
      </c>
      <c r="M541" s="22">
        <f>shaladarppn!L539</f>
        <v>0</v>
      </c>
      <c r="N541" s="22">
        <f>shaladarppn!M539</f>
        <v>0</v>
      </c>
      <c r="O541" s="22">
        <f>shaladarppn!N539</f>
        <v>0</v>
      </c>
      <c r="P541" s="22" t="str">
        <f>shaladarppn!O539</f>
        <v>OBC</v>
      </c>
      <c r="Q541" s="22" t="str">
        <f>shaladarppn!P539</f>
        <v>Hindu</v>
      </c>
      <c r="R541" s="22">
        <f>shaladarppn!Q539</f>
        <v>0</v>
      </c>
      <c r="S541" s="22" t="str">
        <f>shaladarppn!R539</f>
        <v>GOVT. SENIOR SECONDARY SCHOOL ALNIYAWAS (219445)</v>
      </c>
      <c r="T541" s="22">
        <f>shaladarppn!S539</f>
        <v>8140200308</v>
      </c>
      <c r="U541" s="22" t="str">
        <f>shaladarppn!T539</f>
        <v>XXXX6148</v>
      </c>
      <c r="V541" s="22" t="str">
        <f>shaladarppn!U539</f>
        <v>YQQKAQB</v>
      </c>
      <c r="W541" s="22">
        <f>shaladarppn!V539</f>
        <v>9636784929</v>
      </c>
      <c r="X541" s="22" t="str">
        <f>shaladarppn!W539</f>
        <v>ALNIYAWAS,RIYANBADI,ALNIYAWAS,341977</v>
      </c>
      <c r="Y541" s="22">
        <f>shaladarppn!X539</f>
        <v>36000</v>
      </c>
      <c r="Z541" s="22" t="str">
        <f>shaladarppn!Y539</f>
        <v>N</v>
      </c>
      <c r="AA541" s="22" t="str">
        <f>shaladarppn!Z539</f>
        <v>N</v>
      </c>
      <c r="AB541" s="22" t="str">
        <f>shaladarppn!AA539</f>
        <v>No</v>
      </c>
      <c r="AC541" s="22">
        <f>shaladarppn!AB539</f>
        <v>18</v>
      </c>
      <c r="AD541" s="22" t="str">
        <f>shaladarppn!AC539</f>
        <v>None</v>
      </c>
      <c r="AE541" s="22">
        <f>shaladarppn!AD539</f>
        <v>5</v>
      </c>
      <c r="AF541" s="22">
        <f>Table1[[#This Row],[Class]]</f>
        <v>12</v>
      </c>
      <c r="AG541" s="22" t="str">
        <f>Table1[[#This Row],[Section]]</f>
        <v>A</v>
      </c>
    </row>
    <row r="542" spans="1:33">
      <c r="A542" s="22">
        <f>IF(F542="","",ROWS($F$4:F542))</f>
        <v>539</v>
      </c>
      <c r="B542" s="22">
        <f>shaladarppn!A540</f>
        <v>12</v>
      </c>
      <c r="C542" s="22" t="str">
        <f>shaladarppn!B540</f>
        <v>A</v>
      </c>
      <c r="D542" s="22">
        <f>shaladarppn!C540</f>
        <v>4680</v>
      </c>
      <c r="E542" s="249">
        <f>shaladarppn!D540</f>
        <v>43655</v>
      </c>
      <c r="F542" s="22" t="str">
        <f>shaladarppn!E540</f>
        <v>Aarju</v>
      </c>
      <c r="G542" s="22">
        <f>shaladarppn!F540</f>
        <v>0</v>
      </c>
      <c r="H542" s="22" t="str">
        <f>shaladarppn!G540</f>
        <v>Suresh Kumar</v>
      </c>
      <c r="I542" s="22" t="str">
        <f>shaladarppn!H540</f>
        <v>Seema Devi</v>
      </c>
      <c r="J542" s="22" t="str">
        <f>shaladarppn!I540</f>
        <v>F</v>
      </c>
      <c r="K542" s="249">
        <f>shaladarppn!J540</f>
        <v>43064</v>
      </c>
      <c r="L542" s="22">
        <f>shaladarppn!K540</f>
        <v>0</v>
      </c>
      <c r="M542" s="22">
        <f>shaladarppn!L540</f>
        <v>0</v>
      </c>
      <c r="N542" s="22">
        <f>shaladarppn!M540</f>
        <v>0</v>
      </c>
      <c r="O542" s="22">
        <f>shaladarppn!N540</f>
        <v>0</v>
      </c>
      <c r="P542" s="22" t="str">
        <f>shaladarppn!O540</f>
        <v>OBC</v>
      </c>
      <c r="Q542" s="22" t="str">
        <f>shaladarppn!P540</f>
        <v>Hindu</v>
      </c>
      <c r="R542" s="22">
        <f>shaladarppn!Q540</f>
        <v>0</v>
      </c>
      <c r="S542" s="22" t="str">
        <f>shaladarppn!R540</f>
        <v>GOVT. SENIOR SECONDARY SCHOOL ALNIYAWAS (219445)</v>
      </c>
      <c r="T542" s="22">
        <f>shaladarppn!S540</f>
        <v>8140200308</v>
      </c>
      <c r="U542" s="22" t="str">
        <f>shaladarppn!T540</f>
        <v>XXXX4339</v>
      </c>
      <c r="V542" s="22">
        <f>shaladarppn!U540</f>
        <v>0</v>
      </c>
      <c r="W542" s="22">
        <f>shaladarppn!V540</f>
        <v>9636784929</v>
      </c>
      <c r="X542" s="22" t="str">
        <f>shaladarppn!W540</f>
        <v>ALNIYAWAS,RIYANBADI,ALNIYAWAS,341978</v>
      </c>
      <c r="Y542" s="22">
        <f>shaladarppn!X540</f>
        <v>40000</v>
      </c>
      <c r="Z542" s="22" t="str">
        <f>shaladarppn!Y540</f>
        <v>N</v>
      </c>
      <c r="AA542" s="22" t="str">
        <f>shaladarppn!Z540</f>
        <v>N</v>
      </c>
      <c r="AB542" s="22" t="str">
        <f>shaladarppn!AA540</f>
        <v>No</v>
      </c>
      <c r="AC542" s="22">
        <f>shaladarppn!AB540</f>
        <v>17</v>
      </c>
      <c r="AD542" s="22" t="str">
        <f>shaladarppn!AC540</f>
        <v>None</v>
      </c>
      <c r="AE542" s="22">
        <f>shaladarppn!AD540</f>
        <v>1</v>
      </c>
      <c r="AF542" s="22">
        <f>Table1[[#This Row],[Class]]</f>
        <v>12</v>
      </c>
      <c r="AG542" s="22" t="str">
        <f>Table1[[#This Row],[Section]]</f>
        <v>A</v>
      </c>
    </row>
    <row r="543" spans="1:33">
      <c r="A543" s="22">
        <f>IF(F543="","",ROWS($F$4:F543))</f>
        <v>540</v>
      </c>
      <c r="B543" s="22">
        <f>shaladarppn!A541</f>
        <v>12</v>
      </c>
      <c r="C543" s="22" t="str">
        <f>shaladarppn!B541</f>
        <v>A</v>
      </c>
      <c r="D543" s="22">
        <f>shaladarppn!C541</f>
        <v>4495</v>
      </c>
      <c r="E543" s="249">
        <f>shaladarppn!D541</f>
        <v>43286</v>
      </c>
      <c r="F543" s="22" t="str">
        <f>shaladarppn!E541</f>
        <v>Aarju</v>
      </c>
      <c r="G543" s="22">
        <f>shaladarppn!F541</f>
        <v>0</v>
      </c>
      <c r="H543" s="22" t="str">
        <f>shaladarppn!G541</f>
        <v>Suresh Kumar</v>
      </c>
      <c r="I543" s="22" t="str">
        <f>shaladarppn!H541</f>
        <v>Seema Devi</v>
      </c>
      <c r="J543" s="22" t="str">
        <f>shaladarppn!I541</f>
        <v>M</v>
      </c>
      <c r="K543" s="249">
        <f>shaladarppn!J541</f>
        <v>43065</v>
      </c>
      <c r="L543" s="22">
        <f>shaladarppn!K541</f>
        <v>0</v>
      </c>
      <c r="M543" s="22">
        <f>shaladarppn!L541</f>
        <v>0</v>
      </c>
      <c r="N543" s="22">
        <f>shaladarppn!M541</f>
        <v>0</v>
      </c>
      <c r="O543" s="22">
        <f>shaladarppn!N541</f>
        <v>0</v>
      </c>
      <c r="P543" s="22" t="str">
        <f>shaladarppn!O541</f>
        <v>OBC</v>
      </c>
      <c r="Q543" s="22" t="str">
        <f>shaladarppn!P541</f>
        <v>Hindu</v>
      </c>
      <c r="R543" s="22">
        <f>shaladarppn!Q541</f>
        <v>0</v>
      </c>
      <c r="S543" s="22" t="str">
        <f>shaladarppn!R541</f>
        <v>GOVT. SENIOR SECONDARY SCHOOL ALNIYAWAS (219445)</v>
      </c>
      <c r="T543" s="22">
        <f>shaladarppn!S541</f>
        <v>8140200308</v>
      </c>
      <c r="U543" s="22" t="str">
        <f>shaladarppn!T541</f>
        <v>XXXX6636</v>
      </c>
      <c r="V543" s="22" t="str">
        <f>shaladarppn!U541</f>
        <v>VROKKCT</v>
      </c>
      <c r="W543" s="22">
        <f>shaladarppn!V541</f>
        <v>9636784929</v>
      </c>
      <c r="X543" s="22" t="str">
        <f>shaladarppn!W541</f>
        <v>ALNIYAWAS,RIYANBADI,ALNIYAWAS,341979</v>
      </c>
      <c r="Y543" s="22">
        <f>shaladarppn!X541</f>
        <v>36000</v>
      </c>
      <c r="Z543" s="22" t="str">
        <f>shaladarppn!Y541</f>
        <v>N</v>
      </c>
      <c r="AA543" s="22" t="str">
        <f>shaladarppn!Z541</f>
        <v>N</v>
      </c>
      <c r="AB543" s="22" t="str">
        <f>shaladarppn!AA541</f>
        <v>No</v>
      </c>
      <c r="AC543" s="22">
        <f>shaladarppn!AB541</f>
        <v>16</v>
      </c>
      <c r="AD543" s="22" t="str">
        <f>shaladarppn!AC541</f>
        <v>None</v>
      </c>
      <c r="AE543" s="22">
        <f>shaladarppn!AD541</f>
        <v>5</v>
      </c>
      <c r="AF543" s="22">
        <f>Table1[[#This Row],[Class]]</f>
        <v>12</v>
      </c>
      <c r="AG543" s="22" t="str">
        <f>Table1[[#This Row],[Section]]</f>
        <v>A</v>
      </c>
    </row>
    <row r="544" spans="1:33">
      <c r="A544" s="22">
        <f>IF(F544="","",ROWS($F$4:F544))</f>
        <v>541</v>
      </c>
      <c r="B544" s="22">
        <f>shaladarppn!A542</f>
        <v>12</v>
      </c>
      <c r="C544" s="22" t="str">
        <f>shaladarppn!B542</f>
        <v>A</v>
      </c>
      <c r="D544" s="22">
        <f>shaladarppn!C542</f>
        <v>4352</v>
      </c>
      <c r="E544" s="249">
        <f>shaladarppn!D542</f>
        <v>42923</v>
      </c>
      <c r="F544" s="22" t="str">
        <f>shaladarppn!E542</f>
        <v>Aarju</v>
      </c>
      <c r="G544" s="22">
        <f>shaladarppn!F542</f>
        <v>0</v>
      </c>
      <c r="H544" s="22" t="str">
        <f>shaladarppn!G542</f>
        <v>Suresh Kumar</v>
      </c>
      <c r="I544" s="22" t="str">
        <f>shaladarppn!H542</f>
        <v>Seema Devi</v>
      </c>
      <c r="J544" s="22" t="str">
        <f>shaladarppn!I542</f>
        <v>F</v>
      </c>
      <c r="K544" s="249">
        <f>shaladarppn!J542</f>
        <v>43066</v>
      </c>
      <c r="L544" s="22">
        <f>shaladarppn!K542</f>
        <v>0</v>
      </c>
      <c r="M544" s="22">
        <f>shaladarppn!L542</f>
        <v>0</v>
      </c>
      <c r="N544" s="22">
        <f>shaladarppn!M542</f>
        <v>0</v>
      </c>
      <c r="O544" s="22">
        <f>shaladarppn!N542</f>
        <v>0</v>
      </c>
      <c r="P544" s="22" t="str">
        <f>shaladarppn!O542</f>
        <v>SC</v>
      </c>
      <c r="Q544" s="22" t="str">
        <f>shaladarppn!P542</f>
        <v>Hindu</v>
      </c>
      <c r="R544" s="22">
        <f>shaladarppn!Q542</f>
        <v>0</v>
      </c>
      <c r="S544" s="22" t="str">
        <f>shaladarppn!R542</f>
        <v>GOVT. SENIOR SECONDARY SCHOOL ALNIYAWAS (219445)</v>
      </c>
      <c r="T544" s="22">
        <f>shaladarppn!S542</f>
        <v>8140200308</v>
      </c>
      <c r="U544" s="22" t="str">
        <f>shaladarppn!T542</f>
        <v>XXXX1155</v>
      </c>
      <c r="V544" s="22" t="str">
        <f>shaladarppn!U542</f>
        <v>VRCKOOP</v>
      </c>
      <c r="W544" s="22">
        <f>shaladarppn!V542</f>
        <v>9636784929</v>
      </c>
      <c r="X544" s="22" t="str">
        <f>shaladarppn!W542</f>
        <v>ALNIYAWAS,RIYANBADI,ALNIYAWAS,341980</v>
      </c>
      <c r="Y544" s="22">
        <f>shaladarppn!X542</f>
        <v>36000</v>
      </c>
      <c r="Z544" s="22" t="str">
        <f>shaladarppn!Y542</f>
        <v>N</v>
      </c>
      <c r="AA544" s="22" t="str">
        <f>shaladarppn!Z542</f>
        <v>N</v>
      </c>
      <c r="AB544" s="22" t="str">
        <f>shaladarppn!AA542</f>
        <v>No</v>
      </c>
      <c r="AC544" s="22">
        <f>shaladarppn!AB542</f>
        <v>18</v>
      </c>
      <c r="AD544" s="22" t="str">
        <f>shaladarppn!AC542</f>
        <v>None</v>
      </c>
      <c r="AE544" s="22">
        <f>shaladarppn!AD542</f>
        <v>1</v>
      </c>
      <c r="AF544" s="22">
        <f>Table1[[#This Row],[Class]]</f>
        <v>12</v>
      </c>
      <c r="AG544" s="22" t="str">
        <f>Table1[[#This Row],[Section]]</f>
        <v>A</v>
      </c>
    </row>
    <row r="545" spans="1:33">
      <c r="A545" s="22">
        <f>IF(F545="","",ROWS($F$4:F545))</f>
        <v>542</v>
      </c>
      <c r="B545" s="22">
        <f>shaladarppn!A543</f>
        <v>12</v>
      </c>
      <c r="C545" s="22" t="str">
        <f>shaladarppn!B543</f>
        <v>A</v>
      </c>
      <c r="D545" s="22">
        <f>shaladarppn!C543</f>
        <v>4512</v>
      </c>
      <c r="E545" s="249">
        <f>shaladarppn!D543</f>
        <v>43287</v>
      </c>
      <c r="F545" s="22" t="str">
        <f>shaladarppn!E543</f>
        <v>Aarju</v>
      </c>
      <c r="G545" s="22">
        <f>shaladarppn!F543</f>
        <v>0</v>
      </c>
      <c r="H545" s="22" t="str">
        <f>shaladarppn!G543</f>
        <v>Suresh Kumar</v>
      </c>
      <c r="I545" s="22" t="str">
        <f>shaladarppn!H543</f>
        <v>Seema Devi</v>
      </c>
      <c r="J545" s="22" t="str">
        <f>shaladarppn!I543</f>
        <v>M</v>
      </c>
      <c r="K545" s="249">
        <f>shaladarppn!J543</f>
        <v>43067</v>
      </c>
      <c r="L545" s="22">
        <f>shaladarppn!K543</f>
        <v>0</v>
      </c>
      <c r="M545" s="22">
        <f>shaladarppn!L543</f>
        <v>0</v>
      </c>
      <c r="N545" s="22">
        <f>shaladarppn!M543</f>
        <v>0</v>
      </c>
      <c r="O545" s="22">
        <f>shaladarppn!N543</f>
        <v>0</v>
      </c>
      <c r="P545" s="22" t="str">
        <f>shaladarppn!O543</f>
        <v>OBC</v>
      </c>
      <c r="Q545" s="22" t="str">
        <f>shaladarppn!P543</f>
        <v>Hindu</v>
      </c>
      <c r="R545" s="22">
        <f>shaladarppn!Q543</f>
        <v>0</v>
      </c>
      <c r="S545" s="22" t="str">
        <f>shaladarppn!R543</f>
        <v>GOVT. SENIOR SECONDARY SCHOOL ALNIYAWAS (219445)</v>
      </c>
      <c r="T545" s="22">
        <f>shaladarppn!S543</f>
        <v>8140200308</v>
      </c>
      <c r="U545" s="22" t="str">
        <f>shaladarppn!T543</f>
        <v>XXXX4860</v>
      </c>
      <c r="V545" s="22" t="str">
        <f>shaladarppn!U543</f>
        <v>VPGKJSV</v>
      </c>
      <c r="W545" s="22">
        <f>shaladarppn!V543</f>
        <v>9636784929</v>
      </c>
      <c r="X545" s="22" t="str">
        <f>shaladarppn!W543</f>
        <v>ALNIYAWAS,RIYANBADI,ALNIYAWAS,341981</v>
      </c>
      <c r="Y545" s="22">
        <f>shaladarppn!X543</f>
        <v>36000</v>
      </c>
      <c r="Z545" s="22" t="str">
        <f>shaladarppn!Y543</f>
        <v>N</v>
      </c>
      <c r="AA545" s="22" t="str">
        <f>shaladarppn!Z543</f>
        <v>N</v>
      </c>
      <c r="AB545" s="22" t="str">
        <f>shaladarppn!AA543</f>
        <v>No</v>
      </c>
      <c r="AC545" s="22">
        <f>shaladarppn!AB543</f>
        <v>17</v>
      </c>
      <c r="AD545" s="22" t="str">
        <f>shaladarppn!AC543</f>
        <v>None</v>
      </c>
      <c r="AE545" s="22">
        <f>shaladarppn!AD543</f>
        <v>2</v>
      </c>
      <c r="AF545" s="22">
        <f>Table1[[#This Row],[Class]]</f>
        <v>12</v>
      </c>
      <c r="AG545" s="22" t="str">
        <f>Table1[[#This Row],[Section]]</f>
        <v>A</v>
      </c>
    </row>
    <row r="546" spans="1:33">
      <c r="A546" s="22">
        <f>IF(F546="","",ROWS($F$4:F546))</f>
        <v>543</v>
      </c>
      <c r="B546" s="22">
        <f>shaladarppn!A544</f>
        <v>12</v>
      </c>
      <c r="C546" s="22" t="str">
        <f>shaladarppn!B544</f>
        <v>A</v>
      </c>
      <c r="D546" s="22">
        <f>shaladarppn!C544</f>
        <v>4445</v>
      </c>
      <c r="E546" s="249">
        <f>shaladarppn!D544</f>
        <v>43283</v>
      </c>
      <c r="F546" s="22" t="str">
        <f>shaladarppn!E544</f>
        <v>Aarju</v>
      </c>
      <c r="G546" s="22">
        <f>shaladarppn!F544</f>
        <v>0</v>
      </c>
      <c r="H546" s="22" t="str">
        <f>shaladarppn!G544</f>
        <v>Suresh Kumar</v>
      </c>
      <c r="I546" s="22" t="str">
        <f>shaladarppn!H544</f>
        <v>Seema Devi</v>
      </c>
      <c r="J546" s="22" t="str">
        <f>shaladarppn!I544</f>
        <v>F</v>
      </c>
      <c r="K546" s="249">
        <f>shaladarppn!J544</f>
        <v>43068</v>
      </c>
      <c r="L546" s="22">
        <f>shaladarppn!K544</f>
        <v>0</v>
      </c>
      <c r="M546" s="22">
        <f>shaladarppn!L544</f>
        <v>0</v>
      </c>
      <c r="N546" s="22">
        <f>shaladarppn!M544</f>
        <v>0</v>
      </c>
      <c r="O546" s="22">
        <f>shaladarppn!N544</f>
        <v>0</v>
      </c>
      <c r="P546" s="22" t="str">
        <f>shaladarppn!O544</f>
        <v>OBC</v>
      </c>
      <c r="Q546" s="22" t="str">
        <f>shaladarppn!P544</f>
        <v>Muslim</v>
      </c>
      <c r="R546" s="22">
        <f>shaladarppn!Q544</f>
        <v>0</v>
      </c>
      <c r="S546" s="22" t="str">
        <f>shaladarppn!R544</f>
        <v>GOVT. SENIOR SECONDARY SCHOOL ALNIYAWAS (219445)</v>
      </c>
      <c r="T546" s="22">
        <f>shaladarppn!S544</f>
        <v>8140200308</v>
      </c>
      <c r="U546" s="22" t="str">
        <f>shaladarppn!T544</f>
        <v>XXXX7353</v>
      </c>
      <c r="V546" s="22" t="str">
        <f>shaladarppn!U544</f>
        <v>YMWESGS</v>
      </c>
      <c r="W546" s="22">
        <f>shaladarppn!V544</f>
        <v>9636784929</v>
      </c>
      <c r="X546" s="22" t="str">
        <f>shaladarppn!W544</f>
        <v>ALNIYAWAS,RIYANBADI,ALNIYAWAS,341982</v>
      </c>
      <c r="Y546" s="22">
        <f>shaladarppn!X544</f>
        <v>40000</v>
      </c>
      <c r="Z546" s="22" t="str">
        <f>shaladarppn!Y544</f>
        <v>N</v>
      </c>
      <c r="AA546" s="22" t="str">
        <f>shaladarppn!Z544</f>
        <v>N</v>
      </c>
      <c r="AB546" s="22" t="str">
        <f>shaladarppn!AA544</f>
        <v>Yes</v>
      </c>
      <c r="AC546" s="22">
        <f>shaladarppn!AB544</f>
        <v>17</v>
      </c>
      <c r="AD546" s="22" t="str">
        <f>shaladarppn!AC544</f>
        <v>None</v>
      </c>
      <c r="AE546" s="22">
        <f>shaladarppn!AD544</f>
        <v>2</v>
      </c>
      <c r="AF546" s="22">
        <f>Table1[[#This Row],[Class]]</f>
        <v>12</v>
      </c>
      <c r="AG546" s="22" t="str">
        <f>Table1[[#This Row],[Section]]</f>
        <v>A</v>
      </c>
    </row>
    <row r="547" spans="1:33">
      <c r="A547" s="22">
        <f>IF(F547="","",ROWS($F$4:F547))</f>
        <v>544</v>
      </c>
      <c r="B547" s="22">
        <f>shaladarppn!A545</f>
        <v>12</v>
      </c>
      <c r="C547" s="22" t="str">
        <f>shaladarppn!B545</f>
        <v>A</v>
      </c>
      <c r="D547" s="22">
        <f>shaladarppn!C545</f>
        <v>4898</v>
      </c>
      <c r="E547" s="249">
        <f>shaladarppn!D545</f>
        <v>44215</v>
      </c>
      <c r="F547" s="22" t="str">
        <f>shaladarppn!E545</f>
        <v>Aarju</v>
      </c>
      <c r="G547" s="22">
        <f>shaladarppn!F545</f>
        <v>0</v>
      </c>
      <c r="H547" s="22" t="str">
        <f>shaladarppn!G545</f>
        <v>Suresh Kumar</v>
      </c>
      <c r="I547" s="22" t="str">
        <f>shaladarppn!H545</f>
        <v>Seema Devi</v>
      </c>
      <c r="J547" s="22" t="str">
        <f>shaladarppn!I545</f>
        <v>M</v>
      </c>
      <c r="K547" s="249">
        <f>shaladarppn!J545</f>
        <v>43069</v>
      </c>
      <c r="L547" s="22">
        <f>shaladarppn!K545</f>
        <v>0</v>
      </c>
      <c r="M547" s="22">
        <f>shaladarppn!L545</f>
        <v>0</v>
      </c>
      <c r="N547" s="22">
        <f>shaladarppn!M545</f>
        <v>0</v>
      </c>
      <c r="O547" s="22">
        <f>shaladarppn!N545</f>
        <v>0</v>
      </c>
      <c r="P547" s="22" t="str">
        <f>shaladarppn!O545</f>
        <v>GEN</v>
      </c>
      <c r="Q547" s="22" t="str">
        <f>shaladarppn!P545</f>
        <v>Hindu</v>
      </c>
      <c r="R547" s="22">
        <f>shaladarppn!Q545</f>
        <v>0</v>
      </c>
      <c r="S547" s="22" t="str">
        <f>shaladarppn!R545</f>
        <v>GOVT. SENIOR SECONDARY SCHOOL ALNIYAWAS (219445)</v>
      </c>
      <c r="T547" s="22">
        <f>shaladarppn!S545</f>
        <v>8140200308</v>
      </c>
      <c r="U547" s="22" t="str">
        <f>shaladarppn!T545</f>
        <v>XXXX0057</v>
      </c>
      <c r="V547" s="22">
        <f>shaladarppn!U545</f>
        <v>0</v>
      </c>
      <c r="W547" s="22">
        <f>shaladarppn!V545</f>
        <v>9636784929</v>
      </c>
      <c r="X547" s="22" t="str">
        <f>shaladarppn!W545</f>
        <v>ALNIYAWAS,RIYANBADI,ALNIYAWAS,341983</v>
      </c>
      <c r="Y547" s="22">
        <f>shaladarppn!X545</f>
        <v>0</v>
      </c>
      <c r="Z547" s="22" t="str">
        <f>shaladarppn!Y545</f>
        <v>N</v>
      </c>
      <c r="AA547" s="22" t="str">
        <f>shaladarppn!Z545</f>
        <v>N</v>
      </c>
      <c r="AB547" s="22" t="str">
        <f>shaladarppn!AA545</f>
        <v>No</v>
      </c>
      <c r="AC547" s="22">
        <f>shaladarppn!AB545</f>
        <v>16</v>
      </c>
      <c r="AD547" s="22" t="str">
        <f>shaladarppn!AC545</f>
        <v>None</v>
      </c>
      <c r="AE547" s="22">
        <f>shaladarppn!AD545</f>
        <v>1</v>
      </c>
      <c r="AF547" s="22">
        <f>Table1[[#This Row],[Class]]</f>
        <v>12</v>
      </c>
      <c r="AG547" s="22" t="str">
        <f>Table1[[#This Row],[Section]]</f>
        <v>A</v>
      </c>
    </row>
    <row r="548" spans="1:33">
      <c r="A548" s="22">
        <f>IF(F548="","",ROWS($F$4:F548))</f>
        <v>545</v>
      </c>
      <c r="B548" s="22">
        <f>shaladarppn!A546</f>
        <v>12</v>
      </c>
      <c r="C548" s="22" t="str">
        <f>shaladarppn!B546</f>
        <v>A</v>
      </c>
      <c r="D548" s="22">
        <f>shaladarppn!C546</f>
        <v>3939</v>
      </c>
      <c r="E548" s="249">
        <f>shaladarppn!D546</f>
        <v>42137</v>
      </c>
      <c r="F548" s="22" t="str">
        <f>shaladarppn!E546</f>
        <v>Aarju</v>
      </c>
      <c r="G548" s="22">
        <f>shaladarppn!F546</f>
        <v>0</v>
      </c>
      <c r="H548" s="22" t="str">
        <f>shaladarppn!G546</f>
        <v>Suresh Kumar</v>
      </c>
      <c r="I548" s="22" t="str">
        <f>shaladarppn!H546</f>
        <v>Seema Devi</v>
      </c>
      <c r="J548" s="22" t="str">
        <f>shaladarppn!I546</f>
        <v>M</v>
      </c>
      <c r="K548" s="249">
        <f>shaladarppn!J546</f>
        <v>43070</v>
      </c>
      <c r="L548" s="22">
        <f>shaladarppn!K546</f>
        <v>0</v>
      </c>
      <c r="M548" s="22">
        <f>shaladarppn!L546</f>
        <v>0</v>
      </c>
      <c r="N548" s="22">
        <f>shaladarppn!M546</f>
        <v>0</v>
      </c>
      <c r="O548" s="22">
        <f>shaladarppn!N546</f>
        <v>0</v>
      </c>
      <c r="P548" s="22" t="str">
        <f>shaladarppn!O546</f>
        <v>SC</v>
      </c>
      <c r="Q548" s="22" t="str">
        <f>shaladarppn!P546</f>
        <v>Hindu</v>
      </c>
      <c r="R548" s="22">
        <f>shaladarppn!Q546</f>
        <v>0</v>
      </c>
      <c r="S548" s="22" t="str">
        <f>shaladarppn!R546</f>
        <v>GOVT. SENIOR SECONDARY SCHOOL ALNIYAWAS (219445)</v>
      </c>
      <c r="T548" s="22">
        <f>shaladarppn!S546</f>
        <v>8140200308</v>
      </c>
      <c r="U548" s="22" t="str">
        <f>shaladarppn!T546</f>
        <v>XXXX0382</v>
      </c>
      <c r="V548" s="22" t="str">
        <f>shaladarppn!U546</f>
        <v>YQCGGDC</v>
      </c>
      <c r="W548" s="22">
        <f>shaladarppn!V546</f>
        <v>9636784929</v>
      </c>
      <c r="X548" s="22" t="str">
        <f>shaladarppn!W546</f>
        <v>ALNIYAWAS,RIYANBADI,ALNIYAWAS,341984</v>
      </c>
      <c r="Y548" s="22">
        <f>shaladarppn!X546</f>
        <v>46000</v>
      </c>
      <c r="Z548" s="22" t="str">
        <f>shaladarppn!Y546</f>
        <v>N</v>
      </c>
      <c r="AA548" s="22" t="str">
        <f>shaladarppn!Z546</f>
        <v>N</v>
      </c>
      <c r="AB548" s="22" t="str">
        <f>shaladarppn!AA546</f>
        <v>No</v>
      </c>
      <c r="AC548" s="22">
        <f>shaladarppn!AB546</f>
        <v>16</v>
      </c>
      <c r="AD548" s="22" t="str">
        <f>shaladarppn!AC546</f>
        <v>None</v>
      </c>
      <c r="AE548" s="22">
        <f>shaladarppn!AD546</f>
        <v>2</v>
      </c>
      <c r="AF548" s="22">
        <f>Table1[[#This Row],[Class]]</f>
        <v>12</v>
      </c>
      <c r="AG548" s="22" t="str">
        <f>Table1[[#This Row],[Section]]</f>
        <v>A</v>
      </c>
    </row>
    <row r="549" spans="1:33">
      <c r="A549" s="22">
        <f>IF(F549="","",ROWS($F$4:F549))</f>
        <v>546</v>
      </c>
      <c r="B549" s="22">
        <f>shaladarppn!A547</f>
        <v>12</v>
      </c>
      <c r="C549" s="22" t="str">
        <f>shaladarppn!B547</f>
        <v>A</v>
      </c>
      <c r="D549" s="22">
        <f>shaladarppn!C547</f>
        <v>4457</v>
      </c>
      <c r="E549" s="249">
        <f>shaladarppn!D547</f>
        <v>43284</v>
      </c>
      <c r="F549" s="22" t="str">
        <f>shaladarppn!E547</f>
        <v>Aarju</v>
      </c>
      <c r="G549" s="22">
        <f>shaladarppn!F547</f>
        <v>0</v>
      </c>
      <c r="H549" s="22" t="str">
        <f>shaladarppn!G547</f>
        <v>Suresh Kumar</v>
      </c>
      <c r="I549" s="22" t="str">
        <f>shaladarppn!H547</f>
        <v>Seema Devi</v>
      </c>
      <c r="J549" s="22" t="str">
        <f>shaladarppn!I547</f>
        <v>F</v>
      </c>
      <c r="K549" s="249">
        <f>shaladarppn!J547</f>
        <v>43071</v>
      </c>
      <c r="L549" s="22">
        <f>shaladarppn!K547</f>
        <v>0</v>
      </c>
      <c r="M549" s="22">
        <f>shaladarppn!L547</f>
        <v>0</v>
      </c>
      <c r="N549" s="22">
        <f>shaladarppn!M547</f>
        <v>0</v>
      </c>
      <c r="O549" s="22">
        <f>shaladarppn!N547</f>
        <v>0</v>
      </c>
      <c r="P549" s="22" t="str">
        <f>shaladarppn!O547</f>
        <v>OBC</v>
      </c>
      <c r="Q549" s="22" t="str">
        <f>shaladarppn!P547</f>
        <v>Hindu</v>
      </c>
      <c r="R549" s="22">
        <f>shaladarppn!Q547</f>
        <v>0</v>
      </c>
      <c r="S549" s="22" t="str">
        <f>shaladarppn!R547</f>
        <v>GOVT. SENIOR SECONDARY SCHOOL ALNIYAWAS (219445)</v>
      </c>
      <c r="T549" s="22">
        <f>shaladarppn!S547</f>
        <v>8140200308</v>
      </c>
      <c r="U549" s="22" t="str">
        <f>shaladarppn!T547</f>
        <v>XXXX4771</v>
      </c>
      <c r="V549" s="22" t="str">
        <f>shaladarppn!U547</f>
        <v>YMIAUIC</v>
      </c>
      <c r="W549" s="22">
        <f>shaladarppn!V547</f>
        <v>9636784929</v>
      </c>
      <c r="X549" s="22" t="str">
        <f>shaladarppn!W547</f>
        <v>ALNIYAWAS,RIYANBADI,ALNIYAWAS,341985</v>
      </c>
      <c r="Y549" s="22">
        <f>shaladarppn!X547</f>
        <v>36000</v>
      </c>
      <c r="Z549" s="22" t="str">
        <f>shaladarppn!Y547</f>
        <v>N</v>
      </c>
      <c r="AA549" s="22" t="str">
        <f>shaladarppn!Z547</f>
        <v>N</v>
      </c>
      <c r="AB549" s="22" t="str">
        <f>shaladarppn!AA547</f>
        <v>No</v>
      </c>
      <c r="AC549" s="22">
        <f>shaladarppn!AB547</f>
        <v>16</v>
      </c>
      <c r="AD549" s="22" t="str">
        <f>shaladarppn!AC547</f>
        <v>None</v>
      </c>
      <c r="AE549" s="22">
        <f>shaladarppn!AD547</f>
        <v>5</v>
      </c>
      <c r="AF549" s="22">
        <f>Table1[[#This Row],[Class]]</f>
        <v>12</v>
      </c>
      <c r="AG549" s="22" t="str">
        <f>Table1[[#This Row],[Section]]</f>
        <v>A</v>
      </c>
    </row>
    <row r="550" spans="1:33">
      <c r="A550" s="22">
        <f>IF(F550="","",ROWS($F$4:F550))</f>
        <v>547</v>
      </c>
      <c r="B550" s="22">
        <f>shaladarppn!A548</f>
        <v>12</v>
      </c>
      <c r="C550" s="22" t="str">
        <f>shaladarppn!B548</f>
        <v>A</v>
      </c>
      <c r="D550" s="22">
        <f>shaladarppn!C548</f>
        <v>4021</v>
      </c>
      <c r="E550" s="249">
        <f>shaladarppn!D548</f>
        <v>42194</v>
      </c>
      <c r="F550" s="22" t="str">
        <f>shaladarppn!E548</f>
        <v>Aarju</v>
      </c>
      <c r="G550" s="22">
        <f>shaladarppn!F548</f>
        <v>0</v>
      </c>
      <c r="H550" s="22" t="str">
        <f>shaladarppn!G548</f>
        <v>Suresh Kumar</v>
      </c>
      <c r="I550" s="22" t="str">
        <f>shaladarppn!H548</f>
        <v>Seema Devi</v>
      </c>
      <c r="J550" s="22" t="str">
        <f>shaladarppn!I548</f>
        <v>M</v>
      </c>
      <c r="K550" s="249">
        <f>shaladarppn!J548</f>
        <v>43072</v>
      </c>
      <c r="L550" s="22">
        <f>shaladarppn!K548</f>
        <v>0</v>
      </c>
      <c r="M550" s="22">
        <f>shaladarppn!L548</f>
        <v>0</v>
      </c>
      <c r="N550" s="22">
        <f>shaladarppn!M548</f>
        <v>0</v>
      </c>
      <c r="O550" s="22">
        <f>shaladarppn!N548</f>
        <v>0</v>
      </c>
      <c r="P550" s="22" t="str">
        <f>shaladarppn!O548</f>
        <v>OBC</v>
      </c>
      <c r="Q550" s="22" t="str">
        <f>shaladarppn!P548</f>
        <v>Hindu</v>
      </c>
      <c r="R550" s="22">
        <f>shaladarppn!Q548</f>
        <v>0</v>
      </c>
      <c r="S550" s="22" t="str">
        <f>shaladarppn!R548</f>
        <v>GOVT. SENIOR SECONDARY SCHOOL ALNIYAWAS (219445)</v>
      </c>
      <c r="T550" s="22">
        <f>shaladarppn!S548</f>
        <v>8140200308</v>
      </c>
      <c r="U550" s="22" t="str">
        <f>shaladarppn!T548</f>
        <v>XXXX5952</v>
      </c>
      <c r="V550" s="22">
        <f>shaladarppn!U548</f>
        <v>0</v>
      </c>
      <c r="W550" s="22">
        <f>shaladarppn!V548</f>
        <v>9636784929</v>
      </c>
      <c r="X550" s="22" t="str">
        <f>shaladarppn!W548</f>
        <v>ALNIYAWAS,RIYANBADI,ALNIYAWAS,341986</v>
      </c>
      <c r="Y550" s="22">
        <f>shaladarppn!X548</f>
        <v>0</v>
      </c>
      <c r="Z550" s="22" t="str">
        <f>shaladarppn!Y548</f>
        <v>N</v>
      </c>
      <c r="AA550" s="22" t="str">
        <f>shaladarppn!Z548</f>
        <v>N</v>
      </c>
      <c r="AB550" s="22" t="str">
        <f>shaladarppn!AA548</f>
        <v>No</v>
      </c>
      <c r="AC550" s="22">
        <f>shaladarppn!AB548</f>
        <v>18</v>
      </c>
      <c r="AD550" s="22" t="str">
        <f>shaladarppn!AC548</f>
        <v>None</v>
      </c>
      <c r="AE550" s="22">
        <f>shaladarppn!AD548</f>
        <v>2</v>
      </c>
      <c r="AF550" s="22">
        <f>Table1[[#This Row],[Class]]</f>
        <v>12</v>
      </c>
      <c r="AG550" s="22" t="str">
        <f>Table1[[#This Row],[Section]]</f>
        <v>A</v>
      </c>
    </row>
    <row r="551" spans="1:33">
      <c r="A551" s="22">
        <f>IF(F551="","",ROWS($F$4:F551))</f>
        <v>548</v>
      </c>
      <c r="B551" s="22">
        <f>shaladarppn!A549</f>
        <v>12</v>
      </c>
      <c r="C551" s="22" t="str">
        <f>shaladarppn!B549</f>
        <v>A</v>
      </c>
      <c r="D551" s="22">
        <f>shaladarppn!C549</f>
        <v>3983</v>
      </c>
      <c r="E551" s="249">
        <f>shaladarppn!D549</f>
        <v>42189</v>
      </c>
      <c r="F551" s="22" t="str">
        <f>shaladarppn!E549</f>
        <v>Aarju</v>
      </c>
      <c r="G551" s="22">
        <f>shaladarppn!F549</f>
        <v>0</v>
      </c>
      <c r="H551" s="22" t="str">
        <f>shaladarppn!G549</f>
        <v>Suresh Kumar</v>
      </c>
      <c r="I551" s="22" t="str">
        <f>shaladarppn!H549</f>
        <v>Seema Devi</v>
      </c>
      <c r="J551" s="22" t="str">
        <f>shaladarppn!I549</f>
        <v>M</v>
      </c>
      <c r="K551" s="249">
        <f>shaladarppn!J549</f>
        <v>43073</v>
      </c>
      <c r="L551" s="22">
        <f>shaladarppn!K549</f>
        <v>0</v>
      </c>
      <c r="M551" s="22">
        <f>shaladarppn!L549</f>
        <v>0</v>
      </c>
      <c r="N551" s="22">
        <f>shaladarppn!M549</f>
        <v>0</v>
      </c>
      <c r="O551" s="22">
        <f>shaladarppn!N549</f>
        <v>0</v>
      </c>
      <c r="P551" s="22" t="str">
        <f>shaladarppn!O549</f>
        <v>OBC</v>
      </c>
      <c r="Q551" s="22" t="str">
        <f>shaladarppn!P549</f>
        <v>Muslim</v>
      </c>
      <c r="R551" s="22">
        <f>shaladarppn!Q549</f>
        <v>0</v>
      </c>
      <c r="S551" s="22" t="str">
        <f>shaladarppn!R549</f>
        <v>GOVT. SENIOR SECONDARY SCHOOL ALNIYAWAS (219445)</v>
      </c>
      <c r="T551" s="22">
        <f>shaladarppn!S549</f>
        <v>8140200308</v>
      </c>
      <c r="U551" s="22" t="str">
        <f>shaladarppn!T549</f>
        <v>XXXX7219</v>
      </c>
      <c r="V551" s="22">
        <f>shaladarppn!U549</f>
        <v>0</v>
      </c>
      <c r="W551" s="22">
        <f>shaladarppn!V549</f>
        <v>9636784929</v>
      </c>
      <c r="X551" s="22" t="str">
        <f>shaladarppn!W549</f>
        <v>ALNIYAWAS,RIYANBADI,ALNIYAWAS,341987</v>
      </c>
      <c r="Y551" s="22">
        <f>shaladarppn!X549</f>
        <v>0</v>
      </c>
      <c r="Z551" s="22" t="str">
        <f>shaladarppn!Y549</f>
        <v>N</v>
      </c>
      <c r="AA551" s="22" t="str">
        <f>shaladarppn!Z549</f>
        <v>N</v>
      </c>
      <c r="AB551" s="22" t="str">
        <f>shaladarppn!AA549</f>
        <v>Yes</v>
      </c>
      <c r="AC551" s="22">
        <f>shaladarppn!AB549</f>
        <v>17</v>
      </c>
      <c r="AD551" s="22" t="str">
        <f>shaladarppn!AC549</f>
        <v>None</v>
      </c>
      <c r="AE551" s="22">
        <f>shaladarppn!AD549</f>
        <v>2</v>
      </c>
      <c r="AF551" s="22">
        <f>Table1[[#This Row],[Class]]</f>
        <v>12</v>
      </c>
      <c r="AG551" s="22" t="str">
        <f>Table1[[#This Row],[Section]]</f>
        <v>A</v>
      </c>
    </row>
    <row r="552" spans="1:33">
      <c r="A552" s="22">
        <f>IF(F552="","",ROWS($F$4:F552))</f>
        <v>549</v>
      </c>
      <c r="B552" s="22">
        <f>shaladarppn!A550</f>
        <v>12</v>
      </c>
      <c r="C552" s="22" t="str">
        <f>shaladarppn!B550</f>
        <v>B</v>
      </c>
      <c r="D552" s="22">
        <f>shaladarppn!C550</f>
        <v>4316</v>
      </c>
      <c r="E552" s="249">
        <f>shaladarppn!D550</f>
        <v>42920</v>
      </c>
      <c r="F552" s="22" t="str">
        <f>shaladarppn!E550</f>
        <v>Aarju</v>
      </c>
      <c r="G552" s="22">
        <f>shaladarppn!F550</f>
        <v>0</v>
      </c>
      <c r="H552" s="22" t="str">
        <f>shaladarppn!G550</f>
        <v>Suresh Kumar</v>
      </c>
      <c r="I552" s="22" t="str">
        <f>shaladarppn!H550</f>
        <v>Seema Devi</v>
      </c>
      <c r="J552" s="22" t="str">
        <f>shaladarppn!I550</f>
        <v>M</v>
      </c>
      <c r="K552" s="249">
        <f>shaladarppn!J550</f>
        <v>43074</v>
      </c>
      <c r="L552" s="22">
        <f>shaladarppn!K550</f>
        <v>0</v>
      </c>
      <c r="M552" s="22">
        <f>shaladarppn!L550</f>
        <v>0</v>
      </c>
      <c r="N552" s="22">
        <f>shaladarppn!M550</f>
        <v>0</v>
      </c>
      <c r="O552" s="22">
        <f>shaladarppn!N550</f>
        <v>0</v>
      </c>
      <c r="P552" s="22" t="str">
        <f>shaladarppn!O550</f>
        <v>OBC</v>
      </c>
      <c r="Q552" s="22" t="str">
        <f>shaladarppn!P550</f>
        <v>Muslim</v>
      </c>
      <c r="R552" s="22">
        <f>shaladarppn!Q550</f>
        <v>0</v>
      </c>
      <c r="S552" s="22" t="str">
        <f>shaladarppn!R550</f>
        <v>GOVT. SENIOR SECONDARY SCHOOL ALNIYAWAS (219445)</v>
      </c>
      <c r="T552" s="22">
        <f>shaladarppn!S550</f>
        <v>8140200308</v>
      </c>
      <c r="U552" s="22" t="str">
        <f>shaladarppn!T550</f>
        <v>XXXX4746</v>
      </c>
      <c r="V552" s="22">
        <f>shaladarppn!U550</f>
        <v>0</v>
      </c>
      <c r="W552" s="22">
        <f>shaladarppn!V550</f>
        <v>9636784929</v>
      </c>
      <c r="X552" s="22" t="str">
        <f>shaladarppn!W550</f>
        <v>ALNIYAWAS,RIYANBADI,ALNIYAWAS,341988</v>
      </c>
      <c r="Y552" s="22">
        <f>shaladarppn!X550</f>
        <v>0</v>
      </c>
      <c r="Z552" s="22" t="str">
        <f>shaladarppn!Y550</f>
        <v>N</v>
      </c>
      <c r="AA552" s="22" t="str">
        <f>shaladarppn!Z550</f>
        <v>N</v>
      </c>
      <c r="AB552" s="22" t="str">
        <f>shaladarppn!AA550</f>
        <v>Yes</v>
      </c>
      <c r="AC552" s="22">
        <f>shaladarppn!AB550</f>
        <v>16</v>
      </c>
      <c r="AD552" s="22" t="str">
        <f>shaladarppn!AC550</f>
        <v>None</v>
      </c>
      <c r="AE552" s="22">
        <f>shaladarppn!AD550</f>
        <v>1</v>
      </c>
      <c r="AF552" s="22">
        <f>Table1[[#This Row],[Class]]</f>
        <v>12</v>
      </c>
      <c r="AG552" s="22" t="str">
        <f>Table1[[#This Row],[Section]]</f>
        <v>B</v>
      </c>
    </row>
    <row r="553" spans="1:33">
      <c r="A553" s="22">
        <f>IF(F553="","",ROWS($F$4:F553))</f>
        <v>550</v>
      </c>
      <c r="B553" s="22">
        <f>shaladarppn!A551</f>
        <v>12</v>
      </c>
      <c r="C553" s="22" t="str">
        <f>shaladarppn!B551</f>
        <v>B</v>
      </c>
      <c r="D553" s="22">
        <f>shaladarppn!C551</f>
        <v>4354</v>
      </c>
      <c r="E553" s="249">
        <f>shaladarppn!D551</f>
        <v>42923</v>
      </c>
      <c r="F553" s="22" t="str">
        <f>shaladarppn!E551</f>
        <v>Aarju</v>
      </c>
      <c r="G553" s="22">
        <f>shaladarppn!F551</f>
        <v>0</v>
      </c>
      <c r="H553" s="22" t="str">
        <f>shaladarppn!G551</f>
        <v>Suresh Kumar</v>
      </c>
      <c r="I553" s="22" t="str">
        <f>shaladarppn!H551</f>
        <v>Seema Devi</v>
      </c>
      <c r="J553" s="22" t="str">
        <f>shaladarppn!I551</f>
        <v>F</v>
      </c>
      <c r="K553" s="249">
        <f>shaladarppn!J551</f>
        <v>43075</v>
      </c>
      <c r="L553" s="22">
        <f>shaladarppn!K551</f>
        <v>0</v>
      </c>
      <c r="M553" s="22">
        <f>shaladarppn!L551</f>
        <v>0</v>
      </c>
      <c r="N553" s="22">
        <f>shaladarppn!M551</f>
        <v>0</v>
      </c>
      <c r="O553" s="22">
        <f>shaladarppn!N551</f>
        <v>0</v>
      </c>
      <c r="P553" s="22" t="str">
        <f>shaladarppn!O551</f>
        <v>SC</v>
      </c>
      <c r="Q553" s="22" t="str">
        <f>shaladarppn!P551</f>
        <v>Hindu</v>
      </c>
      <c r="R553" s="22">
        <f>shaladarppn!Q551</f>
        <v>0</v>
      </c>
      <c r="S553" s="22" t="str">
        <f>shaladarppn!R551</f>
        <v>GOVT. SENIOR SECONDARY SCHOOL ALNIYAWAS (219445)</v>
      </c>
      <c r="T553" s="22">
        <f>shaladarppn!S551</f>
        <v>8140200308</v>
      </c>
      <c r="U553" s="22" t="str">
        <f>shaladarppn!T551</f>
        <v>XXXX8836</v>
      </c>
      <c r="V553" s="22" t="str">
        <f>shaladarppn!U551</f>
        <v>YOFDKUC</v>
      </c>
      <c r="W553" s="22">
        <f>shaladarppn!V551</f>
        <v>9636784929</v>
      </c>
      <c r="X553" s="22" t="str">
        <f>shaladarppn!W551</f>
        <v>ALNIYAWAS,RIYANBADI,ALNIYAWAS,341989</v>
      </c>
      <c r="Y553" s="22">
        <f>shaladarppn!X551</f>
        <v>48000</v>
      </c>
      <c r="Z553" s="22" t="str">
        <f>shaladarppn!Y551</f>
        <v>N</v>
      </c>
      <c r="AA553" s="22" t="str">
        <f>shaladarppn!Z551</f>
        <v>N</v>
      </c>
      <c r="AB553" s="22" t="str">
        <f>shaladarppn!AA551</f>
        <v>No</v>
      </c>
      <c r="AC553" s="22">
        <f>shaladarppn!AB551</f>
        <v>16</v>
      </c>
      <c r="AD553" s="22" t="str">
        <f>shaladarppn!AC551</f>
        <v>None</v>
      </c>
      <c r="AE553" s="22">
        <f>shaladarppn!AD551</f>
        <v>3</v>
      </c>
      <c r="AF553" s="22">
        <f>Table1[[#This Row],[Class]]</f>
        <v>12</v>
      </c>
      <c r="AG553" s="22" t="str">
        <f>Table1[[#This Row],[Section]]</f>
        <v>B</v>
      </c>
    </row>
    <row r="554" spans="1:33">
      <c r="A554" s="22">
        <f>IF(F554="","",ROWS($F$4:F554))</f>
        <v>551</v>
      </c>
      <c r="B554" s="22">
        <f>shaladarppn!A552</f>
        <v>12</v>
      </c>
      <c r="C554" s="22" t="str">
        <f>shaladarppn!B552</f>
        <v>B</v>
      </c>
      <c r="D554" s="22">
        <f>shaladarppn!C552</f>
        <v>3767</v>
      </c>
      <c r="E554" s="249">
        <f>shaladarppn!D552</f>
        <v>42135</v>
      </c>
      <c r="F554" s="22" t="str">
        <f>shaladarppn!E552</f>
        <v>Aarju</v>
      </c>
      <c r="G554" s="22">
        <f>shaladarppn!F552</f>
        <v>0</v>
      </c>
      <c r="H554" s="22" t="str">
        <f>shaladarppn!G552</f>
        <v>Suresh Kumar</v>
      </c>
      <c r="I554" s="22" t="str">
        <f>shaladarppn!H552</f>
        <v>Seema Devi</v>
      </c>
      <c r="J554" s="22" t="str">
        <f>shaladarppn!I552</f>
        <v>M</v>
      </c>
      <c r="K554" s="249">
        <f>shaladarppn!J552</f>
        <v>43076</v>
      </c>
      <c r="L554" s="22">
        <f>shaladarppn!K552</f>
        <v>0</v>
      </c>
      <c r="M554" s="22">
        <f>shaladarppn!L552</f>
        <v>0</v>
      </c>
      <c r="N554" s="22">
        <f>shaladarppn!M552</f>
        <v>0</v>
      </c>
      <c r="O554" s="22">
        <f>shaladarppn!N552</f>
        <v>0</v>
      </c>
      <c r="P554" s="22" t="str">
        <f>shaladarppn!O552</f>
        <v>SC</v>
      </c>
      <c r="Q554" s="22" t="str">
        <f>shaladarppn!P552</f>
        <v>Hindu</v>
      </c>
      <c r="R554" s="22">
        <f>shaladarppn!Q552</f>
        <v>0</v>
      </c>
      <c r="S554" s="22" t="str">
        <f>shaladarppn!R552</f>
        <v>GOVT. SENIOR SECONDARY SCHOOL ALNIYAWAS (219445)</v>
      </c>
      <c r="T554" s="22">
        <f>shaladarppn!S552</f>
        <v>8140200308</v>
      </c>
      <c r="U554" s="22" t="str">
        <f>shaladarppn!T552</f>
        <v>XXXX4272</v>
      </c>
      <c r="V554" s="22" t="str">
        <f>shaladarppn!U552</f>
        <v>YOWFEUS</v>
      </c>
      <c r="W554" s="22">
        <f>shaladarppn!V552</f>
        <v>9636784929</v>
      </c>
      <c r="X554" s="22" t="str">
        <f>shaladarppn!W552</f>
        <v>ALNIYAWAS,RIYANBADI,ALNIYAWAS,341990</v>
      </c>
      <c r="Y554" s="22">
        <f>shaladarppn!X552</f>
        <v>36000</v>
      </c>
      <c r="Z554" s="22" t="str">
        <f>shaladarppn!Y552</f>
        <v>N</v>
      </c>
      <c r="AA554" s="22" t="str">
        <f>shaladarppn!Z552</f>
        <v>N</v>
      </c>
      <c r="AB554" s="22" t="str">
        <f>shaladarppn!AA552</f>
        <v>No</v>
      </c>
      <c r="AC554" s="22">
        <f>shaladarppn!AB552</f>
        <v>17</v>
      </c>
      <c r="AD554" s="22" t="str">
        <f>shaladarppn!AC552</f>
        <v>None</v>
      </c>
      <c r="AE554" s="22">
        <f>shaladarppn!AD552</f>
        <v>1</v>
      </c>
      <c r="AF554" s="22">
        <f>Table1[[#This Row],[Class]]</f>
        <v>12</v>
      </c>
      <c r="AG554" s="22" t="str">
        <f>Table1[[#This Row],[Section]]</f>
        <v>B</v>
      </c>
    </row>
    <row r="555" spans="1:33">
      <c r="A555" s="22">
        <f>IF(F555="","",ROWS($F$4:F555))</f>
        <v>552</v>
      </c>
      <c r="B555" s="22">
        <f>shaladarppn!A553</f>
        <v>12</v>
      </c>
      <c r="C555" s="22" t="str">
        <f>shaladarppn!B553</f>
        <v>B</v>
      </c>
      <c r="D555" s="22">
        <f>shaladarppn!C553</f>
        <v>4468</v>
      </c>
      <c r="E555" s="249">
        <f>shaladarppn!D553</f>
        <v>43285</v>
      </c>
      <c r="F555" s="22" t="str">
        <f>shaladarppn!E553</f>
        <v>Aarju</v>
      </c>
      <c r="G555" s="22">
        <f>shaladarppn!F553</f>
        <v>0</v>
      </c>
      <c r="H555" s="22" t="str">
        <f>shaladarppn!G553</f>
        <v>Suresh Kumar</v>
      </c>
      <c r="I555" s="22" t="str">
        <f>shaladarppn!H553</f>
        <v>Seema Devi</v>
      </c>
      <c r="J555" s="22" t="str">
        <f>shaladarppn!I553</f>
        <v>F</v>
      </c>
      <c r="K555" s="249">
        <f>shaladarppn!J553</f>
        <v>43077</v>
      </c>
      <c r="L555" s="22">
        <f>shaladarppn!K553</f>
        <v>0</v>
      </c>
      <c r="M555" s="22">
        <f>shaladarppn!L553</f>
        <v>0</v>
      </c>
      <c r="N555" s="22">
        <f>shaladarppn!M553</f>
        <v>0</v>
      </c>
      <c r="O555" s="22">
        <f>shaladarppn!N553</f>
        <v>0</v>
      </c>
      <c r="P555" s="22" t="str">
        <f>shaladarppn!O553</f>
        <v>SC</v>
      </c>
      <c r="Q555" s="22" t="str">
        <f>shaladarppn!P553</f>
        <v>Hindu</v>
      </c>
      <c r="R555" s="22">
        <f>shaladarppn!Q553</f>
        <v>0</v>
      </c>
      <c r="S555" s="22" t="str">
        <f>shaladarppn!R553</f>
        <v>GOVT. SENIOR SECONDARY SCHOOL ALNIYAWAS (219445)</v>
      </c>
      <c r="T555" s="22">
        <f>shaladarppn!S553</f>
        <v>8140200308</v>
      </c>
      <c r="U555" s="22" t="str">
        <f>shaladarppn!T553</f>
        <v>XXXX2302</v>
      </c>
      <c r="V555" s="22">
        <f>shaladarppn!U553</f>
        <v>0</v>
      </c>
      <c r="W555" s="22">
        <f>shaladarppn!V553</f>
        <v>9636784929</v>
      </c>
      <c r="X555" s="22" t="str">
        <f>shaladarppn!W553</f>
        <v>ALNIYAWAS,RIYANBADI,ALNIYAWAS,341991</v>
      </c>
      <c r="Y555" s="22">
        <f>shaladarppn!X553</f>
        <v>40000</v>
      </c>
      <c r="Z555" s="22" t="str">
        <f>shaladarppn!Y553</f>
        <v>N</v>
      </c>
      <c r="AA555" s="22" t="str">
        <f>shaladarppn!Z553</f>
        <v>N</v>
      </c>
      <c r="AB555" s="22" t="str">
        <f>shaladarppn!AA553</f>
        <v>No</v>
      </c>
      <c r="AC555" s="22">
        <f>shaladarppn!AB553</f>
        <v>17</v>
      </c>
      <c r="AD555" s="22" t="str">
        <f>shaladarppn!AC553</f>
        <v>None</v>
      </c>
      <c r="AE555" s="22">
        <f>shaladarppn!AD553</f>
        <v>1</v>
      </c>
      <c r="AF555" s="22">
        <f>Table1[[#This Row],[Class]]</f>
        <v>12</v>
      </c>
      <c r="AG555" s="22" t="str">
        <f>Table1[[#This Row],[Section]]</f>
        <v>B</v>
      </c>
    </row>
    <row r="556" spans="1:33">
      <c r="A556" s="22">
        <f>IF(F556="","",ROWS($F$4:F556))</f>
        <v>553</v>
      </c>
      <c r="B556" s="22">
        <f>shaladarppn!A554</f>
        <v>12</v>
      </c>
      <c r="C556" s="22" t="str">
        <f>shaladarppn!B554</f>
        <v>B</v>
      </c>
      <c r="D556" s="22">
        <f>shaladarppn!C554</f>
        <v>4797</v>
      </c>
      <c r="E556" s="249">
        <f>shaladarppn!D554</f>
        <v>42920</v>
      </c>
      <c r="F556" s="22" t="str">
        <f>shaladarppn!E554</f>
        <v>Aarju</v>
      </c>
      <c r="G556" s="22">
        <f>shaladarppn!F554</f>
        <v>0</v>
      </c>
      <c r="H556" s="22" t="str">
        <f>shaladarppn!G554</f>
        <v>Suresh Kumar</v>
      </c>
      <c r="I556" s="22" t="str">
        <f>shaladarppn!H554</f>
        <v>Seema Devi</v>
      </c>
      <c r="J556" s="22" t="str">
        <f>shaladarppn!I554</f>
        <v>M</v>
      </c>
      <c r="K556" s="249">
        <f>shaladarppn!J554</f>
        <v>43078</v>
      </c>
      <c r="L556" s="22">
        <f>shaladarppn!K554</f>
        <v>0</v>
      </c>
      <c r="M556" s="22">
        <f>shaladarppn!L554</f>
        <v>0</v>
      </c>
      <c r="N556" s="22">
        <f>shaladarppn!M554</f>
        <v>0</v>
      </c>
      <c r="O556" s="22">
        <f>shaladarppn!N554</f>
        <v>0</v>
      </c>
      <c r="P556" s="22" t="str">
        <f>shaladarppn!O554</f>
        <v>GEN</v>
      </c>
      <c r="Q556" s="22" t="str">
        <f>shaladarppn!P554</f>
        <v>Hindu</v>
      </c>
      <c r="R556" s="22">
        <f>shaladarppn!Q554</f>
        <v>0</v>
      </c>
      <c r="S556" s="22" t="str">
        <f>shaladarppn!R554</f>
        <v>GOVT. SENIOR SECONDARY SCHOOL ALNIYAWAS (219445)</v>
      </c>
      <c r="T556" s="22">
        <f>shaladarppn!S554</f>
        <v>8140200308</v>
      </c>
      <c r="U556" s="22" t="str">
        <f>shaladarppn!T554</f>
        <v>XXXX5517</v>
      </c>
      <c r="V556" s="22" t="str">
        <f>shaladarppn!U554</f>
        <v>YISYFAS</v>
      </c>
      <c r="W556" s="22">
        <f>shaladarppn!V554</f>
        <v>9636784929</v>
      </c>
      <c r="X556" s="22" t="str">
        <f>shaladarppn!W554</f>
        <v>ALNIYAWAS,RIYANBADI,ALNIYAWAS,341992</v>
      </c>
      <c r="Y556" s="22">
        <f>shaladarppn!X554</f>
        <v>35000</v>
      </c>
      <c r="Z556" s="22" t="str">
        <f>shaladarppn!Y554</f>
        <v>N</v>
      </c>
      <c r="AA556" s="22" t="str">
        <f>shaladarppn!Z554</f>
        <v>N</v>
      </c>
      <c r="AB556" s="22" t="str">
        <f>shaladarppn!AA554</f>
        <v>No</v>
      </c>
      <c r="AC556" s="22">
        <f>shaladarppn!AB554</f>
        <v>17</v>
      </c>
      <c r="AD556" s="22" t="str">
        <f>shaladarppn!AC554</f>
        <v>None</v>
      </c>
      <c r="AE556" s="22">
        <f>shaladarppn!AD554</f>
        <v>0</v>
      </c>
      <c r="AF556" s="22">
        <f>Table1[[#This Row],[Class]]</f>
        <v>12</v>
      </c>
      <c r="AG556" s="22" t="str">
        <f>Table1[[#This Row],[Section]]</f>
        <v>B</v>
      </c>
    </row>
    <row r="557" spans="1:33">
      <c r="A557" s="22">
        <f>IF(F557="","",ROWS($F$4:F557))</f>
        <v>554</v>
      </c>
      <c r="B557" s="22">
        <f>shaladarppn!A555</f>
        <v>12</v>
      </c>
      <c r="C557" s="22" t="str">
        <f>shaladarppn!B555</f>
        <v>B</v>
      </c>
      <c r="D557" s="22">
        <f>shaladarppn!C555</f>
        <v>4887</v>
      </c>
      <c r="E557" s="249">
        <f>shaladarppn!D555</f>
        <v>0</v>
      </c>
      <c r="F557" s="22" t="str">
        <f>shaladarppn!E555</f>
        <v>Aarju</v>
      </c>
      <c r="G557" s="22">
        <f>shaladarppn!F555</f>
        <v>0</v>
      </c>
      <c r="H557" s="22" t="str">
        <f>shaladarppn!G555</f>
        <v>Suresh Kumar</v>
      </c>
      <c r="I557" s="22" t="str">
        <f>shaladarppn!H555</f>
        <v>Seema Devi</v>
      </c>
      <c r="J557" s="22" t="str">
        <f>shaladarppn!I555</f>
        <v>M</v>
      </c>
      <c r="K557" s="249">
        <f>shaladarppn!J555</f>
        <v>43079</v>
      </c>
      <c r="L557" s="22">
        <f>shaladarppn!K555</f>
        <v>0</v>
      </c>
      <c r="M557" s="22">
        <f>shaladarppn!L555</f>
        <v>0</v>
      </c>
      <c r="N557" s="22">
        <f>shaladarppn!M555</f>
        <v>0</v>
      </c>
      <c r="O557" s="22">
        <f>shaladarppn!N555</f>
        <v>0</v>
      </c>
      <c r="P557" s="22" t="str">
        <f>shaladarppn!O555</f>
        <v>OBC</v>
      </c>
      <c r="Q557" s="22">
        <f>shaladarppn!P555</f>
        <v>0</v>
      </c>
      <c r="R557" s="22">
        <f>shaladarppn!Q555</f>
        <v>0</v>
      </c>
      <c r="S557" s="22" t="str">
        <f>shaladarppn!R555</f>
        <v>GOVT. SENIOR SECONDARY SCHOOL ALNIYAWAS (219445)</v>
      </c>
      <c r="T557" s="22">
        <f>shaladarppn!S555</f>
        <v>8140200308</v>
      </c>
      <c r="U557" s="22">
        <f>shaladarppn!T555</f>
        <v>0</v>
      </c>
      <c r="V557" s="22">
        <f>shaladarppn!U555</f>
        <v>0</v>
      </c>
      <c r="W557" s="22">
        <f>shaladarppn!V555</f>
        <v>9636784929</v>
      </c>
      <c r="X557" s="22" t="str">
        <f>shaladarppn!W555</f>
        <v>ALNIYAWAS,RIYANBADI,ALNIYAWAS,341993</v>
      </c>
      <c r="Y557" s="22">
        <f>shaladarppn!X555</f>
        <v>0</v>
      </c>
      <c r="Z557" s="22" t="str">
        <f>shaladarppn!Y555</f>
        <v>N</v>
      </c>
      <c r="AA557" s="22" t="str">
        <f>shaladarppn!Z555</f>
        <v>Y</v>
      </c>
      <c r="AB557" s="22">
        <f>shaladarppn!AA555</f>
        <v>0</v>
      </c>
      <c r="AC557" s="22">
        <f>shaladarppn!AB555</f>
        <v>17</v>
      </c>
      <c r="AD557" s="22">
        <f>shaladarppn!AC555</f>
        <v>0</v>
      </c>
      <c r="AE557" s="22">
        <f>shaladarppn!AD555</f>
        <v>6</v>
      </c>
      <c r="AF557" s="22">
        <f>Table1[[#This Row],[Class]]</f>
        <v>12</v>
      </c>
      <c r="AG557" s="22" t="str">
        <f>Table1[[#This Row],[Section]]</f>
        <v>B</v>
      </c>
    </row>
    <row r="558" spans="1:33">
      <c r="A558" s="22">
        <f>IF(F558="","",ROWS($F$4:F558))</f>
        <v>555</v>
      </c>
      <c r="B558" s="22">
        <f>shaladarppn!A556</f>
        <v>12</v>
      </c>
      <c r="C558" s="22" t="str">
        <f>shaladarppn!B556</f>
        <v>B</v>
      </c>
      <c r="D558" s="22">
        <f>shaladarppn!C556</f>
        <v>4826</v>
      </c>
      <c r="E558" s="249">
        <f>shaladarppn!D556</f>
        <v>0</v>
      </c>
      <c r="F558" s="22" t="str">
        <f>shaladarppn!E556</f>
        <v>Aarju</v>
      </c>
      <c r="G558" s="22">
        <f>shaladarppn!F556</f>
        <v>0</v>
      </c>
      <c r="H558" s="22" t="str">
        <f>shaladarppn!G556</f>
        <v>Suresh Kumar</v>
      </c>
      <c r="I558" s="22" t="str">
        <f>shaladarppn!H556</f>
        <v>Seema Devi</v>
      </c>
      <c r="J558" s="22" t="str">
        <f>shaladarppn!I556</f>
        <v>M</v>
      </c>
      <c r="K558" s="249">
        <f>shaladarppn!J556</f>
        <v>43080</v>
      </c>
      <c r="L558" s="22">
        <f>shaladarppn!K556</f>
        <v>0</v>
      </c>
      <c r="M558" s="22">
        <f>shaladarppn!L556</f>
        <v>0</v>
      </c>
      <c r="N558" s="22">
        <f>shaladarppn!M556</f>
        <v>0</v>
      </c>
      <c r="O558" s="22">
        <f>shaladarppn!N556</f>
        <v>0</v>
      </c>
      <c r="P558" s="22" t="str">
        <f>shaladarppn!O556</f>
        <v>OBC</v>
      </c>
      <c r="Q558" s="22">
        <f>shaladarppn!P556</f>
        <v>0</v>
      </c>
      <c r="R558" s="22">
        <f>shaladarppn!Q556</f>
        <v>0</v>
      </c>
      <c r="S558" s="22" t="str">
        <f>shaladarppn!R556</f>
        <v>GOVT. SENIOR SECONDARY SCHOOL ALNIYAWAS (219445)</v>
      </c>
      <c r="T558" s="22">
        <f>shaladarppn!S556</f>
        <v>8140200308</v>
      </c>
      <c r="U558" s="22">
        <f>shaladarppn!T556</f>
        <v>0</v>
      </c>
      <c r="V558" s="22">
        <f>shaladarppn!U556</f>
        <v>0</v>
      </c>
      <c r="W558" s="22">
        <f>shaladarppn!V556</f>
        <v>9636784929</v>
      </c>
      <c r="X558" s="22" t="str">
        <f>shaladarppn!W556</f>
        <v>ALNIYAWAS,RIYANBADI,ALNIYAWAS,341994</v>
      </c>
      <c r="Y558" s="22">
        <f>shaladarppn!X556</f>
        <v>0</v>
      </c>
      <c r="Z558" s="22" t="str">
        <f>shaladarppn!Y556</f>
        <v>N</v>
      </c>
      <c r="AA558" s="22" t="str">
        <f>shaladarppn!Z556</f>
        <v>Y</v>
      </c>
      <c r="AB558" s="22">
        <f>shaladarppn!AA556</f>
        <v>0</v>
      </c>
      <c r="AC558" s="22">
        <f>shaladarppn!AB556</f>
        <v>17</v>
      </c>
      <c r="AD558" s="22">
        <f>shaladarppn!AC556</f>
        <v>0</v>
      </c>
      <c r="AE558" s="22">
        <f>shaladarppn!AD556</f>
        <v>1</v>
      </c>
      <c r="AF558" s="22">
        <f>Table1[[#This Row],[Class]]</f>
        <v>12</v>
      </c>
      <c r="AG558" s="22" t="str">
        <f>Table1[[#This Row],[Section]]</f>
        <v>B</v>
      </c>
    </row>
    <row r="559" spans="1:33">
      <c r="A559" s="22">
        <f>IF(F559="","",ROWS($F$4:F559))</f>
        <v>556</v>
      </c>
      <c r="B559" s="22">
        <f>shaladarppn!A557</f>
        <v>12</v>
      </c>
      <c r="C559" s="22" t="str">
        <f>shaladarppn!B557</f>
        <v>B</v>
      </c>
      <c r="D559" s="22">
        <f>shaladarppn!C557</f>
        <v>4540</v>
      </c>
      <c r="E559" s="249">
        <f>shaladarppn!D557</f>
        <v>43291</v>
      </c>
      <c r="F559" s="22" t="str">
        <f>shaladarppn!E557</f>
        <v>Aarju</v>
      </c>
      <c r="G559" s="22">
        <f>shaladarppn!F557</f>
        <v>0</v>
      </c>
      <c r="H559" s="22" t="str">
        <f>shaladarppn!G557</f>
        <v>Suresh Kumar</v>
      </c>
      <c r="I559" s="22" t="str">
        <f>shaladarppn!H557</f>
        <v>Seema Devi</v>
      </c>
      <c r="J559" s="22" t="str">
        <f>shaladarppn!I557</f>
        <v>M</v>
      </c>
      <c r="K559" s="249">
        <f>shaladarppn!J557</f>
        <v>43081</v>
      </c>
      <c r="L559" s="22">
        <f>shaladarppn!K557</f>
        <v>0</v>
      </c>
      <c r="M559" s="22">
        <f>shaladarppn!L557</f>
        <v>0</v>
      </c>
      <c r="N559" s="22">
        <f>shaladarppn!M557</f>
        <v>0</v>
      </c>
      <c r="O559" s="22">
        <f>shaladarppn!N557</f>
        <v>0</v>
      </c>
      <c r="P559" s="22" t="str">
        <f>shaladarppn!O557</f>
        <v>OBC</v>
      </c>
      <c r="Q559" s="22" t="str">
        <f>shaladarppn!P557</f>
        <v>Hindu</v>
      </c>
      <c r="R559" s="22">
        <f>shaladarppn!Q557</f>
        <v>0</v>
      </c>
      <c r="S559" s="22" t="str">
        <f>shaladarppn!R557</f>
        <v>GOVT. SENIOR SECONDARY SCHOOL ALNIYAWAS (219445)</v>
      </c>
      <c r="T559" s="22">
        <f>shaladarppn!S557</f>
        <v>8140200308</v>
      </c>
      <c r="U559" s="22" t="str">
        <f>shaladarppn!T557</f>
        <v>XXXX4941</v>
      </c>
      <c r="V559" s="22">
        <f>shaladarppn!U557</f>
        <v>0</v>
      </c>
      <c r="W559" s="22">
        <f>shaladarppn!V557</f>
        <v>9636784929</v>
      </c>
      <c r="X559" s="22" t="str">
        <f>shaladarppn!W557</f>
        <v>ALNIYAWAS,RIYANBADI,ALNIYAWAS,341995</v>
      </c>
      <c r="Y559" s="22">
        <f>shaladarppn!X557</f>
        <v>40000</v>
      </c>
      <c r="Z559" s="22" t="str">
        <f>shaladarppn!Y557</f>
        <v>N</v>
      </c>
      <c r="AA559" s="22" t="str">
        <f>shaladarppn!Z557</f>
        <v>N</v>
      </c>
      <c r="AB559" s="22" t="str">
        <f>shaladarppn!AA557</f>
        <v>No</v>
      </c>
      <c r="AC559" s="22">
        <f>shaladarppn!AB557</f>
        <v>18</v>
      </c>
      <c r="AD559" s="22" t="str">
        <f>shaladarppn!AC557</f>
        <v>None</v>
      </c>
      <c r="AE559" s="22">
        <f>shaladarppn!AD557</f>
        <v>5</v>
      </c>
      <c r="AF559" s="22">
        <f>Table1[[#This Row],[Class]]</f>
        <v>12</v>
      </c>
      <c r="AG559" s="22" t="str">
        <f>Table1[[#This Row],[Section]]</f>
        <v>B</v>
      </c>
    </row>
    <row r="560" spans="1:33">
      <c r="A560" s="22">
        <f>IF(F560="","",ROWS($F$4:F560))</f>
        <v>557</v>
      </c>
      <c r="B560" s="22">
        <f>shaladarppn!A558</f>
        <v>12</v>
      </c>
      <c r="C560" s="22" t="str">
        <f>shaladarppn!B558</f>
        <v>B</v>
      </c>
      <c r="D560" s="22">
        <f>shaladarppn!C558</f>
        <v>4866</v>
      </c>
      <c r="E560" s="249">
        <f>shaladarppn!D558</f>
        <v>0</v>
      </c>
      <c r="F560" s="22" t="str">
        <f>shaladarppn!E558</f>
        <v>Aarju</v>
      </c>
      <c r="G560" s="22">
        <f>shaladarppn!F558</f>
        <v>0</v>
      </c>
      <c r="H560" s="22" t="str">
        <f>shaladarppn!G558</f>
        <v>Suresh Kumar</v>
      </c>
      <c r="I560" s="22" t="str">
        <f>shaladarppn!H558</f>
        <v>Seema Devi</v>
      </c>
      <c r="J560" s="22" t="str">
        <f>shaladarppn!I558</f>
        <v>M</v>
      </c>
      <c r="K560" s="249">
        <f>shaladarppn!J558</f>
        <v>43082</v>
      </c>
      <c r="L560" s="22">
        <f>shaladarppn!K558</f>
        <v>0</v>
      </c>
      <c r="M560" s="22">
        <f>shaladarppn!L558</f>
        <v>0</v>
      </c>
      <c r="N560" s="22">
        <f>shaladarppn!M558</f>
        <v>0</v>
      </c>
      <c r="O560" s="22">
        <f>shaladarppn!N558</f>
        <v>0</v>
      </c>
      <c r="P560" s="22" t="str">
        <f>shaladarppn!O558</f>
        <v>SC</v>
      </c>
      <c r="Q560" s="22">
        <f>shaladarppn!P558</f>
        <v>0</v>
      </c>
      <c r="R560" s="22">
        <f>shaladarppn!Q558</f>
        <v>0</v>
      </c>
      <c r="S560" s="22" t="str">
        <f>shaladarppn!R558</f>
        <v>GOVT. SENIOR SECONDARY SCHOOL ALNIYAWAS (219445)</v>
      </c>
      <c r="T560" s="22">
        <f>shaladarppn!S558</f>
        <v>8140200308</v>
      </c>
      <c r="U560" s="22">
        <f>shaladarppn!T558</f>
        <v>0</v>
      </c>
      <c r="V560" s="22">
        <f>shaladarppn!U558</f>
        <v>0</v>
      </c>
      <c r="W560" s="22">
        <f>shaladarppn!V558</f>
        <v>9636784929</v>
      </c>
      <c r="X560" s="22" t="str">
        <f>shaladarppn!W558</f>
        <v>ALNIYAWAS,RIYANBADI,ALNIYAWAS,341996</v>
      </c>
      <c r="Y560" s="22">
        <f>shaladarppn!X558</f>
        <v>0</v>
      </c>
      <c r="Z560" s="22" t="str">
        <f>shaladarppn!Y558</f>
        <v>N</v>
      </c>
      <c r="AA560" s="22" t="str">
        <f>shaladarppn!Z558</f>
        <v>Y</v>
      </c>
      <c r="AB560" s="22">
        <f>shaladarppn!AA558</f>
        <v>0</v>
      </c>
      <c r="AC560" s="22">
        <f>shaladarppn!AB558</f>
        <v>17</v>
      </c>
      <c r="AD560" s="22">
        <f>shaladarppn!AC558</f>
        <v>0</v>
      </c>
      <c r="AE560" s="22">
        <f>shaladarppn!AD558</f>
        <v>0</v>
      </c>
      <c r="AF560" s="22">
        <f>Table1[[#This Row],[Class]]</f>
        <v>12</v>
      </c>
      <c r="AG560" s="22" t="str">
        <f>Table1[[#This Row],[Section]]</f>
        <v>B</v>
      </c>
    </row>
    <row r="561" spans="1:33">
      <c r="A561" s="22">
        <f>IF(F561="","",ROWS($F$4:F561))</f>
        <v>558</v>
      </c>
      <c r="B561" s="22">
        <f>shaladarppn!A559</f>
        <v>12</v>
      </c>
      <c r="C561" s="22" t="str">
        <f>shaladarppn!B559</f>
        <v>B</v>
      </c>
      <c r="D561" s="22">
        <f>shaladarppn!C559</f>
        <v>4456</v>
      </c>
      <c r="E561" s="249">
        <f>shaladarppn!D559</f>
        <v>43284</v>
      </c>
      <c r="F561" s="22" t="str">
        <f>shaladarppn!E559</f>
        <v>Aarju</v>
      </c>
      <c r="G561" s="22">
        <f>shaladarppn!F559</f>
        <v>0</v>
      </c>
      <c r="H561" s="22" t="str">
        <f>shaladarppn!G559</f>
        <v>Suresh Kumar</v>
      </c>
      <c r="I561" s="22" t="str">
        <f>shaladarppn!H559</f>
        <v>Seema Devi</v>
      </c>
      <c r="J561" s="22" t="str">
        <f>shaladarppn!I559</f>
        <v>M</v>
      </c>
      <c r="K561" s="249">
        <f>shaladarppn!J559</f>
        <v>43083</v>
      </c>
      <c r="L561" s="22">
        <f>shaladarppn!K559</f>
        <v>0</v>
      </c>
      <c r="M561" s="22">
        <f>shaladarppn!L559</f>
        <v>0</v>
      </c>
      <c r="N561" s="22">
        <f>shaladarppn!M559</f>
        <v>0</v>
      </c>
      <c r="O561" s="22">
        <f>shaladarppn!N559</f>
        <v>0</v>
      </c>
      <c r="P561" s="22" t="str">
        <f>shaladarppn!O559</f>
        <v>OBC</v>
      </c>
      <c r="Q561" s="22" t="str">
        <f>shaladarppn!P559</f>
        <v>Hindu</v>
      </c>
      <c r="R561" s="22">
        <f>shaladarppn!Q559</f>
        <v>0</v>
      </c>
      <c r="S561" s="22" t="str">
        <f>shaladarppn!R559</f>
        <v>GOVT. SENIOR SECONDARY SCHOOL ALNIYAWAS (219445)</v>
      </c>
      <c r="T561" s="22">
        <f>shaladarppn!S559</f>
        <v>8140200308</v>
      </c>
      <c r="U561" s="22" t="str">
        <f>shaladarppn!T559</f>
        <v>XXXX8153</v>
      </c>
      <c r="V561" s="22" t="str">
        <f>shaladarppn!U559</f>
        <v>vvvpjnr</v>
      </c>
      <c r="W561" s="22">
        <f>shaladarppn!V559</f>
        <v>9636784929</v>
      </c>
      <c r="X561" s="22" t="str">
        <f>shaladarppn!W559</f>
        <v>ALNIYAWAS,RIYANBADI,ALNIYAWAS,341997</v>
      </c>
      <c r="Y561" s="22">
        <f>shaladarppn!X559</f>
        <v>40000</v>
      </c>
      <c r="Z561" s="22" t="str">
        <f>shaladarppn!Y559</f>
        <v>N</v>
      </c>
      <c r="AA561" s="22" t="str">
        <f>shaladarppn!Z559</f>
        <v>N</v>
      </c>
      <c r="AB561" s="22" t="str">
        <f>shaladarppn!AA559</f>
        <v>No</v>
      </c>
      <c r="AC561" s="22">
        <f>shaladarppn!AB559</f>
        <v>18</v>
      </c>
      <c r="AD561" s="22" t="str">
        <f>shaladarppn!AC559</f>
        <v>None</v>
      </c>
      <c r="AE561" s="22">
        <f>shaladarppn!AD559</f>
        <v>6</v>
      </c>
      <c r="AF561" s="22">
        <f>Table1[[#This Row],[Class]]</f>
        <v>12</v>
      </c>
      <c r="AG561" s="22" t="str">
        <f>Table1[[#This Row],[Section]]</f>
        <v>B</v>
      </c>
    </row>
    <row r="562" spans="1:33">
      <c r="A562" s="22">
        <f>IF(F562="","",ROWS($F$4:F562))</f>
        <v>559</v>
      </c>
      <c r="B562" s="22">
        <f>shaladarppn!A560</f>
        <v>12</v>
      </c>
      <c r="C562" s="22" t="str">
        <f>shaladarppn!B560</f>
        <v>B</v>
      </c>
      <c r="D562" s="22">
        <f>shaladarppn!C560</f>
        <v>4356</v>
      </c>
      <c r="E562" s="249">
        <f>shaladarppn!D560</f>
        <v>42923</v>
      </c>
      <c r="F562" s="22" t="str">
        <f>shaladarppn!E560</f>
        <v>Aarju</v>
      </c>
      <c r="G562" s="22">
        <f>shaladarppn!F560</f>
        <v>0</v>
      </c>
      <c r="H562" s="22" t="str">
        <f>shaladarppn!G560</f>
        <v>Suresh Kumar</v>
      </c>
      <c r="I562" s="22" t="str">
        <f>shaladarppn!H560</f>
        <v>Seema Devi</v>
      </c>
      <c r="J562" s="22" t="str">
        <f>shaladarppn!I560</f>
        <v>M</v>
      </c>
      <c r="K562" s="249">
        <f>shaladarppn!J560</f>
        <v>43084</v>
      </c>
      <c r="L562" s="22">
        <f>shaladarppn!K560</f>
        <v>0</v>
      </c>
      <c r="M562" s="22">
        <f>shaladarppn!L560</f>
        <v>0</v>
      </c>
      <c r="N562" s="22">
        <f>shaladarppn!M560</f>
        <v>0</v>
      </c>
      <c r="O562" s="22">
        <f>shaladarppn!N560</f>
        <v>0</v>
      </c>
      <c r="P562" s="22" t="str">
        <f>shaladarppn!O560</f>
        <v>OBC</v>
      </c>
      <c r="Q562" s="22" t="str">
        <f>shaladarppn!P560</f>
        <v>Hindu</v>
      </c>
      <c r="R562" s="22">
        <f>shaladarppn!Q560</f>
        <v>0</v>
      </c>
      <c r="S562" s="22" t="str">
        <f>shaladarppn!R560</f>
        <v>GOVT. SENIOR SECONDARY SCHOOL ALNIYAWAS (219445)</v>
      </c>
      <c r="T562" s="22">
        <f>shaladarppn!S560</f>
        <v>8140200308</v>
      </c>
      <c r="U562" s="22" t="str">
        <f>shaladarppn!T560</f>
        <v>XXXX4228</v>
      </c>
      <c r="V562" s="22">
        <f>shaladarppn!U560</f>
        <v>0</v>
      </c>
      <c r="W562" s="22">
        <f>shaladarppn!V560</f>
        <v>9636784929</v>
      </c>
      <c r="X562" s="22" t="str">
        <f>shaladarppn!W560</f>
        <v>ALNIYAWAS,RIYANBADI,ALNIYAWAS,341998</v>
      </c>
      <c r="Y562" s="22">
        <f>shaladarppn!X560</f>
        <v>0</v>
      </c>
      <c r="Z562" s="22" t="str">
        <f>shaladarppn!Y560</f>
        <v>N</v>
      </c>
      <c r="AA562" s="22" t="str">
        <f>shaladarppn!Z560</f>
        <v>N</v>
      </c>
      <c r="AB562" s="22" t="str">
        <f>shaladarppn!AA560</f>
        <v>No</v>
      </c>
      <c r="AC562" s="22">
        <f>shaladarppn!AB560</f>
        <v>16</v>
      </c>
      <c r="AD562" s="22" t="str">
        <f>shaladarppn!AC560</f>
        <v>None</v>
      </c>
      <c r="AE562" s="22">
        <f>shaladarppn!AD560</f>
        <v>1</v>
      </c>
      <c r="AF562" s="22">
        <f>Table1[[#This Row],[Class]]</f>
        <v>12</v>
      </c>
      <c r="AG562" s="22" t="str">
        <f>Table1[[#This Row],[Section]]</f>
        <v>B</v>
      </c>
    </row>
    <row r="563" spans="1:33">
      <c r="A563" s="22">
        <f>IF(F563="","",ROWS($F$4:F563))</f>
        <v>560</v>
      </c>
      <c r="B563" s="22">
        <f>shaladarppn!A561</f>
        <v>12</v>
      </c>
      <c r="C563" s="22" t="str">
        <f>shaladarppn!B561</f>
        <v>B</v>
      </c>
      <c r="D563" s="22">
        <f>shaladarppn!C561</f>
        <v>4529</v>
      </c>
      <c r="E563" s="249">
        <f>shaladarppn!D561</f>
        <v>43288</v>
      </c>
      <c r="F563" s="22" t="str">
        <f>shaladarppn!E561</f>
        <v>Aarju</v>
      </c>
      <c r="G563" s="22">
        <f>shaladarppn!F561</f>
        <v>0</v>
      </c>
      <c r="H563" s="22" t="str">
        <f>shaladarppn!G561</f>
        <v>Suresh Kumar</v>
      </c>
      <c r="I563" s="22" t="str">
        <f>shaladarppn!H561</f>
        <v>Seema Devi</v>
      </c>
      <c r="J563" s="22" t="str">
        <f>shaladarppn!I561</f>
        <v>M</v>
      </c>
      <c r="K563" s="249">
        <f>shaladarppn!J561</f>
        <v>43085</v>
      </c>
      <c r="L563" s="22">
        <f>shaladarppn!K561</f>
        <v>0</v>
      </c>
      <c r="M563" s="22">
        <f>shaladarppn!L561</f>
        <v>0</v>
      </c>
      <c r="N563" s="22">
        <f>shaladarppn!M561</f>
        <v>0</v>
      </c>
      <c r="O563" s="22">
        <f>shaladarppn!N561</f>
        <v>0</v>
      </c>
      <c r="P563" s="22" t="str">
        <f>shaladarppn!O561</f>
        <v>OBC</v>
      </c>
      <c r="Q563" s="22" t="str">
        <f>shaladarppn!P561</f>
        <v>Hindu</v>
      </c>
      <c r="R563" s="22">
        <f>shaladarppn!Q561</f>
        <v>0</v>
      </c>
      <c r="S563" s="22" t="str">
        <f>shaladarppn!R561</f>
        <v>GOVT. SENIOR SECONDARY SCHOOL ALNIYAWAS (219445)</v>
      </c>
      <c r="T563" s="22">
        <f>shaladarppn!S561</f>
        <v>8140200308</v>
      </c>
      <c r="U563" s="22" t="str">
        <f>shaladarppn!T561</f>
        <v>XXXX0324</v>
      </c>
      <c r="V563" s="22" t="str">
        <f>shaladarppn!U561</f>
        <v>VONTBPX</v>
      </c>
      <c r="W563" s="22">
        <f>shaladarppn!V561</f>
        <v>9636784929</v>
      </c>
      <c r="X563" s="22" t="str">
        <f>shaladarppn!W561</f>
        <v>ALNIYAWAS,RIYANBADI,ALNIYAWAS,341999</v>
      </c>
      <c r="Y563" s="22">
        <f>shaladarppn!X561</f>
        <v>36000</v>
      </c>
      <c r="Z563" s="22" t="str">
        <f>shaladarppn!Y561</f>
        <v>N</v>
      </c>
      <c r="AA563" s="22" t="str">
        <f>shaladarppn!Z561</f>
        <v>Y</v>
      </c>
      <c r="AB563" s="22" t="str">
        <f>shaladarppn!AA561</f>
        <v>No</v>
      </c>
      <c r="AC563" s="22">
        <f>shaladarppn!AB561</f>
        <v>15</v>
      </c>
      <c r="AD563" s="22" t="str">
        <f>shaladarppn!AC561</f>
        <v>None</v>
      </c>
      <c r="AE563" s="22">
        <f>shaladarppn!AD561</f>
        <v>1</v>
      </c>
      <c r="AF563" s="22">
        <f>Table1[[#This Row],[Class]]</f>
        <v>12</v>
      </c>
      <c r="AG563" s="22" t="str">
        <f>Table1[[#This Row],[Section]]</f>
        <v>B</v>
      </c>
    </row>
    <row r="564" spans="1:33">
      <c r="A564" s="22">
        <f>IF(F564="","",ROWS($F$4:F564))</f>
        <v>561</v>
      </c>
      <c r="B564" s="22">
        <f>shaladarppn!A562</f>
        <v>12</v>
      </c>
      <c r="C564" s="22" t="str">
        <f>shaladarppn!B562</f>
        <v>B</v>
      </c>
      <c r="D564" s="22">
        <f>shaladarppn!C562</f>
        <v>4441</v>
      </c>
      <c r="E564" s="249">
        <f>shaladarppn!D562</f>
        <v>43280</v>
      </c>
      <c r="F564" s="22" t="str">
        <f>shaladarppn!E562</f>
        <v>Aarju</v>
      </c>
      <c r="G564" s="22">
        <f>shaladarppn!F562</f>
        <v>0</v>
      </c>
      <c r="H564" s="22" t="str">
        <f>shaladarppn!G562</f>
        <v>Suresh Kumar</v>
      </c>
      <c r="I564" s="22" t="str">
        <f>shaladarppn!H562</f>
        <v>Seema Devi</v>
      </c>
      <c r="J564" s="22" t="str">
        <f>shaladarppn!I562</f>
        <v>M</v>
      </c>
      <c r="K564" s="249">
        <f>shaladarppn!J562</f>
        <v>43086</v>
      </c>
      <c r="L564" s="22">
        <f>shaladarppn!K562</f>
        <v>0</v>
      </c>
      <c r="M564" s="22">
        <f>shaladarppn!L562</f>
        <v>0</v>
      </c>
      <c r="N564" s="22">
        <f>shaladarppn!M562</f>
        <v>0</v>
      </c>
      <c r="O564" s="22">
        <f>shaladarppn!N562</f>
        <v>0</v>
      </c>
      <c r="P564" s="22" t="str">
        <f>shaladarppn!O562</f>
        <v>OBC</v>
      </c>
      <c r="Q564" s="22" t="str">
        <f>shaladarppn!P562</f>
        <v>Hindu</v>
      </c>
      <c r="R564" s="22">
        <f>shaladarppn!Q562</f>
        <v>0</v>
      </c>
      <c r="S564" s="22" t="str">
        <f>shaladarppn!R562</f>
        <v>GOVT. SENIOR SECONDARY SCHOOL ALNIYAWAS (219445)</v>
      </c>
      <c r="T564" s="22">
        <f>shaladarppn!S562</f>
        <v>8140200308</v>
      </c>
      <c r="U564" s="22" t="str">
        <f>shaladarppn!T562</f>
        <v>XXXX0103</v>
      </c>
      <c r="V564" s="22">
        <f>shaladarppn!U562</f>
        <v>0</v>
      </c>
      <c r="W564" s="22">
        <f>shaladarppn!V562</f>
        <v>9636784929</v>
      </c>
      <c r="X564" s="22" t="str">
        <f>shaladarppn!W562</f>
        <v>ALNIYAWAS,RIYANBADI,ALNIYAWAS,342000</v>
      </c>
      <c r="Y564" s="22">
        <f>shaladarppn!X562</f>
        <v>36000</v>
      </c>
      <c r="Z564" s="22" t="str">
        <f>shaladarppn!Y562</f>
        <v>N</v>
      </c>
      <c r="AA564" s="22" t="str">
        <f>shaladarppn!Z562</f>
        <v>N</v>
      </c>
      <c r="AB564" s="22" t="str">
        <f>shaladarppn!AA562</f>
        <v>No</v>
      </c>
      <c r="AC564" s="22">
        <f>shaladarppn!AB562</f>
        <v>16</v>
      </c>
      <c r="AD564" s="22" t="str">
        <f>shaladarppn!AC562</f>
        <v>None</v>
      </c>
      <c r="AE564" s="22">
        <f>shaladarppn!AD562</f>
        <v>2</v>
      </c>
      <c r="AF564" s="22">
        <f>Table1[[#This Row],[Class]]</f>
        <v>12</v>
      </c>
      <c r="AG564" s="22" t="str">
        <f>Table1[[#This Row],[Section]]</f>
        <v>B</v>
      </c>
    </row>
    <row r="565" spans="1:33">
      <c r="A565" s="22">
        <f>IF(F565="","",ROWS($F$4:F565))</f>
        <v>562</v>
      </c>
      <c r="B565" s="22">
        <f>shaladarppn!A563</f>
        <v>12</v>
      </c>
      <c r="C565" s="22" t="str">
        <f>shaladarppn!B563</f>
        <v>B</v>
      </c>
      <c r="D565" s="22">
        <f>shaladarppn!C563</f>
        <v>4799</v>
      </c>
      <c r="E565" s="249">
        <f>shaladarppn!D563</f>
        <v>0</v>
      </c>
      <c r="F565" s="22" t="str">
        <f>shaladarppn!E563</f>
        <v>Aarju</v>
      </c>
      <c r="G565" s="22">
        <f>shaladarppn!F563</f>
        <v>0</v>
      </c>
      <c r="H565" s="22" t="str">
        <f>shaladarppn!G563</f>
        <v>Suresh Kumar</v>
      </c>
      <c r="I565" s="22" t="str">
        <f>shaladarppn!H563</f>
        <v>Seema Devi</v>
      </c>
      <c r="J565" s="22" t="str">
        <f>shaladarppn!I563</f>
        <v>F</v>
      </c>
      <c r="K565" s="249">
        <f>shaladarppn!J563</f>
        <v>43087</v>
      </c>
      <c r="L565" s="22">
        <f>shaladarppn!K563</f>
        <v>0</v>
      </c>
      <c r="M565" s="22">
        <f>shaladarppn!L563</f>
        <v>0</v>
      </c>
      <c r="N565" s="22">
        <f>shaladarppn!M563</f>
        <v>0</v>
      </c>
      <c r="O565" s="22">
        <f>shaladarppn!N563</f>
        <v>0</v>
      </c>
      <c r="P565" s="22" t="str">
        <f>shaladarppn!O563</f>
        <v>OBC</v>
      </c>
      <c r="Q565" s="22">
        <f>shaladarppn!P563</f>
        <v>0</v>
      </c>
      <c r="R565" s="22">
        <f>shaladarppn!Q563</f>
        <v>0</v>
      </c>
      <c r="S565" s="22" t="str">
        <f>shaladarppn!R563</f>
        <v>GOVT. SENIOR SECONDARY SCHOOL ALNIYAWAS (219445)</v>
      </c>
      <c r="T565" s="22">
        <f>shaladarppn!S563</f>
        <v>8140200308</v>
      </c>
      <c r="U565" s="22">
        <f>shaladarppn!T563</f>
        <v>0</v>
      </c>
      <c r="V565" s="22">
        <f>shaladarppn!U563</f>
        <v>0</v>
      </c>
      <c r="W565" s="22">
        <f>shaladarppn!V563</f>
        <v>9636784929</v>
      </c>
      <c r="X565" s="22" t="str">
        <f>shaladarppn!W563</f>
        <v>ALNIYAWAS,RIYANBADI,ALNIYAWAS,342001</v>
      </c>
      <c r="Y565" s="22">
        <f>shaladarppn!X563</f>
        <v>0</v>
      </c>
      <c r="Z565" s="22" t="str">
        <f>shaladarppn!Y563</f>
        <v>N</v>
      </c>
      <c r="AA565" s="22" t="str">
        <f>shaladarppn!Z563</f>
        <v>Y</v>
      </c>
      <c r="AB565" s="22">
        <f>shaladarppn!AA563</f>
        <v>0</v>
      </c>
      <c r="AC565" s="22">
        <f>shaladarppn!AB563</f>
        <v>16</v>
      </c>
      <c r="AD565" s="22">
        <f>shaladarppn!AC563</f>
        <v>0</v>
      </c>
      <c r="AE565" s="22">
        <f>shaladarppn!AD563</f>
        <v>1</v>
      </c>
      <c r="AF565" s="22">
        <f>Table1[[#This Row],[Class]]</f>
        <v>12</v>
      </c>
      <c r="AG565" s="22" t="str">
        <f>Table1[[#This Row],[Section]]</f>
        <v>B</v>
      </c>
    </row>
    <row r="566" spans="1:33">
      <c r="A566" s="22">
        <f>IF(F566="","",ROWS($F$4:F566))</f>
        <v>563</v>
      </c>
      <c r="B566" s="22">
        <f>shaladarppn!A564</f>
        <v>12</v>
      </c>
      <c r="C566" s="22" t="str">
        <f>shaladarppn!B564</f>
        <v>B</v>
      </c>
      <c r="D566" s="22">
        <f>shaladarppn!C564</f>
        <v>4465</v>
      </c>
      <c r="E566" s="249">
        <f>shaladarppn!D564</f>
        <v>43285</v>
      </c>
      <c r="F566" s="22" t="str">
        <f>shaladarppn!E564</f>
        <v>Aarju</v>
      </c>
      <c r="G566" s="22">
        <f>shaladarppn!F564</f>
        <v>0</v>
      </c>
      <c r="H566" s="22" t="str">
        <f>shaladarppn!G564</f>
        <v>Suresh Kumar</v>
      </c>
      <c r="I566" s="22" t="str">
        <f>shaladarppn!H564</f>
        <v>Seema Devi</v>
      </c>
      <c r="J566" s="22" t="str">
        <f>shaladarppn!I564</f>
        <v>M</v>
      </c>
      <c r="K566" s="249">
        <f>shaladarppn!J564</f>
        <v>43088</v>
      </c>
      <c r="L566" s="22">
        <f>shaladarppn!K564</f>
        <v>0</v>
      </c>
      <c r="M566" s="22">
        <f>shaladarppn!L564</f>
        <v>0</v>
      </c>
      <c r="N566" s="22">
        <f>shaladarppn!M564</f>
        <v>0</v>
      </c>
      <c r="O566" s="22">
        <f>shaladarppn!N564</f>
        <v>0</v>
      </c>
      <c r="P566" s="22" t="str">
        <f>shaladarppn!O564</f>
        <v>SC</v>
      </c>
      <c r="Q566" s="22" t="str">
        <f>shaladarppn!P564</f>
        <v>Hindu</v>
      </c>
      <c r="R566" s="22">
        <f>shaladarppn!Q564</f>
        <v>0</v>
      </c>
      <c r="S566" s="22" t="str">
        <f>shaladarppn!R564</f>
        <v>GOVT. SENIOR SECONDARY SCHOOL ALNIYAWAS (219445)</v>
      </c>
      <c r="T566" s="22">
        <f>shaladarppn!S564</f>
        <v>8140200308</v>
      </c>
      <c r="U566" s="22" t="str">
        <f>shaladarppn!T564</f>
        <v>XXXX1969</v>
      </c>
      <c r="V566" s="22" t="str">
        <f>shaladarppn!U564</f>
        <v>YQCIQEK</v>
      </c>
      <c r="W566" s="22">
        <f>shaladarppn!V564</f>
        <v>9636784929</v>
      </c>
      <c r="X566" s="22" t="str">
        <f>shaladarppn!W564</f>
        <v>ALNIYAWAS,RIYANBADI,ALNIYAWAS,342002</v>
      </c>
      <c r="Y566" s="22">
        <f>shaladarppn!X564</f>
        <v>60000</v>
      </c>
      <c r="Z566" s="22" t="str">
        <f>shaladarppn!Y564</f>
        <v>N</v>
      </c>
      <c r="AA566" s="22" t="str">
        <f>shaladarppn!Z564</f>
        <v>N</v>
      </c>
      <c r="AB566" s="22" t="str">
        <f>shaladarppn!AA564</f>
        <v>No</v>
      </c>
      <c r="AC566" s="22">
        <f>shaladarppn!AB564</f>
        <v>14</v>
      </c>
      <c r="AD566" s="22" t="str">
        <f>shaladarppn!AC564</f>
        <v>None</v>
      </c>
      <c r="AE566" s="22">
        <f>shaladarppn!AD564</f>
        <v>2</v>
      </c>
      <c r="AF566" s="22">
        <f>Table1[[#This Row],[Class]]</f>
        <v>12</v>
      </c>
      <c r="AG566" s="22" t="str">
        <f>Table1[[#This Row],[Section]]</f>
        <v>B</v>
      </c>
    </row>
    <row r="567" spans="1:33">
      <c r="A567" s="22">
        <f>IF(F567="","",ROWS($F$4:F567))</f>
        <v>564</v>
      </c>
      <c r="B567" s="22">
        <f>shaladarppn!A565</f>
        <v>12</v>
      </c>
      <c r="C567" s="22" t="str">
        <f>shaladarppn!B565</f>
        <v>B</v>
      </c>
      <c r="D567" s="22">
        <f>shaladarppn!C565</f>
        <v>4357</v>
      </c>
      <c r="E567" s="249">
        <f>shaladarppn!D565</f>
        <v>42924</v>
      </c>
      <c r="F567" s="22" t="str">
        <f>shaladarppn!E565</f>
        <v>Aarju</v>
      </c>
      <c r="G567" s="22">
        <f>shaladarppn!F565</f>
        <v>0</v>
      </c>
      <c r="H567" s="22" t="str">
        <f>shaladarppn!G565</f>
        <v>Suresh Kumar</v>
      </c>
      <c r="I567" s="22" t="str">
        <f>shaladarppn!H565</f>
        <v>Seema Devi</v>
      </c>
      <c r="J567" s="22" t="str">
        <f>shaladarppn!I565</f>
        <v>M</v>
      </c>
      <c r="K567" s="249">
        <f>shaladarppn!J565</f>
        <v>43089</v>
      </c>
      <c r="L567" s="22">
        <f>shaladarppn!K565</f>
        <v>0</v>
      </c>
      <c r="M567" s="22">
        <f>shaladarppn!L565</f>
        <v>0</v>
      </c>
      <c r="N567" s="22">
        <f>shaladarppn!M565</f>
        <v>0</v>
      </c>
      <c r="O567" s="22">
        <f>shaladarppn!N565</f>
        <v>0</v>
      </c>
      <c r="P567" s="22" t="str">
        <f>shaladarppn!O565</f>
        <v>OBC</v>
      </c>
      <c r="Q567" s="22" t="str">
        <f>shaladarppn!P565</f>
        <v>Hindu</v>
      </c>
      <c r="R567" s="22">
        <f>shaladarppn!Q565</f>
        <v>0</v>
      </c>
      <c r="S567" s="22" t="str">
        <f>shaladarppn!R565</f>
        <v>GOVT. SENIOR SECONDARY SCHOOL ALNIYAWAS (219445)</v>
      </c>
      <c r="T567" s="22">
        <f>shaladarppn!S565</f>
        <v>8140200308</v>
      </c>
      <c r="U567" s="22" t="str">
        <f>shaladarppn!T565</f>
        <v>XXXX6662</v>
      </c>
      <c r="V567" s="22">
        <f>shaladarppn!U565</f>
        <v>0</v>
      </c>
      <c r="W567" s="22">
        <f>shaladarppn!V565</f>
        <v>9636784929</v>
      </c>
      <c r="X567" s="22" t="str">
        <f>shaladarppn!W565</f>
        <v>ALNIYAWAS,RIYANBADI,ALNIYAWAS,342003</v>
      </c>
      <c r="Y567" s="22">
        <f>shaladarppn!X565</f>
        <v>0</v>
      </c>
      <c r="Z567" s="22" t="str">
        <f>shaladarppn!Y565</f>
        <v>N</v>
      </c>
      <c r="AA567" s="22" t="str">
        <f>shaladarppn!Z565</f>
        <v>N</v>
      </c>
      <c r="AB567" s="22" t="str">
        <f>shaladarppn!AA565</f>
        <v>No</v>
      </c>
      <c r="AC567" s="22">
        <f>shaladarppn!AB565</f>
        <v>17</v>
      </c>
      <c r="AD567" s="22" t="str">
        <f>shaladarppn!AC565</f>
        <v>None</v>
      </c>
      <c r="AE567" s="22">
        <f>shaladarppn!AD565</f>
        <v>1</v>
      </c>
      <c r="AF567" s="22">
        <f>Table1[[#This Row],[Class]]</f>
        <v>12</v>
      </c>
      <c r="AG567" s="22" t="str">
        <f>Table1[[#This Row],[Section]]</f>
        <v>B</v>
      </c>
    </row>
    <row r="568" spans="1:33">
      <c r="A568" s="22">
        <f>IF(F568="","",ROWS($F$4:F568))</f>
        <v>565</v>
      </c>
      <c r="B568" s="22">
        <f>shaladarppn!A566</f>
        <v>12</v>
      </c>
      <c r="C568" s="22" t="str">
        <f>shaladarppn!B566</f>
        <v>B</v>
      </c>
      <c r="D568" s="22">
        <f>shaladarppn!C566</f>
        <v>4358</v>
      </c>
      <c r="E568" s="249">
        <f>shaladarppn!D566</f>
        <v>42924</v>
      </c>
      <c r="F568" s="22" t="str">
        <f>shaladarppn!E566</f>
        <v>Aarju</v>
      </c>
      <c r="G568" s="22">
        <f>shaladarppn!F566</f>
        <v>0</v>
      </c>
      <c r="H568" s="22" t="str">
        <f>shaladarppn!G566</f>
        <v>Suresh Kumar</v>
      </c>
      <c r="I568" s="22" t="str">
        <f>shaladarppn!H566</f>
        <v>Seema Devi</v>
      </c>
      <c r="J568" s="22" t="str">
        <f>shaladarppn!I566</f>
        <v>F</v>
      </c>
      <c r="K568" s="249">
        <f>shaladarppn!J566</f>
        <v>43090</v>
      </c>
      <c r="L568" s="22">
        <f>shaladarppn!K566</f>
        <v>0</v>
      </c>
      <c r="M568" s="22">
        <f>shaladarppn!L566</f>
        <v>0</v>
      </c>
      <c r="N568" s="22">
        <f>shaladarppn!M566</f>
        <v>0</v>
      </c>
      <c r="O568" s="22">
        <f>shaladarppn!N566</f>
        <v>0</v>
      </c>
      <c r="P568" s="22" t="str">
        <f>shaladarppn!O566</f>
        <v>SC</v>
      </c>
      <c r="Q568" s="22" t="str">
        <f>shaladarppn!P566</f>
        <v>Hindu</v>
      </c>
      <c r="R568" s="22">
        <f>shaladarppn!Q566</f>
        <v>0</v>
      </c>
      <c r="S568" s="22" t="str">
        <f>shaladarppn!R566</f>
        <v>GOVT. SENIOR SECONDARY SCHOOL ALNIYAWAS (219445)</v>
      </c>
      <c r="T568" s="22">
        <f>shaladarppn!S566</f>
        <v>8140200308</v>
      </c>
      <c r="U568" s="22" t="str">
        <f>shaladarppn!T566</f>
        <v>XXXX8361</v>
      </c>
      <c r="V568" s="22" t="str">
        <f>shaladarppn!U566</f>
        <v>YOEMUYB</v>
      </c>
      <c r="W568" s="22">
        <f>shaladarppn!V566</f>
        <v>9636784929</v>
      </c>
      <c r="X568" s="22" t="str">
        <f>shaladarppn!W566</f>
        <v>ALNIYAWAS,RIYANBADI,ALNIYAWAS,342004</v>
      </c>
      <c r="Y568" s="22">
        <f>shaladarppn!X566</f>
        <v>42000</v>
      </c>
      <c r="Z568" s="22" t="str">
        <f>shaladarppn!Y566</f>
        <v>N</v>
      </c>
      <c r="AA568" s="22" t="str">
        <f>shaladarppn!Z566</f>
        <v>N</v>
      </c>
      <c r="AB568" s="22" t="str">
        <f>shaladarppn!AA566</f>
        <v>No</v>
      </c>
      <c r="AC568" s="22">
        <f>shaladarppn!AB566</f>
        <v>16</v>
      </c>
      <c r="AD568" s="22" t="str">
        <f>shaladarppn!AC566</f>
        <v>None</v>
      </c>
      <c r="AE568" s="22">
        <f>shaladarppn!AD566</f>
        <v>1</v>
      </c>
      <c r="AF568" s="22">
        <f>Table1[[#This Row],[Class]]</f>
        <v>12</v>
      </c>
      <c r="AG568" s="22" t="str">
        <f>Table1[[#This Row],[Section]]</f>
        <v>B</v>
      </c>
    </row>
    <row r="569" spans="1:33">
      <c r="A569" s="22">
        <f>IF(F569="","",ROWS($F$4:F569))</f>
        <v>566</v>
      </c>
      <c r="B569" s="22">
        <f>shaladarppn!A567</f>
        <v>12</v>
      </c>
      <c r="C569" s="22" t="str">
        <f>shaladarppn!B567</f>
        <v>B</v>
      </c>
      <c r="D569" s="22">
        <f>shaladarppn!C567</f>
        <v>4503</v>
      </c>
      <c r="E569" s="249">
        <f>shaladarppn!D567</f>
        <v>43287</v>
      </c>
      <c r="F569" s="22" t="str">
        <f>shaladarppn!E567</f>
        <v>Aarju</v>
      </c>
      <c r="G569" s="22">
        <f>shaladarppn!F567</f>
        <v>0</v>
      </c>
      <c r="H569" s="22" t="str">
        <f>shaladarppn!G567</f>
        <v>Suresh Kumar</v>
      </c>
      <c r="I569" s="22" t="str">
        <f>shaladarppn!H567</f>
        <v>Seema Devi</v>
      </c>
      <c r="J569" s="22" t="str">
        <f>shaladarppn!I567</f>
        <v>M</v>
      </c>
      <c r="K569" s="249">
        <f>shaladarppn!J567</f>
        <v>43091</v>
      </c>
      <c r="L569" s="22">
        <f>shaladarppn!K567</f>
        <v>0</v>
      </c>
      <c r="M569" s="22">
        <f>shaladarppn!L567</f>
        <v>0</v>
      </c>
      <c r="N569" s="22">
        <f>shaladarppn!M567</f>
        <v>0</v>
      </c>
      <c r="O569" s="22">
        <f>shaladarppn!N567</f>
        <v>0</v>
      </c>
      <c r="P569" s="22" t="str">
        <f>shaladarppn!O567</f>
        <v>GEN</v>
      </c>
      <c r="Q569" s="22" t="str">
        <f>shaladarppn!P567</f>
        <v>Hindu</v>
      </c>
      <c r="R569" s="22">
        <f>shaladarppn!Q567</f>
        <v>0</v>
      </c>
      <c r="S569" s="22" t="str">
        <f>shaladarppn!R567</f>
        <v>GOVT. SENIOR SECONDARY SCHOOL ALNIYAWAS (219445)</v>
      </c>
      <c r="T569" s="22">
        <f>shaladarppn!S567</f>
        <v>8140200308</v>
      </c>
      <c r="U569" s="22" t="str">
        <f>shaladarppn!T567</f>
        <v>XXXX5489</v>
      </c>
      <c r="V569" s="22">
        <f>shaladarppn!U567</f>
        <v>0</v>
      </c>
      <c r="W569" s="22">
        <f>shaladarppn!V567</f>
        <v>9636784929</v>
      </c>
      <c r="X569" s="22" t="str">
        <f>shaladarppn!W567</f>
        <v>ALNIYAWAS,RIYANBADI,ALNIYAWAS,342005</v>
      </c>
      <c r="Y569" s="22">
        <f>shaladarppn!X567</f>
        <v>36000</v>
      </c>
      <c r="Z569" s="22" t="str">
        <f>shaladarppn!Y567</f>
        <v>N</v>
      </c>
      <c r="AA569" s="22" t="str">
        <f>shaladarppn!Z567</f>
        <v>N</v>
      </c>
      <c r="AB569" s="22" t="str">
        <f>shaladarppn!AA567</f>
        <v>No</v>
      </c>
      <c r="AC569" s="22">
        <f>shaladarppn!AB567</f>
        <v>16</v>
      </c>
      <c r="AD569" s="22" t="str">
        <f>shaladarppn!AC567</f>
        <v>None</v>
      </c>
      <c r="AE569" s="22">
        <f>shaladarppn!AD567</f>
        <v>1</v>
      </c>
      <c r="AF569" s="22">
        <f>Table1[[#This Row],[Class]]</f>
        <v>12</v>
      </c>
      <c r="AG569" s="22" t="str">
        <f>Table1[[#This Row],[Section]]</f>
        <v>B</v>
      </c>
    </row>
    <row r="570" spans="1:33">
      <c r="A570" s="22">
        <f>IF(F570="","",ROWS($F$4:F570))</f>
        <v>567</v>
      </c>
      <c r="B570" s="22">
        <f>shaladarppn!A568</f>
        <v>12</v>
      </c>
      <c r="C570" s="22" t="str">
        <f>shaladarppn!B568</f>
        <v>B</v>
      </c>
      <c r="D570" s="22">
        <f>shaladarppn!C568</f>
        <v>4533</v>
      </c>
      <c r="E570" s="249">
        <f>shaladarppn!D568</f>
        <v>43288</v>
      </c>
      <c r="F570" s="22" t="str">
        <f>shaladarppn!E568</f>
        <v>Aarju</v>
      </c>
      <c r="G570" s="22">
        <f>shaladarppn!F568</f>
        <v>0</v>
      </c>
      <c r="H570" s="22" t="str">
        <f>shaladarppn!G568</f>
        <v>Suresh Kumar</v>
      </c>
      <c r="I570" s="22" t="str">
        <f>shaladarppn!H568</f>
        <v>Seema Devi</v>
      </c>
      <c r="J570" s="22" t="str">
        <f>shaladarppn!I568</f>
        <v>M</v>
      </c>
      <c r="K570" s="249">
        <f>shaladarppn!J568</f>
        <v>43092</v>
      </c>
      <c r="L570" s="22">
        <f>shaladarppn!K568</f>
        <v>0</v>
      </c>
      <c r="M570" s="22">
        <f>shaladarppn!L568</f>
        <v>0</v>
      </c>
      <c r="N570" s="22">
        <f>shaladarppn!M568</f>
        <v>0</v>
      </c>
      <c r="O570" s="22">
        <f>shaladarppn!N568</f>
        <v>0</v>
      </c>
      <c r="P570" s="22" t="str">
        <f>shaladarppn!O568</f>
        <v>OBC</v>
      </c>
      <c r="Q570" s="22" t="str">
        <f>shaladarppn!P568</f>
        <v>Hindu</v>
      </c>
      <c r="R570" s="22">
        <f>shaladarppn!Q568</f>
        <v>0</v>
      </c>
      <c r="S570" s="22" t="str">
        <f>shaladarppn!R568</f>
        <v>GOVT. SENIOR SECONDARY SCHOOL ALNIYAWAS (219445)</v>
      </c>
      <c r="T570" s="22">
        <f>shaladarppn!S568</f>
        <v>8140200308</v>
      </c>
      <c r="U570" s="22" t="str">
        <f>shaladarppn!T568</f>
        <v>XXXX3014</v>
      </c>
      <c r="V570" s="22">
        <f>shaladarppn!U568</f>
        <v>0</v>
      </c>
      <c r="W570" s="22">
        <f>shaladarppn!V568</f>
        <v>9636784929</v>
      </c>
      <c r="X570" s="22" t="str">
        <f>shaladarppn!W568</f>
        <v>ALNIYAWAS,RIYANBADI,ALNIYAWAS,342006</v>
      </c>
      <c r="Y570" s="22">
        <f>shaladarppn!X568</f>
        <v>40000</v>
      </c>
      <c r="Z570" s="22" t="str">
        <f>shaladarppn!Y568</f>
        <v>N</v>
      </c>
      <c r="AA570" s="22" t="str">
        <f>shaladarppn!Z568</f>
        <v>N</v>
      </c>
      <c r="AB570" s="22" t="str">
        <f>shaladarppn!AA568</f>
        <v>No</v>
      </c>
      <c r="AC570" s="22">
        <f>shaladarppn!AB568</f>
        <v>16</v>
      </c>
      <c r="AD570" s="22" t="str">
        <f>shaladarppn!AC568</f>
        <v>None</v>
      </c>
      <c r="AE570" s="22">
        <f>shaladarppn!AD568</f>
        <v>1</v>
      </c>
      <c r="AF570" s="22">
        <f>Table1[[#This Row],[Class]]</f>
        <v>12</v>
      </c>
      <c r="AG570" s="22" t="str">
        <f>Table1[[#This Row],[Section]]</f>
        <v>B</v>
      </c>
    </row>
    <row r="571" spans="1:33">
      <c r="A571" s="22">
        <f>IF(F571="","",ROWS($F$4:F571))</f>
        <v>568</v>
      </c>
      <c r="B571" s="22">
        <f>shaladarppn!A569</f>
        <v>12</v>
      </c>
      <c r="C571" s="22" t="str">
        <f>shaladarppn!B569</f>
        <v>B</v>
      </c>
      <c r="D571" s="22">
        <f>shaladarppn!C569</f>
        <v>4796</v>
      </c>
      <c r="E571" s="249">
        <f>shaladarppn!D569</f>
        <v>43288</v>
      </c>
      <c r="F571" s="22" t="str">
        <f>shaladarppn!E569</f>
        <v>Aarju</v>
      </c>
      <c r="G571" s="22">
        <f>shaladarppn!F569</f>
        <v>0</v>
      </c>
      <c r="H571" s="22" t="str">
        <f>shaladarppn!G569</f>
        <v>Suresh Kumar</v>
      </c>
      <c r="I571" s="22" t="str">
        <f>shaladarppn!H569</f>
        <v>Seema Devi</v>
      </c>
      <c r="J571" s="22" t="str">
        <f>shaladarppn!I569</f>
        <v>M</v>
      </c>
      <c r="K571" s="249">
        <f>shaladarppn!J569</f>
        <v>43093</v>
      </c>
      <c r="L571" s="22">
        <f>shaladarppn!K569</f>
        <v>0</v>
      </c>
      <c r="M571" s="22">
        <f>shaladarppn!L569</f>
        <v>0</v>
      </c>
      <c r="N571" s="22">
        <f>shaladarppn!M569</f>
        <v>0</v>
      </c>
      <c r="O571" s="22">
        <f>shaladarppn!N569</f>
        <v>0</v>
      </c>
      <c r="P571" s="22" t="str">
        <f>shaladarppn!O569</f>
        <v>OBC</v>
      </c>
      <c r="Q571" s="22" t="str">
        <f>shaladarppn!P569</f>
        <v>Hindu</v>
      </c>
      <c r="R571" s="22">
        <f>shaladarppn!Q569</f>
        <v>0</v>
      </c>
      <c r="S571" s="22" t="str">
        <f>shaladarppn!R569</f>
        <v>GOVT. SENIOR SECONDARY SCHOOL ALNIYAWAS (219445)</v>
      </c>
      <c r="T571" s="22">
        <f>shaladarppn!S569</f>
        <v>8140200308</v>
      </c>
      <c r="U571" s="22" t="str">
        <f>shaladarppn!T569</f>
        <v>XXXX4749</v>
      </c>
      <c r="V571" s="22">
        <f>shaladarppn!U569</f>
        <v>0</v>
      </c>
      <c r="W571" s="22">
        <f>shaladarppn!V569</f>
        <v>9636784929</v>
      </c>
      <c r="X571" s="22" t="str">
        <f>shaladarppn!W569</f>
        <v>ALNIYAWAS,RIYANBADI,ALNIYAWAS,342007</v>
      </c>
      <c r="Y571" s="22">
        <f>shaladarppn!X569</f>
        <v>35000</v>
      </c>
      <c r="Z571" s="22" t="str">
        <f>shaladarppn!Y569</f>
        <v>N</v>
      </c>
      <c r="AA571" s="22" t="str">
        <f>shaladarppn!Z569</f>
        <v>N</v>
      </c>
      <c r="AB571" s="22" t="str">
        <f>shaladarppn!AA569</f>
        <v>No</v>
      </c>
      <c r="AC571" s="22">
        <f>shaladarppn!AB569</f>
        <v>16</v>
      </c>
      <c r="AD571" s="22" t="str">
        <f>shaladarppn!AC569</f>
        <v>None</v>
      </c>
      <c r="AE571" s="22">
        <f>shaladarppn!AD569</f>
        <v>3</v>
      </c>
      <c r="AF571" s="22">
        <f>Table1[[#This Row],[Class]]</f>
        <v>12</v>
      </c>
      <c r="AG571" s="22" t="str">
        <f>Table1[[#This Row],[Section]]</f>
        <v>B</v>
      </c>
    </row>
    <row r="572" spans="1:33">
      <c r="A572" s="22">
        <f>IF(F572="","",ROWS($F$4:F572))</f>
        <v>569</v>
      </c>
      <c r="B572" s="22">
        <f>shaladarppn!A570</f>
        <v>12</v>
      </c>
      <c r="C572" s="22" t="str">
        <f>shaladarppn!B570</f>
        <v>B</v>
      </c>
      <c r="D572" s="22">
        <f>shaladarppn!C570</f>
        <v>4613</v>
      </c>
      <c r="E572" s="249">
        <f>shaladarppn!D570</f>
        <v>43320</v>
      </c>
      <c r="F572" s="22" t="str">
        <f>shaladarppn!E570</f>
        <v>Aarju</v>
      </c>
      <c r="G572" s="22">
        <f>shaladarppn!F570</f>
        <v>0</v>
      </c>
      <c r="H572" s="22" t="str">
        <f>shaladarppn!G570</f>
        <v>Suresh Kumar</v>
      </c>
      <c r="I572" s="22" t="str">
        <f>shaladarppn!H570</f>
        <v>Seema Devi</v>
      </c>
      <c r="J572" s="22" t="str">
        <f>shaladarppn!I570</f>
        <v>M</v>
      </c>
      <c r="K572" s="249">
        <f>shaladarppn!J570</f>
        <v>43094</v>
      </c>
      <c r="L572" s="22">
        <f>shaladarppn!K570</f>
        <v>0</v>
      </c>
      <c r="M572" s="22">
        <f>shaladarppn!L570</f>
        <v>0</v>
      </c>
      <c r="N572" s="22">
        <f>shaladarppn!M570</f>
        <v>0</v>
      </c>
      <c r="O572" s="22">
        <f>shaladarppn!N570</f>
        <v>0</v>
      </c>
      <c r="P572" s="22" t="str">
        <f>shaladarppn!O570</f>
        <v>OBC</v>
      </c>
      <c r="Q572" s="22" t="str">
        <f>shaladarppn!P570</f>
        <v>Hindu</v>
      </c>
      <c r="R572" s="22">
        <f>shaladarppn!Q570</f>
        <v>0</v>
      </c>
      <c r="S572" s="22" t="str">
        <f>shaladarppn!R570</f>
        <v>GOVT. SENIOR SECONDARY SCHOOL ALNIYAWAS (219445)</v>
      </c>
      <c r="T572" s="22">
        <f>shaladarppn!S570</f>
        <v>8140200308</v>
      </c>
      <c r="U572" s="22" t="str">
        <f>shaladarppn!T570</f>
        <v>XXXX3772</v>
      </c>
      <c r="V572" s="22">
        <f>shaladarppn!U570</f>
        <v>0</v>
      </c>
      <c r="W572" s="22">
        <f>shaladarppn!V570</f>
        <v>9636784929</v>
      </c>
      <c r="X572" s="22" t="str">
        <f>shaladarppn!W570</f>
        <v>ALNIYAWAS,RIYANBADI,ALNIYAWAS,342008</v>
      </c>
      <c r="Y572" s="22">
        <f>shaladarppn!X570</f>
        <v>75000</v>
      </c>
      <c r="Z572" s="22" t="str">
        <f>shaladarppn!Y570</f>
        <v>N</v>
      </c>
      <c r="AA572" s="22" t="str">
        <f>shaladarppn!Z570</f>
        <v>N</v>
      </c>
      <c r="AB572" s="22" t="str">
        <f>shaladarppn!AA570</f>
        <v>No</v>
      </c>
      <c r="AC572" s="22">
        <f>shaladarppn!AB570</f>
        <v>18</v>
      </c>
      <c r="AD572" s="22" t="str">
        <f>shaladarppn!AC570</f>
        <v>None</v>
      </c>
      <c r="AE572" s="22">
        <f>shaladarppn!AD570</f>
        <v>16</v>
      </c>
      <c r="AF572" s="22">
        <f>Table1[[#This Row],[Class]]</f>
        <v>12</v>
      </c>
      <c r="AG572" s="22" t="str">
        <f>Table1[[#This Row],[Section]]</f>
        <v>B</v>
      </c>
    </row>
    <row r="573" spans="1:33">
      <c r="A573" s="22">
        <f>IF(F573="","",ROWS($F$4:F573))</f>
        <v>570</v>
      </c>
      <c r="B573" s="22">
        <f>shaladarppn!A571</f>
        <v>12</v>
      </c>
      <c r="C573" s="22" t="str">
        <f>shaladarppn!B571</f>
        <v>B</v>
      </c>
      <c r="D573" s="22">
        <f>shaladarppn!C571</f>
        <v>3751</v>
      </c>
      <c r="E573" s="249">
        <f>shaladarppn!D571</f>
        <v>42135</v>
      </c>
      <c r="F573" s="22" t="str">
        <f>shaladarppn!E571</f>
        <v>Aarju</v>
      </c>
      <c r="G573" s="22">
        <f>shaladarppn!F571</f>
        <v>0</v>
      </c>
      <c r="H573" s="22" t="str">
        <f>shaladarppn!G571</f>
        <v>Suresh Kumar</v>
      </c>
      <c r="I573" s="22" t="str">
        <f>shaladarppn!H571</f>
        <v>Seema Devi</v>
      </c>
      <c r="J573" s="22" t="str">
        <f>shaladarppn!I571</f>
        <v>F</v>
      </c>
      <c r="K573" s="249">
        <f>shaladarppn!J571</f>
        <v>43095</v>
      </c>
      <c r="L573" s="22">
        <f>shaladarppn!K571</f>
        <v>0</v>
      </c>
      <c r="M573" s="22">
        <f>shaladarppn!L571</f>
        <v>0</v>
      </c>
      <c r="N573" s="22">
        <f>shaladarppn!M571</f>
        <v>0</v>
      </c>
      <c r="O573" s="22">
        <f>shaladarppn!N571</f>
        <v>0</v>
      </c>
      <c r="P573" s="22" t="str">
        <f>shaladarppn!O571</f>
        <v>OBC</v>
      </c>
      <c r="Q573" s="22" t="str">
        <f>shaladarppn!P571</f>
        <v>Muslim</v>
      </c>
      <c r="R573" s="22">
        <f>shaladarppn!Q571</f>
        <v>0</v>
      </c>
      <c r="S573" s="22" t="str">
        <f>shaladarppn!R571</f>
        <v>GOVT. SENIOR SECONDARY SCHOOL ALNIYAWAS (219445)</v>
      </c>
      <c r="T573" s="22">
        <f>shaladarppn!S571</f>
        <v>8140200308</v>
      </c>
      <c r="U573" s="22" t="str">
        <f>shaladarppn!T571</f>
        <v>XXXX3519</v>
      </c>
      <c r="V573" s="22">
        <f>shaladarppn!U571</f>
        <v>0</v>
      </c>
      <c r="W573" s="22">
        <f>shaladarppn!V571</f>
        <v>9636784929</v>
      </c>
      <c r="X573" s="22" t="str">
        <f>shaladarppn!W571</f>
        <v>ALNIYAWAS,RIYANBADI,ALNIYAWAS,342009</v>
      </c>
      <c r="Y573" s="22">
        <f>shaladarppn!X571</f>
        <v>0</v>
      </c>
      <c r="Z573" s="22" t="str">
        <f>shaladarppn!Y571</f>
        <v>N</v>
      </c>
      <c r="AA573" s="22" t="str">
        <f>shaladarppn!Z571</f>
        <v>N</v>
      </c>
      <c r="AB573" s="22" t="str">
        <f>shaladarppn!AA571</f>
        <v>Yes</v>
      </c>
      <c r="AC573" s="22">
        <f>shaladarppn!AB571</f>
        <v>17</v>
      </c>
      <c r="AD573" s="22" t="str">
        <f>shaladarppn!AC571</f>
        <v>None</v>
      </c>
      <c r="AE573" s="22">
        <f>shaladarppn!AD571</f>
        <v>1</v>
      </c>
      <c r="AF573" s="22">
        <f>Table1[[#This Row],[Class]]</f>
        <v>12</v>
      </c>
      <c r="AG573" s="22" t="str">
        <f>Table1[[#This Row],[Section]]</f>
        <v>B</v>
      </c>
    </row>
    <row r="574" spans="1:33">
      <c r="A574" s="22">
        <f>IF(F574="","",ROWS($F$4:F574))</f>
        <v>571</v>
      </c>
      <c r="B574" s="22">
        <f>shaladarppn!A572</f>
        <v>12</v>
      </c>
      <c r="C574" s="22" t="str">
        <f>shaladarppn!B572</f>
        <v>B</v>
      </c>
      <c r="D574" s="22">
        <f>shaladarppn!C572</f>
        <v>4447</v>
      </c>
      <c r="E574" s="249">
        <f>shaladarppn!D572</f>
        <v>43283</v>
      </c>
      <c r="F574" s="22" t="str">
        <f>shaladarppn!E572</f>
        <v>Aarju</v>
      </c>
      <c r="G574" s="22">
        <f>shaladarppn!F572</f>
        <v>0</v>
      </c>
      <c r="H574" s="22" t="str">
        <f>shaladarppn!G572</f>
        <v>Suresh Kumar</v>
      </c>
      <c r="I574" s="22" t="str">
        <f>shaladarppn!H572</f>
        <v>Seema Devi</v>
      </c>
      <c r="J574" s="22" t="str">
        <f>shaladarppn!I572</f>
        <v>F</v>
      </c>
      <c r="K574" s="249">
        <f>shaladarppn!J572</f>
        <v>43096</v>
      </c>
      <c r="L574" s="22">
        <f>shaladarppn!K572</f>
        <v>0</v>
      </c>
      <c r="M574" s="22">
        <f>shaladarppn!L572</f>
        <v>0</v>
      </c>
      <c r="N574" s="22">
        <f>shaladarppn!M572</f>
        <v>0</v>
      </c>
      <c r="O574" s="22">
        <f>shaladarppn!N572</f>
        <v>0</v>
      </c>
      <c r="P574" s="22" t="str">
        <f>shaladarppn!O572</f>
        <v>SC</v>
      </c>
      <c r="Q574" s="22" t="str">
        <f>shaladarppn!P572</f>
        <v>Hindu</v>
      </c>
      <c r="R574" s="22">
        <f>shaladarppn!Q572</f>
        <v>0</v>
      </c>
      <c r="S574" s="22" t="str">
        <f>shaladarppn!R572</f>
        <v>GOVT. SENIOR SECONDARY SCHOOL ALNIYAWAS (219445)</v>
      </c>
      <c r="T574" s="22">
        <f>shaladarppn!S572</f>
        <v>8140200308</v>
      </c>
      <c r="U574" s="22" t="str">
        <f>shaladarppn!T572</f>
        <v>XXXX4038</v>
      </c>
      <c r="V574" s="22" t="str">
        <f>shaladarppn!U572</f>
        <v>YKKSIGK</v>
      </c>
      <c r="W574" s="22">
        <f>shaladarppn!V572</f>
        <v>9636784929</v>
      </c>
      <c r="X574" s="22" t="str">
        <f>shaladarppn!W572</f>
        <v>ALNIYAWAS,RIYANBADI,ALNIYAWAS,342010</v>
      </c>
      <c r="Y574" s="22">
        <f>shaladarppn!X572</f>
        <v>36000</v>
      </c>
      <c r="Z574" s="22" t="str">
        <f>shaladarppn!Y572</f>
        <v>N</v>
      </c>
      <c r="AA574" s="22" t="str">
        <f>shaladarppn!Z572</f>
        <v>N</v>
      </c>
      <c r="AB574" s="22" t="str">
        <f>shaladarppn!AA572</f>
        <v>No</v>
      </c>
      <c r="AC574" s="22">
        <f>shaladarppn!AB572</f>
        <v>17</v>
      </c>
      <c r="AD574" s="22" t="str">
        <f>shaladarppn!AC572</f>
        <v>None</v>
      </c>
      <c r="AE574" s="22">
        <f>shaladarppn!AD572</f>
        <v>0</v>
      </c>
      <c r="AF574" s="22">
        <f>Table1[[#This Row],[Class]]</f>
        <v>12</v>
      </c>
      <c r="AG574" s="22" t="str">
        <f>Table1[[#This Row],[Section]]</f>
        <v>B</v>
      </c>
    </row>
    <row r="575" spans="1:33">
      <c r="A575" s="22">
        <f>IF(F575="","",ROWS($F$4:F575))</f>
        <v>572</v>
      </c>
      <c r="B575" s="22">
        <f>shaladarppn!A573</f>
        <v>0</v>
      </c>
      <c r="C575" s="22">
        <f>shaladarppn!B573</f>
        <v>0</v>
      </c>
      <c r="D575" s="22">
        <f>shaladarppn!C573</f>
        <v>0</v>
      </c>
      <c r="E575" s="249">
        <f>shaladarppn!D573</f>
        <v>0</v>
      </c>
      <c r="F575" s="22">
        <f>shaladarppn!E573</f>
        <v>0</v>
      </c>
      <c r="G575" s="22">
        <f>shaladarppn!F573</f>
        <v>0</v>
      </c>
      <c r="H575" s="22">
        <f>shaladarppn!G573</f>
        <v>0</v>
      </c>
      <c r="I575" s="22">
        <f>shaladarppn!H573</f>
        <v>0</v>
      </c>
      <c r="J575" s="22">
        <f>shaladarppn!I573</f>
        <v>0</v>
      </c>
      <c r="K575" s="249">
        <f>shaladarppn!J573</f>
        <v>0</v>
      </c>
      <c r="L575" s="22">
        <f>shaladarppn!K573</f>
        <v>0</v>
      </c>
      <c r="M575" s="22">
        <f>shaladarppn!L573</f>
        <v>0</v>
      </c>
      <c r="N575" s="22">
        <f>shaladarppn!M573</f>
        <v>0</v>
      </c>
      <c r="O575" s="22">
        <f>shaladarppn!N573</f>
        <v>0</v>
      </c>
      <c r="P575" s="22">
        <f>shaladarppn!O573</f>
        <v>0</v>
      </c>
      <c r="Q575" s="22">
        <f>shaladarppn!P573</f>
        <v>0</v>
      </c>
      <c r="R575" s="22">
        <f>shaladarppn!Q573</f>
        <v>0</v>
      </c>
      <c r="S575" s="22">
        <f>shaladarppn!R573</f>
        <v>0</v>
      </c>
      <c r="T575" s="22">
        <f>shaladarppn!S573</f>
        <v>0</v>
      </c>
      <c r="U575" s="22">
        <f>shaladarppn!T573</f>
        <v>0</v>
      </c>
      <c r="V575" s="22">
        <f>shaladarppn!U573</f>
        <v>0</v>
      </c>
      <c r="W575" s="22">
        <f>shaladarppn!V573</f>
        <v>0</v>
      </c>
      <c r="X575" s="22">
        <f>shaladarppn!W573</f>
        <v>0</v>
      </c>
      <c r="Y575" s="22">
        <f>shaladarppn!X573</f>
        <v>0</v>
      </c>
      <c r="Z575" s="22">
        <f>shaladarppn!Y573</f>
        <v>0</v>
      </c>
      <c r="AA575" s="22">
        <f>shaladarppn!Z573</f>
        <v>0</v>
      </c>
      <c r="AB575" s="22">
        <f>shaladarppn!AA573</f>
        <v>0</v>
      </c>
      <c r="AC575" s="22">
        <f>shaladarppn!AB573</f>
        <v>0</v>
      </c>
      <c r="AD575" s="22">
        <f>shaladarppn!AC573</f>
        <v>0</v>
      </c>
      <c r="AE575" s="22">
        <f>shaladarppn!AD573</f>
        <v>0</v>
      </c>
      <c r="AF575" s="22">
        <f>Table1[[#This Row],[Class]]</f>
        <v>0</v>
      </c>
      <c r="AG575" s="22">
        <f>Table1[[#This Row],[Section]]</f>
        <v>0</v>
      </c>
    </row>
    <row r="576" spans="1:33">
      <c r="A576" s="22">
        <f>IF(F576="","",ROWS($F$4:F576))</f>
        <v>573</v>
      </c>
      <c r="B576" s="22">
        <f>shaladarppn!A574</f>
        <v>0</v>
      </c>
      <c r="C576" s="22">
        <f>shaladarppn!B574</f>
        <v>0</v>
      </c>
      <c r="D576" s="22">
        <f>shaladarppn!C574</f>
        <v>0</v>
      </c>
      <c r="E576" s="249">
        <f>shaladarppn!D574</f>
        <v>0</v>
      </c>
      <c r="F576" s="22">
        <f>shaladarppn!E574</f>
        <v>0</v>
      </c>
      <c r="G576" s="22">
        <f>shaladarppn!F574</f>
        <v>0</v>
      </c>
      <c r="H576" s="22">
        <f>shaladarppn!G574</f>
        <v>0</v>
      </c>
      <c r="I576" s="22">
        <f>shaladarppn!H574</f>
        <v>0</v>
      </c>
      <c r="J576" s="22">
        <f>shaladarppn!I574</f>
        <v>0</v>
      </c>
      <c r="K576" s="249">
        <f>shaladarppn!J574</f>
        <v>0</v>
      </c>
      <c r="L576" s="22">
        <f>shaladarppn!K574</f>
        <v>0</v>
      </c>
      <c r="M576" s="22">
        <f>shaladarppn!L574</f>
        <v>0</v>
      </c>
      <c r="N576" s="22">
        <f>shaladarppn!M574</f>
        <v>0</v>
      </c>
      <c r="O576" s="22">
        <f>shaladarppn!N574</f>
        <v>0</v>
      </c>
      <c r="P576" s="22">
        <f>shaladarppn!O574</f>
        <v>0</v>
      </c>
      <c r="Q576" s="22">
        <f>shaladarppn!P574</f>
        <v>0</v>
      </c>
      <c r="R576" s="22">
        <f>shaladarppn!Q574</f>
        <v>0</v>
      </c>
      <c r="S576" s="22">
        <f>shaladarppn!R574</f>
        <v>0</v>
      </c>
      <c r="T576" s="22">
        <f>shaladarppn!S574</f>
        <v>0</v>
      </c>
      <c r="U576" s="22">
        <f>shaladarppn!T574</f>
        <v>0</v>
      </c>
      <c r="V576" s="22">
        <f>shaladarppn!U574</f>
        <v>0</v>
      </c>
      <c r="W576" s="22">
        <f>shaladarppn!V574</f>
        <v>0</v>
      </c>
      <c r="X576" s="22">
        <f>shaladarppn!W574</f>
        <v>0</v>
      </c>
      <c r="Y576" s="22">
        <f>shaladarppn!X574</f>
        <v>0</v>
      </c>
      <c r="Z576" s="22">
        <f>shaladarppn!Y574</f>
        <v>0</v>
      </c>
      <c r="AA576" s="22">
        <f>shaladarppn!Z574</f>
        <v>0</v>
      </c>
      <c r="AB576" s="22">
        <f>shaladarppn!AA574</f>
        <v>0</v>
      </c>
      <c r="AC576" s="22">
        <f>shaladarppn!AB574</f>
        <v>0</v>
      </c>
      <c r="AD576" s="22">
        <f>shaladarppn!AC574</f>
        <v>0</v>
      </c>
      <c r="AE576" s="22">
        <f>shaladarppn!AD574</f>
        <v>0</v>
      </c>
      <c r="AF576" s="22">
        <f>Table1[[#This Row],[Class]]</f>
        <v>0</v>
      </c>
      <c r="AG576" s="22">
        <f>Table1[[#This Row],[Section]]</f>
        <v>0</v>
      </c>
    </row>
    <row r="577" spans="1:33">
      <c r="A577" s="22">
        <f>IF(F577="","",ROWS($F$4:F577))</f>
        <v>574</v>
      </c>
      <c r="B577" s="22">
        <f>shaladarppn!A575</f>
        <v>0</v>
      </c>
      <c r="C577" s="22">
        <f>shaladarppn!B575</f>
        <v>0</v>
      </c>
      <c r="D577" s="22">
        <f>shaladarppn!C575</f>
        <v>0</v>
      </c>
      <c r="E577" s="249">
        <f>shaladarppn!D575</f>
        <v>0</v>
      </c>
      <c r="F577" s="22">
        <f>shaladarppn!E575</f>
        <v>0</v>
      </c>
      <c r="G577" s="22">
        <f>shaladarppn!F575</f>
        <v>0</v>
      </c>
      <c r="H577" s="22">
        <f>shaladarppn!G575</f>
        <v>0</v>
      </c>
      <c r="I577" s="22">
        <f>shaladarppn!H575</f>
        <v>0</v>
      </c>
      <c r="J577" s="22">
        <f>shaladarppn!I575</f>
        <v>0</v>
      </c>
      <c r="K577" s="249">
        <f>shaladarppn!J575</f>
        <v>0</v>
      </c>
      <c r="L577" s="22">
        <f>shaladarppn!K575</f>
        <v>0</v>
      </c>
      <c r="M577" s="22">
        <f>shaladarppn!L575</f>
        <v>0</v>
      </c>
      <c r="N577" s="22">
        <f>shaladarppn!M575</f>
        <v>0</v>
      </c>
      <c r="O577" s="22">
        <f>shaladarppn!N575</f>
        <v>0</v>
      </c>
      <c r="P577" s="22">
        <f>shaladarppn!O575</f>
        <v>0</v>
      </c>
      <c r="Q577" s="22">
        <f>shaladarppn!P575</f>
        <v>0</v>
      </c>
      <c r="R577" s="22">
        <f>shaladarppn!Q575</f>
        <v>0</v>
      </c>
      <c r="S577" s="22">
        <f>shaladarppn!R575</f>
        <v>0</v>
      </c>
      <c r="T577" s="22">
        <f>shaladarppn!S575</f>
        <v>0</v>
      </c>
      <c r="U577" s="22">
        <f>shaladarppn!T575</f>
        <v>0</v>
      </c>
      <c r="V577" s="22">
        <f>shaladarppn!U575</f>
        <v>0</v>
      </c>
      <c r="W577" s="22">
        <f>shaladarppn!V575</f>
        <v>0</v>
      </c>
      <c r="X577" s="22">
        <f>shaladarppn!W575</f>
        <v>0</v>
      </c>
      <c r="Y577" s="22">
        <f>shaladarppn!X575</f>
        <v>0</v>
      </c>
      <c r="Z577" s="22">
        <f>shaladarppn!Y575</f>
        <v>0</v>
      </c>
      <c r="AA577" s="22">
        <f>shaladarppn!Z575</f>
        <v>0</v>
      </c>
      <c r="AB577" s="22">
        <f>shaladarppn!AA575</f>
        <v>0</v>
      </c>
      <c r="AC577" s="22">
        <f>shaladarppn!AB575</f>
        <v>0</v>
      </c>
      <c r="AD577" s="22">
        <f>shaladarppn!AC575</f>
        <v>0</v>
      </c>
      <c r="AE577" s="22">
        <f>shaladarppn!AD575</f>
        <v>0</v>
      </c>
      <c r="AF577" s="22">
        <f>Table1[[#This Row],[Class]]</f>
        <v>0</v>
      </c>
      <c r="AG577" s="22">
        <f>Table1[[#This Row],[Section]]</f>
        <v>0</v>
      </c>
    </row>
    <row r="578" spans="1:33">
      <c r="A578" s="22">
        <f>IF(F578="","",ROWS($F$4:F578))</f>
        <v>575</v>
      </c>
      <c r="B578" s="22">
        <f>shaladarppn!A576</f>
        <v>0</v>
      </c>
      <c r="C578" s="22">
        <f>shaladarppn!B576</f>
        <v>0</v>
      </c>
      <c r="D578" s="22">
        <f>shaladarppn!C576</f>
        <v>0</v>
      </c>
      <c r="E578" s="249">
        <f>shaladarppn!D576</f>
        <v>0</v>
      </c>
      <c r="F578" s="22">
        <f>shaladarppn!E576</f>
        <v>0</v>
      </c>
      <c r="G578" s="22">
        <f>shaladarppn!F576</f>
        <v>0</v>
      </c>
      <c r="H578" s="22">
        <f>shaladarppn!G576</f>
        <v>0</v>
      </c>
      <c r="I578" s="22">
        <f>shaladarppn!H576</f>
        <v>0</v>
      </c>
      <c r="J578" s="22">
        <f>shaladarppn!I576</f>
        <v>0</v>
      </c>
      <c r="K578" s="249">
        <f>shaladarppn!J576</f>
        <v>0</v>
      </c>
      <c r="L578" s="22">
        <f>shaladarppn!K576</f>
        <v>0</v>
      </c>
      <c r="M578" s="22">
        <f>shaladarppn!L576</f>
        <v>0</v>
      </c>
      <c r="N578" s="22">
        <f>shaladarppn!M576</f>
        <v>0</v>
      </c>
      <c r="O578" s="22">
        <f>shaladarppn!N576</f>
        <v>0</v>
      </c>
      <c r="P578" s="22">
        <f>shaladarppn!O576</f>
        <v>0</v>
      </c>
      <c r="Q578" s="22">
        <f>shaladarppn!P576</f>
        <v>0</v>
      </c>
      <c r="R578" s="22">
        <f>shaladarppn!Q576</f>
        <v>0</v>
      </c>
      <c r="S578" s="22">
        <f>shaladarppn!R576</f>
        <v>0</v>
      </c>
      <c r="T578" s="22">
        <f>shaladarppn!S576</f>
        <v>0</v>
      </c>
      <c r="U578" s="22">
        <f>shaladarppn!T576</f>
        <v>0</v>
      </c>
      <c r="V578" s="22">
        <f>shaladarppn!U576</f>
        <v>0</v>
      </c>
      <c r="W578" s="22">
        <f>shaladarppn!V576</f>
        <v>0</v>
      </c>
      <c r="X578" s="22">
        <f>shaladarppn!W576</f>
        <v>0</v>
      </c>
      <c r="Y578" s="22">
        <f>shaladarppn!X576</f>
        <v>0</v>
      </c>
      <c r="Z578" s="22">
        <f>shaladarppn!Y576</f>
        <v>0</v>
      </c>
      <c r="AA578" s="22">
        <f>shaladarppn!Z576</f>
        <v>0</v>
      </c>
      <c r="AB578" s="22">
        <f>shaladarppn!AA576</f>
        <v>0</v>
      </c>
      <c r="AC578" s="22">
        <f>shaladarppn!AB576</f>
        <v>0</v>
      </c>
      <c r="AD578" s="22">
        <f>shaladarppn!AC576</f>
        <v>0</v>
      </c>
      <c r="AE578" s="22">
        <f>shaladarppn!AD576</f>
        <v>0</v>
      </c>
      <c r="AF578" s="22">
        <f>Table1[[#This Row],[Class]]</f>
        <v>0</v>
      </c>
      <c r="AG578" s="22">
        <f>Table1[[#This Row],[Section]]</f>
        <v>0</v>
      </c>
    </row>
    <row r="579" spans="1:33">
      <c r="A579" s="22">
        <f>IF(F579="","",ROWS($F$4:F579))</f>
        <v>576</v>
      </c>
      <c r="B579" s="22">
        <f>shaladarppn!A577</f>
        <v>0</v>
      </c>
      <c r="C579" s="22">
        <f>shaladarppn!B577</f>
        <v>0</v>
      </c>
      <c r="D579" s="22">
        <f>shaladarppn!C577</f>
        <v>0</v>
      </c>
      <c r="E579" s="249">
        <f>shaladarppn!D577</f>
        <v>0</v>
      </c>
      <c r="F579" s="22">
        <f>shaladarppn!E577</f>
        <v>0</v>
      </c>
      <c r="G579" s="22">
        <f>shaladarppn!F577</f>
        <v>0</v>
      </c>
      <c r="H579" s="22">
        <f>shaladarppn!G577</f>
        <v>0</v>
      </c>
      <c r="I579" s="22">
        <f>shaladarppn!H577</f>
        <v>0</v>
      </c>
      <c r="J579" s="22">
        <f>shaladarppn!I577</f>
        <v>0</v>
      </c>
      <c r="K579" s="249">
        <f>shaladarppn!J577</f>
        <v>0</v>
      </c>
      <c r="L579" s="22">
        <f>shaladarppn!K577</f>
        <v>0</v>
      </c>
      <c r="M579" s="22">
        <f>shaladarppn!L577</f>
        <v>0</v>
      </c>
      <c r="N579" s="22">
        <f>shaladarppn!M577</f>
        <v>0</v>
      </c>
      <c r="O579" s="22">
        <f>shaladarppn!N577</f>
        <v>0</v>
      </c>
      <c r="P579" s="22">
        <f>shaladarppn!O577</f>
        <v>0</v>
      </c>
      <c r="Q579" s="22">
        <f>shaladarppn!P577</f>
        <v>0</v>
      </c>
      <c r="R579" s="22">
        <f>shaladarppn!Q577</f>
        <v>0</v>
      </c>
      <c r="S579" s="22">
        <f>shaladarppn!R577</f>
        <v>0</v>
      </c>
      <c r="T579" s="22">
        <f>shaladarppn!S577</f>
        <v>0</v>
      </c>
      <c r="U579" s="22">
        <f>shaladarppn!T577</f>
        <v>0</v>
      </c>
      <c r="V579" s="22">
        <f>shaladarppn!U577</f>
        <v>0</v>
      </c>
      <c r="W579" s="22">
        <f>shaladarppn!V577</f>
        <v>0</v>
      </c>
      <c r="X579" s="22">
        <f>shaladarppn!W577</f>
        <v>0</v>
      </c>
      <c r="Y579" s="22">
        <f>shaladarppn!X577</f>
        <v>0</v>
      </c>
      <c r="Z579" s="22">
        <f>shaladarppn!Y577</f>
        <v>0</v>
      </c>
      <c r="AA579" s="22">
        <f>shaladarppn!Z577</f>
        <v>0</v>
      </c>
      <c r="AB579" s="22">
        <f>shaladarppn!AA577</f>
        <v>0</v>
      </c>
      <c r="AC579" s="22">
        <f>shaladarppn!AB577</f>
        <v>0</v>
      </c>
      <c r="AD579" s="22">
        <f>shaladarppn!AC577</f>
        <v>0</v>
      </c>
      <c r="AE579" s="22">
        <f>shaladarppn!AD577</f>
        <v>0</v>
      </c>
      <c r="AF579" s="22">
        <f>Table1[[#This Row],[Class]]</f>
        <v>0</v>
      </c>
      <c r="AG579" s="22">
        <f>Table1[[#This Row],[Section]]</f>
        <v>0</v>
      </c>
    </row>
    <row r="580" spans="1:33">
      <c r="A580" s="22">
        <f>IF(F580="","",ROWS($F$4:F580))</f>
        <v>577</v>
      </c>
      <c r="B580" s="22">
        <f>shaladarppn!A578</f>
        <v>0</v>
      </c>
      <c r="C580" s="22">
        <f>shaladarppn!B578</f>
        <v>0</v>
      </c>
      <c r="D580" s="22">
        <f>shaladarppn!C578</f>
        <v>0</v>
      </c>
      <c r="E580" s="249">
        <f>shaladarppn!D578</f>
        <v>0</v>
      </c>
      <c r="F580" s="22">
        <f>shaladarppn!E578</f>
        <v>0</v>
      </c>
      <c r="G580" s="22">
        <f>shaladarppn!F578</f>
        <v>0</v>
      </c>
      <c r="H580" s="22">
        <f>shaladarppn!G578</f>
        <v>0</v>
      </c>
      <c r="I580" s="22">
        <f>shaladarppn!H578</f>
        <v>0</v>
      </c>
      <c r="J580" s="22">
        <f>shaladarppn!I578</f>
        <v>0</v>
      </c>
      <c r="K580" s="249">
        <f>shaladarppn!J578</f>
        <v>0</v>
      </c>
      <c r="L580" s="22">
        <f>shaladarppn!K578</f>
        <v>0</v>
      </c>
      <c r="M580" s="22">
        <f>shaladarppn!L578</f>
        <v>0</v>
      </c>
      <c r="N580" s="22">
        <f>shaladarppn!M578</f>
        <v>0</v>
      </c>
      <c r="O580" s="22">
        <f>shaladarppn!N578</f>
        <v>0</v>
      </c>
      <c r="P580" s="22">
        <f>shaladarppn!O578</f>
        <v>0</v>
      </c>
      <c r="Q580" s="22">
        <f>shaladarppn!P578</f>
        <v>0</v>
      </c>
      <c r="R580" s="22">
        <f>shaladarppn!Q578</f>
        <v>0</v>
      </c>
      <c r="S580" s="22">
        <f>shaladarppn!R578</f>
        <v>0</v>
      </c>
      <c r="T580" s="22">
        <f>shaladarppn!S578</f>
        <v>0</v>
      </c>
      <c r="U580" s="22">
        <f>shaladarppn!T578</f>
        <v>0</v>
      </c>
      <c r="V580" s="22">
        <f>shaladarppn!U578</f>
        <v>0</v>
      </c>
      <c r="W580" s="22">
        <f>shaladarppn!V578</f>
        <v>0</v>
      </c>
      <c r="X580" s="22">
        <f>shaladarppn!W578</f>
        <v>0</v>
      </c>
      <c r="Y580" s="22">
        <f>shaladarppn!X578</f>
        <v>0</v>
      </c>
      <c r="Z580" s="22">
        <f>shaladarppn!Y578</f>
        <v>0</v>
      </c>
      <c r="AA580" s="22">
        <f>shaladarppn!Z578</f>
        <v>0</v>
      </c>
      <c r="AB580" s="22">
        <f>shaladarppn!AA578</f>
        <v>0</v>
      </c>
      <c r="AC580" s="22">
        <f>shaladarppn!AB578</f>
        <v>0</v>
      </c>
      <c r="AD580" s="22">
        <f>shaladarppn!AC578</f>
        <v>0</v>
      </c>
      <c r="AE580" s="22">
        <f>shaladarppn!AD578</f>
        <v>0</v>
      </c>
      <c r="AF580" s="22">
        <f>Table1[[#This Row],[Class]]</f>
        <v>0</v>
      </c>
      <c r="AG580" s="22">
        <f>Table1[[#This Row],[Section]]</f>
        <v>0</v>
      </c>
    </row>
    <row r="581" spans="1:33">
      <c r="A581" s="22">
        <f>IF(F581="","",ROWS($F$4:F581))</f>
        <v>578</v>
      </c>
      <c r="B581" s="22">
        <f>shaladarppn!A579</f>
        <v>0</v>
      </c>
      <c r="C581" s="22">
        <f>shaladarppn!B579</f>
        <v>0</v>
      </c>
      <c r="D581" s="22">
        <f>shaladarppn!C579</f>
        <v>0</v>
      </c>
      <c r="E581" s="249">
        <f>shaladarppn!D579</f>
        <v>0</v>
      </c>
      <c r="F581" s="22">
        <f>shaladarppn!E579</f>
        <v>0</v>
      </c>
      <c r="G581" s="22">
        <f>shaladarppn!F579</f>
        <v>0</v>
      </c>
      <c r="H581" s="22">
        <f>shaladarppn!G579</f>
        <v>0</v>
      </c>
      <c r="I581" s="22">
        <f>shaladarppn!H579</f>
        <v>0</v>
      </c>
      <c r="J581" s="22">
        <f>shaladarppn!I579</f>
        <v>0</v>
      </c>
      <c r="K581" s="249">
        <f>shaladarppn!J579</f>
        <v>0</v>
      </c>
      <c r="L581" s="22">
        <f>shaladarppn!K579</f>
        <v>0</v>
      </c>
      <c r="M581" s="22">
        <f>shaladarppn!L579</f>
        <v>0</v>
      </c>
      <c r="N581" s="22">
        <f>shaladarppn!M579</f>
        <v>0</v>
      </c>
      <c r="O581" s="22">
        <f>shaladarppn!N579</f>
        <v>0</v>
      </c>
      <c r="P581" s="22">
        <f>shaladarppn!O579</f>
        <v>0</v>
      </c>
      <c r="Q581" s="22">
        <f>shaladarppn!P579</f>
        <v>0</v>
      </c>
      <c r="R581" s="22">
        <f>shaladarppn!Q579</f>
        <v>0</v>
      </c>
      <c r="S581" s="22">
        <f>shaladarppn!R579</f>
        <v>0</v>
      </c>
      <c r="T581" s="22">
        <f>shaladarppn!S579</f>
        <v>0</v>
      </c>
      <c r="U581" s="22">
        <f>shaladarppn!T579</f>
        <v>0</v>
      </c>
      <c r="V581" s="22">
        <f>shaladarppn!U579</f>
        <v>0</v>
      </c>
      <c r="W581" s="22">
        <f>shaladarppn!V579</f>
        <v>0</v>
      </c>
      <c r="X581" s="22">
        <f>shaladarppn!W579</f>
        <v>0</v>
      </c>
      <c r="Y581" s="22">
        <f>shaladarppn!X579</f>
        <v>0</v>
      </c>
      <c r="Z581" s="22">
        <f>shaladarppn!Y579</f>
        <v>0</v>
      </c>
      <c r="AA581" s="22">
        <f>shaladarppn!Z579</f>
        <v>0</v>
      </c>
      <c r="AB581" s="22">
        <f>shaladarppn!AA579</f>
        <v>0</v>
      </c>
      <c r="AC581" s="22">
        <f>shaladarppn!AB579</f>
        <v>0</v>
      </c>
      <c r="AD581" s="22">
        <f>shaladarppn!AC579</f>
        <v>0</v>
      </c>
      <c r="AE581" s="22">
        <f>shaladarppn!AD579</f>
        <v>0</v>
      </c>
      <c r="AF581" s="22">
        <f>Table1[[#This Row],[Class]]</f>
        <v>0</v>
      </c>
      <c r="AG581" s="22">
        <f>Table1[[#This Row],[Section]]</f>
        <v>0</v>
      </c>
    </row>
    <row r="582" spans="1:33">
      <c r="A582" s="22">
        <f>IF(F582="","",ROWS($F$4:F582))</f>
        <v>579</v>
      </c>
      <c r="B582" s="22">
        <f>shaladarppn!A580</f>
        <v>0</v>
      </c>
      <c r="C582" s="22">
        <f>shaladarppn!B580</f>
        <v>0</v>
      </c>
      <c r="D582" s="22">
        <f>shaladarppn!C580</f>
        <v>0</v>
      </c>
      <c r="E582" s="249">
        <f>shaladarppn!D580</f>
        <v>0</v>
      </c>
      <c r="F582" s="22">
        <f>shaladarppn!E580</f>
        <v>0</v>
      </c>
      <c r="G582" s="22">
        <f>shaladarppn!F580</f>
        <v>0</v>
      </c>
      <c r="H582" s="22">
        <f>shaladarppn!G580</f>
        <v>0</v>
      </c>
      <c r="I582" s="22">
        <f>shaladarppn!H580</f>
        <v>0</v>
      </c>
      <c r="J582" s="22">
        <f>shaladarppn!I580</f>
        <v>0</v>
      </c>
      <c r="K582" s="249">
        <f>shaladarppn!J580</f>
        <v>0</v>
      </c>
      <c r="L582" s="22">
        <f>shaladarppn!K580</f>
        <v>0</v>
      </c>
      <c r="M582" s="22">
        <f>shaladarppn!L580</f>
        <v>0</v>
      </c>
      <c r="N582" s="22">
        <f>shaladarppn!M580</f>
        <v>0</v>
      </c>
      <c r="O582" s="22">
        <f>shaladarppn!N580</f>
        <v>0</v>
      </c>
      <c r="P582" s="22">
        <f>shaladarppn!O580</f>
        <v>0</v>
      </c>
      <c r="Q582" s="22">
        <f>shaladarppn!P580</f>
        <v>0</v>
      </c>
      <c r="R582" s="22">
        <f>shaladarppn!Q580</f>
        <v>0</v>
      </c>
      <c r="S582" s="22">
        <f>shaladarppn!R580</f>
        <v>0</v>
      </c>
      <c r="T582" s="22">
        <f>shaladarppn!S580</f>
        <v>0</v>
      </c>
      <c r="U582" s="22">
        <f>shaladarppn!T580</f>
        <v>0</v>
      </c>
      <c r="V582" s="22">
        <f>shaladarppn!U580</f>
        <v>0</v>
      </c>
      <c r="W582" s="22">
        <f>shaladarppn!V580</f>
        <v>0</v>
      </c>
      <c r="X582" s="22">
        <f>shaladarppn!W580</f>
        <v>0</v>
      </c>
      <c r="Y582" s="22">
        <f>shaladarppn!X580</f>
        <v>0</v>
      </c>
      <c r="Z582" s="22">
        <f>shaladarppn!Y580</f>
        <v>0</v>
      </c>
      <c r="AA582" s="22">
        <f>shaladarppn!Z580</f>
        <v>0</v>
      </c>
      <c r="AB582" s="22">
        <f>shaladarppn!AA580</f>
        <v>0</v>
      </c>
      <c r="AC582" s="22">
        <f>shaladarppn!AB580</f>
        <v>0</v>
      </c>
      <c r="AD582" s="22">
        <f>shaladarppn!AC580</f>
        <v>0</v>
      </c>
      <c r="AE582" s="22">
        <f>shaladarppn!AD580</f>
        <v>0</v>
      </c>
      <c r="AF582" s="22">
        <f>Table1[[#This Row],[Class]]</f>
        <v>0</v>
      </c>
      <c r="AG582" s="22">
        <f>Table1[[#This Row],[Section]]</f>
        <v>0</v>
      </c>
    </row>
    <row r="583" spans="1:33">
      <c r="A583" s="22">
        <f>IF(F583="","",ROWS($F$4:F583))</f>
        <v>580</v>
      </c>
      <c r="B583" s="22">
        <f>shaladarppn!A581</f>
        <v>0</v>
      </c>
      <c r="C583" s="22">
        <f>shaladarppn!B581</f>
        <v>0</v>
      </c>
      <c r="D583" s="22">
        <f>shaladarppn!C581</f>
        <v>0</v>
      </c>
      <c r="E583" s="249">
        <f>shaladarppn!D581</f>
        <v>0</v>
      </c>
      <c r="F583" s="22">
        <f>shaladarppn!E581</f>
        <v>0</v>
      </c>
      <c r="G583" s="22">
        <f>shaladarppn!F581</f>
        <v>0</v>
      </c>
      <c r="H583" s="22">
        <f>shaladarppn!G581</f>
        <v>0</v>
      </c>
      <c r="I583" s="22">
        <f>shaladarppn!H581</f>
        <v>0</v>
      </c>
      <c r="J583" s="22">
        <f>shaladarppn!I581</f>
        <v>0</v>
      </c>
      <c r="K583" s="249">
        <f>shaladarppn!J581</f>
        <v>0</v>
      </c>
      <c r="L583" s="22">
        <f>shaladarppn!K581</f>
        <v>0</v>
      </c>
      <c r="M583" s="22">
        <f>shaladarppn!L581</f>
        <v>0</v>
      </c>
      <c r="N583" s="22">
        <f>shaladarppn!M581</f>
        <v>0</v>
      </c>
      <c r="O583" s="22">
        <f>shaladarppn!N581</f>
        <v>0</v>
      </c>
      <c r="P583" s="22">
        <f>shaladarppn!O581</f>
        <v>0</v>
      </c>
      <c r="Q583" s="22">
        <f>shaladarppn!P581</f>
        <v>0</v>
      </c>
      <c r="R583" s="22">
        <f>shaladarppn!Q581</f>
        <v>0</v>
      </c>
      <c r="S583" s="22">
        <f>shaladarppn!R581</f>
        <v>0</v>
      </c>
      <c r="T583" s="22">
        <f>shaladarppn!S581</f>
        <v>0</v>
      </c>
      <c r="U583" s="22">
        <f>shaladarppn!T581</f>
        <v>0</v>
      </c>
      <c r="V583" s="22">
        <f>shaladarppn!U581</f>
        <v>0</v>
      </c>
      <c r="W583" s="22">
        <f>shaladarppn!V581</f>
        <v>0</v>
      </c>
      <c r="X583" s="22">
        <f>shaladarppn!W581</f>
        <v>0</v>
      </c>
      <c r="Y583" s="22">
        <f>shaladarppn!X581</f>
        <v>0</v>
      </c>
      <c r="Z583" s="22">
        <f>shaladarppn!Y581</f>
        <v>0</v>
      </c>
      <c r="AA583" s="22">
        <f>shaladarppn!Z581</f>
        <v>0</v>
      </c>
      <c r="AB583" s="22">
        <f>shaladarppn!AA581</f>
        <v>0</v>
      </c>
      <c r="AC583" s="22">
        <f>shaladarppn!AB581</f>
        <v>0</v>
      </c>
      <c r="AD583" s="22">
        <f>shaladarppn!AC581</f>
        <v>0</v>
      </c>
      <c r="AE583" s="22">
        <f>shaladarppn!AD581</f>
        <v>0</v>
      </c>
      <c r="AF583" s="22">
        <f>Table1[[#This Row],[Class]]</f>
        <v>0</v>
      </c>
      <c r="AG583" s="22">
        <f>Table1[[#This Row],[Section]]</f>
        <v>0</v>
      </c>
    </row>
    <row r="584" spans="1:33">
      <c r="A584" s="22">
        <f>IF(F584="","",ROWS($F$4:F584))</f>
        <v>581</v>
      </c>
      <c r="B584" s="22">
        <f>shaladarppn!A582</f>
        <v>0</v>
      </c>
      <c r="C584" s="22">
        <f>shaladarppn!B582</f>
        <v>0</v>
      </c>
      <c r="D584" s="22">
        <f>shaladarppn!C582</f>
        <v>0</v>
      </c>
      <c r="E584" s="249">
        <f>shaladarppn!D582</f>
        <v>0</v>
      </c>
      <c r="F584" s="22">
        <f>shaladarppn!E582</f>
        <v>0</v>
      </c>
      <c r="G584" s="22">
        <f>shaladarppn!F582</f>
        <v>0</v>
      </c>
      <c r="H584" s="22">
        <f>shaladarppn!G582</f>
        <v>0</v>
      </c>
      <c r="I584" s="22">
        <f>shaladarppn!H582</f>
        <v>0</v>
      </c>
      <c r="J584" s="22">
        <f>shaladarppn!I582</f>
        <v>0</v>
      </c>
      <c r="K584" s="249">
        <f>shaladarppn!J582</f>
        <v>0</v>
      </c>
      <c r="L584" s="22">
        <f>shaladarppn!K582</f>
        <v>0</v>
      </c>
      <c r="M584" s="22">
        <f>shaladarppn!L582</f>
        <v>0</v>
      </c>
      <c r="N584" s="22">
        <f>shaladarppn!M582</f>
        <v>0</v>
      </c>
      <c r="O584" s="22">
        <f>shaladarppn!N582</f>
        <v>0</v>
      </c>
      <c r="P584" s="22">
        <f>shaladarppn!O582</f>
        <v>0</v>
      </c>
      <c r="Q584" s="22">
        <f>shaladarppn!P582</f>
        <v>0</v>
      </c>
      <c r="R584" s="22">
        <f>shaladarppn!Q582</f>
        <v>0</v>
      </c>
      <c r="S584" s="22">
        <f>shaladarppn!R582</f>
        <v>0</v>
      </c>
      <c r="T584" s="22">
        <f>shaladarppn!S582</f>
        <v>0</v>
      </c>
      <c r="U584" s="22">
        <f>shaladarppn!T582</f>
        <v>0</v>
      </c>
      <c r="V584" s="22">
        <f>shaladarppn!U582</f>
        <v>0</v>
      </c>
      <c r="W584" s="22">
        <f>shaladarppn!V582</f>
        <v>0</v>
      </c>
      <c r="X584" s="22">
        <f>shaladarppn!W582</f>
        <v>0</v>
      </c>
      <c r="Y584" s="22">
        <f>shaladarppn!X582</f>
        <v>0</v>
      </c>
      <c r="Z584" s="22">
        <f>shaladarppn!Y582</f>
        <v>0</v>
      </c>
      <c r="AA584" s="22">
        <f>shaladarppn!Z582</f>
        <v>0</v>
      </c>
      <c r="AB584" s="22">
        <f>shaladarppn!AA582</f>
        <v>0</v>
      </c>
      <c r="AC584" s="22">
        <f>shaladarppn!AB582</f>
        <v>0</v>
      </c>
      <c r="AD584" s="22">
        <f>shaladarppn!AC582</f>
        <v>0</v>
      </c>
      <c r="AE584" s="22">
        <f>shaladarppn!AD582</f>
        <v>0</v>
      </c>
      <c r="AF584" s="22">
        <f>Table1[[#This Row],[Class]]</f>
        <v>0</v>
      </c>
      <c r="AG584" s="22">
        <f>Table1[[#This Row],[Section]]</f>
        <v>0</v>
      </c>
    </row>
    <row r="585" spans="1:33">
      <c r="A585" s="22">
        <f>IF(F585="","",ROWS($F$4:F585))</f>
        <v>582</v>
      </c>
      <c r="B585" s="22">
        <f>shaladarppn!A583</f>
        <v>0</v>
      </c>
      <c r="C585" s="22">
        <f>shaladarppn!B583</f>
        <v>0</v>
      </c>
      <c r="D585" s="22">
        <f>shaladarppn!C583</f>
        <v>0</v>
      </c>
      <c r="E585" s="249">
        <f>shaladarppn!D583</f>
        <v>0</v>
      </c>
      <c r="F585" s="22">
        <f>shaladarppn!E583</f>
        <v>0</v>
      </c>
      <c r="G585" s="22">
        <f>shaladarppn!F583</f>
        <v>0</v>
      </c>
      <c r="H585" s="22">
        <f>shaladarppn!G583</f>
        <v>0</v>
      </c>
      <c r="I585" s="22">
        <f>shaladarppn!H583</f>
        <v>0</v>
      </c>
      <c r="J585" s="22">
        <f>shaladarppn!I583</f>
        <v>0</v>
      </c>
      <c r="K585" s="249">
        <f>shaladarppn!J583</f>
        <v>0</v>
      </c>
      <c r="L585" s="22">
        <f>shaladarppn!K583</f>
        <v>0</v>
      </c>
      <c r="M585" s="22">
        <f>shaladarppn!L583</f>
        <v>0</v>
      </c>
      <c r="N585" s="22">
        <f>shaladarppn!M583</f>
        <v>0</v>
      </c>
      <c r="O585" s="22">
        <f>shaladarppn!N583</f>
        <v>0</v>
      </c>
      <c r="P585" s="22">
        <f>shaladarppn!O583</f>
        <v>0</v>
      </c>
      <c r="Q585" s="22">
        <f>shaladarppn!P583</f>
        <v>0</v>
      </c>
      <c r="R585" s="22">
        <f>shaladarppn!Q583</f>
        <v>0</v>
      </c>
      <c r="S585" s="22">
        <f>shaladarppn!R583</f>
        <v>0</v>
      </c>
      <c r="T585" s="22">
        <f>shaladarppn!S583</f>
        <v>0</v>
      </c>
      <c r="U585" s="22">
        <f>shaladarppn!T583</f>
        <v>0</v>
      </c>
      <c r="V585" s="22">
        <f>shaladarppn!U583</f>
        <v>0</v>
      </c>
      <c r="W585" s="22">
        <f>shaladarppn!V583</f>
        <v>0</v>
      </c>
      <c r="X585" s="22">
        <f>shaladarppn!W583</f>
        <v>0</v>
      </c>
      <c r="Y585" s="22">
        <f>shaladarppn!X583</f>
        <v>0</v>
      </c>
      <c r="Z585" s="22">
        <f>shaladarppn!Y583</f>
        <v>0</v>
      </c>
      <c r="AA585" s="22">
        <f>shaladarppn!Z583</f>
        <v>0</v>
      </c>
      <c r="AB585" s="22">
        <f>shaladarppn!AA583</f>
        <v>0</v>
      </c>
      <c r="AC585" s="22">
        <f>shaladarppn!AB583</f>
        <v>0</v>
      </c>
      <c r="AD585" s="22">
        <f>shaladarppn!AC583</f>
        <v>0</v>
      </c>
      <c r="AE585" s="22">
        <f>shaladarppn!AD583</f>
        <v>0</v>
      </c>
      <c r="AF585" s="22">
        <f>Table1[[#This Row],[Class]]</f>
        <v>0</v>
      </c>
      <c r="AG585" s="22">
        <f>Table1[[#This Row],[Section]]</f>
        <v>0</v>
      </c>
    </row>
    <row r="586" spans="1:33">
      <c r="A586" s="22">
        <f>IF(F586="","",ROWS($F$4:F586))</f>
        <v>583</v>
      </c>
      <c r="B586" s="22">
        <f>shaladarppn!A584</f>
        <v>0</v>
      </c>
      <c r="C586" s="22">
        <f>shaladarppn!B584</f>
        <v>0</v>
      </c>
      <c r="D586" s="22">
        <f>shaladarppn!C584</f>
        <v>0</v>
      </c>
      <c r="E586" s="249">
        <f>shaladarppn!D584</f>
        <v>0</v>
      </c>
      <c r="F586" s="22">
        <f>shaladarppn!E584</f>
        <v>0</v>
      </c>
      <c r="G586" s="22">
        <f>shaladarppn!F584</f>
        <v>0</v>
      </c>
      <c r="H586" s="22">
        <f>shaladarppn!G584</f>
        <v>0</v>
      </c>
      <c r="I586" s="22">
        <f>shaladarppn!H584</f>
        <v>0</v>
      </c>
      <c r="J586" s="22">
        <f>shaladarppn!I584</f>
        <v>0</v>
      </c>
      <c r="K586" s="249">
        <f>shaladarppn!J584</f>
        <v>0</v>
      </c>
      <c r="L586" s="22">
        <f>shaladarppn!K584</f>
        <v>0</v>
      </c>
      <c r="M586" s="22">
        <f>shaladarppn!L584</f>
        <v>0</v>
      </c>
      <c r="N586" s="22">
        <f>shaladarppn!M584</f>
        <v>0</v>
      </c>
      <c r="O586" s="22">
        <f>shaladarppn!N584</f>
        <v>0</v>
      </c>
      <c r="P586" s="22">
        <f>shaladarppn!O584</f>
        <v>0</v>
      </c>
      <c r="Q586" s="22">
        <f>shaladarppn!P584</f>
        <v>0</v>
      </c>
      <c r="R586" s="22">
        <f>shaladarppn!Q584</f>
        <v>0</v>
      </c>
      <c r="S586" s="22">
        <f>shaladarppn!R584</f>
        <v>0</v>
      </c>
      <c r="T586" s="22">
        <f>shaladarppn!S584</f>
        <v>0</v>
      </c>
      <c r="U586" s="22">
        <f>shaladarppn!T584</f>
        <v>0</v>
      </c>
      <c r="V586" s="22">
        <f>shaladarppn!U584</f>
        <v>0</v>
      </c>
      <c r="W586" s="22">
        <f>shaladarppn!V584</f>
        <v>0</v>
      </c>
      <c r="X586" s="22">
        <f>shaladarppn!W584</f>
        <v>0</v>
      </c>
      <c r="Y586" s="22">
        <f>shaladarppn!X584</f>
        <v>0</v>
      </c>
      <c r="Z586" s="22">
        <f>shaladarppn!Y584</f>
        <v>0</v>
      </c>
      <c r="AA586" s="22">
        <f>shaladarppn!Z584</f>
        <v>0</v>
      </c>
      <c r="AB586" s="22">
        <f>shaladarppn!AA584</f>
        <v>0</v>
      </c>
      <c r="AC586" s="22">
        <f>shaladarppn!AB584</f>
        <v>0</v>
      </c>
      <c r="AD586" s="22">
        <f>shaladarppn!AC584</f>
        <v>0</v>
      </c>
      <c r="AE586" s="22">
        <f>shaladarppn!AD584</f>
        <v>0</v>
      </c>
      <c r="AF586" s="22">
        <f>Table1[[#This Row],[Class]]</f>
        <v>0</v>
      </c>
      <c r="AG586" s="22">
        <f>Table1[[#This Row],[Section]]</f>
        <v>0</v>
      </c>
    </row>
    <row r="587" spans="1:33">
      <c r="A587" s="22">
        <f>IF(F587="","",ROWS($F$4:F587))</f>
        <v>584</v>
      </c>
      <c r="B587" s="22">
        <f>shaladarppn!A585</f>
        <v>0</v>
      </c>
      <c r="C587" s="22">
        <f>shaladarppn!B585</f>
        <v>0</v>
      </c>
      <c r="D587" s="22">
        <f>shaladarppn!C585</f>
        <v>0</v>
      </c>
      <c r="E587" s="249">
        <f>shaladarppn!D585</f>
        <v>0</v>
      </c>
      <c r="F587" s="22">
        <f>shaladarppn!E585</f>
        <v>0</v>
      </c>
      <c r="G587" s="22">
        <f>shaladarppn!F585</f>
        <v>0</v>
      </c>
      <c r="H587" s="22">
        <f>shaladarppn!G585</f>
        <v>0</v>
      </c>
      <c r="I587" s="22">
        <f>shaladarppn!H585</f>
        <v>0</v>
      </c>
      <c r="J587" s="22">
        <f>shaladarppn!I585</f>
        <v>0</v>
      </c>
      <c r="K587" s="249">
        <f>shaladarppn!J585</f>
        <v>0</v>
      </c>
      <c r="L587" s="22">
        <f>shaladarppn!K585</f>
        <v>0</v>
      </c>
      <c r="M587" s="22">
        <f>shaladarppn!L585</f>
        <v>0</v>
      </c>
      <c r="N587" s="22">
        <f>shaladarppn!M585</f>
        <v>0</v>
      </c>
      <c r="O587" s="22">
        <f>shaladarppn!N585</f>
        <v>0</v>
      </c>
      <c r="P587" s="22">
        <f>shaladarppn!O585</f>
        <v>0</v>
      </c>
      <c r="Q587" s="22">
        <f>shaladarppn!P585</f>
        <v>0</v>
      </c>
      <c r="R587" s="22">
        <f>shaladarppn!Q585</f>
        <v>0</v>
      </c>
      <c r="S587" s="22">
        <f>shaladarppn!R585</f>
        <v>0</v>
      </c>
      <c r="T587" s="22">
        <f>shaladarppn!S585</f>
        <v>0</v>
      </c>
      <c r="U587" s="22">
        <f>shaladarppn!T585</f>
        <v>0</v>
      </c>
      <c r="V587" s="22">
        <f>shaladarppn!U585</f>
        <v>0</v>
      </c>
      <c r="W587" s="22">
        <f>shaladarppn!V585</f>
        <v>0</v>
      </c>
      <c r="X587" s="22">
        <f>shaladarppn!W585</f>
        <v>0</v>
      </c>
      <c r="Y587" s="22">
        <f>shaladarppn!X585</f>
        <v>0</v>
      </c>
      <c r="Z587" s="22">
        <f>shaladarppn!Y585</f>
        <v>0</v>
      </c>
      <c r="AA587" s="22">
        <f>shaladarppn!Z585</f>
        <v>0</v>
      </c>
      <c r="AB587" s="22">
        <f>shaladarppn!AA585</f>
        <v>0</v>
      </c>
      <c r="AC587" s="22">
        <f>shaladarppn!AB585</f>
        <v>0</v>
      </c>
      <c r="AD587" s="22">
        <f>shaladarppn!AC585</f>
        <v>0</v>
      </c>
      <c r="AE587" s="22">
        <f>shaladarppn!AD585</f>
        <v>0</v>
      </c>
      <c r="AF587" s="22">
        <f>Table1[[#This Row],[Class]]</f>
        <v>0</v>
      </c>
      <c r="AG587" s="22">
        <f>Table1[[#This Row],[Section]]</f>
        <v>0</v>
      </c>
    </row>
    <row r="588" spans="1:33">
      <c r="A588" s="22">
        <f>IF(F588="","",ROWS($F$4:F588))</f>
        <v>585</v>
      </c>
      <c r="B588" s="22">
        <f>shaladarppn!A586</f>
        <v>0</v>
      </c>
      <c r="C588" s="22">
        <f>shaladarppn!B586</f>
        <v>0</v>
      </c>
      <c r="D588" s="22">
        <f>shaladarppn!C586</f>
        <v>0</v>
      </c>
      <c r="E588" s="249">
        <f>shaladarppn!D586</f>
        <v>0</v>
      </c>
      <c r="F588" s="22">
        <f>shaladarppn!E586</f>
        <v>0</v>
      </c>
      <c r="G588" s="22">
        <f>shaladarppn!F586</f>
        <v>0</v>
      </c>
      <c r="H588" s="22">
        <f>shaladarppn!G586</f>
        <v>0</v>
      </c>
      <c r="I588" s="22">
        <f>shaladarppn!H586</f>
        <v>0</v>
      </c>
      <c r="J588" s="22">
        <f>shaladarppn!I586</f>
        <v>0</v>
      </c>
      <c r="K588" s="249">
        <f>shaladarppn!J586</f>
        <v>0</v>
      </c>
      <c r="L588" s="22">
        <f>shaladarppn!K586</f>
        <v>0</v>
      </c>
      <c r="M588" s="22">
        <f>shaladarppn!L586</f>
        <v>0</v>
      </c>
      <c r="N588" s="22">
        <f>shaladarppn!M586</f>
        <v>0</v>
      </c>
      <c r="O588" s="22">
        <f>shaladarppn!N586</f>
        <v>0</v>
      </c>
      <c r="P588" s="22">
        <f>shaladarppn!O586</f>
        <v>0</v>
      </c>
      <c r="Q588" s="22">
        <f>shaladarppn!P586</f>
        <v>0</v>
      </c>
      <c r="R588" s="22">
        <f>shaladarppn!Q586</f>
        <v>0</v>
      </c>
      <c r="S588" s="22">
        <f>shaladarppn!R586</f>
        <v>0</v>
      </c>
      <c r="T588" s="22">
        <f>shaladarppn!S586</f>
        <v>0</v>
      </c>
      <c r="U588" s="22">
        <f>shaladarppn!T586</f>
        <v>0</v>
      </c>
      <c r="V588" s="22">
        <f>shaladarppn!U586</f>
        <v>0</v>
      </c>
      <c r="W588" s="22">
        <f>shaladarppn!V586</f>
        <v>0</v>
      </c>
      <c r="X588" s="22">
        <f>shaladarppn!W586</f>
        <v>0</v>
      </c>
      <c r="Y588" s="22">
        <f>shaladarppn!X586</f>
        <v>0</v>
      </c>
      <c r="Z588" s="22">
        <f>shaladarppn!Y586</f>
        <v>0</v>
      </c>
      <c r="AA588" s="22">
        <f>shaladarppn!Z586</f>
        <v>0</v>
      </c>
      <c r="AB588" s="22">
        <f>shaladarppn!AA586</f>
        <v>0</v>
      </c>
      <c r="AC588" s="22">
        <f>shaladarppn!AB586</f>
        <v>0</v>
      </c>
      <c r="AD588" s="22">
        <f>shaladarppn!AC586</f>
        <v>0</v>
      </c>
      <c r="AE588" s="22">
        <f>shaladarppn!AD586</f>
        <v>0</v>
      </c>
      <c r="AF588" s="22">
        <f>Table1[[#This Row],[Class]]</f>
        <v>0</v>
      </c>
      <c r="AG588" s="22">
        <f>Table1[[#This Row],[Section]]</f>
        <v>0</v>
      </c>
    </row>
    <row r="589" spans="1:33">
      <c r="A589" s="22">
        <f>IF(F589="","",ROWS($F$4:F589))</f>
        <v>586</v>
      </c>
      <c r="B589" s="22">
        <f>shaladarppn!A587</f>
        <v>0</v>
      </c>
      <c r="C589" s="22">
        <f>shaladarppn!B587</f>
        <v>0</v>
      </c>
      <c r="D589" s="22">
        <f>shaladarppn!C587</f>
        <v>0</v>
      </c>
      <c r="E589" s="249">
        <f>shaladarppn!D587</f>
        <v>0</v>
      </c>
      <c r="F589" s="22">
        <f>shaladarppn!E587</f>
        <v>0</v>
      </c>
      <c r="G589" s="22">
        <f>shaladarppn!F587</f>
        <v>0</v>
      </c>
      <c r="H589" s="22">
        <f>shaladarppn!G587</f>
        <v>0</v>
      </c>
      <c r="I589" s="22">
        <f>shaladarppn!H587</f>
        <v>0</v>
      </c>
      <c r="J589" s="22">
        <f>shaladarppn!I587</f>
        <v>0</v>
      </c>
      <c r="K589" s="249">
        <f>shaladarppn!J587</f>
        <v>0</v>
      </c>
      <c r="L589" s="22">
        <f>shaladarppn!K587</f>
        <v>0</v>
      </c>
      <c r="M589" s="22">
        <f>shaladarppn!L587</f>
        <v>0</v>
      </c>
      <c r="N589" s="22">
        <f>shaladarppn!M587</f>
        <v>0</v>
      </c>
      <c r="O589" s="22">
        <f>shaladarppn!N587</f>
        <v>0</v>
      </c>
      <c r="P589" s="22">
        <f>shaladarppn!O587</f>
        <v>0</v>
      </c>
      <c r="Q589" s="22">
        <f>shaladarppn!P587</f>
        <v>0</v>
      </c>
      <c r="R589" s="22">
        <f>shaladarppn!Q587</f>
        <v>0</v>
      </c>
      <c r="S589" s="22">
        <f>shaladarppn!R587</f>
        <v>0</v>
      </c>
      <c r="T589" s="22">
        <f>shaladarppn!S587</f>
        <v>0</v>
      </c>
      <c r="U589" s="22">
        <f>shaladarppn!T587</f>
        <v>0</v>
      </c>
      <c r="V589" s="22">
        <f>shaladarppn!U587</f>
        <v>0</v>
      </c>
      <c r="W589" s="22">
        <f>shaladarppn!V587</f>
        <v>0</v>
      </c>
      <c r="X589" s="22">
        <f>shaladarppn!W587</f>
        <v>0</v>
      </c>
      <c r="Y589" s="22">
        <f>shaladarppn!X587</f>
        <v>0</v>
      </c>
      <c r="Z589" s="22">
        <f>shaladarppn!Y587</f>
        <v>0</v>
      </c>
      <c r="AA589" s="22">
        <f>shaladarppn!Z587</f>
        <v>0</v>
      </c>
      <c r="AB589" s="22">
        <f>shaladarppn!AA587</f>
        <v>0</v>
      </c>
      <c r="AC589" s="22">
        <f>shaladarppn!AB587</f>
        <v>0</v>
      </c>
      <c r="AD589" s="22">
        <f>shaladarppn!AC587</f>
        <v>0</v>
      </c>
      <c r="AE589" s="22">
        <f>shaladarppn!AD587</f>
        <v>0</v>
      </c>
      <c r="AF589" s="22">
        <f>Table1[[#This Row],[Class]]</f>
        <v>0</v>
      </c>
      <c r="AG589" s="22">
        <f>Table1[[#This Row],[Section]]</f>
        <v>0</v>
      </c>
    </row>
    <row r="590" spans="1:33">
      <c r="A590" s="22">
        <f>IF(F590="","",ROWS($F$4:F590))</f>
        <v>587</v>
      </c>
      <c r="B590" s="22">
        <f>shaladarppn!A588</f>
        <v>0</v>
      </c>
      <c r="C590" s="22">
        <f>shaladarppn!B588</f>
        <v>0</v>
      </c>
      <c r="D590" s="22">
        <f>shaladarppn!C588</f>
        <v>0</v>
      </c>
      <c r="E590" s="249">
        <f>shaladarppn!D588</f>
        <v>0</v>
      </c>
      <c r="F590" s="22">
        <f>shaladarppn!E588</f>
        <v>0</v>
      </c>
      <c r="G590" s="22">
        <f>shaladarppn!F588</f>
        <v>0</v>
      </c>
      <c r="H590" s="22">
        <f>shaladarppn!G588</f>
        <v>0</v>
      </c>
      <c r="I590" s="22">
        <f>shaladarppn!H588</f>
        <v>0</v>
      </c>
      <c r="J590" s="22">
        <f>shaladarppn!I588</f>
        <v>0</v>
      </c>
      <c r="K590" s="249">
        <f>shaladarppn!J588</f>
        <v>0</v>
      </c>
      <c r="L590" s="22">
        <f>shaladarppn!K588</f>
        <v>0</v>
      </c>
      <c r="M590" s="22">
        <f>shaladarppn!L588</f>
        <v>0</v>
      </c>
      <c r="N590" s="22">
        <f>shaladarppn!M588</f>
        <v>0</v>
      </c>
      <c r="O590" s="22">
        <f>shaladarppn!N588</f>
        <v>0</v>
      </c>
      <c r="P590" s="22">
        <f>shaladarppn!O588</f>
        <v>0</v>
      </c>
      <c r="Q590" s="22">
        <f>shaladarppn!P588</f>
        <v>0</v>
      </c>
      <c r="R590" s="22">
        <f>shaladarppn!Q588</f>
        <v>0</v>
      </c>
      <c r="S590" s="22">
        <f>shaladarppn!R588</f>
        <v>0</v>
      </c>
      <c r="T590" s="22">
        <f>shaladarppn!S588</f>
        <v>0</v>
      </c>
      <c r="U590" s="22">
        <f>shaladarppn!T588</f>
        <v>0</v>
      </c>
      <c r="V590" s="22">
        <f>shaladarppn!U588</f>
        <v>0</v>
      </c>
      <c r="W590" s="22">
        <f>shaladarppn!V588</f>
        <v>0</v>
      </c>
      <c r="X590" s="22">
        <f>shaladarppn!W588</f>
        <v>0</v>
      </c>
      <c r="Y590" s="22">
        <f>shaladarppn!X588</f>
        <v>0</v>
      </c>
      <c r="Z590" s="22">
        <f>shaladarppn!Y588</f>
        <v>0</v>
      </c>
      <c r="AA590" s="22">
        <f>shaladarppn!Z588</f>
        <v>0</v>
      </c>
      <c r="AB590" s="22">
        <f>shaladarppn!AA588</f>
        <v>0</v>
      </c>
      <c r="AC590" s="22">
        <f>shaladarppn!AB588</f>
        <v>0</v>
      </c>
      <c r="AD590" s="22">
        <f>shaladarppn!AC588</f>
        <v>0</v>
      </c>
      <c r="AE590" s="22">
        <f>shaladarppn!AD588</f>
        <v>0</v>
      </c>
      <c r="AF590" s="22">
        <f>Table1[[#This Row],[Class]]</f>
        <v>0</v>
      </c>
      <c r="AG590" s="22">
        <f>Table1[[#This Row],[Section]]</f>
        <v>0</v>
      </c>
    </row>
    <row r="591" spans="1:33">
      <c r="A591" s="22">
        <f>IF(F591="","",ROWS($F$4:F591))</f>
        <v>588</v>
      </c>
      <c r="B591" s="22">
        <f>shaladarppn!A589</f>
        <v>0</v>
      </c>
      <c r="C591" s="22">
        <f>shaladarppn!B589</f>
        <v>0</v>
      </c>
      <c r="D591" s="22">
        <f>shaladarppn!C589</f>
        <v>0</v>
      </c>
      <c r="E591" s="249">
        <f>shaladarppn!D589</f>
        <v>0</v>
      </c>
      <c r="F591" s="22">
        <f>shaladarppn!E589</f>
        <v>0</v>
      </c>
      <c r="G591" s="22">
        <f>shaladarppn!F589</f>
        <v>0</v>
      </c>
      <c r="H591" s="22">
        <f>shaladarppn!G589</f>
        <v>0</v>
      </c>
      <c r="I591" s="22">
        <f>shaladarppn!H589</f>
        <v>0</v>
      </c>
      <c r="J591" s="22">
        <f>shaladarppn!I589</f>
        <v>0</v>
      </c>
      <c r="K591" s="249">
        <f>shaladarppn!J589</f>
        <v>0</v>
      </c>
      <c r="L591" s="22">
        <f>shaladarppn!K589</f>
        <v>0</v>
      </c>
      <c r="M591" s="22">
        <f>shaladarppn!L589</f>
        <v>0</v>
      </c>
      <c r="N591" s="22">
        <f>shaladarppn!M589</f>
        <v>0</v>
      </c>
      <c r="O591" s="22">
        <f>shaladarppn!N589</f>
        <v>0</v>
      </c>
      <c r="P591" s="22">
        <f>shaladarppn!O589</f>
        <v>0</v>
      </c>
      <c r="Q591" s="22">
        <f>shaladarppn!P589</f>
        <v>0</v>
      </c>
      <c r="R591" s="22">
        <f>shaladarppn!Q589</f>
        <v>0</v>
      </c>
      <c r="S591" s="22">
        <f>shaladarppn!R589</f>
        <v>0</v>
      </c>
      <c r="T591" s="22">
        <f>shaladarppn!S589</f>
        <v>0</v>
      </c>
      <c r="U591" s="22">
        <f>shaladarppn!T589</f>
        <v>0</v>
      </c>
      <c r="V591" s="22">
        <f>shaladarppn!U589</f>
        <v>0</v>
      </c>
      <c r="W591" s="22">
        <f>shaladarppn!V589</f>
        <v>0</v>
      </c>
      <c r="X591" s="22">
        <f>shaladarppn!W589</f>
        <v>0</v>
      </c>
      <c r="Y591" s="22">
        <f>shaladarppn!X589</f>
        <v>0</v>
      </c>
      <c r="Z591" s="22">
        <f>shaladarppn!Y589</f>
        <v>0</v>
      </c>
      <c r="AA591" s="22">
        <f>shaladarppn!Z589</f>
        <v>0</v>
      </c>
      <c r="AB591" s="22">
        <f>shaladarppn!AA589</f>
        <v>0</v>
      </c>
      <c r="AC591" s="22">
        <f>shaladarppn!AB589</f>
        <v>0</v>
      </c>
      <c r="AD591" s="22">
        <f>shaladarppn!AC589</f>
        <v>0</v>
      </c>
      <c r="AE591" s="22">
        <f>shaladarppn!AD589</f>
        <v>0</v>
      </c>
      <c r="AF591" s="22">
        <f>Table1[[#This Row],[Class]]</f>
        <v>0</v>
      </c>
      <c r="AG591" s="22">
        <f>Table1[[#This Row],[Section]]</f>
        <v>0</v>
      </c>
    </row>
    <row r="592" spans="1:33">
      <c r="A592" s="22">
        <f>IF(F592="","",ROWS($F$4:F592))</f>
        <v>589</v>
      </c>
      <c r="B592" s="22">
        <f>shaladarppn!A590</f>
        <v>0</v>
      </c>
      <c r="C592" s="22">
        <f>shaladarppn!B590</f>
        <v>0</v>
      </c>
      <c r="D592" s="22">
        <f>shaladarppn!C590</f>
        <v>0</v>
      </c>
      <c r="E592" s="249">
        <f>shaladarppn!D590</f>
        <v>0</v>
      </c>
      <c r="F592" s="22">
        <f>shaladarppn!E590</f>
        <v>0</v>
      </c>
      <c r="G592" s="22">
        <f>shaladarppn!F590</f>
        <v>0</v>
      </c>
      <c r="H592" s="22">
        <f>shaladarppn!G590</f>
        <v>0</v>
      </c>
      <c r="I592" s="22">
        <f>shaladarppn!H590</f>
        <v>0</v>
      </c>
      <c r="J592" s="22">
        <f>shaladarppn!I590</f>
        <v>0</v>
      </c>
      <c r="K592" s="249">
        <f>shaladarppn!J590</f>
        <v>0</v>
      </c>
      <c r="L592" s="22">
        <f>shaladarppn!K590</f>
        <v>0</v>
      </c>
      <c r="M592" s="22">
        <f>shaladarppn!L590</f>
        <v>0</v>
      </c>
      <c r="N592" s="22">
        <f>shaladarppn!M590</f>
        <v>0</v>
      </c>
      <c r="O592" s="22">
        <f>shaladarppn!N590</f>
        <v>0</v>
      </c>
      <c r="P592" s="22">
        <f>shaladarppn!O590</f>
        <v>0</v>
      </c>
      <c r="Q592" s="22">
        <f>shaladarppn!P590</f>
        <v>0</v>
      </c>
      <c r="R592" s="22">
        <f>shaladarppn!Q590</f>
        <v>0</v>
      </c>
      <c r="S592" s="22">
        <f>shaladarppn!R590</f>
        <v>0</v>
      </c>
      <c r="T592" s="22">
        <f>shaladarppn!S590</f>
        <v>0</v>
      </c>
      <c r="U592" s="22">
        <f>shaladarppn!T590</f>
        <v>0</v>
      </c>
      <c r="V592" s="22">
        <f>shaladarppn!U590</f>
        <v>0</v>
      </c>
      <c r="W592" s="22">
        <f>shaladarppn!V590</f>
        <v>0</v>
      </c>
      <c r="X592" s="22">
        <f>shaladarppn!W590</f>
        <v>0</v>
      </c>
      <c r="Y592" s="22">
        <f>shaladarppn!X590</f>
        <v>0</v>
      </c>
      <c r="Z592" s="22">
        <f>shaladarppn!Y590</f>
        <v>0</v>
      </c>
      <c r="AA592" s="22">
        <f>shaladarppn!Z590</f>
        <v>0</v>
      </c>
      <c r="AB592" s="22">
        <f>shaladarppn!AA590</f>
        <v>0</v>
      </c>
      <c r="AC592" s="22">
        <f>shaladarppn!AB590</f>
        <v>0</v>
      </c>
      <c r="AD592" s="22">
        <f>shaladarppn!AC590</f>
        <v>0</v>
      </c>
      <c r="AE592" s="22">
        <f>shaladarppn!AD590</f>
        <v>0</v>
      </c>
      <c r="AF592" s="22">
        <f>Table1[[#This Row],[Class]]</f>
        <v>0</v>
      </c>
      <c r="AG592" s="22">
        <f>Table1[[#This Row],[Section]]</f>
        <v>0</v>
      </c>
    </row>
    <row r="593" spans="1:33">
      <c r="A593" s="22">
        <f>IF(F593="","",ROWS($F$4:F593))</f>
        <v>590</v>
      </c>
      <c r="B593" s="22">
        <f>shaladarppn!A591</f>
        <v>0</v>
      </c>
      <c r="C593" s="22">
        <f>shaladarppn!B591</f>
        <v>0</v>
      </c>
      <c r="D593" s="22">
        <f>shaladarppn!C591</f>
        <v>0</v>
      </c>
      <c r="E593" s="249">
        <f>shaladarppn!D591</f>
        <v>0</v>
      </c>
      <c r="F593" s="22">
        <f>shaladarppn!E591</f>
        <v>0</v>
      </c>
      <c r="G593" s="22">
        <f>shaladarppn!F591</f>
        <v>0</v>
      </c>
      <c r="H593" s="22">
        <f>shaladarppn!G591</f>
        <v>0</v>
      </c>
      <c r="I593" s="22">
        <f>shaladarppn!H591</f>
        <v>0</v>
      </c>
      <c r="J593" s="22">
        <f>shaladarppn!I591</f>
        <v>0</v>
      </c>
      <c r="K593" s="249">
        <f>shaladarppn!J591</f>
        <v>0</v>
      </c>
      <c r="L593" s="22">
        <f>shaladarppn!K591</f>
        <v>0</v>
      </c>
      <c r="M593" s="22">
        <f>shaladarppn!L591</f>
        <v>0</v>
      </c>
      <c r="N593" s="22">
        <f>shaladarppn!M591</f>
        <v>0</v>
      </c>
      <c r="O593" s="22">
        <f>shaladarppn!N591</f>
        <v>0</v>
      </c>
      <c r="P593" s="22">
        <f>shaladarppn!O591</f>
        <v>0</v>
      </c>
      <c r="Q593" s="22">
        <f>shaladarppn!P591</f>
        <v>0</v>
      </c>
      <c r="R593" s="22">
        <f>shaladarppn!Q591</f>
        <v>0</v>
      </c>
      <c r="S593" s="22">
        <f>shaladarppn!R591</f>
        <v>0</v>
      </c>
      <c r="T593" s="22">
        <f>shaladarppn!S591</f>
        <v>0</v>
      </c>
      <c r="U593" s="22">
        <f>shaladarppn!T591</f>
        <v>0</v>
      </c>
      <c r="V593" s="22">
        <f>shaladarppn!U591</f>
        <v>0</v>
      </c>
      <c r="W593" s="22">
        <f>shaladarppn!V591</f>
        <v>0</v>
      </c>
      <c r="X593" s="22">
        <f>shaladarppn!W591</f>
        <v>0</v>
      </c>
      <c r="Y593" s="22">
        <f>shaladarppn!X591</f>
        <v>0</v>
      </c>
      <c r="Z593" s="22">
        <f>shaladarppn!Y591</f>
        <v>0</v>
      </c>
      <c r="AA593" s="22">
        <f>shaladarppn!Z591</f>
        <v>0</v>
      </c>
      <c r="AB593" s="22">
        <f>shaladarppn!AA591</f>
        <v>0</v>
      </c>
      <c r="AC593" s="22">
        <f>shaladarppn!AB591</f>
        <v>0</v>
      </c>
      <c r="AD593" s="22">
        <f>shaladarppn!AC591</f>
        <v>0</v>
      </c>
      <c r="AE593" s="22">
        <f>shaladarppn!AD591</f>
        <v>0</v>
      </c>
      <c r="AF593" s="22">
        <f>Table1[[#This Row],[Class]]</f>
        <v>0</v>
      </c>
      <c r="AG593" s="22">
        <f>Table1[[#This Row],[Section]]</f>
        <v>0</v>
      </c>
    </row>
    <row r="594" spans="1:33">
      <c r="A594" s="22">
        <f>IF(F594="","",ROWS($F$4:F594))</f>
        <v>591</v>
      </c>
      <c r="B594" s="22">
        <f>shaladarppn!A592</f>
        <v>0</v>
      </c>
      <c r="C594" s="22">
        <f>shaladarppn!B592</f>
        <v>0</v>
      </c>
      <c r="D594" s="22">
        <f>shaladarppn!C592</f>
        <v>0</v>
      </c>
      <c r="E594" s="249">
        <f>shaladarppn!D592</f>
        <v>0</v>
      </c>
      <c r="F594" s="22">
        <f>shaladarppn!E592</f>
        <v>0</v>
      </c>
      <c r="G594" s="22">
        <f>shaladarppn!F592</f>
        <v>0</v>
      </c>
      <c r="H594" s="22">
        <f>shaladarppn!G592</f>
        <v>0</v>
      </c>
      <c r="I594" s="22">
        <f>shaladarppn!H592</f>
        <v>0</v>
      </c>
      <c r="J594" s="22">
        <f>shaladarppn!I592</f>
        <v>0</v>
      </c>
      <c r="K594" s="249">
        <f>shaladarppn!J592</f>
        <v>0</v>
      </c>
      <c r="L594" s="22">
        <f>shaladarppn!K592</f>
        <v>0</v>
      </c>
      <c r="M594" s="22">
        <f>shaladarppn!L592</f>
        <v>0</v>
      </c>
      <c r="N594" s="22">
        <f>shaladarppn!M592</f>
        <v>0</v>
      </c>
      <c r="O594" s="22">
        <f>shaladarppn!N592</f>
        <v>0</v>
      </c>
      <c r="P594" s="22">
        <f>shaladarppn!O592</f>
        <v>0</v>
      </c>
      <c r="Q594" s="22">
        <f>shaladarppn!P592</f>
        <v>0</v>
      </c>
      <c r="R594" s="22">
        <f>shaladarppn!Q592</f>
        <v>0</v>
      </c>
      <c r="S594" s="22">
        <f>shaladarppn!R592</f>
        <v>0</v>
      </c>
      <c r="T594" s="22">
        <f>shaladarppn!S592</f>
        <v>0</v>
      </c>
      <c r="U594" s="22">
        <f>shaladarppn!T592</f>
        <v>0</v>
      </c>
      <c r="V594" s="22">
        <f>shaladarppn!U592</f>
        <v>0</v>
      </c>
      <c r="W594" s="22">
        <f>shaladarppn!V592</f>
        <v>0</v>
      </c>
      <c r="X594" s="22">
        <f>shaladarppn!W592</f>
        <v>0</v>
      </c>
      <c r="Y594" s="22">
        <f>shaladarppn!X592</f>
        <v>0</v>
      </c>
      <c r="Z594" s="22">
        <f>shaladarppn!Y592</f>
        <v>0</v>
      </c>
      <c r="AA594" s="22">
        <f>shaladarppn!Z592</f>
        <v>0</v>
      </c>
      <c r="AB594" s="22">
        <f>shaladarppn!AA592</f>
        <v>0</v>
      </c>
      <c r="AC594" s="22">
        <f>shaladarppn!AB592</f>
        <v>0</v>
      </c>
      <c r="AD594" s="22">
        <f>shaladarppn!AC592</f>
        <v>0</v>
      </c>
      <c r="AE594" s="22">
        <f>shaladarppn!AD592</f>
        <v>0</v>
      </c>
      <c r="AF594" s="22">
        <f>Table1[[#This Row],[Class]]</f>
        <v>0</v>
      </c>
      <c r="AG594" s="22">
        <f>Table1[[#This Row],[Section]]</f>
        <v>0</v>
      </c>
    </row>
    <row r="595" spans="1:33">
      <c r="A595" s="22">
        <f>IF(F595="","",ROWS($F$4:F595))</f>
        <v>592</v>
      </c>
      <c r="B595" s="22">
        <f>shaladarppn!A593</f>
        <v>0</v>
      </c>
      <c r="C595" s="22">
        <f>shaladarppn!B593</f>
        <v>0</v>
      </c>
      <c r="D595" s="22">
        <f>shaladarppn!C593</f>
        <v>0</v>
      </c>
      <c r="E595" s="249">
        <f>shaladarppn!D593</f>
        <v>0</v>
      </c>
      <c r="F595" s="22">
        <f>shaladarppn!E593</f>
        <v>0</v>
      </c>
      <c r="G595" s="22">
        <f>shaladarppn!F593</f>
        <v>0</v>
      </c>
      <c r="H595" s="22">
        <f>shaladarppn!G593</f>
        <v>0</v>
      </c>
      <c r="I595" s="22">
        <f>shaladarppn!H593</f>
        <v>0</v>
      </c>
      <c r="J595" s="22">
        <f>shaladarppn!I593</f>
        <v>0</v>
      </c>
      <c r="K595" s="249">
        <f>shaladarppn!J593</f>
        <v>0</v>
      </c>
      <c r="L595" s="22">
        <f>shaladarppn!K593</f>
        <v>0</v>
      </c>
      <c r="M595" s="22">
        <f>shaladarppn!L593</f>
        <v>0</v>
      </c>
      <c r="N595" s="22">
        <f>shaladarppn!M593</f>
        <v>0</v>
      </c>
      <c r="O595" s="22">
        <f>shaladarppn!N593</f>
        <v>0</v>
      </c>
      <c r="P595" s="22">
        <f>shaladarppn!O593</f>
        <v>0</v>
      </c>
      <c r="Q595" s="22">
        <f>shaladarppn!P593</f>
        <v>0</v>
      </c>
      <c r="R595" s="22">
        <f>shaladarppn!Q593</f>
        <v>0</v>
      </c>
      <c r="S595" s="22">
        <f>shaladarppn!R593</f>
        <v>0</v>
      </c>
      <c r="T595" s="22">
        <f>shaladarppn!S593</f>
        <v>0</v>
      </c>
      <c r="U595" s="22">
        <f>shaladarppn!T593</f>
        <v>0</v>
      </c>
      <c r="V595" s="22">
        <f>shaladarppn!U593</f>
        <v>0</v>
      </c>
      <c r="W595" s="22">
        <f>shaladarppn!V593</f>
        <v>0</v>
      </c>
      <c r="X595" s="22">
        <f>shaladarppn!W593</f>
        <v>0</v>
      </c>
      <c r="Y595" s="22">
        <f>shaladarppn!X593</f>
        <v>0</v>
      </c>
      <c r="Z595" s="22">
        <f>shaladarppn!Y593</f>
        <v>0</v>
      </c>
      <c r="AA595" s="22">
        <f>shaladarppn!Z593</f>
        <v>0</v>
      </c>
      <c r="AB595" s="22">
        <f>shaladarppn!AA593</f>
        <v>0</v>
      </c>
      <c r="AC595" s="22">
        <f>shaladarppn!AB593</f>
        <v>0</v>
      </c>
      <c r="AD595" s="22">
        <f>shaladarppn!AC593</f>
        <v>0</v>
      </c>
      <c r="AE595" s="22">
        <f>shaladarppn!AD593</f>
        <v>0</v>
      </c>
      <c r="AF595" s="22">
        <f>Table1[[#This Row],[Class]]</f>
        <v>0</v>
      </c>
      <c r="AG595" s="22">
        <f>Table1[[#This Row],[Section]]</f>
        <v>0</v>
      </c>
    </row>
    <row r="596" spans="1:33">
      <c r="A596" s="22">
        <f>IF(F596="","",ROWS($F$4:F596))</f>
        <v>593</v>
      </c>
      <c r="B596" s="22">
        <f>shaladarppn!A594</f>
        <v>0</v>
      </c>
      <c r="C596" s="22">
        <f>shaladarppn!B594</f>
        <v>0</v>
      </c>
      <c r="D596" s="22">
        <f>shaladarppn!C594</f>
        <v>0</v>
      </c>
      <c r="E596" s="249">
        <f>shaladarppn!D594</f>
        <v>0</v>
      </c>
      <c r="F596" s="22">
        <f>shaladarppn!E594</f>
        <v>0</v>
      </c>
      <c r="G596" s="22">
        <f>shaladarppn!F594</f>
        <v>0</v>
      </c>
      <c r="H596" s="22">
        <f>shaladarppn!G594</f>
        <v>0</v>
      </c>
      <c r="I596" s="22">
        <f>shaladarppn!H594</f>
        <v>0</v>
      </c>
      <c r="J596" s="22">
        <f>shaladarppn!I594</f>
        <v>0</v>
      </c>
      <c r="K596" s="249">
        <f>shaladarppn!J594</f>
        <v>0</v>
      </c>
      <c r="L596" s="22">
        <f>shaladarppn!K594</f>
        <v>0</v>
      </c>
      <c r="M596" s="22">
        <f>shaladarppn!L594</f>
        <v>0</v>
      </c>
      <c r="N596" s="22">
        <f>shaladarppn!M594</f>
        <v>0</v>
      </c>
      <c r="O596" s="22">
        <f>shaladarppn!N594</f>
        <v>0</v>
      </c>
      <c r="P596" s="22">
        <f>shaladarppn!O594</f>
        <v>0</v>
      </c>
      <c r="Q596" s="22">
        <f>shaladarppn!P594</f>
        <v>0</v>
      </c>
      <c r="R596" s="22">
        <f>shaladarppn!Q594</f>
        <v>0</v>
      </c>
      <c r="S596" s="22">
        <f>shaladarppn!R594</f>
        <v>0</v>
      </c>
      <c r="T596" s="22">
        <f>shaladarppn!S594</f>
        <v>0</v>
      </c>
      <c r="U596" s="22">
        <f>shaladarppn!T594</f>
        <v>0</v>
      </c>
      <c r="V596" s="22">
        <f>shaladarppn!U594</f>
        <v>0</v>
      </c>
      <c r="W596" s="22">
        <f>shaladarppn!V594</f>
        <v>0</v>
      </c>
      <c r="X596" s="22">
        <f>shaladarppn!W594</f>
        <v>0</v>
      </c>
      <c r="Y596" s="22">
        <f>shaladarppn!X594</f>
        <v>0</v>
      </c>
      <c r="Z596" s="22">
        <f>shaladarppn!Y594</f>
        <v>0</v>
      </c>
      <c r="AA596" s="22">
        <f>shaladarppn!Z594</f>
        <v>0</v>
      </c>
      <c r="AB596" s="22">
        <f>shaladarppn!AA594</f>
        <v>0</v>
      </c>
      <c r="AC596" s="22">
        <f>shaladarppn!AB594</f>
        <v>0</v>
      </c>
      <c r="AD596" s="22">
        <f>shaladarppn!AC594</f>
        <v>0</v>
      </c>
      <c r="AE596" s="22">
        <f>shaladarppn!AD594</f>
        <v>0</v>
      </c>
      <c r="AF596" s="22">
        <f>Table1[[#This Row],[Class]]</f>
        <v>0</v>
      </c>
      <c r="AG596" s="22">
        <f>Table1[[#This Row],[Section]]</f>
        <v>0</v>
      </c>
    </row>
    <row r="597" spans="1:33">
      <c r="A597" s="22">
        <f>IF(F597="","",ROWS($F$4:F597))</f>
        <v>594</v>
      </c>
      <c r="B597" s="22">
        <f>shaladarppn!A595</f>
        <v>0</v>
      </c>
      <c r="C597" s="22">
        <f>shaladarppn!B595</f>
        <v>0</v>
      </c>
      <c r="D597" s="22">
        <f>shaladarppn!C595</f>
        <v>0</v>
      </c>
      <c r="E597" s="249">
        <f>shaladarppn!D595</f>
        <v>0</v>
      </c>
      <c r="F597" s="22">
        <f>shaladarppn!E595</f>
        <v>0</v>
      </c>
      <c r="G597" s="22">
        <f>shaladarppn!F595</f>
        <v>0</v>
      </c>
      <c r="H597" s="22">
        <f>shaladarppn!G595</f>
        <v>0</v>
      </c>
      <c r="I597" s="22">
        <f>shaladarppn!H595</f>
        <v>0</v>
      </c>
      <c r="J597" s="22">
        <f>shaladarppn!I595</f>
        <v>0</v>
      </c>
      <c r="K597" s="249">
        <f>shaladarppn!J595</f>
        <v>0</v>
      </c>
      <c r="L597" s="22">
        <f>shaladarppn!K595</f>
        <v>0</v>
      </c>
      <c r="M597" s="22">
        <f>shaladarppn!L595</f>
        <v>0</v>
      </c>
      <c r="N597" s="22">
        <f>shaladarppn!M595</f>
        <v>0</v>
      </c>
      <c r="O597" s="22">
        <f>shaladarppn!N595</f>
        <v>0</v>
      </c>
      <c r="P597" s="22">
        <f>shaladarppn!O595</f>
        <v>0</v>
      </c>
      <c r="Q597" s="22">
        <f>shaladarppn!P595</f>
        <v>0</v>
      </c>
      <c r="R597" s="22">
        <f>shaladarppn!Q595</f>
        <v>0</v>
      </c>
      <c r="S597" s="22">
        <f>shaladarppn!R595</f>
        <v>0</v>
      </c>
      <c r="T597" s="22">
        <f>shaladarppn!S595</f>
        <v>0</v>
      </c>
      <c r="U597" s="22">
        <f>shaladarppn!T595</f>
        <v>0</v>
      </c>
      <c r="V597" s="22">
        <f>shaladarppn!U595</f>
        <v>0</v>
      </c>
      <c r="W597" s="22">
        <f>shaladarppn!V595</f>
        <v>0</v>
      </c>
      <c r="X597" s="22">
        <f>shaladarppn!W595</f>
        <v>0</v>
      </c>
      <c r="Y597" s="22">
        <f>shaladarppn!X595</f>
        <v>0</v>
      </c>
      <c r="Z597" s="22">
        <f>shaladarppn!Y595</f>
        <v>0</v>
      </c>
      <c r="AA597" s="22">
        <f>shaladarppn!Z595</f>
        <v>0</v>
      </c>
      <c r="AB597" s="22">
        <f>shaladarppn!AA595</f>
        <v>0</v>
      </c>
      <c r="AC597" s="22">
        <f>shaladarppn!AB595</f>
        <v>0</v>
      </c>
      <c r="AD597" s="22">
        <f>shaladarppn!AC595</f>
        <v>0</v>
      </c>
      <c r="AE597" s="22">
        <f>shaladarppn!AD595</f>
        <v>0</v>
      </c>
      <c r="AF597" s="22">
        <f>Table1[[#This Row],[Class]]</f>
        <v>0</v>
      </c>
      <c r="AG597" s="22">
        <f>Table1[[#This Row],[Section]]</f>
        <v>0</v>
      </c>
    </row>
    <row r="598" spans="1:33">
      <c r="A598" s="22">
        <f>IF(F598="","",ROWS($F$4:F598))</f>
        <v>595</v>
      </c>
      <c r="B598" s="22">
        <f>shaladarppn!A596</f>
        <v>0</v>
      </c>
      <c r="C598" s="22">
        <f>shaladarppn!B596</f>
        <v>0</v>
      </c>
      <c r="D598" s="22">
        <f>shaladarppn!C596</f>
        <v>0</v>
      </c>
      <c r="E598" s="249">
        <f>shaladarppn!D596</f>
        <v>0</v>
      </c>
      <c r="F598" s="22">
        <f>shaladarppn!E596</f>
        <v>0</v>
      </c>
      <c r="G598" s="22">
        <f>shaladarppn!F596</f>
        <v>0</v>
      </c>
      <c r="H598" s="22">
        <f>shaladarppn!G596</f>
        <v>0</v>
      </c>
      <c r="I598" s="22">
        <f>shaladarppn!H596</f>
        <v>0</v>
      </c>
      <c r="J598" s="22">
        <f>shaladarppn!I596</f>
        <v>0</v>
      </c>
      <c r="K598" s="249">
        <f>shaladarppn!J596</f>
        <v>0</v>
      </c>
      <c r="L598" s="22">
        <f>shaladarppn!K596</f>
        <v>0</v>
      </c>
      <c r="M598" s="22">
        <f>shaladarppn!L596</f>
        <v>0</v>
      </c>
      <c r="N598" s="22">
        <f>shaladarppn!M596</f>
        <v>0</v>
      </c>
      <c r="O598" s="22">
        <f>shaladarppn!N596</f>
        <v>0</v>
      </c>
      <c r="P598" s="22">
        <f>shaladarppn!O596</f>
        <v>0</v>
      </c>
      <c r="Q598" s="22">
        <f>shaladarppn!P596</f>
        <v>0</v>
      </c>
      <c r="R598" s="22">
        <f>shaladarppn!Q596</f>
        <v>0</v>
      </c>
      <c r="S598" s="22">
        <f>shaladarppn!R596</f>
        <v>0</v>
      </c>
      <c r="T598" s="22">
        <f>shaladarppn!S596</f>
        <v>0</v>
      </c>
      <c r="U598" s="22">
        <f>shaladarppn!T596</f>
        <v>0</v>
      </c>
      <c r="V598" s="22">
        <f>shaladarppn!U596</f>
        <v>0</v>
      </c>
      <c r="W598" s="22">
        <f>shaladarppn!V596</f>
        <v>0</v>
      </c>
      <c r="X598" s="22">
        <f>shaladarppn!W596</f>
        <v>0</v>
      </c>
      <c r="Y598" s="22">
        <f>shaladarppn!X596</f>
        <v>0</v>
      </c>
      <c r="Z598" s="22">
        <f>shaladarppn!Y596</f>
        <v>0</v>
      </c>
      <c r="AA598" s="22">
        <f>shaladarppn!Z596</f>
        <v>0</v>
      </c>
      <c r="AB598" s="22">
        <f>shaladarppn!AA596</f>
        <v>0</v>
      </c>
      <c r="AC598" s="22">
        <f>shaladarppn!AB596</f>
        <v>0</v>
      </c>
      <c r="AD598" s="22">
        <f>shaladarppn!AC596</f>
        <v>0</v>
      </c>
      <c r="AE598" s="22">
        <f>shaladarppn!AD596</f>
        <v>0</v>
      </c>
      <c r="AF598" s="22">
        <f>Table1[[#This Row],[Class]]</f>
        <v>0</v>
      </c>
      <c r="AG598" s="22">
        <f>Table1[[#This Row],[Section]]</f>
        <v>0</v>
      </c>
    </row>
    <row r="599" spans="1:33">
      <c r="A599" s="22">
        <f>IF(F599="","",ROWS($F$4:F599))</f>
        <v>596</v>
      </c>
      <c r="B599" s="22">
        <f>shaladarppn!A597</f>
        <v>0</v>
      </c>
      <c r="C599" s="22">
        <f>shaladarppn!B597</f>
        <v>0</v>
      </c>
      <c r="D599" s="22">
        <f>shaladarppn!C597</f>
        <v>0</v>
      </c>
      <c r="E599" s="249">
        <f>shaladarppn!D597</f>
        <v>0</v>
      </c>
      <c r="F599" s="22">
        <f>shaladarppn!E597</f>
        <v>0</v>
      </c>
      <c r="G599" s="22">
        <f>shaladarppn!F597</f>
        <v>0</v>
      </c>
      <c r="H599" s="22">
        <f>shaladarppn!G597</f>
        <v>0</v>
      </c>
      <c r="I599" s="22">
        <f>shaladarppn!H597</f>
        <v>0</v>
      </c>
      <c r="J599" s="22">
        <f>shaladarppn!I597</f>
        <v>0</v>
      </c>
      <c r="K599" s="249">
        <f>shaladarppn!J597</f>
        <v>0</v>
      </c>
      <c r="L599" s="22">
        <f>shaladarppn!K597</f>
        <v>0</v>
      </c>
      <c r="M599" s="22">
        <f>shaladarppn!L597</f>
        <v>0</v>
      </c>
      <c r="N599" s="22">
        <f>shaladarppn!M597</f>
        <v>0</v>
      </c>
      <c r="O599" s="22">
        <f>shaladarppn!N597</f>
        <v>0</v>
      </c>
      <c r="P599" s="22">
        <f>shaladarppn!O597</f>
        <v>0</v>
      </c>
      <c r="Q599" s="22">
        <f>shaladarppn!P597</f>
        <v>0</v>
      </c>
      <c r="R599" s="22">
        <f>shaladarppn!Q597</f>
        <v>0</v>
      </c>
      <c r="S599" s="22">
        <f>shaladarppn!R597</f>
        <v>0</v>
      </c>
      <c r="T599" s="22">
        <f>shaladarppn!S597</f>
        <v>0</v>
      </c>
      <c r="U599" s="22">
        <f>shaladarppn!T597</f>
        <v>0</v>
      </c>
      <c r="V599" s="22">
        <f>shaladarppn!U597</f>
        <v>0</v>
      </c>
      <c r="W599" s="22">
        <f>shaladarppn!V597</f>
        <v>0</v>
      </c>
      <c r="X599" s="22">
        <f>shaladarppn!W597</f>
        <v>0</v>
      </c>
      <c r="Y599" s="22">
        <f>shaladarppn!X597</f>
        <v>0</v>
      </c>
      <c r="Z599" s="22">
        <f>shaladarppn!Y597</f>
        <v>0</v>
      </c>
      <c r="AA599" s="22">
        <f>shaladarppn!Z597</f>
        <v>0</v>
      </c>
      <c r="AB599" s="22">
        <f>shaladarppn!AA597</f>
        <v>0</v>
      </c>
      <c r="AC599" s="22">
        <f>shaladarppn!AB597</f>
        <v>0</v>
      </c>
      <c r="AD599" s="22">
        <f>shaladarppn!AC597</f>
        <v>0</v>
      </c>
      <c r="AE599" s="22">
        <f>shaladarppn!AD597</f>
        <v>0</v>
      </c>
      <c r="AF599" s="22">
        <f>Table1[[#This Row],[Class]]</f>
        <v>0</v>
      </c>
      <c r="AG599" s="22">
        <f>Table1[[#This Row],[Section]]</f>
        <v>0</v>
      </c>
    </row>
    <row r="600" spans="1:33">
      <c r="A600" s="22">
        <f>IF(F600="","",ROWS($F$4:F600))</f>
        <v>597</v>
      </c>
      <c r="B600" s="22">
        <f>shaladarppn!A598</f>
        <v>0</v>
      </c>
      <c r="C600" s="22">
        <f>shaladarppn!B598</f>
        <v>0</v>
      </c>
      <c r="D600" s="22">
        <f>shaladarppn!C598</f>
        <v>0</v>
      </c>
      <c r="E600" s="249">
        <f>shaladarppn!D598</f>
        <v>0</v>
      </c>
      <c r="F600" s="22">
        <f>shaladarppn!E598</f>
        <v>0</v>
      </c>
      <c r="G600" s="22">
        <f>shaladarppn!F598</f>
        <v>0</v>
      </c>
      <c r="H600" s="22">
        <f>shaladarppn!G598</f>
        <v>0</v>
      </c>
      <c r="I600" s="22">
        <f>shaladarppn!H598</f>
        <v>0</v>
      </c>
      <c r="J600" s="22">
        <f>shaladarppn!I598</f>
        <v>0</v>
      </c>
      <c r="K600" s="249">
        <f>shaladarppn!J598</f>
        <v>0</v>
      </c>
      <c r="L600" s="22">
        <f>shaladarppn!K598</f>
        <v>0</v>
      </c>
      <c r="M600" s="22">
        <f>shaladarppn!L598</f>
        <v>0</v>
      </c>
      <c r="N600" s="22">
        <f>shaladarppn!M598</f>
        <v>0</v>
      </c>
      <c r="O600" s="22">
        <f>shaladarppn!N598</f>
        <v>0</v>
      </c>
      <c r="P600" s="22">
        <f>shaladarppn!O598</f>
        <v>0</v>
      </c>
      <c r="Q600" s="22">
        <f>shaladarppn!P598</f>
        <v>0</v>
      </c>
      <c r="R600" s="22">
        <f>shaladarppn!Q598</f>
        <v>0</v>
      </c>
      <c r="S600" s="22">
        <f>shaladarppn!R598</f>
        <v>0</v>
      </c>
      <c r="T600" s="22">
        <f>shaladarppn!S598</f>
        <v>0</v>
      </c>
      <c r="U600" s="22">
        <f>shaladarppn!T598</f>
        <v>0</v>
      </c>
      <c r="V600" s="22">
        <f>shaladarppn!U598</f>
        <v>0</v>
      </c>
      <c r="W600" s="22">
        <f>shaladarppn!V598</f>
        <v>0</v>
      </c>
      <c r="X600" s="22">
        <f>shaladarppn!W598</f>
        <v>0</v>
      </c>
      <c r="Y600" s="22">
        <f>shaladarppn!X598</f>
        <v>0</v>
      </c>
      <c r="Z600" s="22">
        <f>shaladarppn!Y598</f>
        <v>0</v>
      </c>
      <c r="AA600" s="22">
        <f>shaladarppn!Z598</f>
        <v>0</v>
      </c>
      <c r="AB600" s="22">
        <f>shaladarppn!AA598</f>
        <v>0</v>
      </c>
      <c r="AC600" s="22">
        <f>shaladarppn!AB598</f>
        <v>0</v>
      </c>
      <c r="AD600" s="22">
        <f>shaladarppn!AC598</f>
        <v>0</v>
      </c>
      <c r="AE600" s="22">
        <f>shaladarppn!AD598</f>
        <v>0</v>
      </c>
      <c r="AF600" s="22">
        <f>Table1[[#This Row],[Class]]</f>
        <v>0</v>
      </c>
      <c r="AG600" s="22">
        <f>Table1[[#This Row],[Section]]</f>
        <v>0</v>
      </c>
    </row>
    <row r="601" spans="1:33">
      <c r="A601" s="22">
        <f>IF(F601="","",ROWS($F$4:F601))</f>
        <v>598</v>
      </c>
      <c r="B601" s="22">
        <f>shaladarppn!A599</f>
        <v>0</v>
      </c>
      <c r="C601" s="22">
        <f>shaladarppn!B599</f>
        <v>0</v>
      </c>
      <c r="D601" s="22">
        <f>shaladarppn!C599</f>
        <v>0</v>
      </c>
      <c r="E601" s="249">
        <f>shaladarppn!D599</f>
        <v>0</v>
      </c>
      <c r="F601" s="22">
        <f>shaladarppn!E599</f>
        <v>0</v>
      </c>
      <c r="G601" s="22">
        <f>shaladarppn!F599</f>
        <v>0</v>
      </c>
      <c r="H601" s="22">
        <f>shaladarppn!G599</f>
        <v>0</v>
      </c>
      <c r="I601" s="22">
        <f>shaladarppn!H599</f>
        <v>0</v>
      </c>
      <c r="J601" s="22">
        <f>shaladarppn!I599</f>
        <v>0</v>
      </c>
      <c r="K601" s="249">
        <f>shaladarppn!J599</f>
        <v>0</v>
      </c>
      <c r="L601" s="22">
        <f>shaladarppn!K599</f>
        <v>0</v>
      </c>
      <c r="M601" s="22">
        <f>shaladarppn!L599</f>
        <v>0</v>
      </c>
      <c r="N601" s="22">
        <f>shaladarppn!M599</f>
        <v>0</v>
      </c>
      <c r="O601" s="22">
        <f>shaladarppn!N599</f>
        <v>0</v>
      </c>
      <c r="P601" s="22">
        <f>shaladarppn!O599</f>
        <v>0</v>
      </c>
      <c r="Q601" s="22">
        <f>shaladarppn!P599</f>
        <v>0</v>
      </c>
      <c r="R601" s="22">
        <f>shaladarppn!Q599</f>
        <v>0</v>
      </c>
      <c r="S601" s="22">
        <f>shaladarppn!R599</f>
        <v>0</v>
      </c>
      <c r="T601" s="22">
        <f>shaladarppn!S599</f>
        <v>0</v>
      </c>
      <c r="U601" s="22">
        <f>shaladarppn!T599</f>
        <v>0</v>
      </c>
      <c r="V601" s="22">
        <f>shaladarppn!U599</f>
        <v>0</v>
      </c>
      <c r="W601" s="22">
        <f>shaladarppn!V599</f>
        <v>0</v>
      </c>
      <c r="X601" s="22">
        <f>shaladarppn!W599</f>
        <v>0</v>
      </c>
      <c r="Y601" s="22">
        <f>shaladarppn!X599</f>
        <v>0</v>
      </c>
      <c r="Z601" s="22">
        <f>shaladarppn!Y599</f>
        <v>0</v>
      </c>
      <c r="AA601" s="22">
        <f>shaladarppn!Z599</f>
        <v>0</v>
      </c>
      <c r="AB601" s="22">
        <f>shaladarppn!AA599</f>
        <v>0</v>
      </c>
      <c r="AC601" s="22">
        <f>shaladarppn!AB599</f>
        <v>0</v>
      </c>
      <c r="AD601" s="22">
        <f>shaladarppn!AC599</f>
        <v>0</v>
      </c>
      <c r="AE601" s="22">
        <f>shaladarppn!AD599</f>
        <v>0</v>
      </c>
      <c r="AF601" s="22">
        <f>Table1[[#This Row],[Class]]</f>
        <v>0</v>
      </c>
      <c r="AG601" s="22">
        <f>Table1[[#This Row],[Section]]</f>
        <v>0</v>
      </c>
    </row>
    <row r="602" spans="1:33">
      <c r="A602" s="22">
        <f>IF(F602="","",ROWS($F$4:F602))</f>
        <v>599</v>
      </c>
      <c r="B602" s="22">
        <f>shaladarppn!A600</f>
        <v>0</v>
      </c>
      <c r="C602" s="22">
        <f>shaladarppn!B600</f>
        <v>0</v>
      </c>
      <c r="D602" s="22">
        <f>shaladarppn!C600</f>
        <v>0</v>
      </c>
      <c r="E602" s="249">
        <f>shaladarppn!D600</f>
        <v>0</v>
      </c>
      <c r="F602" s="22">
        <f>shaladarppn!E600</f>
        <v>0</v>
      </c>
      <c r="G602" s="22">
        <f>shaladarppn!F600</f>
        <v>0</v>
      </c>
      <c r="H602" s="22">
        <f>shaladarppn!G600</f>
        <v>0</v>
      </c>
      <c r="I602" s="22">
        <f>shaladarppn!H600</f>
        <v>0</v>
      </c>
      <c r="J602" s="22">
        <f>shaladarppn!I600</f>
        <v>0</v>
      </c>
      <c r="K602" s="249">
        <f>shaladarppn!J600</f>
        <v>0</v>
      </c>
      <c r="L602" s="22">
        <f>shaladarppn!K600</f>
        <v>0</v>
      </c>
      <c r="M602" s="22">
        <f>shaladarppn!L600</f>
        <v>0</v>
      </c>
      <c r="N602" s="22">
        <f>shaladarppn!M600</f>
        <v>0</v>
      </c>
      <c r="O602" s="22">
        <f>shaladarppn!N600</f>
        <v>0</v>
      </c>
      <c r="P602" s="22">
        <f>shaladarppn!O600</f>
        <v>0</v>
      </c>
      <c r="Q602" s="22">
        <f>shaladarppn!P600</f>
        <v>0</v>
      </c>
      <c r="R602" s="22">
        <f>shaladarppn!Q600</f>
        <v>0</v>
      </c>
      <c r="S602" s="22">
        <f>shaladarppn!R600</f>
        <v>0</v>
      </c>
      <c r="T602" s="22">
        <f>shaladarppn!S600</f>
        <v>0</v>
      </c>
      <c r="U602" s="22">
        <f>shaladarppn!T600</f>
        <v>0</v>
      </c>
      <c r="V602" s="22">
        <f>shaladarppn!U600</f>
        <v>0</v>
      </c>
      <c r="W602" s="22">
        <f>shaladarppn!V600</f>
        <v>0</v>
      </c>
      <c r="X602" s="22">
        <f>shaladarppn!W600</f>
        <v>0</v>
      </c>
      <c r="Y602" s="22">
        <f>shaladarppn!X600</f>
        <v>0</v>
      </c>
      <c r="Z602" s="22">
        <f>shaladarppn!Y600</f>
        <v>0</v>
      </c>
      <c r="AA602" s="22">
        <f>shaladarppn!Z600</f>
        <v>0</v>
      </c>
      <c r="AB602" s="22">
        <f>shaladarppn!AA600</f>
        <v>0</v>
      </c>
      <c r="AC602" s="22">
        <f>shaladarppn!AB600</f>
        <v>0</v>
      </c>
      <c r="AD602" s="22">
        <f>shaladarppn!AC600</f>
        <v>0</v>
      </c>
      <c r="AE602" s="22">
        <f>shaladarppn!AD600</f>
        <v>0</v>
      </c>
      <c r="AF602" s="22">
        <f>Table1[[#This Row],[Class]]</f>
        <v>0</v>
      </c>
      <c r="AG602" s="22">
        <f>Table1[[#This Row],[Section]]</f>
        <v>0</v>
      </c>
    </row>
    <row r="603" spans="1:33">
      <c r="A603" s="22">
        <f>IF(F603="","",ROWS($F$4:F603))</f>
        <v>600</v>
      </c>
      <c r="B603" s="22">
        <f>shaladarppn!A601</f>
        <v>0</v>
      </c>
      <c r="C603" s="22">
        <f>shaladarppn!B601</f>
        <v>0</v>
      </c>
      <c r="D603" s="22">
        <f>shaladarppn!C601</f>
        <v>0</v>
      </c>
      <c r="E603" s="249">
        <f>shaladarppn!D601</f>
        <v>0</v>
      </c>
      <c r="F603" s="22">
        <f>shaladarppn!E601</f>
        <v>0</v>
      </c>
      <c r="G603" s="22">
        <f>shaladarppn!F601</f>
        <v>0</v>
      </c>
      <c r="H603" s="22">
        <f>shaladarppn!G601</f>
        <v>0</v>
      </c>
      <c r="I603" s="22">
        <f>shaladarppn!H601</f>
        <v>0</v>
      </c>
      <c r="J603" s="22">
        <f>shaladarppn!I601</f>
        <v>0</v>
      </c>
      <c r="K603" s="249">
        <f>shaladarppn!J601</f>
        <v>0</v>
      </c>
      <c r="L603" s="22">
        <f>shaladarppn!K601</f>
        <v>0</v>
      </c>
      <c r="M603" s="22">
        <f>shaladarppn!L601</f>
        <v>0</v>
      </c>
      <c r="N603" s="22">
        <f>shaladarppn!M601</f>
        <v>0</v>
      </c>
      <c r="O603" s="22">
        <f>shaladarppn!N601</f>
        <v>0</v>
      </c>
      <c r="P603" s="22">
        <f>shaladarppn!O601</f>
        <v>0</v>
      </c>
      <c r="Q603" s="22">
        <f>shaladarppn!P601</f>
        <v>0</v>
      </c>
      <c r="R603" s="22">
        <f>shaladarppn!Q601</f>
        <v>0</v>
      </c>
      <c r="S603" s="22">
        <f>shaladarppn!R601</f>
        <v>0</v>
      </c>
      <c r="T603" s="22">
        <f>shaladarppn!S601</f>
        <v>0</v>
      </c>
      <c r="U603" s="22">
        <f>shaladarppn!T601</f>
        <v>0</v>
      </c>
      <c r="V603" s="22">
        <f>shaladarppn!U601</f>
        <v>0</v>
      </c>
      <c r="W603" s="22">
        <f>shaladarppn!V601</f>
        <v>0</v>
      </c>
      <c r="X603" s="22">
        <f>shaladarppn!W601</f>
        <v>0</v>
      </c>
      <c r="Y603" s="22">
        <f>shaladarppn!X601</f>
        <v>0</v>
      </c>
      <c r="Z603" s="22">
        <f>shaladarppn!Y601</f>
        <v>0</v>
      </c>
      <c r="AA603" s="22">
        <f>shaladarppn!Z601</f>
        <v>0</v>
      </c>
      <c r="AB603" s="22">
        <f>shaladarppn!AA601</f>
        <v>0</v>
      </c>
      <c r="AC603" s="22">
        <f>shaladarppn!AB601</f>
        <v>0</v>
      </c>
      <c r="AD603" s="22">
        <f>shaladarppn!AC601</f>
        <v>0</v>
      </c>
      <c r="AE603" s="22">
        <f>shaladarppn!AD601</f>
        <v>0</v>
      </c>
      <c r="AF603" s="22">
        <f>Table1[[#This Row],[Class]]</f>
        <v>0</v>
      </c>
      <c r="AG603" s="22">
        <f>Table1[[#This Row],[Section]]</f>
        <v>0</v>
      </c>
    </row>
    <row r="604" spans="1:33">
      <c r="A604" s="22">
        <f>IF(F604="","",ROWS($F$4:F604))</f>
        <v>601</v>
      </c>
      <c r="B604" s="22">
        <f>shaladarppn!A602</f>
        <v>0</v>
      </c>
      <c r="C604" s="22">
        <f>shaladarppn!B602</f>
        <v>0</v>
      </c>
      <c r="D604" s="22">
        <f>shaladarppn!C602</f>
        <v>0</v>
      </c>
      <c r="E604" s="249">
        <f>shaladarppn!D602</f>
        <v>0</v>
      </c>
      <c r="F604" s="22">
        <f>shaladarppn!E602</f>
        <v>0</v>
      </c>
      <c r="G604" s="22">
        <f>shaladarppn!F602</f>
        <v>0</v>
      </c>
      <c r="H604" s="22">
        <f>shaladarppn!G602</f>
        <v>0</v>
      </c>
      <c r="I604" s="22">
        <f>shaladarppn!H602</f>
        <v>0</v>
      </c>
      <c r="J604" s="22">
        <f>shaladarppn!I602</f>
        <v>0</v>
      </c>
      <c r="K604" s="249">
        <f>shaladarppn!J602</f>
        <v>0</v>
      </c>
      <c r="L604" s="22">
        <f>shaladarppn!K602</f>
        <v>0</v>
      </c>
      <c r="M604" s="22">
        <f>shaladarppn!L602</f>
        <v>0</v>
      </c>
      <c r="N604" s="22">
        <f>shaladarppn!M602</f>
        <v>0</v>
      </c>
      <c r="O604" s="22">
        <f>shaladarppn!N602</f>
        <v>0</v>
      </c>
      <c r="P604" s="22">
        <f>shaladarppn!O602</f>
        <v>0</v>
      </c>
      <c r="Q604" s="22">
        <f>shaladarppn!P602</f>
        <v>0</v>
      </c>
      <c r="R604" s="22">
        <f>shaladarppn!Q602</f>
        <v>0</v>
      </c>
      <c r="S604" s="22">
        <f>shaladarppn!R602</f>
        <v>0</v>
      </c>
      <c r="T604" s="22">
        <f>shaladarppn!S602</f>
        <v>0</v>
      </c>
      <c r="U604" s="22">
        <f>shaladarppn!T602</f>
        <v>0</v>
      </c>
      <c r="V604" s="22">
        <f>shaladarppn!U602</f>
        <v>0</v>
      </c>
      <c r="W604" s="22">
        <f>shaladarppn!V602</f>
        <v>0</v>
      </c>
      <c r="X604" s="22">
        <f>shaladarppn!W602</f>
        <v>0</v>
      </c>
      <c r="Y604" s="22">
        <f>shaladarppn!X602</f>
        <v>0</v>
      </c>
      <c r="Z604" s="22">
        <f>shaladarppn!Y602</f>
        <v>0</v>
      </c>
      <c r="AA604" s="22">
        <f>shaladarppn!Z602</f>
        <v>0</v>
      </c>
      <c r="AB604" s="22">
        <f>shaladarppn!AA602</f>
        <v>0</v>
      </c>
      <c r="AC604" s="22">
        <f>shaladarppn!AB602</f>
        <v>0</v>
      </c>
      <c r="AD604" s="22">
        <f>shaladarppn!AC602</f>
        <v>0</v>
      </c>
      <c r="AE604" s="22">
        <f>shaladarppn!AD602</f>
        <v>0</v>
      </c>
      <c r="AF604" s="22">
        <f>Table1[[#This Row],[Class]]</f>
        <v>0</v>
      </c>
      <c r="AG604" s="22">
        <f>Table1[[#This Row],[Section]]</f>
        <v>0</v>
      </c>
    </row>
    <row r="605" spans="1:33">
      <c r="A605" s="22">
        <f>IF(F605="","",ROWS($F$4:F605))</f>
        <v>602</v>
      </c>
      <c r="B605" s="22">
        <f>shaladarppn!A603</f>
        <v>0</v>
      </c>
      <c r="C605" s="22">
        <f>shaladarppn!B603</f>
        <v>0</v>
      </c>
      <c r="D605" s="22">
        <f>shaladarppn!C603</f>
        <v>0</v>
      </c>
      <c r="E605" s="249">
        <f>shaladarppn!D603</f>
        <v>0</v>
      </c>
      <c r="F605" s="22">
        <f>shaladarppn!E603</f>
        <v>0</v>
      </c>
      <c r="G605" s="22">
        <f>shaladarppn!F603</f>
        <v>0</v>
      </c>
      <c r="H605" s="22">
        <f>shaladarppn!G603</f>
        <v>0</v>
      </c>
      <c r="I605" s="22">
        <f>shaladarppn!H603</f>
        <v>0</v>
      </c>
      <c r="J605" s="22">
        <f>shaladarppn!I603</f>
        <v>0</v>
      </c>
      <c r="K605" s="249">
        <f>shaladarppn!J603</f>
        <v>0</v>
      </c>
      <c r="L605" s="22">
        <f>shaladarppn!K603</f>
        <v>0</v>
      </c>
      <c r="M605" s="22">
        <f>shaladarppn!L603</f>
        <v>0</v>
      </c>
      <c r="N605" s="22">
        <f>shaladarppn!M603</f>
        <v>0</v>
      </c>
      <c r="O605" s="22">
        <f>shaladarppn!N603</f>
        <v>0</v>
      </c>
      <c r="P605" s="22">
        <f>shaladarppn!O603</f>
        <v>0</v>
      </c>
      <c r="Q605" s="22">
        <f>shaladarppn!P603</f>
        <v>0</v>
      </c>
      <c r="R605" s="22">
        <f>shaladarppn!Q603</f>
        <v>0</v>
      </c>
      <c r="S605" s="22">
        <f>shaladarppn!R603</f>
        <v>0</v>
      </c>
      <c r="T605" s="22">
        <f>shaladarppn!S603</f>
        <v>0</v>
      </c>
      <c r="U605" s="22">
        <f>shaladarppn!T603</f>
        <v>0</v>
      </c>
      <c r="V605" s="22">
        <f>shaladarppn!U603</f>
        <v>0</v>
      </c>
      <c r="W605" s="22">
        <f>shaladarppn!V603</f>
        <v>0</v>
      </c>
      <c r="X605" s="22">
        <f>shaladarppn!W603</f>
        <v>0</v>
      </c>
      <c r="Y605" s="22">
        <f>shaladarppn!X603</f>
        <v>0</v>
      </c>
      <c r="Z605" s="22">
        <f>shaladarppn!Y603</f>
        <v>0</v>
      </c>
      <c r="AA605" s="22">
        <f>shaladarppn!Z603</f>
        <v>0</v>
      </c>
      <c r="AB605" s="22">
        <f>shaladarppn!AA603</f>
        <v>0</v>
      </c>
      <c r="AC605" s="22">
        <f>shaladarppn!AB603</f>
        <v>0</v>
      </c>
      <c r="AD605" s="22">
        <f>shaladarppn!AC603</f>
        <v>0</v>
      </c>
      <c r="AE605" s="22">
        <f>shaladarppn!AD603</f>
        <v>0</v>
      </c>
      <c r="AF605" s="22">
        <f>Table1[[#This Row],[Class]]</f>
        <v>0</v>
      </c>
      <c r="AG605" s="22">
        <f>Table1[[#This Row],[Section]]</f>
        <v>0</v>
      </c>
    </row>
    <row r="606" spans="1:33">
      <c r="A606" s="22">
        <f>IF(F606="","",ROWS($F$4:F606))</f>
        <v>603</v>
      </c>
      <c r="B606" s="22">
        <f>shaladarppn!A604</f>
        <v>0</v>
      </c>
      <c r="C606" s="22">
        <f>shaladarppn!B604</f>
        <v>0</v>
      </c>
      <c r="D606" s="22">
        <f>shaladarppn!C604</f>
        <v>0</v>
      </c>
      <c r="E606" s="249">
        <f>shaladarppn!D604</f>
        <v>0</v>
      </c>
      <c r="F606" s="22">
        <f>shaladarppn!E604</f>
        <v>0</v>
      </c>
      <c r="G606" s="22">
        <f>shaladarppn!F604</f>
        <v>0</v>
      </c>
      <c r="H606" s="22">
        <f>shaladarppn!G604</f>
        <v>0</v>
      </c>
      <c r="I606" s="22">
        <f>shaladarppn!H604</f>
        <v>0</v>
      </c>
      <c r="J606" s="22">
        <f>shaladarppn!I604</f>
        <v>0</v>
      </c>
      <c r="K606" s="249">
        <f>shaladarppn!J604</f>
        <v>0</v>
      </c>
      <c r="L606" s="22">
        <f>shaladarppn!K604</f>
        <v>0</v>
      </c>
      <c r="M606" s="22">
        <f>shaladarppn!L604</f>
        <v>0</v>
      </c>
      <c r="N606" s="22">
        <f>shaladarppn!M604</f>
        <v>0</v>
      </c>
      <c r="O606" s="22">
        <f>shaladarppn!N604</f>
        <v>0</v>
      </c>
      <c r="P606" s="22">
        <f>shaladarppn!O604</f>
        <v>0</v>
      </c>
      <c r="Q606" s="22">
        <f>shaladarppn!P604</f>
        <v>0</v>
      </c>
      <c r="R606" s="22">
        <f>shaladarppn!Q604</f>
        <v>0</v>
      </c>
      <c r="S606" s="22">
        <f>shaladarppn!R604</f>
        <v>0</v>
      </c>
      <c r="T606" s="22">
        <f>shaladarppn!S604</f>
        <v>0</v>
      </c>
      <c r="U606" s="22">
        <f>shaladarppn!T604</f>
        <v>0</v>
      </c>
      <c r="V606" s="22">
        <f>shaladarppn!U604</f>
        <v>0</v>
      </c>
      <c r="W606" s="22">
        <f>shaladarppn!V604</f>
        <v>0</v>
      </c>
      <c r="X606" s="22">
        <f>shaladarppn!W604</f>
        <v>0</v>
      </c>
      <c r="Y606" s="22">
        <f>shaladarppn!X604</f>
        <v>0</v>
      </c>
      <c r="Z606" s="22">
        <f>shaladarppn!Y604</f>
        <v>0</v>
      </c>
      <c r="AA606" s="22">
        <f>shaladarppn!Z604</f>
        <v>0</v>
      </c>
      <c r="AB606" s="22">
        <f>shaladarppn!AA604</f>
        <v>0</v>
      </c>
      <c r="AC606" s="22">
        <f>shaladarppn!AB604</f>
        <v>0</v>
      </c>
      <c r="AD606" s="22">
        <f>shaladarppn!AC604</f>
        <v>0</v>
      </c>
      <c r="AE606" s="22">
        <f>shaladarppn!AD604</f>
        <v>0</v>
      </c>
      <c r="AF606" s="22">
        <f>Table1[[#This Row],[Class]]</f>
        <v>0</v>
      </c>
      <c r="AG606" s="22">
        <f>Table1[[#This Row],[Section]]</f>
        <v>0</v>
      </c>
    </row>
    <row r="607" spans="1:33">
      <c r="A607" s="22">
        <f>IF(F607="","",ROWS($F$4:F607))</f>
        <v>604</v>
      </c>
      <c r="B607" s="22">
        <f>shaladarppn!A605</f>
        <v>0</v>
      </c>
      <c r="C607" s="22">
        <f>shaladarppn!B605</f>
        <v>0</v>
      </c>
      <c r="D607" s="22">
        <f>shaladarppn!C605</f>
        <v>0</v>
      </c>
      <c r="E607" s="249">
        <f>shaladarppn!D605</f>
        <v>0</v>
      </c>
      <c r="F607" s="22">
        <f>shaladarppn!E605</f>
        <v>0</v>
      </c>
      <c r="G607" s="22">
        <f>shaladarppn!F605</f>
        <v>0</v>
      </c>
      <c r="H607" s="22">
        <f>shaladarppn!G605</f>
        <v>0</v>
      </c>
      <c r="I607" s="22">
        <f>shaladarppn!H605</f>
        <v>0</v>
      </c>
      <c r="J607" s="22">
        <f>shaladarppn!I605</f>
        <v>0</v>
      </c>
      <c r="K607" s="249">
        <f>shaladarppn!J605</f>
        <v>0</v>
      </c>
      <c r="L607" s="22">
        <f>shaladarppn!K605</f>
        <v>0</v>
      </c>
      <c r="M607" s="22">
        <f>shaladarppn!L605</f>
        <v>0</v>
      </c>
      <c r="N607" s="22">
        <f>shaladarppn!M605</f>
        <v>0</v>
      </c>
      <c r="O607" s="22">
        <f>shaladarppn!N605</f>
        <v>0</v>
      </c>
      <c r="P607" s="22">
        <f>shaladarppn!O605</f>
        <v>0</v>
      </c>
      <c r="Q607" s="22">
        <f>shaladarppn!P605</f>
        <v>0</v>
      </c>
      <c r="R607" s="22">
        <f>shaladarppn!Q605</f>
        <v>0</v>
      </c>
      <c r="S607" s="22">
        <f>shaladarppn!R605</f>
        <v>0</v>
      </c>
      <c r="T607" s="22">
        <f>shaladarppn!S605</f>
        <v>0</v>
      </c>
      <c r="U607" s="22">
        <f>shaladarppn!T605</f>
        <v>0</v>
      </c>
      <c r="V607" s="22">
        <f>shaladarppn!U605</f>
        <v>0</v>
      </c>
      <c r="W607" s="22">
        <f>shaladarppn!V605</f>
        <v>0</v>
      </c>
      <c r="X607" s="22">
        <f>shaladarppn!W605</f>
        <v>0</v>
      </c>
      <c r="Y607" s="22">
        <f>shaladarppn!X605</f>
        <v>0</v>
      </c>
      <c r="Z607" s="22">
        <f>shaladarppn!Y605</f>
        <v>0</v>
      </c>
      <c r="AA607" s="22">
        <f>shaladarppn!Z605</f>
        <v>0</v>
      </c>
      <c r="AB607" s="22">
        <f>shaladarppn!AA605</f>
        <v>0</v>
      </c>
      <c r="AC607" s="22">
        <f>shaladarppn!AB605</f>
        <v>0</v>
      </c>
      <c r="AD607" s="22">
        <f>shaladarppn!AC605</f>
        <v>0</v>
      </c>
      <c r="AE607" s="22">
        <f>shaladarppn!AD605</f>
        <v>0</v>
      </c>
      <c r="AF607" s="22">
        <f>Table1[[#This Row],[Class]]</f>
        <v>0</v>
      </c>
      <c r="AG607" s="22">
        <f>Table1[[#This Row],[Section]]</f>
        <v>0</v>
      </c>
    </row>
    <row r="608" spans="1:33">
      <c r="A608" s="22">
        <f>IF(F608="","",ROWS($F$4:F608))</f>
        <v>605</v>
      </c>
      <c r="B608" s="22">
        <f>shaladarppn!A606</f>
        <v>0</v>
      </c>
      <c r="C608" s="22">
        <f>shaladarppn!B606</f>
        <v>0</v>
      </c>
      <c r="D608" s="22">
        <f>shaladarppn!C606</f>
        <v>0</v>
      </c>
      <c r="E608" s="249">
        <f>shaladarppn!D606</f>
        <v>0</v>
      </c>
      <c r="F608" s="22">
        <f>shaladarppn!E606</f>
        <v>0</v>
      </c>
      <c r="G608" s="22">
        <f>shaladarppn!F606</f>
        <v>0</v>
      </c>
      <c r="H608" s="22">
        <f>shaladarppn!G606</f>
        <v>0</v>
      </c>
      <c r="I608" s="22">
        <f>shaladarppn!H606</f>
        <v>0</v>
      </c>
      <c r="J608" s="22">
        <f>shaladarppn!I606</f>
        <v>0</v>
      </c>
      <c r="K608" s="249">
        <f>shaladarppn!J606</f>
        <v>0</v>
      </c>
      <c r="L608" s="22">
        <f>shaladarppn!K606</f>
        <v>0</v>
      </c>
      <c r="M608" s="22">
        <f>shaladarppn!L606</f>
        <v>0</v>
      </c>
      <c r="N608" s="22">
        <f>shaladarppn!M606</f>
        <v>0</v>
      </c>
      <c r="O608" s="22">
        <f>shaladarppn!N606</f>
        <v>0</v>
      </c>
      <c r="P608" s="22">
        <f>shaladarppn!O606</f>
        <v>0</v>
      </c>
      <c r="Q608" s="22">
        <f>shaladarppn!P606</f>
        <v>0</v>
      </c>
      <c r="R608" s="22">
        <f>shaladarppn!Q606</f>
        <v>0</v>
      </c>
      <c r="S608" s="22">
        <f>shaladarppn!R606</f>
        <v>0</v>
      </c>
      <c r="T608" s="22">
        <f>shaladarppn!S606</f>
        <v>0</v>
      </c>
      <c r="U608" s="22">
        <f>shaladarppn!T606</f>
        <v>0</v>
      </c>
      <c r="V608" s="22">
        <f>shaladarppn!U606</f>
        <v>0</v>
      </c>
      <c r="W608" s="22">
        <f>shaladarppn!V606</f>
        <v>0</v>
      </c>
      <c r="X608" s="22">
        <f>shaladarppn!W606</f>
        <v>0</v>
      </c>
      <c r="Y608" s="22">
        <f>shaladarppn!X606</f>
        <v>0</v>
      </c>
      <c r="Z608" s="22">
        <f>shaladarppn!Y606</f>
        <v>0</v>
      </c>
      <c r="AA608" s="22">
        <f>shaladarppn!Z606</f>
        <v>0</v>
      </c>
      <c r="AB608" s="22">
        <f>shaladarppn!AA606</f>
        <v>0</v>
      </c>
      <c r="AC608" s="22">
        <f>shaladarppn!AB606</f>
        <v>0</v>
      </c>
      <c r="AD608" s="22">
        <f>shaladarppn!AC606</f>
        <v>0</v>
      </c>
      <c r="AE608" s="22">
        <f>shaladarppn!AD606</f>
        <v>0</v>
      </c>
      <c r="AF608" s="22">
        <f>Table1[[#This Row],[Class]]</f>
        <v>0</v>
      </c>
      <c r="AG608" s="22">
        <f>Table1[[#This Row],[Section]]</f>
        <v>0</v>
      </c>
    </row>
    <row r="609" spans="1:33">
      <c r="A609" s="22">
        <f>IF(F609="","",ROWS($F$4:F609))</f>
        <v>606</v>
      </c>
      <c r="B609" s="22">
        <f>shaladarppn!A607</f>
        <v>0</v>
      </c>
      <c r="C609" s="22">
        <f>shaladarppn!B607</f>
        <v>0</v>
      </c>
      <c r="D609" s="22">
        <f>shaladarppn!C607</f>
        <v>0</v>
      </c>
      <c r="E609" s="249">
        <f>shaladarppn!D607</f>
        <v>0</v>
      </c>
      <c r="F609" s="22">
        <f>shaladarppn!E607</f>
        <v>0</v>
      </c>
      <c r="G609" s="22">
        <f>shaladarppn!F607</f>
        <v>0</v>
      </c>
      <c r="H609" s="22">
        <f>shaladarppn!G607</f>
        <v>0</v>
      </c>
      <c r="I609" s="22">
        <f>shaladarppn!H607</f>
        <v>0</v>
      </c>
      <c r="J609" s="22">
        <f>shaladarppn!I607</f>
        <v>0</v>
      </c>
      <c r="K609" s="249">
        <f>shaladarppn!J607</f>
        <v>0</v>
      </c>
      <c r="L609" s="22">
        <f>shaladarppn!K607</f>
        <v>0</v>
      </c>
      <c r="M609" s="22">
        <f>shaladarppn!L607</f>
        <v>0</v>
      </c>
      <c r="N609" s="22">
        <f>shaladarppn!M607</f>
        <v>0</v>
      </c>
      <c r="O609" s="22">
        <f>shaladarppn!N607</f>
        <v>0</v>
      </c>
      <c r="P609" s="22">
        <f>shaladarppn!O607</f>
        <v>0</v>
      </c>
      <c r="Q609" s="22">
        <f>shaladarppn!P607</f>
        <v>0</v>
      </c>
      <c r="R609" s="22">
        <f>shaladarppn!Q607</f>
        <v>0</v>
      </c>
      <c r="S609" s="22">
        <f>shaladarppn!R607</f>
        <v>0</v>
      </c>
      <c r="T609" s="22">
        <f>shaladarppn!S607</f>
        <v>0</v>
      </c>
      <c r="U609" s="22">
        <f>shaladarppn!T607</f>
        <v>0</v>
      </c>
      <c r="V609" s="22">
        <f>shaladarppn!U607</f>
        <v>0</v>
      </c>
      <c r="W609" s="22">
        <f>shaladarppn!V607</f>
        <v>0</v>
      </c>
      <c r="X609" s="22">
        <f>shaladarppn!W607</f>
        <v>0</v>
      </c>
      <c r="Y609" s="22">
        <f>shaladarppn!X607</f>
        <v>0</v>
      </c>
      <c r="Z609" s="22">
        <f>shaladarppn!Y607</f>
        <v>0</v>
      </c>
      <c r="AA609" s="22">
        <f>shaladarppn!Z607</f>
        <v>0</v>
      </c>
      <c r="AB609" s="22">
        <f>shaladarppn!AA607</f>
        <v>0</v>
      </c>
      <c r="AC609" s="22">
        <f>shaladarppn!AB607</f>
        <v>0</v>
      </c>
      <c r="AD609" s="22">
        <f>shaladarppn!AC607</f>
        <v>0</v>
      </c>
      <c r="AE609" s="22">
        <f>shaladarppn!AD607</f>
        <v>0</v>
      </c>
      <c r="AF609" s="22">
        <f>Table1[[#This Row],[Class]]</f>
        <v>0</v>
      </c>
      <c r="AG609" s="22">
        <f>Table1[[#This Row],[Section]]</f>
        <v>0</v>
      </c>
    </row>
    <row r="610" spans="1:33">
      <c r="A610" s="22">
        <f>IF(F610="","",ROWS($F$4:F610))</f>
        <v>607</v>
      </c>
      <c r="B610" s="22">
        <f>shaladarppn!A608</f>
        <v>0</v>
      </c>
      <c r="C610" s="22">
        <f>shaladarppn!B608</f>
        <v>0</v>
      </c>
      <c r="D610" s="22">
        <f>shaladarppn!C608</f>
        <v>0</v>
      </c>
      <c r="E610" s="249">
        <f>shaladarppn!D608</f>
        <v>0</v>
      </c>
      <c r="F610" s="22">
        <f>shaladarppn!E608</f>
        <v>0</v>
      </c>
      <c r="G610" s="22">
        <f>shaladarppn!F608</f>
        <v>0</v>
      </c>
      <c r="H610" s="22">
        <f>shaladarppn!G608</f>
        <v>0</v>
      </c>
      <c r="I610" s="22">
        <f>shaladarppn!H608</f>
        <v>0</v>
      </c>
      <c r="J610" s="22">
        <f>shaladarppn!I608</f>
        <v>0</v>
      </c>
      <c r="K610" s="249">
        <f>shaladarppn!J608</f>
        <v>0</v>
      </c>
      <c r="L610" s="22">
        <f>shaladarppn!K608</f>
        <v>0</v>
      </c>
      <c r="M610" s="22">
        <f>shaladarppn!L608</f>
        <v>0</v>
      </c>
      <c r="N610" s="22">
        <f>shaladarppn!M608</f>
        <v>0</v>
      </c>
      <c r="O610" s="22">
        <f>shaladarppn!N608</f>
        <v>0</v>
      </c>
      <c r="P610" s="22">
        <f>shaladarppn!O608</f>
        <v>0</v>
      </c>
      <c r="Q610" s="22">
        <f>shaladarppn!P608</f>
        <v>0</v>
      </c>
      <c r="R610" s="22">
        <f>shaladarppn!Q608</f>
        <v>0</v>
      </c>
      <c r="S610" s="22">
        <f>shaladarppn!R608</f>
        <v>0</v>
      </c>
      <c r="T610" s="22">
        <f>shaladarppn!S608</f>
        <v>0</v>
      </c>
      <c r="U610" s="22">
        <f>shaladarppn!T608</f>
        <v>0</v>
      </c>
      <c r="V610" s="22">
        <f>shaladarppn!U608</f>
        <v>0</v>
      </c>
      <c r="W610" s="22">
        <f>shaladarppn!V608</f>
        <v>0</v>
      </c>
      <c r="X610" s="22">
        <f>shaladarppn!W608</f>
        <v>0</v>
      </c>
      <c r="Y610" s="22">
        <f>shaladarppn!X608</f>
        <v>0</v>
      </c>
      <c r="Z610" s="22">
        <f>shaladarppn!Y608</f>
        <v>0</v>
      </c>
      <c r="AA610" s="22">
        <f>shaladarppn!Z608</f>
        <v>0</v>
      </c>
      <c r="AB610" s="22">
        <f>shaladarppn!AA608</f>
        <v>0</v>
      </c>
      <c r="AC610" s="22">
        <f>shaladarppn!AB608</f>
        <v>0</v>
      </c>
      <c r="AD610" s="22">
        <f>shaladarppn!AC608</f>
        <v>0</v>
      </c>
      <c r="AE610" s="22">
        <f>shaladarppn!AD608</f>
        <v>0</v>
      </c>
      <c r="AF610" s="22">
        <f>Table1[[#This Row],[Class]]</f>
        <v>0</v>
      </c>
      <c r="AG610" s="22">
        <f>Table1[[#This Row],[Section]]</f>
        <v>0</v>
      </c>
    </row>
    <row r="611" spans="1:33">
      <c r="A611" s="22">
        <f>IF(F611="","",ROWS($F$4:F611))</f>
        <v>608</v>
      </c>
      <c r="B611" s="22">
        <f>shaladarppn!A609</f>
        <v>0</v>
      </c>
      <c r="C611" s="22">
        <f>shaladarppn!B609</f>
        <v>0</v>
      </c>
      <c r="D611" s="22">
        <f>shaladarppn!C609</f>
        <v>0</v>
      </c>
      <c r="E611" s="249">
        <f>shaladarppn!D609</f>
        <v>0</v>
      </c>
      <c r="F611" s="22">
        <f>shaladarppn!E609</f>
        <v>0</v>
      </c>
      <c r="G611" s="22">
        <f>shaladarppn!F609</f>
        <v>0</v>
      </c>
      <c r="H611" s="22">
        <f>shaladarppn!G609</f>
        <v>0</v>
      </c>
      <c r="I611" s="22">
        <f>shaladarppn!H609</f>
        <v>0</v>
      </c>
      <c r="J611" s="22">
        <f>shaladarppn!I609</f>
        <v>0</v>
      </c>
      <c r="K611" s="249">
        <f>shaladarppn!J609</f>
        <v>0</v>
      </c>
      <c r="L611" s="22">
        <f>shaladarppn!K609</f>
        <v>0</v>
      </c>
      <c r="M611" s="22">
        <f>shaladarppn!L609</f>
        <v>0</v>
      </c>
      <c r="N611" s="22">
        <f>shaladarppn!M609</f>
        <v>0</v>
      </c>
      <c r="O611" s="22">
        <f>shaladarppn!N609</f>
        <v>0</v>
      </c>
      <c r="P611" s="22">
        <f>shaladarppn!O609</f>
        <v>0</v>
      </c>
      <c r="Q611" s="22">
        <f>shaladarppn!P609</f>
        <v>0</v>
      </c>
      <c r="R611" s="22">
        <f>shaladarppn!Q609</f>
        <v>0</v>
      </c>
      <c r="S611" s="22">
        <f>shaladarppn!R609</f>
        <v>0</v>
      </c>
      <c r="T611" s="22">
        <f>shaladarppn!S609</f>
        <v>0</v>
      </c>
      <c r="U611" s="22">
        <f>shaladarppn!T609</f>
        <v>0</v>
      </c>
      <c r="V611" s="22">
        <f>shaladarppn!U609</f>
        <v>0</v>
      </c>
      <c r="W611" s="22">
        <f>shaladarppn!V609</f>
        <v>0</v>
      </c>
      <c r="X611" s="22">
        <f>shaladarppn!W609</f>
        <v>0</v>
      </c>
      <c r="Y611" s="22">
        <f>shaladarppn!X609</f>
        <v>0</v>
      </c>
      <c r="Z611" s="22">
        <f>shaladarppn!Y609</f>
        <v>0</v>
      </c>
      <c r="AA611" s="22">
        <f>shaladarppn!Z609</f>
        <v>0</v>
      </c>
      <c r="AB611" s="22">
        <f>shaladarppn!AA609</f>
        <v>0</v>
      </c>
      <c r="AC611" s="22">
        <f>shaladarppn!AB609</f>
        <v>0</v>
      </c>
      <c r="AD611" s="22">
        <f>shaladarppn!AC609</f>
        <v>0</v>
      </c>
      <c r="AE611" s="22">
        <f>shaladarppn!AD609</f>
        <v>0</v>
      </c>
      <c r="AF611" s="22">
        <f>Table1[[#This Row],[Class]]</f>
        <v>0</v>
      </c>
      <c r="AG611" s="22">
        <f>Table1[[#This Row],[Section]]</f>
        <v>0</v>
      </c>
    </row>
    <row r="612" spans="1:33">
      <c r="A612" s="22">
        <f>IF(F612="","",ROWS($F$4:F612))</f>
        <v>609</v>
      </c>
      <c r="B612" s="22">
        <f>shaladarppn!A610</f>
        <v>0</v>
      </c>
      <c r="C612" s="22">
        <f>shaladarppn!B610</f>
        <v>0</v>
      </c>
      <c r="D612" s="22">
        <f>shaladarppn!C610</f>
        <v>0</v>
      </c>
      <c r="E612" s="249">
        <f>shaladarppn!D610</f>
        <v>0</v>
      </c>
      <c r="F612" s="22">
        <f>shaladarppn!E610</f>
        <v>0</v>
      </c>
      <c r="G612" s="22">
        <f>shaladarppn!F610</f>
        <v>0</v>
      </c>
      <c r="H612" s="22">
        <f>shaladarppn!G610</f>
        <v>0</v>
      </c>
      <c r="I612" s="22">
        <f>shaladarppn!H610</f>
        <v>0</v>
      </c>
      <c r="J612" s="22">
        <f>shaladarppn!I610</f>
        <v>0</v>
      </c>
      <c r="K612" s="249">
        <f>shaladarppn!J610</f>
        <v>0</v>
      </c>
      <c r="L612" s="22">
        <f>shaladarppn!K610</f>
        <v>0</v>
      </c>
      <c r="M612" s="22">
        <f>shaladarppn!L610</f>
        <v>0</v>
      </c>
      <c r="N612" s="22">
        <f>shaladarppn!M610</f>
        <v>0</v>
      </c>
      <c r="O612" s="22">
        <f>shaladarppn!N610</f>
        <v>0</v>
      </c>
      <c r="P612" s="22">
        <f>shaladarppn!O610</f>
        <v>0</v>
      </c>
      <c r="Q612" s="22">
        <f>shaladarppn!P610</f>
        <v>0</v>
      </c>
      <c r="R612" s="22">
        <f>shaladarppn!Q610</f>
        <v>0</v>
      </c>
      <c r="S612" s="22">
        <f>shaladarppn!R610</f>
        <v>0</v>
      </c>
      <c r="T612" s="22">
        <f>shaladarppn!S610</f>
        <v>0</v>
      </c>
      <c r="U612" s="22">
        <f>shaladarppn!T610</f>
        <v>0</v>
      </c>
      <c r="V612" s="22">
        <f>shaladarppn!U610</f>
        <v>0</v>
      </c>
      <c r="W612" s="22">
        <f>shaladarppn!V610</f>
        <v>0</v>
      </c>
      <c r="X612" s="22">
        <f>shaladarppn!W610</f>
        <v>0</v>
      </c>
      <c r="Y612" s="22">
        <f>shaladarppn!X610</f>
        <v>0</v>
      </c>
      <c r="Z612" s="22">
        <f>shaladarppn!Y610</f>
        <v>0</v>
      </c>
      <c r="AA612" s="22">
        <f>shaladarppn!Z610</f>
        <v>0</v>
      </c>
      <c r="AB612" s="22">
        <f>shaladarppn!AA610</f>
        <v>0</v>
      </c>
      <c r="AC612" s="22">
        <f>shaladarppn!AB610</f>
        <v>0</v>
      </c>
      <c r="AD612" s="22">
        <f>shaladarppn!AC610</f>
        <v>0</v>
      </c>
      <c r="AE612" s="22">
        <f>shaladarppn!AD610</f>
        <v>0</v>
      </c>
      <c r="AF612" s="22">
        <f>Table1[[#This Row],[Class]]</f>
        <v>0</v>
      </c>
      <c r="AG612" s="22">
        <f>Table1[[#This Row],[Section]]</f>
        <v>0</v>
      </c>
    </row>
    <row r="613" spans="1:33">
      <c r="A613" s="22">
        <f>IF(F613="","",ROWS($F$4:F613))</f>
        <v>610</v>
      </c>
      <c r="B613" s="22">
        <f>shaladarppn!A611</f>
        <v>0</v>
      </c>
      <c r="C613" s="22">
        <f>shaladarppn!B611</f>
        <v>0</v>
      </c>
      <c r="D613" s="22">
        <f>shaladarppn!C611</f>
        <v>0</v>
      </c>
      <c r="E613" s="249">
        <f>shaladarppn!D611</f>
        <v>0</v>
      </c>
      <c r="F613" s="22">
        <f>shaladarppn!E611</f>
        <v>0</v>
      </c>
      <c r="G613" s="22">
        <f>shaladarppn!F611</f>
        <v>0</v>
      </c>
      <c r="H613" s="22">
        <f>shaladarppn!G611</f>
        <v>0</v>
      </c>
      <c r="I613" s="22">
        <f>shaladarppn!H611</f>
        <v>0</v>
      </c>
      <c r="J613" s="22">
        <f>shaladarppn!I611</f>
        <v>0</v>
      </c>
      <c r="K613" s="249">
        <f>shaladarppn!J611</f>
        <v>0</v>
      </c>
      <c r="L613" s="22">
        <f>shaladarppn!K611</f>
        <v>0</v>
      </c>
      <c r="M613" s="22">
        <f>shaladarppn!L611</f>
        <v>0</v>
      </c>
      <c r="N613" s="22">
        <f>shaladarppn!M611</f>
        <v>0</v>
      </c>
      <c r="O613" s="22">
        <f>shaladarppn!N611</f>
        <v>0</v>
      </c>
      <c r="P613" s="22">
        <f>shaladarppn!O611</f>
        <v>0</v>
      </c>
      <c r="Q613" s="22">
        <f>shaladarppn!P611</f>
        <v>0</v>
      </c>
      <c r="R613" s="22">
        <f>shaladarppn!Q611</f>
        <v>0</v>
      </c>
      <c r="S613" s="22">
        <f>shaladarppn!R611</f>
        <v>0</v>
      </c>
      <c r="T613" s="22">
        <f>shaladarppn!S611</f>
        <v>0</v>
      </c>
      <c r="U613" s="22">
        <f>shaladarppn!T611</f>
        <v>0</v>
      </c>
      <c r="V613" s="22">
        <f>shaladarppn!U611</f>
        <v>0</v>
      </c>
      <c r="W613" s="22">
        <f>shaladarppn!V611</f>
        <v>0</v>
      </c>
      <c r="X613" s="22">
        <f>shaladarppn!W611</f>
        <v>0</v>
      </c>
      <c r="Y613" s="22">
        <f>shaladarppn!X611</f>
        <v>0</v>
      </c>
      <c r="Z613" s="22">
        <f>shaladarppn!Y611</f>
        <v>0</v>
      </c>
      <c r="AA613" s="22">
        <f>shaladarppn!Z611</f>
        <v>0</v>
      </c>
      <c r="AB613" s="22">
        <f>shaladarppn!AA611</f>
        <v>0</v>
      </c>
      <c r="AC613" s="22">
        <f>shaladarppn!AB611</f>
        <v>0</v>
      </c>
      <c r="AD613" s="22">
        <f>shaladarppn!AC611</f>
        <v>0</v>
      </c>
      <c r="AE613" s="22">
        <f>shaladarppn!AD611</f>
        <v>0</v>
      </c>
      <c r="AF613" s="22">
        <f>Table1[[#This Row],[Class]]</f>
        <v>0</v>
      </c>
      <c r="AG613" s="22">
        <f>Table1[[#This Row],[Section]]</f>
        <v>0</v>
      </c>
    </row>
    <row r="614" spans="1:33">
      <c r="A614" s="22">
        <f>IF(F614="","",ROWS($F$4:F614))</f>
        <v>611</v>
      </c>
      <c r="B614" s="22">
        <f>shaladarppn!A612</f>
        <v>0</v>
      </c>
      <c r="C614" s="22">
        <f>shaladarppn!B612</f>
        <v>0</v>
      </c>
      <c r="D614" s="22">
        <f>shaladarppn!C612</f>
        <v>0</v>
      </c>
      <c r="E614" s="249">
        <f>shaladarppn!D612</f>
        <v>0</v>
      </c>
      <c r="F614" s="22">
        <f>shaladarppn!E612</f>
        <v>0</v>
      </c>
      <c r="G614" s="22">
        <f>shaladarppn!F612</f>
        <v>0</v>
      </c>
      <c r="H614" s="22">
        <f>shaladarppn!G612</f>
        <v>0</v>
      </c>
      <c r="I614" s="22">
        <f>shaladarppn!H612</f>
        <v>0</v>
      </c>
      <c r="J614" s="22">
        <f>shaladarppn!I612</f>
        <v>0</v>
      </c>
      <c r="K614" s="249">
        <f>shaladarppn!J612</f>
        <v>0</v>
      </c>
      <c r="L614" s="22">
        <f>shaladarppn!K612</f>
        <v>0</v>
      </c>
      <c r="M614" s="22">
        <f>shaladarppn!L612</f>
        <v>0</v>
      </c>
      <c r="N614" s="22">
        <f>shaladarppn!M612</f>
        <v>0</v>
      </c>
      <c r="O614" s="22">
        <f>shaladarppn!N612</f>
        <v>0</v>
      </c>
      <c r="P614" s="22">
        <f>shaladarppn!O612</f>
        <v>0</v>
      </c>
      <c r="Q614" s="22">
        <f>shaladarppn!P612</f>
        <v>0</v>
      </c>
      <c r="R614" s="22">
        <f>shaladarppn!Q612</f>
        <v>0</v>
      </c>
      <c r="S614" s="22">
        <f>shaladarppn!R612</f>
        <v>0</v>
      </c>
      <c r="T614" s="22">
        <f>shaladarppn!S612</f>
        <v>0</v>
      </c>
      <c r="U614" s="22">
        <f>shaladarppn!T612</f>
        <v>0</v>
      </c>
      <c r="V614" s="22">
        <f>shaladarppn!U612</f>
        <v>0</v>
      </c>
      <c r="W614" s="22">
        <f>shaladarppn!V612</f>
        <v>0</v>
      </c>
      <c r="X614" s="22">
        <f>shaladarppn!W612</f>
        <v>0</v>
      </c>
      <c r="Y614" s="22">
        <f>shaladarppn!X612</f>
        <v>0</v>
      </c>
      <c r="Z614" s="22">
        <f>shaladarppn!Y612</f>
        <v>0</v>
      </c>
      <c r="AA614" s="22">
        <f>shaladarppn!Z612</f>
        <v>0</v>
      </c>
      <c r="AB614" s="22">
        <f>shaladarppn!AA612</f>
        <v>0</v>
      </c>
      <c r="AC614" s="22">
        <f>shaladarppn!AB612</f>
        <v>0</v>
      </c>
      <c r="AD614" s="22">
        <f>shaladarppn!AC612</f>
        <v>0</v>
      </c>
      <c r="AE614" s="22">
        <f>shaladarppn!AD612</f>
        <v>0</v>
      </c>
      <c r="AF614" s="22">
        <f>Table1[[#This Row],[Class]]</f>
        <v>0</v>
      </c>
      <c r="AG614" s="22">
        <f>Table1[[#This Row],[Section]]</f>
        <v>0</v>
      </c>
    </row>
    <row r="615" spans="1:33">
      <c r="A615" s="22">
        <f>IF(F615="","",ROWS($F$4:F615))</f>
        <v>612</v>
      </c>
      <c r="B615" s="22">
        <f>shaladarppn!A613</f>
        <v>0</v>
      </c>
      <c r="C615" s="22">
        <f>shaladarppn!B613</f>
        <v>0</v>
      </c>
      <c r="D615" s="22">
        <f>shaladarppn!C613</f>
        <v>0</v>
      </c>
      <c r="E615" s="249">
        <f>shaladarppn!D613</f>
        <v>0</v>
      </c>
      <c r="F615" s="22">
        <f>shaladarppn!E613</f>
        <v>0</v>
      </c>
      <c r="G615" s="22">
        <f>shaladarppn!F613</f>
        <v>0</v>
      </c>
      <c r="H615" s="22">
        <f>shaladarppn!G613</f>
        <v>0</v>
      </c>
      <c r="I615" s="22">
        <f>shaladarppn!H613</f>
        <v>0</v>
      </c>
      <c r="J615" s="22">
        <f>shaladarppn!I613</f>
        <v>0</v>
      </c>
      <c r="K615" s="249">
        <f>shaladarppn!J613</f>
        <v>0</v>
      </c>
      <c r="L615" s="22">
        <f>shaladarppn!K613</f>
        <v>0</v>
      </c>
      <c r="M615" s="22">
        <f>shaladarppn!L613</f>
        <v>0</v>
      </c>
      <c r="N615" s="22">
        <f>shaladarppn!M613</f>
        <v>0</v>
      </c>
      <c r="O615" s="22">
        <f>shaladarppn!N613</f>
        <v>0</v>
      </c>
      <c r="P615" s="22">
        <f>shaladarppn!O613</f>
        <v>0</v>
      </c>
      <c r="Q615" s="22">
        <f>shaladarppn!P613</f>
        <v>0</v>
      </c>
      <c r="R615" s="22">
        <f>shaladarppn!Q613</f>
        <v>0</v>
      </c>
      <c r="S615" s="22">
        <f>shaladarppn!R613</f>
        <v>0</v>
      </c>
      <c r="T615" s="22">
        <f>shaladarppn!S613</f>
        <v>0</v>
      </c>
      <c r="U615" s="22">
        <f>shaladarppn!T613</f>
        <v>0</v>
      </c>
      <c r="V615" s="22">
        <f>shaladarppn!U613</f>
        <v>0</v>
      </c>
      <c r="W615" s="22">
        <f>shaladarppn!V613</f>
        <v>0</v>
      </c>
      <c r="X615" s="22">
        <f>shaladarppn!W613</f>
        <v>0</v>
      </c>
      <c r="Y615" s="22">
        <f>shaladarppn!X613</f>
        <v>0</v>
      </c>
      <c r="Z615" s="22">
        <f>shaladarppn!Y613</f>
        <v>0</v>
      </c>
      <c r="AA615" s="22">
        <f>shaladarppn!Z613</f>
        <v>0</v>
      </c>
      <c r="AB615" s="22">
        <f>shaladarppn!AA613</f>
        <v>0</v>
      </c>
      <c r="AC615" s="22">
        <f>shaladarppn!AB613</f>
        <v>0</v>
      </c>
      <c r="AD615" s="22">
        <f>shaladarppn!AC613</f>
        <v>0</v>
      </c>
      <c r="AE615" s="22">
        <f>shaladarppn!AD613</f>
        <v>0</v>
      </c>
      <c r="AF615" s="22">
        <f>Table1[[#This Row],[Class]]</f>
        <v>0</v>
      </c>
      <c r="AG615" s="22">
        <f>Table1[[#This Row],[Section]]</f>
        <v>0</v>
      </c>
    </row>
    <row r="616" spans="1:33">
      <c r="A616" s="22">
        <f>IF(F616="","",ROWS($F$4:F616))</f>
        <v>613</v>
      </c>
      <c r="B616" s="22">
        <f>shaladarppn!A614</f>
        <v>0</v>
      </c>
      <c r="C616" s="22">
        <f>shaladarppn!B614</f>
        <v>0</v>
      </c>
      <c r="D616" s="22">
        <f>shaladarppn!C614</f>
        <v>0</v>
      </c>
      <c r="E616" s="249">
        <f>shaladarppn!D614</f>
        <v>0</v>
      </c>
      <c r="F616" s="22">
        <f>shaladarppn!E614</f>
        <v>0</v>
      </c>
      <c r="G616" s="22">
        <f>shaladarppn!F614</f>
        <v>0</v>
      </c>
      <c r="H616" s="22">
        <f>shaladarppn!G614</f>
        <v>0</v>
      </c>
      <c r="I616" s="22">
        <f>shaladarppn!H614</f>
        <v>0</v>
      </c>
      <c r="J616" s="22">
        <f>shaladarppn!I614</f>
        <v>0</v>
      </c>
      <c r="K616" s="249">
        <f>shaladarppn!J614</f>
        <v>0</v>
      </c>
      <c r="L616" s="22">
        <f>shaladarppn!K614</f>
        <v>0</v>
      </c>
      <c r="M616" s="22">
        <f>shaladarppn!L614</f>
        <v>0</v>
      </c>
      <c r="N616" s="22">
        <f>shaladarppn!M614</f>
        <v>0</v>
      </c>
      <c r="O616" s="22">
        <f>shaladarppn!N614</f>
        <v>0</v>
      </c>
      <c r="P616" s="22">
        <f>shaladarppn!O614</f>
        <v>0</v>
      </c>
      <c r="Q616" s="22">
        <f>shaladarppn!P614</f>
        <v>0</v>
      </c>
      <c r="R616" s="22">
        <f>shaladarppn!Q614</f>
        <v>0</v>
      </c>
      <c r="S616" s="22">
        <f>shaladarppn!R614</f>
        <v>0</v>
      </c>
      <c r="T616" s="22">
        <f>shaladarppn!S614</f>
        <v>0</v>
      </c>
      <c r="U616" s="22">
        <f>shaladarppn!T614</f>
        <v>0</v>
      </c>
      <c r="V616" s="22">
        <f>shaladarppn!U614</f>
        <v>0</v>
      </c>
      <c r="W616" s="22">
        <f>shaladarppn!V614</f>
        <v>0</v>
      </c>
      <c r="X616" s="22">
        <f>shaladarppn!W614</f>
        <v>0</v>
      </c>
      <c r="Y616" s="22">
        <f>shaladarppn!X614</f>
        <v>0</v>
      </c>
      <c r="Z616" s="22">
        <f>shaladarppn!Y614</f>
        <v>0</v>
      </c>
      <c r="AA616" s="22">
        <f>shaladarppn!Z614</f>
        <v>0</v>
      </c>
      <c r="AB616" s="22">
        <f>shaladarppn!AA614</f>
        <v>0</v>
      </c>
      <c r="AC616" s="22">
        <f>shaladarppn!AB614</f>
        <v>0</v>
      </c>
      <c r="AD616" s="22">
        <f>shaladarppn!AC614</f>
        <v>0</v>
      </c>
      <c r="AE616" s="22">
        <f>shaladarppn!AD614</f>
        <v>0</v>
      </c>
      <c r="AF616" s="22">
        <f>Table1[[#This Row],[Class]]</f>
        <v>0</v>
      </c>
      <c r="AG616" s="22">
        <f>Table1[[#This Row],[Section]]</f>
        <v>0</v>
      </c>
    </row>
    <row r="617" spans="1:33">
      <c r="A617" s="22">
        <f>IF(F617="","",ROWS($F$4:F617))</f>
        <v>614</v>
      </c>
      <c r="B617" s="22">
        <f>shaladarppn!A615</f>
        <v>0</v>
      </c>
      <c r="C617" s="22">
        <f>shaladarppn!B615</f>
        <v>0</v>
      </c>
      <c r="D617" s="22">
        <f>shaladarppn!C615</f>
        <v>0</v>
      </c>
      <c r="E617" s="249">
        <f>shaladarppn!D615</f>
        <v>0</v>
      </c>
      <c r="F617" s="22">
        <f>shaladarppn!E615</f>
        <v>0</v>
      </c>
      <c r="G617" s="22">
        <f>shaladarppn!F615</f>
        <v>0</v>
      </c>
      <c r="H617" s="22">
        <f>shaladarppn!G615</f>
        <v>0</v>
      </c>
      <c r="I617" s="22">
        <f>shaladarppn!H615</f>
        <v>0</v>
      </c>
      <c r="J617" s="22">
        <f>shaladarppn!I615</f>
        <v>0</v>
      </c>
      <c r="K617" s="249">
        <f>shaladarppn!J615</f>
        <v>0</v>
      </c>
      <c r="L617" s="22">
        <f>shaladarppn!K615</f>
        <v>0</v>
      </c>
      <c r="M617" s="22">
        <f>shaladarppn!L615</f>
        <v>0</v>
      </c>
      <c r="N617" s="22">
        <f>shaladarppn!M615</f>
        <v>0</v>
      </c>
      <c r="O617" s="22">
        <f>shaladarppn!N615</f>
        <v>0</v>
      </c>
      <c r="P617" s="22">
        <f>shaladarppn!O615</f>
        <v>0</v>
      </c>
      <c r="Q617" s="22">
        <f>shaladarppn!P615</f>
        <v>0</v>
      </c>
      <c r="R617" s="22">
        <f>shaladarppn!Q615</f>
        <v>0</v>
      </c>
      <c r="S617" s="22">
        <f>shaladarppn!R615</f>
        <v>0</v>
      </c>
      <c r="T617" s="22">
        <f>shaladarppn!S615</f>
        <v>0</v>
      </c>
      <c r="U617" s="22">
        <f>shaladarppn!T615</f>
        <v>0</v>
      </c>
      <c r="V617" s="22">
        <f>shaladarppn!U615</f>
        <v>0</v>
      </c>
      <c r="W617" s="22">
        <f>shaladarppn!V615</f>
        <v>0</v>
      </c>
      <c r="X617" s="22">
        <f>shaladarppn!W615</f>
        <v>0</v>
      </c>
      <c r="Y617" s="22">
        <f>shaladarppn!X615</f>
        <v>0</v>
      </c>
      <c r="Z617" s="22">
        <f>shaladarppn!Y615</f>
        <v>0</v>
      </c>
      <c r="AA617" s="22">
        <f>shaladarppn!Z615</f>
        <v>0</v>
      </c>
      <c r="AB617" s="22">
        <f>shaladarppn!AA615</f>
        <v>0</v>
      </c>
      <c r="AC617" s="22">
        <f>shaladarppn!AB615</f>
        <v>0</v>
      </c>
      <c r="AD617" s="22">
        <f>shaladarppn!AC615</f>
        <v>0</v>
      </c>
      <c r="AE617" s="22">
        <f>shaladarppn!AD615</f>
        <v>0</v>
      </c>
      <c r="AF617" s="22">
        <f>Table1[[#This Row],[Class]]</f>
        <v>0</v>
      </c>
      <c r="AG617" s="22">
        <f>Table1[[#This Row],[Section]]</f>
        <v>0</v>
      </c>
    </row>
    <row r="618" spans="1:33">
      <c r="A618" s="22">
        <f>IF(F618="","",ROWS($F$4:F618))</f>
        <v>615</v>
      </c>
      <c r="B618" s="22">
        <f>shaladarppn!A616</f>
        <v>0</v>
      </c>
      <c r="C618" s="22">
        <f>shaladarppn!B616</f>
        <v>0</v>
      </c>
      <c r="D618" s="22">
        <f>shaladarppn!C616</f>
        <v>0</v>
      </c>
      <c r="E618" s="249">
        <f>shaladarppn!D616</f>
        <v>0</v>
      </c>
      <c r="F618" s="22">
        <f>shaladarppn!E616</f>
        <v>0</v>
      </c>
      <c r="G618" s="22">
        <f>shaladarppn!F616</f>
        <v>0</v>
      </c>
      <c r="H618" s="22">
        <f>shaladarppn!G616</f>
        <v>0</v>
      </c>
      <c r="I618" s="22">
        <f>shaladarppn!H616</f>
        <v>0</v>
      </c>
      <c r="J618" s="22">
        <f>shaladarppn!I616</f>
        <v>0</v>
      </c>
      <c r="K618" s="249">
        <f>shaladarppn!J616</f>
        <v>0</v>
      </c>
      <c r="L618" s="22">
        <f>shaladarppn!K616</f>
        <v>0</v>
      </c>
      <c r="M618" s="22">
        <f>shaladarppn!L616</f>
        <v>0</v>
      </c>
      <c r="N618" s="22">
        <f>shaladarppn!M616</f>
        <v>0</v>
      </c>
      <c r="O618" s="22">
        <f>shaladarppn!N616</f>
        <v>0</v>
      </c>
      <c r="P618" s="22">
        <f>shaladarppn!O616</f>
        <v>0</v>
      </c>
      <c r="Q618" s="22">
        <f>shaladarppn!P616</f>
        <v>0</v>
      </c>
      <c r="R618" s="22">
        <f>shaladarppn!Q616</f>
        <v>0</v>
      </c>
      <c r="S618" s="22">
        <f>shaladarppn!R616</f>
        <v>0</v>
      </c>
      <c r="T618" s="22">
        <f>shaladarppn!S616</f>
        <v>0</v>
      </c>
      <c r="U618" s="22">
        <f>shaladarppn!T616</f>
        <v>0</v>
      </c>
      <c r="V618" s="22">
        <f>shaladarppn!U616</f>
        <v>0</v>
      </c>
      <c r="W618" s="22">
        <f>shaladarppn!V616</f>
        <v>0</v>
      </c>
      <c r="X618" s="22">
        <f>shaladarppn!W616</f>
        <v>0</v>
      </c>
      <c r="Y618" s="22">
        <f>shaladarppn!X616</f>
        <v>0</v>
      </c>
      <c r="Z618" s="22">
        <f>shaladarppn!Y616</f>
        <v>0</v>
      </c>
      <c r="AA618" s="22">
        <f>shaladarppn!Z616</f>
        <v>0</v>
      </c>
      <c r="AB618" s="22">
        <f>shaladarppn!AA616</f>
        <v>0</v>
      </c>
      <c r="AC618" s="22">
        <f>shaladarppn!AB616</f>
        <v>0</v>
      </c>
      <c r="AD618" s="22">
        <f>shaladarppn!AC616</f>
        <v>0</v>
      </c>
      <c r="AE618" s="22">
        <f>shaladarppn!AD616</f>
        <v>0</v>
      </c>
      <c r="AF618" s="22">
        <f>Table1[[#This Row],[Class]]</f>
        <v>0</v>
      </c>
      <c r="AG618" s="22">
        <f>Table1[[#This Row],[Section]]</f>
        <v>0</v>
      </c>
    </row>
    <row r="619" spans="1:33">
      <c r="A619" s="22">
        <f>IF(F619="","",ROWS($F$4:F619))</f>
        <v>616</v>
      </c>
      <c r="B619" s="22">
        <f>shaladarppn!A617</f>
        <v>0</v>
      </c>
      <c r="C619" s="22">
        <f>shaladarppn!B617</f>
        <v>0</v>
      </c>
      <c r="D619" s="22">
        <f>shaladarppn!C617</f>
        <v>0</v>
      </c>
      <c r="E619" s="249">
        <f>shaladarppn!D617</f>
        <v>0</v>
      </c>
      <c r="F619" s="22">
        <f>shaladarppn!E617</f>
        <v>0</v>
      </c>
      <c r="G619" s="22">
        <f>shaladarppn!F617</f>
        <v>0</v>
      </c>
      <c r="H619" s="22">
        <f>shaladarppn!G617</f>
        <v>0</v>
      </c>
      <c r="I619" s="22">
        <f>shaladarppn!H617</f>
        <v>0</v>
      </c>
      <c r="J619" s="22">
        <f>shaladarppn!I617</f>
        <v>0</v>
      </c>
      <c r="K619" s="249">
        <f>shaladarppn!J617</f>
        <v>0</v>
      </c>
      <c r="L619" s="22">
        <f>shaladarppn!K617</f>
        <v>0</v>
      </c>
      <c r="M619" s="22">
        <f>shaladarppn!L617</f>
        <v>0</v>
      </c>
      <c r="N619" s="22">
        <f>shaladarppn!M617</f>
        <v>0</v>
      </c>
      <c r="O619" s="22">
        <f>shaladarppn!N617</f>
        <v>0</v>
      </c>
      <c r="P619" s="22">
        <f>shaladarppn!O617</f>
        <v>0</v>
      </c>
      <c r="Q619" s="22">
        <f>shaladarppn!P617</f>
        <v>0</v>
      </c>
      <c r="R619" s="22">
        <f>shaladarppn!Q617</f>
        <v>0</v>
      </c>
      <c r="S619" s="22">
        <f>shaladarppn!R617</f>
        <v>0</v>
      </c>
      <c r="T619" s="22">
        <f>shaladarppn!S617</f>
        <v>0</v>
      </c>
      <c r="U619" s="22">
        <f>shaladarppn!T617</f>
        <v>0</v>
      </c>
      <c r="V619" s="22">
        <f>shaladarppn!U617</f>
        <v>0</v>
      </c>
      <c r="W619" s="22">
        <f>shaladarppn!V617</f>
        <v>0</v>
      </c>
      <c r="X619" s="22">
        <f>shaladarppn!W617</f>
        <v>0</v>
      </c>
      <c r="Y619" s="22">
        <f>shaladarppn!X617</f>
        <v>0</v>
      </c>
      <c r="Z619" s="22">
        <f>shaladarppn!Y617</f>
        <v>0</v>
      </c>
      <c r="AA619" s="22">
        <f>shaladarppn!Z617</f>
        <v>0</v>
      </c>
      <c r="AB619" s="22">
        <f>shaladarppn!AA617</f>
        <v>0</v>
      </c>
      <c r="AC619" s="22">
        <f>shaladarppn!AB617</f>
        <v>0</v>
      </c>
      <c r="AD619" s="22">
        <f>shaladarppn!AC617</f>
        <v>0</v>
      </c>
      <c r="AE619" s="22">
        <f>shaladarppn!AD617</f>
        <v>0</v>
      </c>
      <c r="AF619" s="22">
        <f>Table1[[#This Row],[Class]]</f>
        <v>0</v>
      </c>
      <c r="AG619" s="22">
        <f>Table1[[#This Row],[Section]]</f>
        <v>0</v>
      </c>
    </row>
    <row r="620" spans="1:33">
      <c r="A620" s="22">
        <f>IF(F620="","",ROWS($F$4:F620))</f>
        <v>617</v>
      </c>
      <c r="B620" s="22">
        <f>shaladarppn!A618</f>
        <v>0</v>
      </c>
      <c r="C620" s="22">
        <f>shaladarppn!B618</f>
        <v>0</v>
      </c>
      <c r="D620" s="22">
        <f>shaladarppn!C618</f>
        <v>0</v>
      </c>
      <c r="E620" s="249">
        <f>shaladarppn!D618</f>
        <v>0</v>
      </c>
      <c r="F620" s="22">
        <f>shaladarppn!E618</f>
        <v>0</v>
      </c>
      <c r="G620" s="22">
        <f>shaladarppn!F618</f>
        <v>0</v>
      </c>
      <c r="H620" s="22">
        <f>shaladarppn!G618</f>
        <v>0</v>
      </c>
      <c r="I620" s="22">
        <f>shaladarppn!H618</f>
        <v>0</v>
      </c>
      <c r="J620" s="22">
        <f>shaladarppn!I618</f>
        <v>0</v>
      </c>
      <c r="K620" s="249">
        <f>shaladarppn!J618</f>
        <v>0</v>
      </c>
      <c r="L620" s="22">
        <f>shaladarppn!K618</f>
        <v>0</v>
      </c>
      <c r="M620" s="22">
        <f>shaladarppn!L618</f>
        <v>0</v>
      </c>
      <c r="N620" s="22">
        <f>shaladarppn!M618</f>
        <v>0</v>
      </c>
      <c r="O620" s="22">
        <f>shaladarppn!N618</f>
        <v>0</v>
      </c>
      <c r="P620" s="22">
        <f>shaladarppn!O618</f>
        <v>0</v>
      </c>
      <c r="Q620" s="22">
        <f>shaladarppn!P618</f>
        <v>0</v>
      </c>
      <c r="R620" s="22">
        <f>shaladarppn!Q618</f>
        <v>0</v>
      </c>
      <c r="S620" s="22">
        <f>shaladarppn!R618</f>
        <v>0</v>
      </c>
      <c r="T620" s="22">
        <f>shaladarppn!S618</f>
        <v>0</v>
      </c>
      <c r="U620" s="22">
        <f>shaladarppn!T618</f>
        <v>0</v>
      </c>
      <c r="V620" s="22">
        <f>shaladarppn!U618</f>
        <v>0</v>
      </c>
      <c r="W620" s="22">
        <f>shaladarppn!V618</f>
        <v>0</v>
      </c>
      <c r="X620" s="22">
        <f>shaladarppn!W618</f>
        <v>0</v>
      </c>
      <c r="Y620" s="22">
        <f>shaladarppn!X618</f>
        <v>0</v>
      </c>
      <c r="Z620" s="22">
        <f>shaladarppn!Y618</f>
        <v>0</v>
      </c>
      <c r="AA620" s="22">
        <f>shaladarppn!Z618</f>
        <v>0</v>
      </c>
      <c r="AB620" s="22">
        <f>shaladarppn!AA618</f>
        <v>0</v>
      </c>
      <c r="AC620" s="22">
        <f>shaladarppn!AB618</f>
        <v>0</v>
      </c>
      <c r="AD620" s="22">
        <f>shaladarppn!AC618</f>
        <v>0</v>
      </c>
      <c r="AE620" s="22">
        <f>shaladarppn!AD618</f>
        <v>0</v>
      </c>
      <c r="AF620" s="22">
        <f>Table1[[#This Row],[Class]]</f>
        <v>0</v>
      </c>
      <c r="AG620" s="22">
        <f>Table1[[#This Row],[Section]]</f>
        <v>0</v>
      </c>
    </row>
    <row r="621" spans="1:33">
      <c r="A621" s="22">
        <f>IF(F621="","",ROWS($F$4:F621))</f>
        <v>618</v>
      </c>
      <c r="B621" s="22">
        <f>shaladarppn!A619</f>
        <v>0</v>
      </c>
      <c r="C621" s="22">
        <f>shaladarppn!B619</f>
        <v>0</v>
      </c>
      <c r="D621" s="22">
        <f>shaladarppn!C619</f>
        <v>0</v>
      </c>
      <c r="E621" s="249">
        <f>shaladarppn!D619</f>
        <v>0</v>
      </c>
      <c r="F621" s="22">
        <f>shaladarppn!E619</f>
        <v>0</v>
      </c>
      <c r="G621" s="22">
        <f>shaladarppn!F619</f>
        <v>0</v>
      </c>
      <c r="H621" s="22">
        <f>shaladarppn!G619</f>
        <v>0</v>
      </c>
      <c r="I621" s="22">
        <f>shaladarppn!H619</f>
        <v>0</v>
      </c>
      <c r="J621" s="22">
        <f>shaladarppn!I619</f>
        <v>0</v>
      </c>
      <c r="K621" s="249">
        <f>shaladarppn!J619</f>
        <v>0</v>
      </c>
      <c r="L621" s="22">
        <f>shaladarppn!K619</f>
        <v>0</v>
      </c>
      <c r="M621" s="22">
        <f>shaladarppn!L619</f>
        <v>0</v>
      </c>
      <c r="N621" s="22">
        <f>shaladarppn!M619</f>
        <v>0</v>
      </c>
      <c r="O621" s="22">
        <f>shaladarppn!N619</f>
        <v>0</v>
      </c>
      <c r="P621" s="22">
        <f>shaladarppn!O619</f>
        <v>0</v>
      </c>
      <c r="Q621" s="22">
        <f>shaladarppn!P619</f>
        <v>0</v>
      </c>
      <c r="R621" s="22">
        <f>shaladarppn!Q619</f>
        <v>0</v>
      </c>
      <c r="S621" s="22">
        <f>shaladarppn!R619</f>
        <v>0</v>
      </c>
      <c r="T621" s="22">
        <f>shaladarppn!S619</f>
        <v>0</v>
      </c>
      <c r="U621" s="22">
        <f>shaladarppn!T619</f>
        <v>0</v>
      </c>
      <c r="V621" s="22">
        <f>shaladarppn!U619</f>
        <v>0</v>
      </c>
      <c r="W621" s="22">
        <f>shaladarppn!V619</f>
        <v>0</v>
      </c>
      <c r="X621" s="22">
        <f>shaladarppn!W619</f>
        <v>0</v>
      </c>
      <c r="Y621" s="22">
        <f>shaladarppn!X619</f>
        <v>0</v>
      </c>
      <c r="Z621" s="22">
        <f>shaladarppn!Y619</f>
        <v>0</v>
      </c>
      <c r="AA621" s="22">
        <f>shaladarppn!Z619</f>
        <v>0</v>
      </c>
      <c r="AB621" s="22">
        <f>shaladarppn!AA619</f>
        <v>0</v>
      </c>
      <c r="AC621" s="22">
        <f>shaladarppn!AB619</f>
        <v>0</v>
      </c>
      <c r="AD621" s="22">
        <f>shaladarppn!AC619</f>
        <v>0</v>
      </c>
      <c r="AE621" s="22">
        <f>shaladarppn!AD619</f>
        <v>0</v>
      </c>
      <c r="AF621" s="22">
        <f>Table1[[#This Row],[Class]]</f>
        <v>0</v>
      </c>
      <c r="AG621" s="22">
        <f>Table1[[#This Row],[Section]]</f>
        <v>0</v>
      </c>
    </row>
    <row r="622" spans="1:33">
      <c r="A622" s="22">
        <f>IF(F622="","",ROWS($F$4:F622))</f>
        <v>619</v>
      </c>
      <c r="B622" s="22">
        <f>shaladarppn!A620</f>
        <v>0</v>
      </c>
      <c r="C622" s="22">
        <f>shaladarppn!B620</f>
        <v>0</v>
      </c>
      <c r="D622" s="22">
        <f>shaladarppn!C620</f>
        <v>0</v>
      </c>
      <c r="E622" s="249">
        <f>shaladarppn!D620</f>
        <v>0</v>
      </c>
      <c r="F622" s="22">
        <f>shaladarppn!E620</f>
        <v>0</v>
      </c>
      <c r="G622" s="22">
        <f>shaladarppn!F620</f>
        <v>0</v>
      </c>
      <c r="H622" s="22">
        <f>shaladarppn!G620</f>
        <v>0</v>
      </c>
      <c r="I622" s="22">
        <f>shaladarppn!H620</f>
        <v>0</v>
      </c>
      <c r="J622" s="22">
        <f>shaladarppn!I620</f>
        <v>0</v>
      </c>
      <c r="K622" s="249">
        <f>shaladarppn!J620</f>
        <v>0</v>
      </c>
      <c r="L622" s="22">
        <f>shaladarppn!K620</f>
        <v>0</v>
      </c>
      <c r="M622" s="22">
        <f>shaladarppn!L620</f>
        <v>0</v>
      </c>
      <c r="N622" s="22">
        <f>shaladarppn!M620</f>
        <v>0</v>
      </c>
      <c r="O622" s="22">
        <f>shaladarppn!N620</f>
        <v>0</v>
      </c>
      <c r="P622" s="22">
        <f>shaladarppn!O620</f>
        <v>0</v>
      </c>
      <c r="Q622" s="22">
        <f>shaladarppn!P620</f>
        <v>0</v>
      </c>
      <c r="R622" s="22">
        <f>shaladarppn!Q620</f>
        <v>0</v>
      </c>
      <c r="S622" s="22">
        <f>shaladarppn!R620</f>
        <v>0</v>
      </c>
      <c r="T622" s="22">
        <f>shaladarppn!S620</f>
        <v>0</v>
      </c>
      <c r="U622" s="22">
        <f>shaladarppn!T620</f>
        <v>0</v>
      </c>
      <c r="V622" s="22">
        <f>shaladarppn!U620</f>
        <v>0</v>
      </c>
      <c r="W622" s="22">
        <f>shaladarppn!V620</f>
        <v>0</v>
      </c>
      <c r="X622" s="22">
        <f>shaladarppn!W620</f>
        <v>0</v>
      </c>
      <c r="Y622" s="22">
        <f>shaladarppn!X620</f>
        <v>0</v>
      </c>
      <c r="Z622" s="22">
        <f>shaladarppn!Y620</f>
        <v>0</v>
      </c>
      <c r="AA622" s="22">
        <f>shaladarppn!Z620</f>
        <v>0</v>
      </c>
      <c r="AB622" s="22">
        <f>shaladarppn!AA620</f>
        <v>0</v>
      </c>
      <c r="AC622" s="22">
        <f>shaladarppn!AB620</f>
        <v>0</v>
      </c>
      <c r="AD622" s="22">
        <f>shaladarppn!AC620</f>
        <v>0</v>
      </c>
      <c r="AE622" s="22">
        <f>shaladarppn!AD620</f>
        <v>0</v>
      </c>
      <c r="AF622" s="22">
        <f>Table1[[#This Row],[Class]]</f>
        <v>0</v>
      </c>
      <c r="AG622" s="22">
        <f>Table1[[#This Row],[Section]]</f>
        <v>0</v>
      </c>
    </row>
    <row r="623" spans="1:33">
      <c r="A623" s="22">
        <f>IF(F623="","",ROWS($F$4:F623))</f>
        <v>620</v>
      </c>
      <c r="B623" s="22">
        <f>shaladarppn!A621</f>
        <v>0</v>
      </c>
      <c r="C623" s="22">
        <f>shaladarppn!B621</f>
        <v>0</v>
      </c>
      <c r="D623" s="22">
        <f>shaladarppn!C621</f>
        <v>0</v>
      </c>
      <c r="E623" s="249">
        <f>shaladarppn!D621</f>
        <v>0</v>
      </c>
      <c r="F623" s="22">
        <f>shaladarppn!E621</f>
        <v>0</v>
      </c>
      <c r="G623" s="22">
        <f>shaladarppn!F621</f>
        <v>0</v>
      </c>
      <c r="H623" s="22">
        <f>shaladarppn!G621</f>
        <v>0</v>
      </c>
      <c r="I623" s="22">
        <f>shaladarppn!H621</f>
        <v>0</v>
      </c>
      <c r="J623" s="22">
        <f>shaladarppn!I621</f>
        <v>0</v>
      </c>
      <c r="K623" s="249">
        <f>shaladarppn!J621</f>
        <v>0</v>
      </c>
      <c r="L623" s="22">
        <f>shaladarppn!K621</f>
        <v>0</v>
      </c>
      <c r="M623" s="22">
        <f>shaladarppn!L621</f>
        <v>0</v>
      </c>
      <c r="N623" s="22">
        <f>shaladarppn!M621</f>
        <v>0</v>
      </c>
      <c r="O623" s="22">
        <f>shaladarppn!N621</f>
        <v>0</v>
      </c>
      <c r="P623" s="22">
        <f>shaladarppn!O621</f>
        <v>0</v>
      </c>
      <c r="Q623" s="22">
        <f>shaladarppn!P621</f>
        <v>0</v>
      </c>
      <c r="R623" s="22">
        <f>shaladarppn!Q621</f>
        <v>0</v>
      </c>
      <c r="S623" s="22">
        <f>shaladarppn!R621</f>
        <v>0</v>
      </c>
      <c r="T623" s="22">
        <f>shaladarppn!S621</f>
        <v>0</v>
      </c>
      <c r="U623" s="22">
        <f>shaladarppn!T621</f>
        <v>0</v>
      </c>
      <c r="V623" s="22">
        <f>shaladarppn!U621</f>
        <v>0</v>
      </c>
      <c r="W623" s="22">
        <f>shaladarppn!V621</f>
        <v>0</v>
      </c>
      <c r="X623" s="22">
        <f>shaladarppn!W621</f>
        <v>0</v>
      </c>
      <c r="Y623" s="22">
        <f>shaladarppn!X621</f>
        <v>0</v>
      </c>
      <c r="Z623" s="22">
        <f>shaladarppn!Y621</f>
        <v>0</v>
      </c>
      <c r="AA623" s="22">
        <f>shaladarppn!Z621</f>
        <v>0</v>
      </c>
      <c r="AB623" s="22">
        <f>shaladarppn!AA621</f>
        <v>0</v>
      </c>
      <c r="AC623" s="22">
        <f>shaladarppn!AB621</f>
        <v>0</v>
      </c>
      <c r="AD623" s="22">
        <f>shaladarppn!AC621</f>
        <v>0</v>
      </c>
      <c r="AE623" s="22">
        <f>shaladarppn!AD621</f>
        <v>0</v>
      </c>
      <c r="AF623" s="22">
        <f>Table1[[#This Row],[Class]]</f>
        <v>0</v>
      </c>
      <c r="AG623" s="22">
        <f>Table1[[#This Row],[Section]]</f>
        <v>0</v>
      </c>
    </row>
    <row r="624" spans="1:33">
      <c r="A624" s="22">
        <f>IF(F624="","",ROWS($F$4:F624))</f>
        <v>621</v>
      </c>
      <c r="B624" s="22">
        <f>shaladarppn!A622</f>
        <v>0</v>
      </c>
      <c r="C624" s="22">
        <f>shaladarppn!B622</f>
        <v>0</v>
      </c>
      <c r="D624" s="22">
        <f>shaladarppn!C622</f>
        <v>0</v>
      </c>
      <c r="E624" s="249">
        <f>shaladarppn!D622</f>
        <v>0</v>
      </c>
      <c r="F624" s="22">
        <f>shaladarppn!E622</f>
        <v>0</v>
      </c>
      <c r="G624" s="22">
        <f>shaladarppn!F622</f>
        <v>0</v>
      </c>
      <c r="H624" s="22">
        <f>shaladarppn!G622</f>
        <v>0</v>
      </c>
      <c r="I624" s="22">
        <f>shaladarppn!H622</f>
        <v>0</v>
      </c>
      <c r="J624" s="22">
        <f>shaladarppn!I622</f>
        <v>0</v>
      </c>
      <c r="K624" s="249">
        <f>shaladarppn!J622</f>
        <v>0</v>
      </c>
      <c r="L624" s="22">
        <f>shaladarppn!K622</f>
        <v>0</v>
      </c>
      <c r="M624" s="22">
        <f>shaladarppn!L622</f>
        <v>0</v>
      </c>
      <c r="N624" s="22">
        <f>shaladarppn!M622</f>
        <v>0</v>
      </c>
      <c r="O624" s="22">
        <f>shaladarppn!N622</f>
        <v>0</v>
      </c>
      <c r="P624" s="22">
        <f>shaladarppn!O622</f>
        <v>0</v>
      </c>
      <c r="Q624" s="22">
        <f>shaladarppn!P622</f>
        <v>0</v>
      </c>
      <c r="R624" s="22">
        <f>shaladarppn!Q622</f>
        <v>0</v>
      </c>
      <c r="S624" s="22">
        <f>shaladarppn!R622</f>
        <v>0</v>
      </c>
      <c r="T624" s="22">
        <f>shaladarppn!S622</f>
        <v>0</v>
      </c>
      <c r="U624" s="22">
        <f>shaladarppn!T622</f>
        <v>0</v>
      </c>
      <c r="V624" s="22">
        <f>shaladarppn!U622</f>
        <v>0</v>
      </c>
      <c r="W624" s="22">
        <f>shaladarppn!V622</f>
        <v>0</v>
      </c>
      <c r="X624" s="22">
        <f>shaladarppn!W622</f>
        <v>0</v>
      </c>
      <c r="Y624" s="22">
        <f>shaladarppn!X622</f>
        <v>0</v>
      </c>
      <c r="Z624" s="22">
        <f>shaladarppn!Y622</f>
        <v>0</v>
      </c>
      <c r="AA624" s="22">
        <f>shaladarppn!Z622</f>
        <v>0</v>
      </c>
      <c r="AB624" s="22">
        <f>shaladarppn!AA622</f>
        <v>0</v>
      </c>
      <c r="AC624" s="22">
        <f>shaladarppn!AB622</f>
        <v>0</v>
      </c>
      <c r="AD624" s="22">
        <f>shaladarppn!AC622</f>
        <v>0</v>
      </c>
      <c r="AE624" s="22">
        <f>shaladarppn!AD622</f>
        <v>0</v>
      </c>
      <c r="AF624" s="22">
        <f>Table1[[#This Row],[Class]]</f>
        <v>0</v>
      </c>
      <c r="AG624" s="22">
        <f>Table1[[#This Row],[Section]]</f>
        <v>0</v>
      </c>
    </row>
    <row r="625" spans="1:33">
      <c r="A625" s="22">
        <f>IF(F625="","",ROWS($F$4:F625))</f>
        <v>622</v>
      </c>
      <c r="B625" s="22">
        <f>shaladarppn!A623</f>
        <v>0</v>
      </c>
      <c r="C625" s="22">
        <f>shaladarppn!B623</f>
        <v>0</v>
      </c>
      <c r="D625" s="22">
        <f>shaladarppn!C623</f>
        <v>0</v>
      </c>
      <c r="E625" s="249">
        <f>shaladarppn!D623</f>
        <v>0</v>
      </c>
      <c r="F625" s="22">
        <f>shaladarppn!E623</f>
        <v>0</v>
      </c>
      <c r="G625" s="22">
        <f>shaladarppn!F623</f>
        <v>0</v>
      </c>
      <c r="H625" s="22">
        <f>shaladarppn!G623</f>
        <v>0</v>
      </c>
      <c r="I625" s="22">
        <f>shaladarppn!H623</f>
        <v>0</v>
      </c>
      <c r="J625" s="22">
        <f>shaladarppn!I623</f>
        <v>0</v>
      </c>
      <c r="K625" s="249">
        <f>shaladarppn!J623</f>
        <v>0</v>
      </c>
      <c r="L625" s="22">
        <f>shaladarppn!K623</f>
        <v>0</v>
      </c>
      <c r="M625" s="22">
        <f>shaladarppn!L623</f>
        <v>0</v>
      </c>
      <c r="N625" s="22">
        <f>shaladarppn!M623</f>
        <v>0</v>
      </c>
      <c r="O625" s="22">
        <f>shaladarppn!N623</f>
        <v>0</v>
      </c>
      <c r="P625" s="22">
        <f>shaladarppn!O623</f>
        <v>0</v>
      </c>
      <c r="Q625" s="22">
        <f>shaladarppn!P623</f>
        <v>0</v>
      </c>
      <c r="R625" s="22">
        <f>shaladarppn!Q623</f>
        <v>0</v>
      </c>
      <c r="S625" s="22">
        <f>shaladarppn!R623</f>
        <v>0</v>
      </c>
      <c r="T625" s="22">
        <f>shaladarppn!S623</f>
        <v>0</v>
      </c>
      <c r="U625" s="22">
        <f>shaladarppn!T623</f>
        <v>0</v>
      </c>
      <c r="V625" s="22">
        <f>shaladarppn!U623</f>
        <v>0</v>
      </c>
      <c r="W625" s="22">
        <f>shaladarppn!V623</f>
        <v>0</v>
      </c>
      <c r="X625" s="22">
        <f>shaladarppn!W623</f>
        <v>0</v>
      </c>
      <c r="Y625" s="22">
        <f>shaladarppn!X623</f>
        <v>0</v>
      </c>
      <c r="Z625" s="22">
        <f>shaladarppn!Y623</f>
        <v>0</v>
      </c>
      <c r="AA625" s="22">
        <f>shaladarppn!Z623</f>
        <v>0</v>
      </c>
      <c r="AB625" s="22">
        <f>shaladarppn!AA623</f>
        <v>0</v>
      </c>
      <c r="AC625" s="22">
        <f>shaladarppn!AB623</f>
        <v>0</v>
      </c>
      <c r="AD625" s="22">
        <f>shaladarppn!AC623</f>
        <v>0</v>
      </c>
      <c r="AE625" s="22">
        <f>shaladarppn!AD623</f>
        <v>0</v>
      </c>
      <c r="AF625" s="22">
        <f>Table1[[#This Row],[Class]]</f>
        <v>0</v>
      </c>
      <c r="AG625" s="22">
        <f>Table1[[#This Row],[Section]]</f>
        <v>0</v>
      </c>
    </row>
    <row r="626" spans="1:33">
      <c r="A626" s="22">
        <f>IF(F626="","",ROWS($F$4:F626))</f>
        <v>623</v>
      </c>
      <c r="B626" s="22">
        <f>shaladarppn!A624</f>
        <v>0</v>
      </c>
      <c r="C626" s="22">
        <f>shaladarppn!B624</f>
        <v>0</v>
      </c>
      <c r="D626" s="22">
        <f>shaladarppn!C624</f>
        <v>0</v>
      </c>
      <c r="E626" s="249">
        <f>shaladarppn!D624</f>
        <v>0</v>
      </c>
      <c r="F626" s="22">
        <f>shaladarppn!E624</f>
        <v>0</v>
      </c>
      <c r="G626" s="22">
        <f>shaladarppn!F624</f>
        <v>0</v>
      </c>
      <c r="H626" s="22">
        <f>shaladarppn!G624</f>
        <v>0</v>
      </c>
      <c r="I626" s="22">
        <f>shaladarppn!H624</f>
        <v>0</v>
      </c>
      <c r="J626" s="22">
        <f>shaladarppn!I624</f>
        <v>0</v>
      </c>
      <c r="K626" s="249">
        <f>shaladarppn!J624</f>
        <v>0</v>
      </c>
      <c r="L626" s="22">
        <f>shaladarppn!K624</f>
        <v>0</v>
      </c>
      <c r="M626" s="22">
        <f>shaladarppn!L624</f>
        <v>0</v>
      </c>
      <c r="N626" s="22">
        <f>shaladarppn!M624</f>
        <v>0</v>
      </c>
      <c r="O626" s="22">
        <f>shaladarppn!N624</f>
        <v>0</v>
      </c>
      <c r="P626" s="22">
        <f>shaladarppn!O624</f>
        <v>0</v>
      </c>
      <c r="Q626" s="22">
        <f>shaladarppn!P624</f>
        <v>0</v>
      </c>
      <c r="R626" s="22">
        <f>shaladarppn!Q624</f>
        <v>0</v>
      </c>
      <c r="S626" s="22">
        <f>shaladarppn!R624</f>
        <v>0</v>
      </c>
      <c r="T626" s="22">
        <f>shaladarppn!S624</f>
        <v>0</v>
      </c>
      <c r="U626" s="22">
        <f>shaladarppn!T624</f>
        <v>0</v>
      </c>
      <c r="V626" s="22">
        <f>shaladarppn!U624</f>
        <v>0</v>
      </c>
      <c r="W626" s="22">
        <f>shaladarppn!V624</f>
        <v>0</v>
      </c>
      <c r="X626" s="22">
        <f>shaladarppn!W624</f>
        <v>0</v>
      </c>
      <c r="Y626" s="22">
        <f>shaladarppn!X624</f>
        <v>0</v>
      </c>
      <c r="Z626" s="22">
        <f>shaladarppn!Y624</f>
        <v>0</v>
      </c>
      <c r="AA626" s="22">
        <f>shaladarppn!Z624</f>
        <v>0</v>
      </c>
      <c r="AB626" s="22">
        <f>shaladarppn!AA624</f>
        <v>0</v>
      </c>
      <c r="AC626" s="22">
        <f>shaladarppn!AB624</f>
        <v>0</v>
      </c>
      <c r="AD626" s="22">
        <f>shaladarppn!AC624</f>
        <v>0</v>
      </c>
      <c r="AE626" s="22">
        <f>shaladarppn!AD624</f>
        <v>0</v>
      </c>
      <c r="AF626" s="22">
        <f>Table1[[#This Row],[Class]]</f>
        <v>0</v>
      </c>
      <c r="AG626" s="22">
        <f>Table1[[#This Row],[Section]]</f>
        <v>0</v>
      </c>
    </row>
    <row r="627" spans="1:33">
      <c r="A627" s="22">
        <f>IF(F627="","",ROWS($F$4:F627))</f>
        <v>624</v>
      </c>
      <c r="B627" s="22">
        <f>shaladarppn!A625</f>
        <v>0</v>
      </c>
      <c r="C627" s="22">
        <f>shaladarppn!B625</f>
        <v>0</v>
      </c>
      <c r="D627" s="22">
        <f>shaladarppn!C625</f>
        <v>0</v>
      </c>
      <c r="E627" s="249">
        <f>shaladarppn!D625</f>
        <v>0</v>
      </c>
      <c r="F627" s="22">
        <f>shaladarppn!E625</f>
        <v>0</v>
      </c>
      <c r="G627" s="22">
        <f>shaladarppn!F625</f>
        <v>0</v>
      </c>
      <c r="H627" s="22">
        <f>shaladarppn!G625</f>
        <v>0</v>
      </c>
      <c r="I627" s="22">
        <f>shaladarppn!H625</f>
        <v>0</v>
      </c>
      <c r="J627" s="22">
        <f>shaladarppn!I625</f>
        <v>0</v>
      </c>
      <c r="K627" s="249">
        <f>shaladarppn!J625</f>
        <v>0</v>
      </c>
      <c r="L627" s="22">
        <f>shaladarppn!K625</f>
        <v>0</v>
      </c>
      <c r="M627" s="22">
        <f>shaladarppn!L625</f>
        <v>0</v>
      </c>
      <c r="N627" s="22">
        <f>shaladarppn!M625</f>
        <v>0</v>
      </c>
      <c r="O627" s="22">
        <f>shaladarppn!N625</f>
        <v>0</v>
      </c>
      <c r="P627" s="22">
        <f>shaladarppn!O625</f>
        <v>0</v>
      </c>
      <c r="Q627" s="22">
        <f>shaladarppn!P625</f>
        <v>0</v>
      </c>
      <c r="R627" s="22">
        <f>shaladarppn!Q625</f>
        <v>0</v>
      </c>
      <c r="S627" s="22">
        <f>shaladarppn!R625</f>
        <v>0</v>
      </c>
      <c r="T627" s="22">
        <f>shaladarppn!S625</f>
        <v>0</v>
      </c>
      <c r="U627" s="22">
        <f>shaladarppn!T625</f>
        <v>0</v>
      </c>
      <c r="V627" s="22">
        <f>shaladarppn!U625</f>
        <v>0</v>
      </c>
      <c r="W627" s="22">
        <f>shaladarppn!V625</f>
        <v>0</v>
      </c>
      <c r="X627" s="22">
        <f>shaladarppn!W625</f>
        <v>0</v>
      </c>
      <c r="Y627" s="22">
        <f>shaladarppn!X625</f>
        <v>0</v>
      </c>
      <c r="Z627" s="22">
        <f>shaladarppn!Y625</f>
        <v>0</v>
      </c>
      <c r="AA627" s="22">
        <f>shaladarppn!Z625</f>
        <v>0</v>
      </c>
      <c r="AB627" s="22">
        <f>shaladarppn!AA625</f>
        <v>0</v>
      </c>
      <c r="AC627" s="22">
        <f>shaladarppn!AB625</f>
        <v>0</v>
      </c>
      <c r="AD627" s="22">
        <f>shaladarppn!AC625</f>
        <v>0</v>
      </c>
      <c r="AE627" s="22">
        <f>shaladarppn!AD625</f>
        <v>0</v>
      </c>
      <c r="AF627" s="22">
        <f>Table1[[#This Row],[Class]]</f>
        <v>0</v>
      </c>
      <c r="AG627" s="22">
        <f>Table1[[#This Row],[Section]]</f>
        <v>0</v>
      </c>
    </row>
    <row r="628" spans="1:33">
      <c r="A628" s="22">
        <f>IF(F628="","",ROWS($F$4:F628))</f>
        <v>625</v>
      </c>
      <c r="B628" s="22">
        <f>shaladarppn!A626</f>
        <v>0</v>
      </c>
      <c r="C628" s="22">
        <f>shaladarppn!B626</f>
        <v>0</v>
      </c>
      <c r="D628" s="22">
        <f>shaladarppn!C626</f>
        <v>0</v>
      </c>
      <c r="E628" s="249">
        <f>shaladarppn!D626</f>
        <v>0</v>
      </c>
      <c r="F628" s="22">
        <f>shaladarppn!E626</f>
        <v>0</v>
      </c>
      <c r="G628" s="22">
        <f>shaladarppn!F626</f>
        <v>0</v>
      </c>
      <c r="H628" s="22">
        <f>shaladarppn!G626</f>
        <v>0</v>
      </c>
      <c r="I628" s="22">
        <f>shaladarppn!H626</f>
        <v>0</v>
      </c>
      <c r="J628" s="22">
        <f>shaladarppn!I626</f>
        <v>0</v>
      </c>
      <c r="K628" s="249">
        <f>shaladarppn!J626</f>
        <v>0</v>
      </c>
      <c r="L628" s="22">
        <f>shaladarppn!K626</f>
        <v>0</v>
      </c>
      <c r="M628" s="22">
        <f>shaladarppn!L626</f>
        <v>0</v>
      </c>
      <c r="N628" s="22">
        <f>shaladarppn!M626</f>
        <v>0</v>
      </c>
      <c r="O628" s="22">
        <f>shaladarppn!N626</f>
        <v>0</v>
      </c>
      <c r="P628" s="22">
        <f>shaladarppn!O626</f>
        <v>0</v>
      </c>
      <c r="Q628" s="22">
        <f>shaladarppn!P626</f>
        <v>0</v>
      </c>
      <c r="R628" s="22">
        <f>shaladarppn!Q626</f>
        <v>0</v>
      </c>
      <c r="S628" s="22">
        <f>shaladarppn!R626</f>
        <v>0</v>
      </c>
      <c r="T628" s="22">
        <f>shaladarppn!S626</f>
        <v>0</v>
      </c>
      <c r="U628" s="22">
        <f>shaladarppn!T626</f>
        <v>0</v>
      </c>
      <c r="V628" s="22">
        <f>shaladarppn!U626</f>
        <v>0</v>
      </c>
      <c r="W628" s="22">
        <f>shaladarppn!V626</f>
        <v>0</v>
      </c>
      <c r="X628" s="22">
        <f>shaladarppn!W626</f>
        <v>0</v>
      </c>
      <c r="Y628" s="22">
        <f>shaladarppn!X626</f>
        <v>0</v>
      </c>
      <c r="Z628" s="22">
        <f>shaladarppn!Y626</f>
        <v>0</v>
      </c>
      <c r="AA628" s="22">
        <f>shaladarppn!Z626</f>
        <v>0</v>
      </c>
      <c r="AB628" s="22">
        <f>shaladarppn!AA626</f>
        <v>0</v>
      </c>
      <c r="AC628" s="22">
        <f>shaladarppn!AB626</f>
        <v>0</v>
      </c>
      <c r="AD628" s="22">
        <f>shaladarppn!AC626</f>
        <v>0</v>
      </c>
      <c r="AE628" s="22">
        <f>shaladarppn!AD626</f>
        <v>0</v>
      </c>
      <c r="AF628" s="22">
        <f>Table1[[#This Row],[Class]]</f>
        <v>0</v>
      </c>
      <c r="AG628" s="22">
        <f>Table1[[#This Row],[Section]]</f>
        <v>0</v>
      </c>
    </row>
    <row r="629" spans="1:33">
      <c r="A629" s="22">
        <f>IF(F629="","",ROWS($F$4:F629))</f>
        <v>626</v>
      </c>
      <c r="B629" s="22">
        <f>shaladarppn!A627</f>
        <v>0</v>
      </c>
      <c r="C629" s="22">
        <f>shaladarppn!B627</f>
        <v>0</v>
      </c>
      <c r="D629" s="22">
        <f>shaladarppn!C627</f>
        <v>0</v>
      </c>
      <c r="E629" s="249">
        <f>shaladarppn!D627</f>
        <v>0</v>
      </c>
      <c r="F629" s="22">
        <f>shaladarppn!E627</f>
        <v>0</v>
      </c>
      <c r="G629" s="22">
        <f>shaladarppn!F627</f>
        <v>0</v>
      </c>
      <c r="H629" s="22">
        <f>shaladarppn!G627</f>
        <v>0</v>
      </c>
      <c r="I629" s="22">
        <f>shaladarppn!H627</f>
        <v>0</v>
      </c>
      <c r="J629" s="22">
        <f>shaladarppn!I627</f>
        <v>0</v>
      </c>
      <c r="K629" s="249">
        <f>shaladarppn!J627</f>
        <v>0</v>
      </c>
      <c r="L629" s="22">
        <f>shaladarppn!K627</f>
        <v>0</v>
      </c>
      <c r="M629" s="22">
        <f>shaladarppn!L627</f>
        <v>0</v>
      </c>
      <c r="N629" s="22">
        <f>shaladarppn!M627</f>
        <v>0</v>
      </c>
      <c r="O629" s="22">
        <f>shaladarppn!N627</f>
        <v>0</v>
      </c>
      <c r="P629" s="22">
        <f>shaladarppn!O627</f>
        <v>0</v>
      </c>
      <c r="Q629" s="22">
        <f>shaladarppn!P627</f>
        <v>0</v>
      </c>
      <c r="R629" s="22">
        <f>shaladarppn!Q627</f>
        <v>0</v>
      </c>
      <c r="S629" s="22">
        <f>shaladarppn!R627</f>
        <v>0</v>
      </c>
      <c r="T629" s="22">
        <f>shaladarppn!S627</f>
        <v>0</v>
      </c>
      <c r="U629" s="22">
        <f>shaladarppn!T627</f>
        <v>0</v>
      </c>
      <c r="V629" s="22">
        <f>shaladarppn!U627</f>
        <v>0</v>
      </c>
      <c r="W629" s="22">
        <f>shaladarppn!V627</f>
        <v>0</v>
      </c>
      <c r="X629" s="22">
        <f>shaladarppn!W627</f>
        <v>0</v>
      </c>
      <c r="Y629" s="22">
        <f>shaladarppn!X627</f>
        <v>0</v>
      </c>
      <c r="Z629" s="22">
        <f>shaladarppn!Y627</f>
        <v>0</v>
      </c>
      <c r="AA629" s="22">
        <f>shaladarppn!Z627</f>
        <v>0</v>
      </c>
      <c r="AB629" s="22">
        <f>shaladarppn!AA627</f>
        <v>0</v>
      </c>
      <c r="AC629" s="22">
        <f>shaladarppn!AB627</f>
        <v>0</v>
      </c>
      <c r="AD629" s="22">
        <f>shaladarppn!AC627</f>
        <v>0</v>
      </c>
      <c r="AE629" s="22">
        <f>shaladarppn!AD627</f>
        <v>0</v>
      </c>
      <c r="AF629" s="22">
        <f>Table1[[#This Row],[Class]]</f>
        <v>0</v>
      </c>
      <c r="AG629" s="22">
        <f>Table1[[#This Row],[Section]]</f>
        <v>0</v>
      </c>
    </row>
    <row r="630" spans="1:33">
      <c r="A630" s="22">
        <f>IF(F630="","",ROWS($F$4:F630))</f>
        <v>627</v>
      </c>
      <c r="B630" s="22">
        <f>shaladarppn!A628</f>
        <v>0</v>
      </c>
      <c r="C630" s="22">
        <f>shaladarppn!B628</f>
        <v>0</v>
      </c>
      <c r="D630" s="22">
        <f>shaladarppn!C628</f>
        <v>0</v>
      </c>
      <c r="E630" s="249">
        <f>shaladarppn!D628</f>
        <v>0</v>
      </c>
      <c r="F630" s="22">
        <f>shaladarppn!E628</f>
        <v>0</v>
      </c>
      <c r="G630" s="22">
        <f>shaladarppn!F628</f>
        <v>0</v>
      </c>
      <c r="H630" s="22">
        <f>shaladarppn!G628</f>
        <v>0</v>
      </c>
      <c r="I630" s="22">
        <f>shaladarppn!H628</f>
        <v>0</v>
      </c>
      <c r="J630" s="22">
        <f>shaladarppn!I628</f>
        <v>0</v>
      </c>
      <c r="K630" s="249">
        <f>shaladarppn!J628</f>
        <v>0</v>
      </c>
      <c r="L630" s="22">
        <f>shaladarppn!K628</f>
        <v>0</v>
      </c>
      <c r="M630" s="22">
        <f>shaladarppn!L628</f>
        <v>0</v>
      </c>
      <c r="N630" s="22">
        <f>shaladarppn!M628</f>
        <v>0</v>
      </c>
      <c r="O630" s="22">
        <f>shaladarppn!N628</f>
        <v>0</v>
      </c>
      <c r="P630" s="22">
        <f>shaladarppn!O628</f>
        <v>0</v>
      </c>
      <c r="Q630" s="22">
        <f>shaladarppn!P628</f>
        <v>0</v>
      </c>
      <c r="R630" s="22">
        <f>shaladarppn!Q628</f>
        <v>0</v>
      </c>
      <c r="S630" s="22">
        <f>shaladarppn!R628</f>
        <v>0</v>
      </c>
      <c r="T630" s="22">
        <f>shaladarppn!S628</f>
        <v>0</v>
      </c>
      <c r="U630" s="22">
        <f>shaladarppn!T628</f>
        <v>0</v>
      </c>
      <c r="V630" s="22">
        <f>shaladarppn!U628</f>
        <v>0</v>
      </c>
      <c r="W630" s="22">
        <f>shaladarppn!V628</f>
        <v>0</v>
      </c>
      <c r="X630" s="22">
        <f>shaladarppn!W628</f>
        <v>0</v>
      </c>
      <c r="Y630" s="22">
        <f>shaladarppn!X628</f>
        <v>0</v>
      </c>
      <c r="Z630" s="22">
        <f>shaladarppn!Y628</f>
        <v>0</v>
      </c>
      <c r="AA630" s="22">
        <f>shaladarppn!Z628</f>
        <v>0</v>
      </c>
      <c r="AB630" s="22">
        <f>shaladarppn!AA628</f>
        <v>0</v>
      </c>
      <c r="AC630" s="22">
        <f>shaladarppn!AB628</f>
        <v>0</v>
      </c>
      <c r="AD630" s="22">
        <f>shaladarppn!AC628</f>
        <v>0</v>
      </c>
      <c r="AE630" s="22">
        <f>shaladarppn!AD628</f>
        <v>0</v>
      </c>
      <c r="AF630" s="22">
        <f>Table1[[#This Row],[Class]]</f>
        <v>0</v>
      </c>
      <c r="AG630" s="22">
        <f>Table1[[#This Row],[Section]]</f>
        <v>0</v>
      </c>
    </row>
    <row r="631" spans="1:33">
      <c r="A631" s="22">
        <f>IF(F631="","",ROWS($F$4:F631))</f>
        <v>628</v>
      </c>
      <c r="B631" s="22">
        <f>shaladarppn!A629</f>
        <v>0</v>
      </c>
      <c r="C631" s="22">
        <f>shaladarppn!B629</f>
        <v>0</v>
      </c>
      <c r="D631" s="22">
        <f>shaladarppn!C629</f>
        <v>0</v>
      </c>
      <c r="E631" s="249">
        <f>shaladarppn!D629</f>
        <v>0</v>
      </c>
      <c r="F631" s="22">
        <f>shaladarppn!E629</f>
        <v>0</v>
      </c>
      <c r="G631" s="22">
        <f>shaladarppn!F629</f>
        <v>0</v>
      </c>
      <c r="H631" s="22">
        <f>shaladarppn!G629</f>
        <v>0</v>
      </c>
      <c r="I631" s="22">
        <f>shaladarppn!H629</f>
        <v>0</v>
      </c>
      <c r="J631" s="22">
        <f>shaladarppn!I629</f>
        <v>0</v>
      </c>
      <c r="K631" s="249">
        <f>shaladarppn!J629</f>
        <v>0</v>
      </c>
      <c r="L631" s="22">
        <f>shaladarppn!K629</f>
        <v>0</v>
      </c>
      <c r="M631" s="22">
        <f>shaladarppn!L629</f>
        <v>0</v>
      </c>
      <c r="N631" s="22">
        <f>shaladarppn!M629</f>
        <v>0</v>
      </c>
      <c r="O631" s="22">
        <f>shaladarppn!N629</f>
        <v>0</v>
      </c>
      <c r="P631" s="22">
        <f>shaladarppn!O629</f>
        <v>0</v>
      </c>
      <c r="Q631" s="22">
        <f>shaladarppn!P629</f>
        <v>0</v>
      </c>
      <c r="R631" s="22">
        <f>shaladarppn!Q629</f>
        <v>0</v>
      </c>
      <c r="S631" s="22">
        <f>shaladarppn!R629</f>
        <v>0</v>
      </c>
      <c r="T631" s="22">
        <f>shaladarppn!S629</f>
        <v>0</v>
      </c>
      <c r="U631" s="22">
        <f>shaladarppn!T629</f>
        <v>0</v>
      </c>
      <c r="V631" s="22">
        <f>shaladarppn!U629</f>
        <v>0</v>
      </c>
      <c r="W631" s="22">
        <f>shaladarppn!V629</f>
        <v>0</v>
      </c>
      <c r="X631" s="22">
        <f>shaladarppn!W629</f>
        <v>0</v>
      </c>
      <c r="Y631" s="22">
        <f>shaladarppn!X629</f>
        <v>0</v>
      </c>
      <c r="Z631" s="22">
        <f>shaladarppn!Y629</f>
        <v>0</v>
      </c>
      <c r="AA631" s="22">
        <f>shaladarppn!Z629</f>
        <v>0</v>
      </c>
      <c r="AB631" s="22">
        <f>shaladarppn!AA629</f>
        <v>0</v>
      </c>
      <c r="AC631" s="22">
        <f>shaladarppn!AB629</f>
        <v>0</v>
      </c>
      <c r="AD631" s="22">
        <f>shaladarppn!AC629</f>
        <v>0</v>
      </c>
      <c r="AE631" s="22">
        <f>shaladarppn!AD629</f>
        <v>0</v>
      </c>
      <c r="AF631" s="22">
        <f>Table1[[#This Row],[Class]]</f>
        <v>0</v>
      </c>
      <c r="AG631" s="22">
        <f>Table1[[#This Row],[Section]]</f>
        <v>0</v>
      </c>
    </row>
    <row r="632" spans="1:33">
      <c r="A632" s="22">
        <f>IF(F632="","",ROWS($F$4:F632))</f>
        <v>629</v>
      </c>
      <c r="B632" s="22">
        <f>shaladarppn!A630</f>
        <v>0</v>
      </c>
      <c r="C632" s="22">
        <f>shaladarppn!B630</f>
        <v>0</v>
      </c>
      <c r="D632" s="22">
        <f>shaladarppn!C630</f>
        <v>0</v>
      </c>
      <c r="E632" s="249">
        <f>shaladarppn!D630</f>
        <v>0</v>
      </c>
      <c r="F632" s="22">
        <f>shaladarppn!E630</f>
        <v>0</v>
      </c>
      <c r="G632" s="22">
        <f>shaladarppn!F630</f>
        <v>0</v>
      </c>
      <c r="H632" s="22">
        <f>shaladarppn!G630</f>
        <v>0</v>
      </c>
      <c r="I632" s="22">
        <f>shaladarppn!H630</f>
        <v>0</v>
      </c>
      <c r="J632" s="22">
        <f>shaladarppn!I630</f>
        <v>0</v>
      </c>
      <c r="K632" s="249">
        <f>shaladarppn!J630</f>
        <v>0</v>
      </c>
      <c r="L632" s="22">
        <f>shaladarppn!K630</f>
        <v>0</v>
      </c>
      <c r="M632" s="22">
        <f>shaladarppn!L630</f>
        <v>0</v>
      </c>
      <c r="N632" s="22">
        <f>shaladarppn!M630</f>
        <v>0</v>
      </c>
      <c r="O632" s="22">
        <f>shaladarppn!N630</f>
        <v>0</v>
      </c>
      <c r="P632" s="22">
        <f>shaladarppn!O630</f>
        <v>0</v>
      </c>
      <c r="Q632" s="22">
        <f>shaladarppn!P630</f>
        <v>0</v>
      </c>
      <c r="R632" s="22">
        <f>shaladarppn!Q630</f>
        <v>0</v>
      </c>
      <c r="S632" s="22">
        <f>shaladarppn!R630</f>
        <v>0</v>
      </c>
      <c r="T632" s="22">
        <f>shaladarppn!S630</f>
        <v>0</v>
      </c>
      <c r="U632" s="22">
        <f>shaladarppn!T630</f>
        <v>0</v>
      </c>
      <c r="V632" s="22">
        <f>shaladarppn!U630</f>
        <v>0</v>
      </c>
      <c r="W632" s="22">
        <f>shaladarppn!V630</f>
        <v>0</v>
      </c>
      <c r="X632" s="22">
        <f>shaladarppn!W630</f>
        <v>0</v>
      </c>
      <c r="Y632" s="22">
        <f>shaladarppn!X630</f>
        <v>0</v>
      </c>
      <c r="Z632" s="22">
        <f>shaladarppn!Y630</f>
        <v>0</v>
      </c>
      <c r="AA632" s="22">
        <f>shaladarppn!Z630</f>
        <v>0</v>
      </c>
      <c r="AB632" s="22">
        <f>shaladarppn!AA630</f>
        <v>0</v>
      </c>
      <c r="AC632" s="22">
        <f>shaladarppn!AB630</f>
        <v>0</v>
      </c>
      <c r="AD632" s="22">
        <f>shaladarppn!AC630</f>
        <v>0</v>
      </c>
      <c r="AE632" s="22">
        <f>shaladarppn!AD630</f>
        <v>0</v>
      </c>
      <c r="AF632" s="22">
        <f>Table1[[#This Row],[Class]]</f>
        <v>0</v>
      </c>
      <c r="AG632" s="22">
        <f>Table1[[#This Row],[Section]]</f>
        <v>0</v>
      </c>
    </row>
    <row r="633" spans="1:33">
      <c r="A633" s="22">
        <f>IF(F633="","",ROWS($F$4:F633))</f>
        <v>630</v>
      </c>
      <c r="B633" s="22">
        <f>shaladarppn!A631</f>
        <v>0</v>
      </c>
      <c r="C633" s="22">
        <f>shaladarppn!B631</f>
        <v>0</v>
      </c>
      <c r="D633" s="22">
        <f>shaladarppn!C631</f>
        <v>0</v>
      </c>
      <c r="E633" s="249">
        <f>shaladarppn!D631</f>
        <v>0</v>
      </c>
      <c r="F633" s="22">
        <f>shaladarppn!E631</f>
        <v>0</v>
      </c>
      <c r="G633" s="22">
        <f>shaladarppn!F631</f>
        <v>0</v>
      </c>
      <c r="H633" s="22">
        <f>shaladarppn!G631</f>
        <v>0</v>
      </c>
      <c r="I633" s="22">
        <f>shaladarppn!H631</f>
        <v>0</v>
      </c>
      <c r="J633" s="22">
        <f>shaladarppn!I631</f>
        <v>0</v>
      </c>
      <c r="K633" s="249">
        <f>shaladarppn!J631</f>
        <v>0</v>
      </c>
      <c r="L633" s="22">
        <f>shaladarppn!K631</f>
        <v>0</v>
      </c>
      <c r="M633" s="22">
        <f>shaladarppn!L631</f>
        <v>0</v>
      </c>
      <c r="N633" s="22">
        <f>shaladarppn!M631</f>
        <v>0</v>
      </c>
      <c r="O633" s="22">
        <f>shaladarppn!N631</f>
        <v>0</v>
      </c>
      <c r="P633" s="22">
        <f>shaladarppn!O631</f>
        <v>0</v>
      </c>
      <c r="Q633" s="22">
        <f>shaladarppn!P631</f>
        <v>0</v>
      </c>
      <c r="R633" s="22">
        <f>shaladarppn!Q631</f>
        <v>0</v>
      </c>
      <c r="S633" s="22">
        <f>shaladarppn!R631</f>
        <v>0</v>
      </c>
      <c r="T633" s="22">
        <f>shaladarppn!S631</f>
        <v>0</v>
      </c>
      <c r="U633" s="22">
        <f>shaladarppn!T631</f>
        <v>0</v>
      </c>
      <c r="V633" s="22">
        <f>shaladarppn!U631</f>
        <v>0</v>
      </c>
      <c r="W633" s="22">
        <f>shaladarppn!V631</f>
        <v>0</v>
      </c>
      <c r="X633" s="22">
        <f>shaladarppn!W631</f>
        <v>0</v>
      </c>
      <c r="Y633" s="22">
        <f>shaladarppn!X631</f>
        <v>0</v>
      </c>
      <c r="Z633" s="22">
        <f>shaladarppn!Y631</f>
        <v>0</v>
      </c>
      <c r="AA633" s="22">
        <f>shaladarppn!Z631</f>
        <v>0</v>
      </c>
      <c r="AB633" s="22">
        <f>shaladarppn!AA631</f>
        <v>0</v>
      </c>
      <c r="AC633" s="22">
        <f>shaladarppn!AB631</f>
        <v>0</v>
      </c>
      <c r="AD633" s="22">
        <f>shaladarppn!AC631</f>
        <v>0</v>
      </c>
      <c r="AE633" s="22">
        <f>shaladarppn!AD631</f>
        <v>0</v>
      </c>
      <c r="AF633" s="22">
        <f>Table1[[#This Row],[Class]]</f>
        <v>0</v>
      </c>
      <c r="AG633" s="22">
        <f>Table1[[#This Row],[Section]]</f>
        <v>0</v>
      </c>
    </row>
    <row r="634" spans="1:33">
      <c r="A634" s="22">
        <f>IF(F634="","",ROWS($F$4:F634))</f>
        <v>631</v>
      </c>
      <c r="B634" s="22">
        <f>shaladarppn!A632</f>
        <v>0</v>
      </c>
      <c r="C634" s="22">
        <f>shaladarppn!B632</f>
        <v>0</v>
      </c>
      <c r="D634" s="22">
        <f>shaladarppn!C632</f>
        <v>0</v>
      </c>
      <c r="E634" s="249">
        <f>shaladarppn!D632</f>
        <v>0</v>
      </c>
      <c r="F634" s="22">
        <f>shaladarppn!E632</f>
        <v>0</v>
      </c>
      <c r="G634" s="22">
        <f>shaladarppn!F632</f>
        <v>0</v>
      </c>
      <c r="H634" s="22">
        <f>shaladarppn!G632</f>
        <v>0</v>
      </c>
      <c r="I634" s="22">
        <f>shaladarppn!H632</f>
        <v>0</v>
      </c>
      <c r="J634" s="22">
        <f>shaladarppn!I632</f>
        <v>0</v>
      </c>
      <c r="K634" s="249">
        <f>shaladarppn!J632</f>
        <v>0</v>
      </c>
      <c r="L634" s="22">
        <f>shaladarppn!K632</f>
        <v>0</v>
      </c>
      <c r="M634" s="22">
        <f>shaladarppn!L632</f>
        <v>0</v>
      </c>
      <c r="N634" s="22">
        <f>shaladarppn!M632</f>
        <v>0</v>
      </c>
      <c r="O634" s="22">
        <f>shaladarppn!N632</f>
        <v>0</v>
      </c>
      <c r="P634" s="22">
        <f>shaladarppn!O632</f>
        <v>0</v>
      </c>
      <c r="Q634" s="22">
        <f>shaladarppn!P632</f>
        <v>0</v>
      </c>
      <c r="R634" s="22">
        <f>shaladarppn!Q632</f>
        <v>0</v>
      </c>
      <c r="S634" s="22">
        <f>shaladarppn!R632</f>
        <v>0</v>
      </c>
      <c r="T634" s="22">
        <f>shaladarppn!S632</f>
        <v>0</v>
      </c>
      <c r="U634" s="22">
        <f>shaladarppn!T632</f>
        <v>0</v>
      </c>
      <c r="V634" s="22">
        <f>shaladarppn!U632</f>
        <v>0</v>
      </c>
      <c r="W634" s="22">
        <f>shaladarppn!V632</f>
        <v>0</v>
      </c>
      <c r="X634" s="22">
        <f>shaladarppn!W632</f>
        <v>0</v>
      </c>
      <c r="Y634" s="22">
        <f>shaladarppn!X632</f>
        <v>0</v>
      </c>
      <c r="Z634" s="22">
        <f>shaladarppn!Y632</f>
        <v>0</v>
      </c>
      <c r="AA634" s="22">
        <f>shaladarppn!Z632</f>
        <v>0</v>
      </c>
      <c r="AB634" s="22">
        <f>shaladarppn!AA632</f>
        <v>0</v>
      </c>
      <c r="AC634" s="22">
        <f>shaladarppn!AB632</f>
        <v>0</v>
      </c>
      <c r="AD634" s="22">
        <f>shaladarppn!AC632</f>
        <v>0</v>
      </c>
      <c r="AE634" s="22">
        <f>shaladarppn!AD632</f>
        <v>0</v>
      </c>
      <c r="AF634" s="22">
        <f>Table1[[#This Row],[Class]]</f>
        <v>0</v>
      </c>
      <c r="AG634" s="22">
        <f>Table1[[#This Row],[Section]]</f>
        <v>0</v>
      </c>
    </row>
    <row r="635" spans="1:33">
      <c r="A635" s="22">
        <f>IF(F635="","",ROWS($F$4:F635))</f>
        <v>632</v>
      </c>
      <c r="B635" s="22">
        <f>shaladarppn!A633</f>
        <v>0</v>
      </c>
      <c r="C635" s="22">
        <f>shaladarppn!B633</f>
        <v>0</v>
      </c>
      <c r="D635" s="22">
        <f>shaladarppn!C633</f>
        <v>0</v>
      </c>
      <c r="E635" s="249">
        <f>shaladarppn!D633</f>
        <v>0</v>
      </c>
      <c r="F635" s="22">
        <f>shaladarppn!E633</f>
        <v>0</v>
      </c>
      <c r="G635" s="22">
        <f>shaladarppn!F633</f>
        <v>0</v>
      </c>
      <c r="H635" s="22">
        <f>shaladarppn!G633</f>
        <v>0</v>
      </c>
      <c r="I635" s="22">
        <f>shaladarppn!H633</f>
        <v>0</v>
      </c>
      <c r="J635" s="22">
        <f>shaladarppn!I633</f>
        <v>0</v>
      </c>
      <c r="K635" s="249">
        <f>shaladarppn!J633</f>
        <v>0</v>
      </c>
      <c r="L635" s="22">
        <f>shaladarppn!K633</f>
        <v>0</v>
      </c>
      <c r="M635" s="22">
        <f>shaladarppn!L633</f>
        <v>0</v>
      </c>
      <c r="N635" s="22">
        <f>shaladarppn!M633</f>
        <v>0</v>
      </c>
      <c r="O635" s="22">
        <f>shaladarppn!N633</f>
        <v>0</v>
      </c>
      <c r="P635" s="22">
        <f>shaladarppn!O633</f>
        <v>0</v>
      </c>
      <c r="Q635" s="22">
        <f>shaladarppn!P633</f>
        <v>0</v>
      </c>
      <c r="R635" s="22">
        <f>shaladarppn!Q633</f>
        <v>0</v>
      </c>
      <c r="S635" s="22">
        <f>shaladarppn!R633</f>
        <v>0</v>
      </c>
      <c r="T635" s="22">
        <f>shaladarppn!S633</f>
        <v>0</v>
      </c>
      <c r="U635" s="22">
        <f>shaladarppn!T633</f>
        <v>0</v>
      </c>
      <c r="V635" s="22">
        <f>shaladarppn!U633</f>
        <v>0</v>
      </c>
      <c r="W635" s="22">
        <f>shaladarppn!V633</f>
        <v>0</v>
      </c>
      <c r="X635" s="22">
        <f>shaladarppn!W633</f>
        <v>0</v>
      </c>
      <c r="Y635" s="22">
        <f>shaladarppn!X633</f>
        <v>0</v>
      </c>
      <c r="Z635" s="22">
        <f>shaladarppn!Y633</f>
        <v>0</v>
      </c>
      <c r="AA635" s="22">
        <f>shaladarppn!Z633</f>
        <v>0</v>
      </c>
      <c r="AB635" s="22">
        <f>shaladarppn!AA633</f>
        <v>0</v>
      </c>
      <c r="AC635" s="22">
        <f>shaladarppn!AB633</f>
        <v>0</v>
      </c>
      <c r="AD635" s="22">
        <f>shaladarppn!AC633</f>
        <v>0</v>
      </c>
      <c r="AE635" s="22">
        <f>shaladarppn!AD633</f>
        <v>0</v>
      </c>
      <c r="AF635" s="22">
        <f>Table1[[#This Row],[Class]]</f>
        <v>0</v>
      </c>
      <c r="AG635" s="22">
        <f>Table1[[#This Row],[Section]]</f>
        <v>0</v>
      </c>
    </row>
    <row r="636" spans="1:33">
      <c r="A636" s="22">
        <f>IF(F636="","",ROWS($F$4:F636))</f>
        <v>633</v>
      </c>
      <c r="B636" s="22">
        <f>shaladarppn!A634</f>
        <v>0</v>
      </c>
      <c r="C636" s="22">
        <f>shaladarppn!B634</f>
        <v>0</v>
      </c>
      <c r="D636" s="22">
        <f>shaladarppn!C634</f>
        <v>0</v>
      </c>
      <c r="E636" s="249">
        <f>shaladarppn!D634</f>
        <v>0</v>
      </c>
      <c r="F636" s="22">
        <f>shaladarppn!E634</f>
        <v>0</v>
      </c>
      <c r="G636" s="22">
        <f>shaladarppn!F634</f>
        <v>0</v>
      </c>
      <c r="H636" s="22">
        <f>shaladarppn!G634</f>
        <v>0</v>
      </c>
      <c r="I636" s="22">
        <f>shaladarppn!H634</f>
        <v>0</v>
      </c>
      <c r="J636" s="22">
        <f>shaladarppn!I634</f>
        <v>0</v>
      </c>
      <c r="K636" s="249">
        <f>shaladarppn!J634</f>
        <v>0</v>
      </c>
      <c r="L636" s="22">
        <f>shaladarppn!K634</f>
        <v>0</v>
      </c>
      <c r="M636" s="22">
        <f>shaladarppn!L634</f>
        <v>0</v>
      </c>
      <c r="N636" s="22">
        <f>shaladarppn!M634</f>
        <v>0</v>
      </c>
      <c r="O636" s="22">
        <f>shaladarppn!N634</f>
        <v>0</v>
      </c>
      <c r="P636" s="22">
        <f>shaladarppn!O634</f>
        <v>0</v>
      </c>
      <c r="Q636" s="22">
        <f>shaladarppn!P634</f>
        <v>0</v>
      </c>
      <c r="R636" s="22">
        <f>shaladarppn!Q634</f>
        <v>0</v>
      </c>
      <c r="S636" s="22">
        <f>shaladarppn!R634</f>
        <v>0</v>
      </c>
      <c r="T636" s="22">
        <f>shaladarppn!S634</f>
        <v>0</v>
      </c>
      <c r="U636" s="22">
        <f>shaladarppn!T634</f>
        <v>0</v>
      </c>
      <c r="V636" s="22">
        <f>shaladarppn!U634</f>
        <v>0</v>
      </c>
      <c r="W636" s="22">
        <f>shaladarppn!V634</f>
        <v>0</v>
      </c>
      <c r="X636" s="22">
        <f>shaladarppn!W634</f>
        <v>0</v>
      </c>
      <c r="Y636" s="22">
        <f>shaladarppn!X634</f>
        <v>0</v>
      </c>
      <c r="Z636" s="22">
        <f>shaladarppn!Y634</f>
        <v>0</v>
      </c>
      <c r="AA636" s="22">
        <f>shaladarppn!Z634</f>
        <v>0</v>
      </c>
      <c r="AB636" s="22">
        <f>shaladarppn!AA634</f>
        <v>0</v>
      </c>
      <c r="AC636" s="22">
        <f>shaladarppn!AB634</f>
        <v>0</v>
      </c>
      <c r="AD636" s="22">
        <f>shaladarppn!AC634</f>
        <v>0</v>
      </c>
      <c r="AE636" s="22">
        <f>shaladarppn!AD634</f>
        <v>0</v>
      </c>
      <c r="AF636" s="22">
        <f>Table1[[#This Row],[Class]]</f>
        <v>0</v>
      </c>
      <c r="AG636" s="22">
        <f>Table1[[#This Row],[Section]]</f>
        <v>0</v>
      </c>
    </row>
    <row r="637" spans="1:33">
      <c r="A637" s="22">
        <f>IF(F637="","",ROWS($F$4:F637))</f>
        <v>634</v>
      </c>
      <c r="B637" s="22">
        <f>shaladarppn!A635</f>
        <v>0</v>
      </c>
      <c r="C637" s="22">
        <f>shaladarppn!B635</f>
        <v>0</v>
      </c>
      <c r="D637" s="22">
        <f>shaladarppn!C635</f>
        <v>0</v>
      </c>
      <c r="E637" s="249">
        <f>shaladarppn!D635</f>
        <v>0</v>
      </c>
      <c r="F637" s="22">
        <f>shaladarppn!E635</f>
        <v>0</v>
      </c>
      <c r="G637" s="22">
        <f>shaladarppn!F635</f>
        <v>0</v>
      </c>
      <c r="H637" s="22">
        <f>shaladarppn!G635</f>
        <v>0</v>
      </c>
      <c r="I637" s="22">
        <f>shaladarppn!H635</f>
        <v>0</v>
      </c>
      <c r="J637" s="22">
        <f>shaladarppn!I635</f>
        <v>0</v>
      </c>
      <c r="K637" s="249">
        <f>shaladarppn!J635</f>
        <v>0</v>
      </c>
      <c r="L637" s="22">
        <f>shaladarppn!K635</f>
        <v>0</v>
      </c>
      <c r="M637" s="22">
        <f>shaladarppn!L635</f>
        <v>0</v>
      </c>
      <c r="N637" s="22">
        <f>shaladarppn!M635</f>
        <v>0</v>
      </c>
      <c r="O637" s="22">
        <f>shaladarppn!N635</f>
        <v>0</v>
      </c>
      <c r="P637" s="22">
        <f>shaladarppn!O635</f>
        <v>0</v>
      </c>
      <c r="Q637" s="22">
        <f>shaladarppn!P635</f>
        <v>0</v>
      </c>
      <c r="R637" s="22">
        <f>shaladarppn!Q635</f>
        <v>0</v>
      </c>
      <c r="S637" s="22">
        <f>shaladarppn!R635</f>
        <v>0</v>
      </c>
      <c r="T637" s="22">
        <f>shaladarppn!S635</f>
        <v>0</v>
      </c>
      <c r="U637" s="22">
        <f>shaladarppn!T635</f>
        <v>0</v>
      </c>
      <c r="V637" s="22">
        <f>shaladarppn!U635</f>
        <v>0</v>
      </c>
      <c r="W637" s="22">
        <f>shaladarppn!V635</f>
        <v>0</v>
      </c>
      <c r="X637" s="22">
        <f>shaladarppn!W635</f>
        <v>0</v>
      </c>
      <c r="Y637" s="22">
        <f>shaladarppn!X635</f>
        <v>0</v>
      </c>
      <c r="Z637" s="22">
        <f>shaladarppn!Y635</f>
        <v>0</v>
      </c>
      <c r="AA637" s="22">
        <f>shaladarppn!Z635</f>
        <v>0</v>
      </c>
      <c r="AB637" s="22">
        <f>shaladarppn!AA635</f>
        <v>0</v>
      </c>
      <c r="AC637" s="22">
        <f>shaladarppn!AB635</f>
        <v>0</v>
      </c>
      <c r="AD637" s="22">
        <f>shaladarppn!AC635</f>
        <v>0</v>
      </c>
      <c r="AE637" s="22">
        <f>shaladarppn!AD635</f>
        <v>0</v>
      </c>
      <c r="AF637" s="22">
        <f>Table1[[#This Row],[Class]]</f>
        <v>0</v>
      </c>
      <c r="AG637" s="22">
        <f>Table1[[#This Row],[Section]]</f>
        <v>0</v>
      </c>
    </row>
    <row r="638" spans="1:33">
      <c r="A638" s="22">
        <f>IF(F638="","",ROWS($F$4:F638))</f>
        <v>635</v>
      </c>
      <c r="B638" s="22">
        <f>shaladarppn!A636</f>
        <v>0</v>
      </c>
      <c r="C638" s="22">
        <f>shaladarppn!B636</f>
        <v>0</v>
      </c>
      <c r="D638" s="22">
        <f>shaladarppn!C636</f>
        <v>0</v>
      </c>
      <c r="E638" s="249">
        <f>shaladarppn!D636</f>
        <v>0</v>
      </c>
      <c r="F638" s="22">
        <f>shaladarppn!E636</f>
        <v>0</v>
      </c>
      <c r="G638" s="22">
        <f>shaladarppn!F636</f>
        <v>0</v>
      </c>
      <c r="H638" s="22">
        <f>shaladarppn!G636</f>
        <v>0</v>
      </c>
      <c r="I638" s="22">
        <f>shaladarppn!H636</f>
        <v>0</v>
      </c>
      <c r="J638" s="22">
        <f>shaladarppn!I636</f>
        <v>0</v>
      </c>
      <c r="K638" s="249">
        <f>shaladarppn!J636</f>
        <v>0</v>
      </c>
      <c r="L638" s="22">
        <f>shaladarppn!K636</f>
        <v>0</v>
      </c>
      <c r="M638" s="22">
        <f>shaladarppn!L636</f>
        <v>0</v>
      </c>
      <c r="N638" s="22">
        <f>shaladarppn!M636</f>
        <v>0</v>
      </c>
      <c r="O638" s="22">
        <f>shaladarppn!N636</f>
        <v>0</v>
      </c>
      <c r="P638" s="22">
        <f>shaladarppn!O636</f>
        <v>0</v>
      </c>
      <c r="Q638" s="22">
        <f>shaladarppn!P636</f>
        <v>0</v>
      </c>
      <c r="R638" s="22">
        <f>shaladarppn!Q636</f>
        <v>0</v>
      </c>
      <c r="S638" s="22">
        <f>shaladarppn!R636</f>
        <v>0</v>
      </c>
      <c r="T638" s="22">
        <f>shaladarppn!S636</f>
        <v>0</v>
      </c>
      <c r="U638" s="22">
        <f>shaladarppn!T636</f>
        <v>0</v>
      </c>
      <c r="V638" s="22">
        <f>shaladarppn!U636</f>
        <v>0</v>
      </c>
      <c r="W638" s="22">
        <f>shaladarppn!V636</f>
        <v>0</v>
      </c>
      <c r="X638" s="22">
        <f>shaladarppn!W636</f>
        <v>0</v>
      </c>
      <c r="Y638" s="22">
        <f>shaladarppn!X636</f>
        <v>0</v>
      </c>
      <c r="Z638" s="22">
        <f>shaladarppn!Y636</f>
        <v>0</v>
      </c>
      <c r="AA638" s="22">
        <f>shaladarppn!Z636</f>
        <v>0</v>
      </c>
      <c r="AB638" s="22">
        <f>shaladarppn!AA636</f>
        <v>0</v>
      </c>
      <c r="AC638" s="22">
        <f>shaladarppn!AB636</f>
        <v>0</v>
      </c>
      <c r="AD638" s="22">
        <f>shaladarppn!AC636</f>
        <v>0</v>
      </c>
      <c r="AE638" s="22">
        <f>shaladarppn!AD636</f>
        <v>0</v>
      </c>
      <c r="AF638" s="22">
        <f>Table1[[#This Row],[Class]]</f>
        <v>0</v>
      </c>
      <c r="AG638" s="22">
        <f>Table1[[#This Row],[Section]]</f>
        <v>0</v>
      </c>
    </row>
    <row r="639" spans="1:33">
      <c r="A639" s="22">
        <f>IF(F639="","",ROWS($F$4:F639))</f>
        <v>636</v>
      </c>
      <c r="B639" s="22">
        <f>shaladarppn!A637</f>
        <v>0</v>
      </c>
      <c r="C639" s="22">
        <f>shaladarppn!B637</f>
        <v>0</v>
      </c>
      <c r="D639" s="22">
        <f>shaladarppn!C637</f>
        <v>0</v>
      </c>
      <c r="E639" s="249">
        <f>shaladarppn!D637</f>
        <v>0</v>
      </c>
      <c r="F639" s="22">
        <f>shaladarppn!E637</f>
        <v>0</v>
      </c>
      <c r="G639" s="22">
        <f>shaladarppn!F637</f>
        <v>0</v>
      </c>
      <c r="H639" s="22">
        <f>shaladarppn!G637</f>
        <v>0</v>
      </c>
      <c r="I639" s="22">
        <f>shaladarppn!H637</f>
        <v>0</v>
      </c>
      <c r="J639" s="22">
        <f>shaladarppn!I637</f>
        <v>0</v>
      </c>
      <c r="K639" s="249">
        <f>shaladarppn!J637</f>
        <v>0</v>
      </c>
      <c r="L639" s="22">
        <f>shaladarppn!K637</f>
        <v>0</v>
      </c>
      <c r="M639" s="22">
        <f>shaladarppn!L637</f>
        <v>0</v>
      </c>
      <c r="N639" s="22">
        <f>shaladarppn!M637</f>
        <v>0</v>
      </c>
      <c r="O639" s="22">
        <f>shaladarppn!N637</f>
        <v>0</v>
      </c>
      <c r="P639" s="22">
        <f>shaladarppn!O637</f>
        <v>0</v>
      </c>
      <c r="Q639" s="22">
        <f>shaladarppn!P637</f>
        <v>0</v>
      </c>
      <c r="R639" s="22">
        <f>shaladarppn!Q637</f>
        <v>0</v>
      </c>
      <c r="S639" s="22">
        <f>shaladarppn!R637</f>
        <v>0</v>
      </c>
      <c r="T639" s="22">
        <f>shaladarppn!S637</f>
        <v>0</v>
      </c>
      <c r="U639" s="22">
        <f>shaladarppn!T637</f>
        <v>0</v>
      </c>
      <c r="V639" s="22">
        <f>shaladarppn!U637</f>
        <v>0</v>
      </c>
      <c r="W639" s="22">
        <f>shaladarppn!V637</f>
        <v>0</v>
      </c>
      <c r="X639" s="22">
        <f>shaladarppn!W637</f>
        <v>0</v>
      </c>
      <c r="Y639" s="22">
        <f>shaladarppn!X637</f>
        <v>0</v>
      </c>
      <c r="Z639" s="22">
        <f>shaladarppn!Y637</f>
        <v>0</v>
      </c>
      <c r="AA639" s="22">
        <f>shaladarppn!Z637</f>
        <v>0</v>
      </c>
      <c r="AB639" s="22">
        <f>shaladarppn!AA637</f>
        <v>0</v>
      </c>
      <c r="AC639" s="22">
        <f>shaladarppn!AB637</f>
        <v>0</v>
      </c>
      <c r="AD639" s="22">
        <f>shaladarppn!AC637</f>
        <v>0</v>
      </c>
      <c r="AE639" s="22">
        <f>shaladarppn!AD637</f>
        <v>0</v>
      </c>
      <c r="AF639" s="22">
        <f>Table1[[#This Row],[Class]]</f>
        <v>0</v>
      </c>
      <c r="AG639" s="22">
        <f>Table1[[#This Row],[Section]]</f>
        <v>0</v>
      </c>
    </row>
    <row r="640" spans="1:33">
      <c r="A640" s="22">
        <f>IF(F640="","",ROWS($F$4:F640))</f>
        <v>637</v>
      </c>
      <c r="B640" s="22">
        <f>shaladarppn!A638</f>
        <v>0</v>
      </c>
      <c r="C640" s="22">
        <f>shaladarppn!B638</f>
        <v>0</v>
      </c>
      <c r="D640" s="22">
        <f>shaladarppn!C638</f>
        <v>0</v>
      </c>
      <c r="E640" s="249">
        <f>shaladarppn!D638</f>
        <v>0</v>
      </c>
      <c r="F640" s="22">
        <f>shaladarppn!E638</f>
        <v>0</v>
      </c>
      <c r="G640" s="22">
        <f>shaladarppn!F638</f>
        <v>0</v>
      </c>
      <c r="H640" s="22">
        <f>shaladarppn!G638</f>
        <v>0</v>
      </c>
      <c r="I640" s="22">
        <f>shaladarppn!H638</f>
        <v>0</v>
      </c>
      <c r="J640" s="22">
        <f>shaladarppn!I638</f>
        <v>0</v>
      </c>
      <c r="K640" s="249">
        <f>shaladarppn!J638</f>
        <v>0</v>
      </c>
      <c r="L640" s="22">
        <f>shaladarppn!K638</f>
        <v>0</v>
      </c>
      <c r="M640" s="22">
        <f>shaladarppn!L638</f>
        <v>0</v>
      </c>
      <c r="N640" s="22">
        <f>shaladarppn!M638</f>
        <v>0</v>
      </c>
      <c r="O640" s="22">
        <f>shaladarppn!N638</f>
        <v>0</v>
      </c>
      <c r="P640" s="22">
        <f>shaladarppn!O638</f>
        <v>0</v>
      </c>
      <c r="Q640" s="22">
        <f>shaladarppn!P638</f>
        <v>0</v>
      </c>
      <c r="R640" s="22">
        <f>shaladarppn!Q638</f>
        <v>0</v>
      </c>
      <c r="S640" s="22">
        <f>shaladarppn!R638</f>
        <v>0</v>
      </c>
      <c r="T640" s="22">
        <f>shaladarppn!S638</f>
        <v>0</v>
      </c>
      <c r="U640" s="22">
        <f>shaladarppn!T638</f>
        <v>0</v>
      </c>
      <c r="V640" s="22">
        <f>shaladarppn!U638</f>
        <v>0</v>
      </c>
      <c r="W640" s="22">
        <f>shaladarppn!V638</f>
        <v>0</v>
      </c>
      <c r="X640" s="22">
        <f>shaladarppn!W638</f>
        <v>0</v>
      </c>
      <c r="Y640" s="22">
        <f>shaladarppn!X638</f>
        <v>0</v>
      </c>
      <c r="Z640" s="22">
        <f>shaladarppn!Y638</f>
        <v>0</v>
      </c>
      <c r="AA640" s="22">
        <f>shaladarppn!Z638</f>
        <v>0</v>
      </c>
      <c r="AB640" s="22">
        <f>shaladarppn!AA638</f>
        <v>0</v>
      </c>
      <c r="AC640" s="22">
        <f>shaladarppn!AB638</f>
        <v>0</v>
      </c>
      <c r="AD640" s="22">
        <f>shaladarppn!AC638</f>
        <v>0</v>
      </c>
      <c r="AE640" s="22">
        <f>shaladarppn!AD638</f>
        <v>0</v>
      </c>
      <c r="AF640" s="22">
        <f>Table1[[#This Row],[Class]]</f>
        <v>0</v>
      </c>
      <c r="AG640" s="22">
        <f>Table1[[#This Row],[Section]]</f>
        <v>0</v>
      </c>
    </row>
    <row r="641" spans="1:33">
      <c r="A641" s="22">
        <f>IF(F641="","",ROWS($F$4:F641))</f>
        <v>638</v>
      </c>
      <c r="B641" s="22">
        <f>shaladarppn!A639</f>
        <v>0</v>
      </c>
      <c r="C641" s="22">
        <f>shaladarppn!B639</f>
        <v>0</v>
      </c>
      <c r="D641" s="22">
        <f>shaladarppn!C639</f>
        <v>0</v>
      </c>
      <c r="E641" s="249">
        <f>shaladarppn!D639</f>
        <v>0</v>
      </c>
      <c r="F641" s="22">
        <f>shaladarppn!E639</f>
        <v>0</v>
      </c>
      <c r="G641" s="22">
        <f>shaladarppn!F639</f>
        <v>0</v>
      </c>
      <c r="H641" s="22">
        <f>shaladarppn!G639</f>
        <v>0</v>
      </c>
      <c r="I641" s="22">
        <f>shaladarppn!H639</f>
        <v>0</v>
      </c>
      <c r="J641" s="22">
        <f>shaladarppn!I639</f>
        <v>0</v>
      </c>
      <c r="K641" s="249">
        <f>shaladarppn!J639</f>
        <v>0</v>
      </c>
      <c r="L641" s="22">
        <f>shaladarppn!K639</f>
        <v>0</v>
      </c>
      <c r="M641" s="22">
        <f>shaladarppn!L639</f>
        <v>0</v>
      </c>
      <c r="N641" s="22">
        <f>shaladarppn!M639</f>
        <v>0</v>
      </c>
      <c r="O641" s="22">
        <f>shaladarppn!N639</f>
        <v>0</v>
      </c>
      <c r="P641" s="22">
        <f>shaladarppn!O639</f>
        <v>0</v>
      </c>
      <c r="Q641" s="22">
        <f>shaladarppn!P639</f>
        <v>0</v>
      </c>
      <c r="R641" s="22">
        <f>shaladarppn!Q639</f>
        <v>0</v>
      </c>
      <c r="S641" s="22">
        <f>shaladarppn!R639</f>
        <v>0</v>
      </c>
      <c r="T641" s="22">
        <f>shaladarppn!S639</f>
        <v>0</v>
      </c>
      <c r="U641" s="22">
        <f>shaladarppn!T639</f>
        <v>0</v>
      </c>
      <c r="V641" s="22">
        <f>shaladarppn!U639</f>
        <v>0</v>
      </c>
      <c r="W641" s="22">
        <f>shaladarppn!V639</f>
        <v>0</v>
      </c>
      <c r="X641" s="22">
        <f>shaladarppn!W639</f>
        <v>0</v>
      </c>
      <c r="Y641" s="22">
        <f>shaladarppn!X639</f>
        <v>0</v>
      </c>
      <c r="Z641" s="22">
        <f>shaladarppn!Y639</f>
        <v>0</v>
      </c>
      <c r="AA641" s="22">
        <f>shaladarppn!Z639</f>
        <v>0</v>
      </c>
      <c r="AB641" s="22">
        <f>shaladarppn!AA639</f>
        <v>0</v>
      </c>
      <c r="AC641" s="22">
        <f>shaladarppn!AB639</f>
        <v>0</v>
      </c>
      <c r="AD641" s="22">
        <f>shaladarppn!AC639</f>
        <v>0</v>
      </c>
      <c r="AE641" s="22">
        <f>shaladarppn!AD639</f>
        <v>0</v>
      </c>
      <c r="AF641" s="22">
        <f>Table1[[#This Row],[Class]]</f>
        <v>0</v>
      </c>
      <c r="AG641" s="22">
        <f>Table1[[#This Row],[Section]]</f>
        <v>0</v>
      </c>
    </row>
    <row r="642" spans="1:33">
      <c r="A642" s="22">
        <f>IF(F642="","",ROWS($F$4:F642))</f>
        <v>639</v>
      </c>
      <c r="B642" s="22">
        <f>shaladarppn!A640</f>
        <v>0</v>
      </c>
      <c r="C642" s="22">
        <f>shaladarppn!B640</f>
        <v>0</v>
      </c>
      <c r="D642" s="22">
        <f>shaladarppn!C640</f>
        <v>0</v>
      </c>
      <c r="E642" s="249">
        <f>shaladarppn!D640</f>
        <v>0</v>
      </c>
      <c r="F642" s="22">
        <f>shaladarppn!E640</f>
        <v>0</v>
      </c>
      <c r="G642" s="22">
        <f>shaladarppn!F640</f>
        <v>0</v>
      </c>
      <c r="H642" s="22">
        <f>shaladarppn!G640</f>
        <v>0</v>
      </c>
      <c r="I642" s="22">
        <f>shaladarppn!H640</f>
        <v>0</v>
      </c>
      <c r="J642" s="22">
        <f>shaladarppn!I640</f>
        <v>0</v>
      </c>
      <c r="K642" s="249">
        <f>shaladarppn!J640</f>
        <v>0</v>
      </c>
      <c r="L642" s="22">
        <f>shaladarppn!K640</f>
        <v>0</v>
      </c>
      <c r="M642" s="22">
        <f>shaladarppn!L640</f>
        <v>0</v>
      </c>
      <c r="N642" s="22">
        <f>shaladarppn!M640</f>
        <v>0</v>
      </c>
      <c r="O642" s="22">
        <f>shaladarppn!N640</f>
        <v>0</v>
      </c>
      <c r="P642" s="22">
        <f>shaladarppn!O640</f>
        <v>0</v>
      </c>
      <c r="Q642" s="22">
        <f>shaladarppn!P640</f>
        <v>0</v>
      </c>
      <c r="R642" s="22">
        <f>shaladarppn!Q640</f>
        <v>0</v>
      </c>
      <c r="S642" s="22">
        <f>shaladarppn!R640</f>
        <v>0</v>
      </c>
      <c r="T642" s="22">
        <f>shaladarppn!S640</f>
        <v>0</v>
      </c>
      <c r="U642" s="22">
        <f>shaladarppn!T640</f>
        <v>0</v>
      </c>
      <c r="V642" s="22">
        <f>shaladarppn!U640</f>
        <v>0</v>
      </c>
      <c r="W642" s="22">
        <f>shaladarppn!V640</f>
        <v>0</v>
      </c>
      <c r="X642" s="22">
        <f>shaladarppn!W640</f>
        <v>0</v>
      </c>
      <c r="Y642" s="22">
        <f>shaladarppn!X640</f>
        <v>0</v>
      </c>
      <c r="Z642" s="22">
        <f>shaladarppn!Y640</f>
        <v>0</v>
      </c>
      <c r="AA642" s="22">
        <f>shaladarppn!Z640</f>
        <v>0</v>
      </c>
      <c r="AB642" s="22">
        <f>shaladarppn!AA640</f>
        <v>0</v>
      </c>
      <c r="AC642" s="22">
        <f>shaladarppn!AB640</f>
        <v>0</v>
      </c>
      <c r="AD642" s="22">
        <f>shaladarppn!AC640</f>
        <v>0</v>
      </c>
      <c r="AE642" s="22">
        <f>shaladarppn!AD640</f>
        <v>0</v>
      </c>
      <c r="AF642" s="22">
        <f>Table1[[#This Row],[Class]]</f>
        <v>0</v>
      </c>
      <c r="AG642" s="22">
        <f>Table1[[#This Row],[Section]]</f>
        <v>0</v>
      </c>
    </row>
    <row r="643" spans="1:33">
      <c r="A643" s="22">
        <f>IF(F643="","",ROWS($F$4:F643))</f>
        <v>640</v>
      </c>
      <c r="B643" s="22">
        <f>shaladarppn!A641</f>
        <v>0</v>
      </c>
      <c r="C643" s="22">
        <f>shaladarppn!B641</f>
        <v>0</v>
      </c>
      <c r="D643" s="22">
        <f>shaladarppn!C641</f>
        <v>0</v>
      </c>
      <c r="E643" s="249">
        <f>shaladarppn!D641</f>
        <v>0</v>
      </c>
      <c r="F643" s="22">
        <f>shaladarppn!E641</f>
        <v>0</v>
      </c>
      <c r="G643" s="22">
        <f>shaladarppn!F641</f>
        <v>0</v>
      </c>
      <c r="H643" s="22">
        <f>shaladarppn!G641</f>
        <v>0</v>
      </c>
      <c r="I643" s="22">
        <f>shaladarppn!H641</f>
        <v>0</v>
      </c>
      <c r="J643" s="22">
        <f>shaladarppn!I641</f>
        <v>0</v>
      </c>
      <c r="K643" s="249">
        <f>shaladarppn!J641</f>
        <v>0</v>
      </c>
      <c r="L643" s="22">
        <f>shaladarppn!K641</f>
        <v>0</v>
      </c>
      <c r="M643" s="22">
        <f>shaladarppn!L641</f>
        <v>0</v>
      </c>
      <c r="N643" s="22">
        <f>shaladarppn!M641</f>
        <v>0</v>
      </c>
      <c r="O643" s="22">
        <f>shaladarppn!N641</f>
        <v>0</v>
      </c>
      <c r="P643" s="22">
        <f>shaladarppn!O641</f>
        <v>0</v>
      </c>
      <c r="Q643" s="22">
        <f>shaladarppn!P641</f>
        <v>0</v>
      </c>
      <c r="R643" s="22">
        <f>shaladarppn!Q641</f>
        <v>0</v>
      </c>
      <c r="S643" s="22">
        <f>shaladarppn!R641</f>
        <v>0</v>
      </c>
      <c r="T643" s="22">
        <f>shaladarppn!S641</f>
        <v>0</v>
      </c>
      <c r="U643" s="22">
        <f>shaladarppn!T641</f>
        <v>0</v>
      </c>
      <c r="V643" s="22">
        <f>shaladarppn!U641</f>
        <v>0</v>
      </c>
      <c r="W643" s="22">
        <f>shaladarppn!V641</f>
        <v>0</v>
      </c>
      <c r="X643" s="22">
        <f>shaladarppn!W641</f>
        <v>0</v>
      </c>
      <c r="Y643" s="22">
        <f>shaladarppn!X641</f>
        <v>0</v>
      </c>
      <c r="Z643" s="22">
        <f>shaladarppn!Y641</f>
        <v>0</v>
      </c>
      <c r="AA643" s="22">
        <f>shaladarppn!Z641</f>
        <v>0</v>
      </c>
      <c r="AB643" s="22">
        <f>shaladarppn!AA641</f>
        <v>0</v>
      </c>
      <c r="AC643" s="22">
        <f>shaladarppn!AB641</f>
        <v>0</v>
      </c>
      <c r="AD643" s="22">
        <f>shaladarppn!AC641</f>
        <v>0</v>
      </c>
      <c r="AE643" s="22">
        <f>shaladarppn!AD641</f>
        <v>0</v>
      </c>
      <c r="AF643" s="22">
        <f>Table1[[#This Row],[Class]]</f>
        <v>0</v>
      </c>
      <c r="AG643" s="22">
        <f>Table1[[#This Row],[Section]]</f>
        <v>0</v>
      </c>
    </row>
    <row r="644" spans="1:33">
      <c r="A644" s="22">
        <f>IF(F644="","",ROWS($F$4:F644))</f>
        <v>641</v>
      </c>
      <c r="B644" s="22">
        <f>shaladarppn!A642</f>
        <v>0</v>
      </c>
      <c r="C644" s="22">
        <f>shaladarppn!B642</f>
        <v>0</v>
      </c>
      <c r="D644" s="22">
        <f>shaladarppn!C642</f>
        <v>0</v>
      </c>
      <c r="E644" s="249">
        <f>shaladarppn!D642</f>
        <v>0</v>
      </c>
      <c r="F644" s="22">
        <f>shaladarppn!E642</f>
        <v>0</v>
      </c>
      <c r="G644" s="22">
        <f>shaladarppn!F642</f>
        <v>0</v>
      </c>
      <c r="H644" s="22">
        <f>shaladarppn!G642</f>
        <v>0</v>
      </c>
      <c r="I644" s="22">
        <f>shaladarppn!H642</f>
        <v>0</v>
      </c>
      <c r="J644" s="22">
        <f>shaladarppn!I642</f>
        <v>0</v>
      </c>
      <c r="K644" s="249">
        <f>shaladarppn!J642</f>
        <v>0</v>
      </c>
      <c r="L644" s="22">
        <f>shaladarppn!K642</f>
        <v>0</v>
      </c>
      <c r="M644" s="22">
        <f>shaladarppn!L642</f>
        <v>0</v>
      </c>
      <c r="N644" s="22">
        <f>shaladarppn!M642</f>
        <v>0</v>
      </c>
      <c r="O644" s="22">
        <f>shaladarppn!N642</f>
        <v>0</v>
      </c>
      <c r="P644" s="22">
        <f>shaladarppn!O642</f>
        <v>0</v>
      </c>
      <c r="Q644" s="22">
        <f>shaladarppn!P642</f>
        <v>0</v>
      </c>
      <c r="R644" s="22">
        <f>shaladarppn!Q642</f>
        <v>0</v>
      </c>
      <c r="S644" s="22">
        <f>shaladarppn!R642</f>
        <v>0</v>
      </c>
      <c r="T644" s="22">
        <f>shaladarppn!S642</f>
        <v>0</v>
      </c>
      <c r="U644" s="22">
        <f>shaladarppn!T642</f>
        <v>0</v>
      </c>
      <c r="V644" s="22">
        <f>shaladarppn!U642</f>
        <v>0</v>
      </c>
      <c r="W644" s="22">
        <f>shaladarppn!V642</f>
        <v>0</v>
      </c>
      <c r="X644" s="22">
        <f>shaladarppn!W642</f>
        <v>0</v>
      </c>
      <c r="Y644" s="22">
        <f>shaladarppn!X642</f>
        <v>0</v>
      </c>
      <c r="Z644" s="22">
        <f>shaladarppn!Y642</f>
        <v>0</v>
      </c>
      <c r="AA644" s="22">
        <f>shaladarppn!Z642</f>
        <v>0</v>
      </c>
      <c r="AB644" s="22">
        <f>shaladarppn!AA642</f>
        <v>0</v>
      </c>
      <c r="AC644" s="22">
        <f>shaladarppn!AB642</f>
        <v>0</v>
      </c>
      <c r="AD644" s="22">
        <f>shaladarppn!AC642</f>
        <v>0</v>
      </c>
      <c r="AE644" s="22">
        <f>shaladarppn!AD642</f>
        <v>0</v>
      </c>
      <c r="AF644" s="22">
        <f>Table1[[#This Row],[Class]]</f>
        <v>0</v>
      </c>
      <c r="AG644" s="22">
        <f>Table1[[#This Row],[Section]]</f>
        <v>0</v>
      </c>
    </row>
    <row r="645" spans="1:33">
      <c r="A645" s="22">
        <f>IF(F645="","",ROWS($F$4:F645))</f>
        <v>642</v>
      </c>
      <c r="B645" s="22">
        <f>shaladarppn!A643</f>
        <v>0</v>
      </c>
      <c r="C645" s="22">
        <f>shaladarppn!B643</f>
        <v>0</v>
      </c>
      <c r="D645" s="22">
        <f>shaladarppn!C643</f>
        <v>0</v>
      </c>
      <c r="E645" s="249">
        <f>shaladarppn!D643</f>
        <v>0</v>
      </c>
      <c r="F645" s="22">
        <f>shaladarppn!E643</f>
        <v>0</v>
      </c>
      <c r="G645" s="22">
        <f>shaladarppn!F643</f>
        <v>0</v>
      </c>
      <c r="H645" s="22">
        <f>shaladarppn!G643</f>
        <v>0</v>
      </c>
      <c r="I645" s="22">
        <f>shaladarppn!H643</f>
        <v>0</v>
      </c>
      <c r="J645" s="22">
        <f>shaladarppn!I643</f>
        <v>0</v>
      </c>
      <c r="K645" s="249">
        <f>shaladarppn!J643</f>
        <v>0</v>
      </c>
      <c r="L645" s="22">
        <f>shaladarppn!K643</f>
        <v>0</v>
      </c>
      <c r="M645" s="22">
        <f>shaladarppn!L643</f>
        <v>0</v>
      </c>
      <c r="N645" s="22">
        <f>shaladarppn!M643</f>
        <v>0</v>
      </c>
      <c r="O645" s="22">
        <f>shaladarppn!N643</f>
        <v>0</v>
      </c>
      <c r="P645" s="22">
        <f>shaladarppn!O643</f>
        <v>0</v>
      </c>
      <c r="Q645" s="22">
        <f>shaladarppn!P643</f>
        <v>0</v>
      </c>
      <c r="R645" s="22">
        <f>shaladarppn!Q643</f>
        <v>0</v>
      </c>
      <c r="S645" s="22">
        <f>shaladarppn!R643</f>
        <v>0</v>
      </c>
      <c r="T645" s="22">
        <f>shaladarppn!S643</f>
        <v>0</v>
      </c>
      <c r="U645" s="22">
        <f>shaladarppn!T643</f>
        <v>0</v>
      </c>
      <c r="V645" s="22">
        <f>shaladarppn!U643</f>
        <v>0</v>
      </c>
      <c r="W645" s="22">
        <f>shaladarppn!V643</f>
        <v>0</v>
      </c>
      <c r="X645" s="22">
        <f>shaladarppn!W643</f>
        <v>0</v>
      </c>
      <c r="Y645" s="22">
        <f>shaladarppn!X643</f>
        <v>0</v>
      </c>
      <c r="Z645" s="22">
        <f>shaladarppn!Y643</f>
        <v>0</v>
      </c>
      <c r="AA645" s="22">
        <f>shaladarppn!Z643</f>
        <v>0</v>
      </c>
      <c r="AB645" s="22">
        <f>shaladarppn!AA643</f>
        <v>0</v>
      </c>
      <c r="AC645" s="22">
        <f>shaladarppn!AB643</f>
        <v>0</v>
      </c>
      <c r="AD645" s="22">
        <f>shaladarppn!AC643</f>
        <v>0</v>
      </c>
      <c r="AE645" s="22">
        <f>shaladarppn!AD643</f>
        <v>0</v>
      </c>
      <c r="AF645" s="22">
        <f>Table1[[#This Row],[Class]]</f>
        <v>0</v>
      </c>
      <c r="AG645" s="22">
        <f>Table1[[#This Row],[Section]]</f>
        <v>0</v>
      </c>
    </row>
    <row r="646" spans="1:33">
      <c r="A646" s="22">
        <f>IF(F646="","",ROWS($F$4:F646))</f>
        <v>643</v>
      </c>
      <c r="B646" s="22">
        <f>shaladarppn!A644</f>
        <v>0</v>
      </c>
      <c r="C646" s="22">
        <f>shaladarppn!B644</f>
        <v>0</v>
      </c>
      <c r="D646" s="22">
        <f>shaladarppn!C644</f>
        <v>0</v>
      </c>
      <c r="E646" s="249">
        <f>shaladarppn!D644</f>
        <v>0</v>
      </c>
      <c r="F646" s="22">
        <f>shaladarppn!E644</f>
        <v>0</v>
      </c>
      <c r="G646" s="22">
        <f>shaladarppn!F644</f>
        <v>0</v>
      </c>
      <c r="H646" s="22">
        <f>shaladarppn!G644</f>
        <v>0</v>
      </c>
      <c r="I646" s="22">
        <f>shaladarppn!H644</f>
        <v>0</v>
      </c>
      <c r="J646" s="22">
        <f>shaladarppn!I644</f>
        <v>0</v>
      </c>
      <c r="K646" s="249">
        <f>shaladarppn!J644</f>
        <v>0</v>
      </c>
      <c r="L646" s="22">
        <f>shaladarppn!K644</f>
        <v>0</v>
      </c>
      <c r="M646" s="22">
        <f>shaladarppn!L644</f>
        <v>0</v>
      </c>
      <c r="N646" s="22">
        <f>shaladarppn!M644</f>
        <v>0</v>
      </c>
      <c r="O646" s="22">
        <f>shaladarppn!N644</f>
        <v>0</v>
      </c>
      <c r="P646" s="22">
        <f>shaladarppn!O644</f>
        <v>0</v>
      </c>
      <c r="Q646" s="22">
        <f>shaladarppn!P644</f>
        <v>0</v>
      </c>
      <c r="R646" s="22">
        <f>shaladarppn!Q644</f>
        <v>0</v>
      </c>
      <c r="S646" s="22">
        <f>shaladarppn!R644</f>
        <v>0</v>
      </c>
      <c r="T646" s="22">
        <f>shaladarppn!S644</f>
        <v>0</v>
      </c>
      <c r="U646" s="22">
        <f>shaladarppn!T644</f>
        <v>0</v>
      </c>
      <c r="V646" s="22">
        <f>shaladarppn!U644</f>
        <v>0</v>
      </c>
      <c r="W646" s="22">
        <f>shaladarppn!V644</f>
        <v>0</v>
      </c>
      <c r="X646" s="22">
        <f>shaladarppn!W644</f>
        <v>0</v>
      </c>
      <c r="Y646" s="22">
        <f>shaladarppn!X644</f>
        <v>0</v>
      </c>
      <c r="Z646" s="22">
        <f>shaladarppn!Y644</f>
        <v>0</v>
      </c>
      <c r="AA646" s="22">
        <f>shaladarppn!Z644</f>
        <v>0</v>
      </c>
      <c r="AB646" s="22">
        <f>shaladarppn!AA644</f>
        <v>0</v>
      </c>
      <c r="AC646" s="22">
        <f>shaladarppn!AB644</f>
        <v>0</v>
      </c>
      <c r="AD646" s="22">
        <f>shaladarppn!AC644</f>
        <v>0</v>
      </c>
      <c r="AE646" s="22">
        <f>shaladarppn!AD644</f>
        <v>0</v>
      </c>
      <c r="AF646" s="22">
        <f>Table1[[#This Row],[Class]]</f>
        <v>0</v>
      </c>
      <c r="AG646" s="22">
        <f>Table1[[#This Row],[Section]]</f>
        <v>0</v>
      </c>
    </row>
    <row r="647" spans="1:33">
      <c r="A647" s="22">
        <f>IF(F647="","",ROWS($F$4:F647))</f>
        <v>644</v>
      </c>
      <c r="B647" s="22">
        <f>shaladarppn!A645</f>
        <v>0</v>
      </c>
      <c r="C647" s="22">
        <f>shaladarppn!B645</f>
        <v>0</v>
      </c>
      <c r="D647" s="22">
        <f>shaladarppn!C645</f>
        <v>0</v>
      </c>
      <c r="E647" s="249">
        <f>shaladarppn!D645</f>
        <v>0</v>
      </c>
      <c r="F647" s="22">
        <f>shaladarppn!E645</f>
        <v>0</v>
      </c>
      <c r="G647" s="22">
        <f>shaladarppn!F645</f>
        <v>0</v>
      </c>
      <c r="H647" s="22">
        <f>shaladarppn!G645</f>
        <v>0</v>
      </c>
      <c r="I647" s="22">
        <f>shaladarppn!H645</f>
        <v>0</v>
      </c>
      <c r="J647" s="22">
        <f>shaladarppn!I645</f>
        <v>0</v>
      </c>
      <c r="K647" s="249">
        <f>shaladarppn!J645</f>
        <v>0</v>
      </c>
      <c r="L647" s="22">
        <f>shaladarppn!K645</f>
        <v>0</v>
      </c>
      <c r="M647" s="22">
        <f>shaladarppn!L645</f>
        <v>0</v>
      </c>
      <c r="N647" s="22">
        <f>shaladarppn!M645</f>
        <v>0</v>
      </c>
      <c r="O647" s="22">
        <f>shaladarppn!N645</f>
        <v>0</v>
      </c>
      <c r="P647" s="22">
        <f>shaladarppn!O645</f>
        <v>0</v>
      </c>
      <c r="Q647" s="22">
        <f>shaladarppn!P645</f>
        <v>0</v>
      </c>
      <c r="R647" s="22">
        <f>shaladarppn!Q645</f>
        <v>0</v>
      </c>
      <c r="S647" s="22">
        <f>shaladarppn!R645</f>
        <v>0</v>
      </c>
      <c r="T647" s="22">
        <f>shaladarppn!S645</f>
        <v>0</v>
      </c>
      <c r="U647" s="22">
        <f>shaladarppn!T645</f>
        <v>0</v>
      </c>
      <c r="V647" s="22">
        <f>shaladarppn!U645</f>
        <v>0</v>
      </c>
      <c r="W647" s="22">
        <f>shaladarppn!V645</f>
        <v>0</v>
      </c>
      <c r="X647" s="22">
        <f>shaladarppn!W645</f>
        <v>0</v>
      </c>
      <c r="Y647" s="22">
        <f>shaladarppn!X645</f>
        <v>0</v>
      </c>
      <c r="Z647" s="22">
        <f>shaladarppn!Y645</f>
        <v>0</v>
      </c>
      <c r="AA647" s="22">
        <f>shaladarppn!Z645</f>
        <v>0</v>
      </c>
      <c r="AB647" s="22">
        <f>shaladarppn!AA645</f>
        <v>0</v>
      </c>
      <c r="AC647" s="22">
        <f>shaladarppn!AB645</f>
        <v>0</v>
      </c>
      <c r="AD647" s="22">
        <f>shaladarppn!AC645</f>
        <v>0</v>
      </c>
      <c r="AE647" s="22">
        <f>shaladarppn!AD645</f>
        <v>0</v>
      </c>
      <c r="AF647" s="22">
        <f>Table1[[#This Row],[Class]]</f>
        <v>0</v>
      </c>
      <c r="AG647" s="22">
        <f>Table1[[#This Row],[Section]]</f>
        <v>0</v>
      </c>
    </row>
    <row r="648" spans="1:33">
      <c r="A648" s="22">
        <f>IF(F648="","",ROWS($F$4:F648))</f>
        <v>645</v>
      </c>
      <c r="B648" s="22">
        <f>shaladarppn!A646</f>
        <v>0</v>
      </c>
      <c r="C648" s="22">
        <f>shaladarppn!B646</f>
        <v>0</v>
      </c>
      <c r="D648" s="22">
        <f>shaladarppn!C646</f>
        <v>0</v>
      </c>
      <c r="E648" s="249">
        <f>shaladarppn!D646</f>
        <v>0</v>
      </c>
      <c r="F648" s="22">
        <f>shaladarppn!E646</f>
        <v>0</v>
      </c>
      <c r="G648" s="22">
        <f>shaladarppn!F646</f>
        <v>0</v>
      </c>
      <c r="H648" s="22">
        <f>shaladarppn!G646</f>
        <v>0</v>
      </c>
      <c r="I648" s="22">
        <f>shaladarppn!H646</f>
        <v>0</v>
      </c>
      <c r="J648" s="22">
        <f>shaladarppn!I646</f>
        <v>0</v>
      </c>
      <c r="K648" s="249">
        <f>shaladarppn!J646</f>
        <v>0</v>
      </c>
      <c r="L648" s="22">
        <f>shaladarppn!K646</f>
        <v>0</v>
      </c>
      <c r="M648" s="22">
        <f>shaladarppn!L646</f>
        <v>0</v>
      </c>
      <c r="N648" s="22">
        <f>shaladarppn!M646</f>
        <v>0</v>
      </c>
      <c r="O648" s="22">
        <f>shaladarppn!N646</f>
        <v>0</v>
      </c>
      <c r="P648" s="22">
        <f>shaladarppn!O646</f>
        <v>0</v>
      </c>
      <c r="Q648" s="22">
        <f>shaladarppn!P646</f>
        <v>0</v>
      </c>
      <c r="R648" s="22">
        <f>shaladarppn!Q646</f>
        <v>0</v>
      </c>
      <c r="S648" s="22">
        <f>shaladarppn!R646</f>
        <v>0</v>
      </c>
      <c r="T648" s="22">
        <f>shaladarppn!S646</f>
        <v>0</v>
      </c>
      <c r="U648" s="22">
        <f>shaladarppn!T646</f>
        <v>0</v>
      </c>
      <c r="V648" s="22">
        <f>shaladarppn!U646</f>
        <v>0</v>
      </c>
      <c r="W648" s="22">
        <f>shaladarppn!V646</f>
        <v>0</v>
      </c>
      <c r="X648" s="22">
        <f>shaladarppn!W646</f>
        <v>0</v>
      </c>
      <c r="Y648" s="22">
        <f>shaladarppn!X646</f>
        <v>0</v>
      </c>
      <c r="Z648" s="22">
        <f>shaladarppn!Y646</f>
        <v>0</v>
      </c>
      <c r="AA648" s="22">
        <f>shaladarppn!Z646</f>
        <v>0</v>
      </c>
      <c r="AB648" s="22">
        <f>shaladarppn!AA646</f>
        <v>0</v>
      </c>
      <c r="AC648" s="22">
        <f>shaladarppn!AB646</f>
        <v>0</v>
      </c>
      <c r="AD648" s="22">
        <f>shaladarppn!AC646</f>
        <v>0</v>
      </c>
      <c r="AE648" s="22">
        <f>shaladarppn!AD646</f>
        <v>0</v>
      </c>
      <c r="AF648" s="22">
        <f>Table1[[#This Row],[Class]]</f>
        <v>0</v>
      </c>
      <c r="AG648" s="22">
        <f>Table1[[#This Row],[Section]]</f>
        <v>0</v>
      </c>
    </row>
    <row r="649" spans="1:33">
      <c r="A649" s="22">
        <f>IF(F649="","",ROWS($F$4:F649))</f>
        <v>646</v>
      </c>
      <c r="B649" s="22">
        <f>shaladarppn!A647</f>
        <v>0</v>
      </c>
      <c r="C649" s="22">
        <f>shaladarppn!B647</f>
        <v>0</v>
      </c>
      <c r="D649" s="22">
        <f>shaladarppn!C647</f>
        <v>0</v>
      </c>
      <c r="E649" s="249">
        <f>shaladarppn!D647</f>
        <v>0</v>
      </c>
      <c r="F649" s="22">
        <f>shaladarppn!E647</f>
        <v>0</v>
      </c>
      <c r="G649" s="22">
        <f>shaladarppn!F647</f>
        <v>0</v>
      </c>
      <c r="H649" s="22">
        <f>shaladarppn!G647</f>
        <v>0</v>
      </c>
      <c r="I649" s="22">
        <f>shaladarppn!H647</f>
        <v>0</v>
      </c>
      <c r="J649" s="22">
        <f>shaladarppn!I647</f>
        <v>0</v>
      </c>
      <c r="K649" s="249">
        <f>shaladarppn!J647</f>
        <v>0</v>
      </c>
      <c r="L649" s="22">
        <f>shaladarppn!K647</f>
        <v>0</v>
      </c>
      <c r="M649" s="22">
        <f>shaladarppn!L647</f>
        <v>0</v>
      </c>
      <c r="N649" s="22">
        <f>shaladarppn!M647</f>
        <v>0</v>
      </c>
      <c r="O649" s="22">
        <f>shaladarppn!N647</f>
        <v>0</v>
      </c>
      <c r="P649" s="22">
        <f>shaladarppn!O647</f>
        <v>0</v>
      </c>
      <c r="Q649" s="22">
        <f>shaladarppn!P647</f>
        <v>0</v>
      </c>
      <c r="R649" s="22">
        <f>shaladarppn!Q647</f>
        <v>0</v>
      </c>
      <c r="S649" s="22">
        <f>shaladarppn!R647</f>
        <v>0</v>
      </c>
      <c r="T649" s="22">
        <f>shaladarppn!S647</f>
        <v>0</v>
      </c>
      <c r="U649" s="22">
        <f>shaladarppn!T647</f>
        <v>0</v>
      </c>
      <c r="V649" s="22">
        <f>shaladarppn!U647</f>
        <v>0</v>
      </c>
      <c r="W649" s="22">
        <f>shaladarppn!V647</f>
        <v>0</v>
      </c>
      <c r="X649" s="22">
        <f>shaladarppn!W647</f>
        <v>0</v>
      </c>
      <c r="Y649" s="22">
        <f>shaladarppn!X647</f>
        <v>0</v>
      </c>
      <c r="Z649" s="22">
        <f>shaladarppn!Y647</f>
        <v>0</v>
      </c>
      <c r="AA649" s="22">
        <f>shaladarppn!Z647</f>
        <v>0</v>
      </c>
      <c r="AB649" s="22">
        <f>shaladarppn!AA647</f>
        <v>0</v>
      </c>
      <c r="AC649" s="22">
        <f>shaladarppn!AB647</f>
        <v>0</v>
      </c>
      <c r="AD649" s="22">
        <f>shaladarppn!AC647</f>
        <v>0</v>
      </c>
      <c r="AE649" s="22">
        <f>shaladarppn!AD647</f>
        <v>0</v>
      </c>
      <c r="AF649" s="22">
        <f>Table1[[#This Row],[Class]]</f>
        <v>0</v>
      </c>
      <c r="AG649" s="22">
        <f>Table1[[#This Row],[Section]]</f>
        <v>0</v>
      </c>
    </row>
    <row r="650" spans="1:33">
      <c r="A650" s="22">
        <f>IF(F650="","",ROWS($F$4:F650))</f>
        <v>647</v>
      </c>
      <c r="B650" s="22">
        <f>shaladarppn!A648</f>
        <v>0</v>
      </c>
      <c r="C650" s="22">
        <f>shaladarppn!B648</f>
        <v>0</v>
      </c>
      <c r="D650" s="22">
        <f>shaladarppn!C648</f>
        <v>0</v>
      </c>
      <c r="E650" s="249">
        <f>shaladarppn!D648</f>
        <v>0</v>
      </c>
      <c r="F650" s="22">
        <f>shaladarppn!E648</f>
        <v>0</v>
      </c>
      <c r="G650" s="22">
        <f>shaladarppn!F648</f>
        <v>0</v>
      </c>
      <c r="H650" s="22">
        <f>shaladarppn!G648</f>
        <v>0</v>
      </c>
      <c r="I650" s="22">
        <f>shaladarppn!H648</f>
        <v>0</v>
      </c>
      <c r="J650" s="22">
        <f>shaladarppn!I648</f>
        <v>0</v>
      </c>
      <c r="K650" s="249">
        <f>shaladarppn!J648</f>
        <v>0</v>
      </c>
      <c r="L650" s="22">
        <f>shaladarppn!K648</f>
        <v>0</v>
      </c>
      <c r="M650" s="22">
        <f>shaladarppn!L648</f>
        <v>0</v>
      </c>
      <c r="N650" s="22">
        <f>shaladarppn!M648</f>
        <v>0</v>
      </c>
      <c r="O650" s="22">
        <f>shaladarppn!N648</f>
        <v>0</v>
      </c>
      <c r="P650" s="22">
        <f>shaladarppn!O648</f>
        <v>0</v>
      </c>
      <c r="Q650" s="22">
        <f>shaladarppn!P648</f>
        <v>0</v>
      </c>
      <c r="R650" s="22">
        <f>shaladarppn!Q648</f>
        <v>0</v>
      </c>
      <c r="S650" s="22">
        <f>shaladarppn!R648</f>
        <v>0</v>
      </c>
      <c r="T650" s="22">
        <f>shaladarppn!S648</f>
        <v>0</v>
      </c>
      <c r="U650" s="22">
        <f>shaladarppn!T648</f>
        <v>0</v>
      </c>
      <c r="V650" s="22">
        <f>shaladarppn!U648</f>
        <v>0</v>
      </c>
      <c r="W650" s="22">
        <f>shaladarppn!V648</f>
        <v>0</v>
      </c>
      <c r="X650" s="22">
        <f>shaladarppn!W648</f>
        <v>0</v>
      </c>
      <c r="Y650" s="22">
        <f>shaladarppn!X648</f>
        <v>0</v>
      </c>
      <c r="Z650" s="22">
        <f>shaladarppn!Y648</f>
        <v>0</v>
      </c>
      <c r="AA650" s="22">
        <f>shaladarppn!Z648</f>
        <v>0</v>
      </c>
      <c r="AB650" s="22">
        <f>shaladarppn!AA648</f>
        <v>0</v>
      </c>
      <c r="AC650" s="22">
        <f>shaladarppn!AB648</f>
        <v>0</v>
      </c>
      <c r="AD650" s="22">
        <f>shaladarppn!AC648</f>
        <v>0</v>
      </c>
      <c r="AE650" s="22">
        <f>shaladarppn!AD648</f>
        <v>0</v>
      </c>
      <c r="AF650" s="22">
        <f>Table1[[#This Row],[Class]]</f>
        <v>0</v>
      </c>
      <c r="AG650" s="22">
        <f>Table1[[#This Row],[Section]]</f>
        <v>0</v>
      </c>
    </row>
    <row r="651" spans="1:33">
      <c r="A651" s="22">
        <f>IF(F651="","",ROWS($F$4:F651))</f>
        <v>648</v>
      </c>
      <c r="B651" s="22">
        <f>shaladarppn!A649</f>
        <v>0</v>
      </c>
      <c r="C651" s="22">
        <f>shaladarppn!B649</f>
        <v>0</v>
      </c>
      <c r="D651" s="22">
        <f>shaladarppn!C649</f>
        <v>0</v>
      </c>
      <c r="E651" s="249">
        <f>shaladarppn!D649</f>
        <v>0</v>
      </c>
      <c r="F651" s="22">
        <f>shaladarppn!E649</f>
        <v>0</v>
      </c>
      <c r="G651" s="22">
        <f>shaladarppn!F649</f>
        <v>0</v>
      </c>
      <c r="H651" s="22">
        <f>shaladarppn!G649</f>
        <v>0</v>
      </c>
      <c r="I651" s="22">
        <f>shaladarppn!H649</f>
        <v>0</v>
      </c>
      <c r="J651" s="22">
        <f>shaladarppn!I649</f>
        <v>0</v>
      </c>
      <c r="K651" s="249">
        <f>shaladarppn!J649</f>
        <v>0</v>
      </c>
      <c r="L651" s="22">
        <f>shaladarppn!K649</f>
        <v>0</v>
      </c>
      <c r="M651" s="22">
        <f>shaladarppn!L649</f>
        <v>0</v>
      </c>
      <c r="N651" s="22">
        <f>shaladarppn!M649</f>
        <v>0</v>
      </c>
      <c r="O651" s="22">
        <f>shaladarppn!N649</f>
        <v>0</v>
      </c>
      <c r="P651" s="22">
        <f>shaladarppn!O649</f>
        <v>0</v>
      </c>
      <c r="Q651" s="22">
        <f>shaladarppn!P649</f>
        <v>0</v>
      </c>
      <c r="R651" s="22">
        <f>shaladarppn!Q649</f>
        <v>0</v>
      </c>
      <c r="S651" s="22">
        <f>shaladarppn!R649</f>
        <v>0</v>
      </c>
      <c r="T651" s="22">
        <f>shaladarppn!S649</f>
        <v>0</v>
      </c>
      <c r="U651" s="22">
        <f>shaladarppn!T649</f>
        <v>0</v>
      </c>
      <c r="V651" s="22">
        <f>shaladarppn!U649</f>
        <v>0</v>
      </c>
      <c r="W651" s="22">
        <f>shaladarppn!V649</f>
        <v>0</v>
      </c>
      <c r="X651" s="22">
        <f>shaladarppn!W649</f>
        <v>0</v>
      </c>
      <c r="Y651" s="22">
        <f>shaladarppn!X649</f>
        <v>0</v>
      </c>
      <c r="Z651" s="22">
        <f>shaladarppn!Y649</f>
        <v>0</v>
      </c>
      <c r="AA651" s="22">
        <f>shaladarppn!Z649</f>
        <v>0</v>
      </c>
      <c r="AB651" s="22">
        <f>shaladarppn!AA649</f>
        <v>0</v>
      </c>
      <c r="AC651" s="22">
        <f>shaladarppn!AB649</f>
        <v>0</v>
      </c>
      <c r="AD651" s="22">
        <f>shaladarppn!AC649</f>
        <v>0</v>
      </c>
      <c r="AE651" s="22">
        <f>shaladarppn!AD649</f>
        <v>0</v>
      </c>
      <c r="AF651" s="22">
        <f>Table1[[#This Row],[Class]]</f>
        <v>0</v>
      </c>
      <c r="AG651" s="22">
        <f>Table1[[#This Row],[Section]]</f>
        <v>0</v>
      </c>
    </row>
    <row r="652" spans="1:33">
      <c r="A652" s="22">
        <f>IF(F652="","",ROWS($F$4:F652))</f>
        <v>649</v>
      </c>
      <c r="B652" s="22">
        <f>shaladarppn!A650</f>
        <v>0</v>
      </c>
      <c r="C652" s="22">
        <f>shaladarppn!B650</f>
        <v>0</v>
      </c>
      <c r="D652" s="22">
        <f>shaladarppn!C650</f>
        <v>0</v>
      </c>
      <c r="E652" s="249">
        <f>shaladarppn!D650</f>
        <v>0</v>
      </c>
      <c r="F652" s="22">
        <f>shaladarppn!E650</f>
        <v>0</v>
      </c>
      <c r="G652" s="22">
        <f>shaladarppn!F650</f>
        <v>0</v>
      </c>
      <c r="H652" s="22">
        <f>shaladarppn!G650</f>
        <v>0</v>
      </c>
      <c r="I652" s="22">
        <f>shaladarppn!H650</f>
        <v>0</v>
      </c>
      <c r="J652" s="22">
        <f>shaladarppn!I650</f>
        <v>0</v>
      </c>
      <c r="K652" s="249">
        <f>shaladarppn!J650</f>
        <v>0</v>
      </c>
      <c r="L652" s="22">
        <f>shaladarppn!K650</f>
        <v>0</v>
      </c>
      <c r="M652" s="22">
        <f>shaladarppn!L650</f>
        <v>0</v>
      </c>
      <c r="N652" s="22">
        <f>shaladarppn!M650</f>
        <v>0</v>
      </c>
      <c r="O652" s="22">
        <f>shaladarppn!N650</f>
        <v>0</v>
      </c>
      <c r="P652" s="22">
        <f>shaladarppn!O650</f>
        <v>0</v>
      </c>
      <c r="Q652" s="22">
        <f>shaladarppn!P650</f>
        <v>0</v>
      </c>
      <c r="R652" s="22">
        <f>shaladarppn!Q650</f>
        <v>0</v>
      </c>
      <c r="S652" s="22">
        <f>shaladarppn!R650</f>
        <v>0</v>
      </c>
      <c r="T652" s="22">
        <f>shaladarppn!S650</f>
        <v>0</v>
      </c>
      <c r="U652" s="22">
        <f>shaladarppn!T650</f>
        <v>0</v>
      </c>
      <c r="V652" s="22">
        <f>shaladarppn!U650</f>
        <v>0</v>
      </c>
      <c r="W652" s="22">
        <f>shaladarppn!V650</f>
        <v>0</v>
      </c>
      <c r="X652" s="22">
        <f>shaladarppn!W650</f>
        <v>0</v>
      </c>
      <c r="Y652" s="22">
        <f>shaladarppn!X650</f>
        <v>0</v>
      </c>
      <c r="Z652" s="22">
        <f>shaladarppn!Y650</f>
        <v>0</v>
      </c>
      <c r="AA652" s="22">
        <f>shaladarppn!Z650</f>
        <v>0</v>
      </c>
      <c r="AB652" s="22">
        <f>shaladarppn!AA650</f>
        <v>0</v>
      </c>
      <c r="AC652" s="22">
        <f>shaladarppn!AB650</f>
        <v>0</v>
      </c>
      <c r="AD652" s="22">
        <f>shaladarppn!AC650</f>
        <v>0</v>
      </c>
      <c r="AE652" s="22">
        <f>shaladarppn!AD650</f>
        <v>0</v>
      </c>
      <c r="AF652" s="22">
        <f>Table1[[#This Row],[Class]]</f>
        <v>0</v>
      </c>
      <c r="AG652" s="22">
        <f>Table1[[#This Row],[Section]]</f>
        <v>0</v>
      </c>
    </row>
    <row r="653" spans="1:33">
      <c r="A653" s="22">
        <f>IF(F653="","",ROWS($F$4:F653))</f>
        <v>650</v>
      </c>
      <c r="B653" s="22">
        <f>shaladarppn!A651</f>
        <v>0</v>
      </c>
      <c r="C653" s="22">
        <f>shaladarppn!B651</f>
        <v>0</v>
      </c>
      <c r="D653" s="22">
        <f>shaladarppn!C651</f>
        <v>0</v>
      </c>
      <c r="E653" s="249">
        <f>shaladarppn!D651</f>
        <v>0</v>
      </c>
      <c r="F653" s="22">
        <f>shaladarppn!E651</f>
        <v>0</v>
      </c>
      <c r="G653" s="22">
        <f>shaladarppn!F651</f>
        <v>0</v>
      </c>
      <c r="H653" s="22">
        <f>shaladarppn!G651</f>
        <v>0</v>
      </c>
      <c r="I653" s="22">
        <f>shaladarppn!H651</f>
        <v>0</v>
      </c>
      <c r="J653" s="22">
        <f>shaladarppn!I651</f>
        <v>0</v>
      </c>
      <c r="K653" s="249">
        <f>shaladarppn!J651</f>
        <v>0</v>
      </c>
      <c r="L653" s="22">
        <f>shaladarppn!K651</f>
        <v>0</v>
      </c>
      <c r="M653" s="22">
        <f>shaladarppn!L651</f>
        <v>0</v>
      </c>
      <c r="N653" s="22">
        <f>shaladarppn!M651</f>
        <v>0</v>
      </c>
      <c r="O653" s="22">
        <f>shaladarppn!N651</f>
        <v>0</v>
      </c>
      <c r="P653" s="22">
        <f>shaladarppn!O651</f>
        <v>0</v>
      </c>
      <c r="Q653" s="22">
        <f>shaladarppn!P651</f>
        <v>0</v>
      </c>
      <c r="R653" s="22">
        <f>shaladarppn!Q651</f>
        <v>0</v>
      </c>
      <c r="S653" s="22">
        <f>shaladarppn!R651</f>
        <v>0</v>
      </c>
      <c r="T653" s="22">
        <f>shaladarppn!S651</f>
        <v>0</v>
      </c>
      <c r="U653" s="22">
        <f>shaladarppn!T651</f>
        <v>0</v>
      </c>
      <c r="V653" s="22">
        <f>shaladarppn!U651</f>
        <v>0</v>
      </c>
      <c r="W653" s="22">
        <f>shaladarppn!V651</f>
        <v>0</v>
      </c>
      <c r="X653" s="22">
        <f>shaladarppn!W651</f>
        <v>0</v>
      </c>
      <c r="Y653" s="22">
        <f>shaladarppn!X651</f>
        <v>0</v>
      </c>
      <c r="Z653" s="22">
        <f>shaladarppn!Y651</f>
        <v>0</v>
      </c>
      <c r="AA653" s="22">
        <f>shaladarppn!Z651</f>
        <v>0</v>
      </c>
      <c r="AB653" s="22">
        <f>shaladarppn!AA651</f>
        <v>0</v>
      </c>
      <c r="AC653" s="22">
        <f>shaladarppn!AB651</f>
        <v>0</v>
      </c>
      <c r="AD653" s="22">
        <f>shaladarppn!AC651</f>
        <v>0</v>
      </c>
      <c r="AE653" s="22">
        <f>shaladarppn!AD651</f>
        <v>0</v>
      </c>
      <c r="AF653" s="22">
        <f>Table1[[#This Row],[Class]]</f>
        <v>0</v>
      </c>
      <c r="AG653" s="22">
        <f>Table1[[#This Row],[Section]]</f>
        <v>0</v>
      </c>
    </row>
    <row r="654" spans="1:33">
      <c r="A654" s="22">
        <f>IF(F654="","",ROWS($F$4:F654))</f>
        <v>651</v>
      </c>
      <c r="B654" s="22">
        <f>shaladarppn!A652</f>
        <v>0</v>
      </c>
      <c r="C654" s="22">
        <f>shaladarppn!B652</f>
        <v>0</v>
      </c>
      <c r="D654" s="22">
        <f>shaladarppn!C652</f>
        <v>0</v>
      </c>
      <c r="E654" s="249">
        <f>shaladarppn!D652</f>
        <v>0</v>
      </c>
      <c r="F654" s="22">
        <f>shaladarppn!E652</f>
        <v>0</v>
      </c>
      <c r="G654" s="22">
        <f>shaladarppn!F652</f>
        <v>0</v>
      </c>
      <c r="H654" s="22">
        <f>shaladarppn!G652</f>
        <v>0</v>
      </c>
      <c r="I654" s="22">
        <f>shaladarppn!H652</f>
        <v>0</v>
      </c>
      <c r="J654" s="22">
        <f>shaladarppn!I652</f>
        <v>0</v>
      </c>
      <c r="K654" s="249">
        <f>shaladarppn!J652</f>
        <v>0</v>
      </c>
      <c r="L654" s="22">
        <f>shaladarppn!K652</f>
        <v>0</v>
      </c>
      <c r="M654" s="22">
        <f>shaladarppn!L652</f>
        <v>0</v>
      </c>
      <c r="N654" s="22">
        <f>shaladarppn!M652</f>
        <v>0</v>
      </c>
      <c r="O654" s="22">
        <f>shaladarppn!N652</f>
        <v>0</v>
      </c>
      <c r="P654" s="22">
        <f>shaladarppn!O652</f>
        <v>0</v>
      </c>
      <c r="Q654" s="22">
        <f>shaladarppn!P652</f>
        <v>0</v>
      </c>
      <c r="R654" s="22">
        <f>shaladarppn!Q652</f>
        <v>0</v>
      </c>
      <c r="S654" s="22">
        <f>shaladarppn!R652</f>
        <v>0</v>
      </c>
      <c r="T654" s="22">
        <f>shaladarppn!S652</f>
        <v>0</v>
      </c>
      <c r="U654" s="22">
        <f>shaladarppn!T652</f>
        <v>0</v>
      </c>
      <c r="V654" s="22">
        <f>shaladarppn!U652</f>
        <v>0</v>
      </c>
      <c r="W654" s="22">
        <f>shaladarppn!V652</f>
        <v>0</v>
      </c>
      <c r="X654" s="22">
        <f>shaladarppn!W652</f>
        <v>0</v>
      </c>
      <c r="Y654" s="22">
        <f>shaladarppn!X652</f>
        <v>0</v>
      </c>
      <c r="Z654" s="22">
        <f>shaladarppn!Y652</f>
        <v>0</v>
      </c>
      <c r="AA654" s="22">
        <f>shaladarppn!Z652</f>
        <v>0</v>
      </c>
      <c r="AB654" s="22">
        <f>shaladarppn!AA652</f>
        <v>0</v>
      </c>
      <c r="AC654" s="22">
        <f>shaladarppn!AB652</f>
        <v>0</v>
      </c>
      <c r="AD654" s="22">
        <f>shaladarppn!AC652</f>
        <v>0</v>
      </c>
      <c r="AE654" s="22">
        <f>shaladarppn!AD652</f>
        <v>0</v>
      </c>
      <c r="AF654" s="22">
        <f>Table1[[#This Row],[Class]]</f>
        <v>0</v>
      </c>
      <c r="AG654" s="22">
        <f>Table1[[#This Row],[Section]]</f>
        <v>0</v>
      </c>
    </row>
    <row r="655" spans="1:33">
      <c r="A655" s="22">
        <f>IF(F655="","",ROWS($F$4:F655))</f>
        <v>652</v>
      </c>
      <c r="B655" s="22">
        <f>shaladarppn!A653</f>
        <v>0</v>
      </c>
      <c r="C655" s="22">
        <f>shaladarppn!B653</f>
        <v>0</v>
      </c>
      <c r="D655" s="22">
        <f>shaladarppn!C653</f>
        <v>0</v>
      </c>
      <c r="E655" s="249">
        <f>shaladarppn!D653</f>
        <v>0</v>
      </c>
      <c r="F655" s="22">
        <f>shaladarppn!E653</f>
        <v>0</v>
      </c>
      <c r="G655" s="22">
        <f>shaladarppn!F653</f>
        <v>0</v>
      </c>
      <c r="H655" s="22">
        <f>shaladarppn!G653</f>
        <v>0</v>
      </c>
      <c r="I655" s="22">
        <f>shaladarppn!H653</f>
        <v>0</v>
      </c>
      <c r="J655" s="22">
        <f>shaladarppn!I653</f>
        <v>0</v>
      </c>
      <c r="K655" s="249">
        <f>shaladarppn!J653</f>
        <v>0</v>
      </c>
      <c r="L655" s="22">
        <f>shaladarppn!K653</f>
        <v>0</v>
      </c>
      <c r="M655" s="22">
        <f>shaladarppn!L653</f>
        <v>0</v>
      </c>
      <c r="N655" s="22">
        <f>shaladarppn!M653</f>
        <v>0</v>
      </c>
      <c r="O655" s="22">
        <f>shaladarppn!N653</f>
        <v>0</v>
      </c>
      <c r="P655" s="22">
        <f>shaladarppn!O653</f>
        <v>0</v>
      </c>
      <c r="Q655" s="22">
        <f>shaladarppn!P653</f>
        <v>0</v>
      </c>
      <c r="R655" s="22">
        <f>shaladarppn!Q653</f>
        <v>0</v>
      </c>
      <c r="S655" s="22">
        <f>shaladarppn!R653</f>
        <v>0</v>
      </c>
      <c r="T655" s="22">
        <f>shaladarppn!S653</f>
        <v>0</v>
      </c>
      <c r="U655" s="22">
        <f>shaladarppn!T653</f>
        <v>0</v>
      </c>
      <c r="V655" s="22">
        <f>shaladarppn!U653</f>
        <v>0</v>
      </c>
      <c r="W655" s="22">
        <f>shaladarppn!V653</f>
        <v>0</v>
      </c>
      <c r="X655" s="22">
        <f>shaladarppn!W653</f>
        <v>0</v>
      </c>
      <c r="Y655" s="22">
        <f>shaladarppn!X653</f>
        <v>0</v>
      </c>
      <c r="Z655" s="22">
        <f>shaladarppn!Y653</f>
        <v>0</v>
      </c>
      <c r="AA655" s="22">
        <f>shaladarppn!Z653</f>
        <v>0</v>
      </c>
      <c r="AB655" s="22">
        <f>shaladarppn!AA653</f>
        <v>0</v>
      </c>
      <c r="AC655" s="22">
        <f>shaladarppn!AB653</f>
        <v>0</v>
      </c>
      <c r="AD655" s="22">
        <f>shaladarppn!AC653</f>
        <v>0</v>
      </c>
      <c r="AE655" s="22">
        <f>shaladarppn!AD653</f>
        <v>0</v>
      </c>
      <c r="AF655" s="22">
        <f>Table1[[#This Row],[Class]]</f>
        <v>0</v>
      </c>
      <c r="AG655" s="22">
        <f>Table1[[#This Row],[Section]]</f>
        <v>0</v>
      </c>
    </row>
    <row r="656" spans="1:33">
      <c r="A656" s="22">
        <f>IF(F656="","",ROWS($F$4:F656))</f>
        <v>653</v>
      </c>
      <c r="B656" s="22">
        <f>shaladarppn!A654</f>
        <v>0</v>
      </c>
      <c r="C656" s="22">
        <f>shaladarppn!B654</f>
        <v>0</v>
      </c>
      <c r="D656" s="22">
        <f>shaladarppn!C654</f>
        <v>0</v>
      </c>
      <c r="E656" s="249">
        <f>shaladarppn!D654</f>
        <v>0</v>
      </c>
      <c r="F656" s="22">
        <f>shaladarppn!E654</f>
        <v>0</v>
      </c>
      <c r="G656" s="22">
        <f>shaladarppn!F654</f>
        <v>0</v>
      </c>
      <c r="H656" s="22">
        <f>shaladarppn!G654</f>
        <v>0</v>
      </c>
      <c r="I656" s="22">
        <f>shaladarppn!H654</f>
        <v>0</v>
      </c>
      <c r="J656" s="22">
        <f>shaladarppn!I654</f>
        <v>0</v>
      </c>
      <c r="K656" s="249">
        <f>shaladarppn!J654</f>
        <v>0</v>
      </c>
      <c r="L656" s="22">
        <f>shaladarppn!K654</f>
        <v>0</v>
      </c>
      <c r="M656" s="22">
        <f>shaladarppn!L654</f>
        <v>0</v>
      </c>
      <c r="N656" s="22">
        <f>shaladarppn!M654</f>
        <v>0</v>
      </c>
      <c r="O656" s="22">
        <f>shaladarppn!N654</f>
        <v>0</v>
      </c>
      <c r="P656" s="22">
        <f>shaladarppn!O654</f>
        <v>0</v>
      </c>
      <c r="Q656" s="22">
        <f>shaladarppn!P654</f>
        <v>0</v>
      </c>
      <c r="R656" s="22">
        <f>shaladarppn!Q654</f>
        <v>0</v>
      </c>
      <c r="S656" s="22">
        <f>shaladarppn!R654</f>
        <v>0</v>
      </c>
      <c r="T656" s="22">
        <f>shaladarppn!S654</f>
        <v>0</v>
      </c>
      <c r="U656" s="22">
        <f>shaladarppn!T654</f>
        <v>0</v>
      </c>
      <c r="V656" s="22">
        <f>shaladarppn!U654</f>
        <v>0</v>
      </c>
      <c r="W656" s="22">
        <f>shaladarppn!V654</f>
        <v>0</v>
      </c>
      <c r="X656" s="22">
        <f>shaladarppn!W654</f>
        <v>0</v>
      </c>
      <c r="Y656" s="22">
        <f>shaladarppn!X654</f>
        <v>0</v>
      </c>
      <c r="Z656" s="22">
        <f>shaladarppn!Y654</f>
        <v>0</v>
      </c>
      <c r="AA656" s="22">
        <f>shaladarppn!Z654</f>
        <v>0</v>
      </c>
      <c r="AB656" s="22">
        <f>shaladarppn!AA654</f>
        <v>0</v>
      </c>
      <c r="AC656" s="22">
        <f>shaladarppn!AB654</f>
        <v>0</v>
      </c>
      <c r="AD656" s="22">
        <f>shaladarppn!AC654</f>
        <v>0</v>
      </c>
      <c r="AE656" s="22">
        <f>shaladarppn!AD654</f>
        <v>0</v>
      </c>
      <c r="AF656" s="22">
        <f>Table1[[#This Row],[Class]]</f>
        <v>0</v>
      </c>
      <c r="AG656" s="22">
        <f>Table1[[#This Row],[Section]]</f>
        <v>0</v>
      </c>
    </row>
    <row r="657" spans="1:33">
      <c r="A657" s="22">
        <f>IF(F657="","",ROWS($F$4:F657))</f>
        <v>654</v>
      </c>
      <c r="B657" s="22">
        <f>shaladarppn!A655</f>
        <v>0</v>
      </c>
      <c r="C657" s="22">
        <f>shaladarppn!B655</f>
        <v>0</v>
      </c>
      <c r="D657" s="22">
        <f>shaladarppn!C655</f>
        <v>0</v>
      </c>
      <c r="E657" s="249">
        <f>shaladarppn!D655</f>
        <v>0</v>
      </c>
      <c r="F657" s="22">
        <f>shaladarppn!E655</f>
        <v>0</v>
      </c>
      <c r="G657" s="22">
        <f>shaladarppn!F655</f>
        <v>0</v>
      </c>
      <c r="H657" s="22">
        <f>shaladarppn!G655</f>
        <v>0</v>
      </c>
      <c r="I657" s="22">
        <f>shaladarppn!H655</f>
        <v>0</v>
      </c>
      <c r="J657" s="22">
        <f>shaladarppn!I655</f>
        <v>0</v>
      </c>
      <c r="K657" s="249">
        <f>shaladarppn!J655</f>
        <v>0</v>
      </c>
      <c r="L657" s="22">
        <f>shaladarppn!K655</f>
        <v>0</v>
      </c>
      <c r="M657" s="22">
        <f>shaladarppn!L655</f>
        <v>0</v>
      </c>
      <c r="N657" s="22">
        <f>shaladarppn!M655</f>
        <v>0</v>
      </c>
      <c r="O657" s="22">
        <f>shaladarppn!N655</f>
        <v>0</v>
      </c>
      <c r="P657" s="22">
        <f>shaladarppn!O655</f>
        <v>0</v>
      </c>
      <c r="Q657" s="22">
        <f>shaladarppn!P655</f>
        <v>0</v>
      </c>
      <c r="R657" s="22">
        <f>shaladarppn!Q655</f>
        <v>0</v>
      </c>
      <c r="S657" s="22">
        <f>shaladarppn!R655</f>
        <v>0</v>
      </c>
      <c r="T657" s="22">
        <f>shaladarppn!S655</f>
        <v>0</v>
      </c>
      <c r="U657" s="22">
        <f>shaladarppn!T655</f>
        <v>0</v>
      </c>
      <c r="V657" s="22">
        <f>shaladarppn!U655</f>
        <v>0</v>
      </c>
      <c r="W657" s="22">
        <f>shaladarppn!V655</f>
        <v>0</v>
      </c>
      <c r="X657" s="22">
        <f>shaladarppn!W655</f>
        <v>0</v>
      </c>
      <c r="Y657" s="22">
        <f>shaladarppn!X655</f>
        <v>0</v>
      </c>
      <c r="Z657" s="22">
        <f>shaladarppn!Y655</f>
        <v>0</v>
      </c>
      <c r="AA657" s="22">
        <f>shaladarppn!Z655</f>
        <v>0</v>
      </c>
      <c r="AB657" s="22">
        <f>shaladarppn!AA655</f>
        <v>0</v>
      </c>
      <c r="AC657" s="22">
        <f>shaladarppn!AB655</f>
        <v>0</v>
      </c>
      <c r="AD657" s="22">
        <f>shaladarppn!AC655</f>
        <v>0</v>
      </c>
      <c r="AE657" s="22">
        <f>shaladarppn!AD655</f>
        <v>0</v>
      </c>
      <c r="AF657" s="22">
        <f>Table1[[#This Row],[Class]]</f>
        <v>0</v>
      </c>
      <c r="AG657" s="22">
        <f>Table1[[#This Row],[Section]]</f>
        <v>0</v>
      </c>
    </row>
    <row r="658" spans="1:33">
      <c r="A658" s="22">
        <f>IF(F658="","",ROWS($F$4:F658))</f>
        <v>655</v>
      </c>
      <c r="B658" s="22">
        <f>shaladarppn!A656</f>
        <v>0</v>
      </c>
      <c r="C658" s="22">
        <f>shaladarppn!B656</f>
        <v>0</v>
      </c>
      <c r="D658" s="22">
        <f>shaladarppn!C656</f>
        <v>0</v>
      </c>
      <c r="E658" s="249">
        <f>shaladarppn!D656</f>
        <v>0</v>
      </c>
      <c r="F658" s="22">
        <f>shaladarppn!E656</f>
        <v>0</v>
      </c>
      <c r="G658" s="22">
        <f>shaladarppn!F656</f>
        <v>0</v>
      </c>
      <c r="H658" s="22">
        <f>shaladarppn!G656</f>
        <v>0</v>
      </c>
      <c r="I658" s="22">
        <f>shaladarppn!H656</f>
        <v>0</v>
      </c>
      <c r="J658" s="22">
        <f>shaladarppn!I656</f>
        <v>0</v>
      </c>
      <c r="K658" s="249">
        <f>shaladarppn!J656</f>
        <v>0</v>
      </c>
      <c r="L658" s="22">
        <f>shaladarppn!K656</f>
        <v>0</v>
      </c>
      <c r="M658" s="22">
        <f>shaladarppn!L656</f>
        <v>0</v>
      </c>
      <c r="N658" s="22">
        <f>shaladarppn!M656</f>
        <v>0</v>
      </c>
      <c r="O658" s="22">
        <f>shaladarppn!N656</f>
        <v>0</v>
      </c>
      <c r="P658" s="22">
        <f>shaladarppn!O656</f>
        <v>0</v>
      </c>
      <c r="Q658" s="22">
        <f>shaladarppn!P656</f>
        <v>0</v>
      </c>
      <c r="R658" s="22">
        <f>shaladarppn!Q656</f>
        <v>0</v>
      </c>
      <c r="S658" s="22">
        <f>shaladarppn!R656</f>
        <v>0</v>
      </c>
      <c r="T658" s="22">
        <f>shaladarppn!S656</f>
        <v>0</v>
      </c>
      <c r="U658" s="22">
        <f>shaladarppn!T656</f>
        <v>0</v>
      </c>
      <c r="V658" s="22">
        <f>shaladarppn!U656</f>
        <v>0</v>
      </c>
      <c r="W658" s="22">
        <f>shaladarppn!V656</f>
        <v>0</v>
      </c>
      <c r="X658" s="22">
        <f>shaladarppn!W656</f>
        <v>0</v>
      </c>
      <c r="Y658" s="22">
        <f>shaladarppn!X656</f>
        <v>0</v>
      </c>
      <c r="Z658" s="22">
        <f>shaladarppn!Y656</f>
        <v>0</v>
      </c>
      <c r="AA658" s="22">
        <f>shaladarppn!Z656</f>
        <v>0</v>
      </c>
      <c r="AB658" s="22">
        <f>shaladarppn!AA656</f>
        <v>0</v>
      </c>
      <c r="AC658" s="22">
        <f>shaladarppn!AB656</f>
        <v>0</v>
      </c>
      <c r="AD658" s="22">
        <f>shaladarppn!AC656</f>
        <v>0</v>
      </c>
      <c r="AE658" s="22">
        <f>shaladarppn!AD656</f>
        <v>0</v>
      </c>
      <c r="AF658" s="22">
        <f>Table1[[#This Row],[Class]]</f>
        <v>0</v>
      </c>
      <c r="AG658" s="22">
        <f>Table1[[#This Row],[Section]]</f>
        <v>0</v>
      </c>
    </row>
    <row r="659" spans="1:33">
      <c r="A659" s="22">
        <f>IF(F659="","",ROWS($F$4:F659))</f>
        <v>656</v>
      </c>
      <c r="B659" s="22">
        <f>shaladarppn!A657</f>
        <v>0</v>
      </c>
      <c r="C659" s="22">
        <f>shaladarppn!B657</f>
        <v>0</v>
      </c>
      <c r="D659" s="22">
        <f>shaladarppn!C657</f>
        <v>0</v>
      </c>
      <c r="E659" s="249">
        <f>shaladarppn!D657</f>
        <v>0</v>
      </c>
      <c r="F659" s="22">
        <f>shaladarppn!E657</f>
        <v>0</v>
      </c>
      <c r="G659" s="22">
        <f>shaladarppn!F657</f>
        <v>0</v>
      </c>
      <c r="H659" s="22">
        <f>shaladarppn!G657</f>
        <v>0</v>
      </c>
      <c r="I659" s="22">
        <f>shaladarppn!H657</f>
        <v>0</v>
      </c>
      <c r="J659" s="22">
        <f>shaladarppn!I657</f>
        <v>0</v>
      </c>
      <c r="K659" s="249">
        <f>shaladarppn!J657</f>
        <v>0</v>
      </c>
      <c r="L659" s="22">
        <f>shaladarppn!K657</f>
        <v>0</v>
      </c>
      <c r="M659" s="22">
        <f>shaladarppn!L657</f>
        <v>0</v>
      </c>
      <c r="N659" s="22">
        <f>shaladarppn!M657</f>
        <v>0</v>
      </c>
      <c r="O659" s="22">
        <f>shaladarppn!N657</f>
        <v>0</v>
      </c>
      <c r="P659" s="22">
        <f>shaladarppn!O657</f>
        <v>0</v>
      </c>
      <c r="Q659" s="22">
        <f>shaladarppn!P657</f>
        <v>0</v>
      </c>
      <c r="R659" s="22">
        <f>shaladarppn!Q657</f>
        <v>0</v>
      </c>
      <c r="S659" s="22">
        <f>shaladarppn!R657</f>
        <v>0</v>
      </c>
      <c r="T659" s="22">
        <f>shaladarppn!S657</f>
        <v>0</v>
      </c>
      <c r="U659" s="22">
        <f>shaladarppn!T657</f>
        <v>0</v>
      </c>
      <c r="V659" s="22">
        <f>shaladarppn!U657</f>
        <v>0</v>
      </c>
      <c r="W659" s="22">
        <f>shaladarppn!V657</f>
        <v>0</v>
      </c>
      <c r="X659" s="22">
        <f>shaladarppn!W657</f>
        <v>0</v>
      </c>
      <c r="Y659" s="22">
        <f>shaladarppn!X657</f>
        <v>0</v>
      </c>
      <c r="Z659" s="22">
        <f>shaladarppn!Y657</f>
        <v>0</v>
      </c>
      <c r="AA659" s="22">
        <f>shaladarppn!Z657</f>
        <v>0</v>
      </c>
      <c r="AB659" s="22">
        <f>shaladarppn!AA657</f>
        <v>0</v>
      </c>
      <c r="AC659" s="22">
        <f>shaladarppn!AB657</f>
        <v>0</v>
      </c>
      <c r="AD659" s="22">
        <f>shaladarppn!AC657</f>
        <v>0</v>
      </c>
      <c r="AE659" s="22">
        <f>shaladarppn!AD657</f>
        <v>0</v>
      </c>
      <c r="AF659" s="22">
        <f>Table1[[#This Row],[Class]]</f>
        <v>0</v>
      </c>
      <c r="AG659" s="22">
        <f>Table1[[#This Row],[Section]]</f>
        <v>0</v>
      </c>
    </row>
    <row r="660" spans="1:33">
      <c r="A660" s="22">
        <f>IF(F660="","",ROWS($F$4:F660))</f>
        <v>657</v>
      </c>
      <c r="B660" s="22">
        <f>shaladarppn!A658</f>
        <v>0</v>
      </c>
      <c r="C660" s="22">
        <f>shaladarppn!B658</f>
        <v>0</v>
      </c>
      <c r="D660" s="22">
        <f>shaladarppn!C658</f>
        <v>0</v>
      </c>
      <c r="E660" s="249">
        <f>shaladarppn!D658</f>
        <v>0</v>
      </c>
      <c r="F660" s="22">
        <f>shaladarppn!E658</f>
        <v>0</v>
      </c>
      <c r="G660" s="22">
        <f>shaladarppn!F658</f>
        <v>0</v>
      </c>
      <c r="H660" s="22">
        <f>shaladarppn!G658</f>
        <v>0</v>
      </c>
      <c r="I660" s="22">
        <f>shaladarppn!H658</f>
        <v>0</v>
      </c>
      <c r="J660" s="22">
        <f>shaladarppn!I658</f>
        <v>0</v>
      </c>
      <c r="K660" s="249">
        <f>shaladarppn!J658</f>
        <v>0</v>
      </c>
      <c r="L660" s="22">
        <f>shaladarppn!K658</f>
        <v>0</v>
      </c>
      <c r="M660" s="22">
        <f>shaladarppn!L658</f>
        <v>0</v>
      </c>
      <c r="N660" s="22">
        <f>shaladarppn!M658</f>
        <v>0</v>
      </c>
      <c r="O660" s="22">
        <f>shaladarppn!N658</f>
        <v>0</v>
      </c>
      <c r="P660" s="22">
        <f>shaladarppn!O658</f>
        <v>0</v>
      </c>
      <c r="Q660" s="22">
        <f>shaladarppn!P658</f>
        <v>0</v>
      </c>
      <c r="R660" s="22">
        <f>shaladarppn!Q658</f>
        <v>0</v>
      </c>
      <c r="S660" s="22">
        <f>shaladarppn!R658</f>
        <v>0</v>
      </c>
      <c r="T660" s="22">
        <f>shaladarppn!S658</f>
        <v>0</v>
      </c>
      <c r="U660" s="22">
        <f>shaladarppn!T658</f>
        <v>0</v>
      </c>
      <c r="V660" s="22">
        <f>shaladarppn!U658</f>
        <v>0</v>
      </c>
      <c r="W660" s="22">
        <f>shaladarppn!V658</f>
        <v>0</v>
      </c>
      <c r="X660" s="22">
        <f>shaladarppn!W658</f>
        <v>0</v>
      </c>
      <c r="Y660" s="22">
        <f>shaladarppn!X658</f>
        <v>0</v>
      </c>
      <c r="Z660" s="22">
        <f>shaladarppn!Y658</f>
        <v>0</v>
      </c>
      <c r="AA660" s="22">
        <f>shaladarppn!Z658</f>
        <v>0</v>
      </c>
      <c r="AB660" s="22">
        <f>shaladarppn!AA658</f>
        <v>0</v>
      </c>
      <c r="AC660" s="22">
        <f>shaladarppn!AB658</f>
        <v>0</v>
      </c>
      <c r="AD660" s="22">
        <f>shaladarppn!AC658</f>
        <v>0</v>
      </c>
      <c r="AE660" s="22">
        <f>shaladarppn!AD658</f>
        <v>0</v>
      </c>
      <c r="AF660" s="22">
        <f>Table1[[#This Row],[Class]]</f>
        <v>0</v>
      </c>
      <c r="AG660" s="22">
        <f>Table1[[#This Row],[Section]]</f>
        <v>0</v>
      </c>
    </row>
    <row r="661" spans="1:33">
      <c r="A661" s="22">
        <f>IF(F661="","",ROWS($F$4:F661))</f>
        <v>658</v>
      </c>
      <c r="B661" s="22">
        <f>shaladarppn!A659</f>
        <v>0</v>
      </c>
      <c r="C661" s="22">
        <f>shaladarppn!B659</f>
        <v>0</v>
      </c>
      <c r="D661" s="22">
        <f>shaladarppn!C659</f>
        <v>0</v>
      </c>
      <c r="E661" s="249">
        <f>shaladarppn!D659</f>
        <v>0</v>
      </c>
      <c r="F661" s="22">
        <f>shaladarppn!E659</f>
        <v>0</v>
      </c>
      <c r="G661" s="22">
        <f>shaladarppn!F659</f>
        <v>0</v>
      </c>
      <c r="H661" s="22">
        <f>shaladarppn!G659</f>
        <v>0</v>
      </c>
      <c r="I661" s="22">
        <f>shaladarppn!H659</f>
        <v>0</v>
      </c>
      <c r="J661" s="22">
        <f>shaladarppn!I659</f>
        <v>0</v>
      </c>
      <c r="K661" s="249">
        <f>shaladarppn!J659</f>
        <v>0</v>
      </c>
      <c r="L661" s="22">
        <f>shaladarppn!K659</f>
        <v>0</v>
      </c>
      <c r="M661" s="22">
        <f>shaladarppn!L659</f>
        <v>0</v>
      </c>
      <c r="N661" s="22">
        <f>shaladarppn!M659</f>
        <v>0</v>
      </c>
      <c r="O661" s="22">
        <f>shaladarppn!N659</f>
        <v>0</v>
      </c>
      <c r="P661" s="22">
        <f>shaladarppn!O659</f>
        <v>0</v>
      </c>
      <c r="Q661" s="22">
        <f>shaladarppn!P659</f>
        <v>0</v>
      </c>
      <c r="R661" s="22">
        <f>shaladarppn!Q659</f>
        <v>0</v>
      </c>
      <c r="S661" s="22">
        <f>shaladarppn!R659</f>
        <v>0</v>
      </c>
      <c r="T661" s="22">
        <f>shaladarppn!S659</f>
        <v>0</v>
      </c>
      <c r="U661" s="22">
        <f>shaladarppn!T659</f>
        <v>0</v>
      </c>
      <c r="V661" s="22">
        <f>shaladarppn!U659</f>
        <v>0</v>
      </c>
      <c r="W661" s="22">
        <f>shaladarppn!V659</f>
        <v>0</v>
      </c>
      <c r="X661" s="22">
        <f>shaladarppn!W659</f>
        <v>0</v>
      </c>
      <c r="Y661" s="22">
        <f>shaladarppn!X659</f>
        <v>0</v>
      </c>
      <c r="Z661" s="22">
        <f>shaladarppn!Y659</f>
        <v>0</v>
      </c>
      <c r="AA661" s="22">
        <f>shaladarppn!Z659</f>
        <v>0</v>
      </c>
      <c r="AB661" s="22">
        <f>shaladarppn!AA659</f>
        <v>0</v>
      </c>
      <c r="AC661" s="22">
        <f>shaladarppn!AB659</f>
        <v>0</v>
      </c>
      <c r="AD661" s="22">
        <f>shaladarppn!AC659</f>
        <v>0</v>
      </c>
      <c r="AE661" s="22">
        <f>shaladarppn!AD659</f>
        <v>0</v>
      </c>
      <c r="AF661" s="22">
        <f>Table1[[#This Row],[Class]]</f>
        <v>0</v>
      </c>
      <c r="AG661" s="22">
        <f>Table1[[#This Row],[Section]]</f>
        <v>0</v>
      </c>
    </row>
    <row r="662" spans="1:33">
      <c r="A662" s="22">
        <f>IF(F662="","",ROWS($F$4:F662))</f>
        <v>659</v>
      </c>
      <c r="B662" s="22">
        <f>shaladarppn!A660</f>
        <v>0</v>
      </c>
      <c r="C662" s="22">
        <f>shaladarppn!B660</f>
        <v>0</v>
      </c>
      <c r="D662" s="22">
        <f>shaladarppn!C660</f>
        <v>0</v>
      </c>
      <c r="E662" s="249">
        <f>shaladarppn!D660</f>
        <v>0</v>
      </c>
      <c r="F662" s="22">
        <f>shaladarppn!E660</f>
        <v>0</v>
      </c>
      <c r="G662" s="22">
        <f>shaladarppn!F660</f>
        <v>0</v>
      </c>
      <c r="H662" s="22">
        <f>shaladarppn!G660</f>
        <v>0</v>
      </c>
      <c r="I662" s="22">
        <f>shaladarppn!H660</f>
        <v>0</v>
      </c>
      <c r="J662" s="22">
        <f>shaladarppn!I660</f>
        <v>0</v>
      </c>
      <c r="K662" s="249">
        <f>shaladarppn!J660</f>
        <v>0</v>
      </c>
      <c r="L662" s="22">
        <f>shaladarppn!K660</f>
        <v>0</v>
      </c>
      <c r="M662" s="22">
        <f>shaladarppn!L660</f>
        <v>0</v>
      </c>
      <c r="N662" s="22">
        <f>shaladarppn!M660</f>
        <v>0</v>
      </c>
      <c r="O662" s="22">
        <f>shaladarppn!N660</f>
        <v>0</v>
      </c>
      <c r="P662" s="22">
        <f>shaladarppn!O660</f>
        <v>0</v>
      </c>
      <c r="Q662" s="22">
        <f>shaladarppn!P660</f>
        <v>0</v>
      </c>
      <c r="R662" s="22">
        <f>shaladarppn!Q660</f>
        <v>0</v>
      </c>
      <c r="S662" s="22">
        <f>shaladarppn!R660</f>
        <v>0</v>
      </c>
      <c r="T662" s="22">
        <f>shaladarppn!S660</f>
        <v>0</v>
      </c>
      <c r="U662" s="22">
        <f>shaladarppn!T660</f>
        <v>0</v>
      </c>
      <c r="V662" s="22">
        <f>shaladarppn!U660</f>
        <v>0</v>
      </c>
      <c r="W662" s="22">
        <f>shaladarppn!V660</f>
        <v>0</v>
      </c>
      <c r="X662" s="22">
        <f>shaladarppn!W660</f>
        <v>0</v>
      </c>
      <c r="Y662" s="22">
        <f>shaladarppn!X660</f>
        <v>0</v>
      </c>
      <c r="Z662" s="22">
        <f>shaladarppn!Y660</f>
        <v>0</v>
      </c>
      <c r="AA662" s="22">
        <f>shaladarppn!Z660</f>
        <v>0</v>
      </c>
      <c r="AB662" s="22">
        <f>shaladarppn!AA660</f>
        <v>0</v>
      </c>
      <c r="AC662" s="22">
        <f>shaladarppn!AB660</f>
        <v>0</v>
      </c>
      <c r="AD662" s="22">
        <f>shaladarppn!AC660</f>
        <v>0</v>
      </c>
      <c r="AE662" s="22">
        <f>shaladarppn!AD660</f>
        <v>0</v>
      </c>
      <c r="AF662" s="22">
        <f>Table1[[#This Row],[Class]]</f>
        <v>0</v>
      </c>
      <c r="AG662" s="22">
        <f>Table1[[#This Row],[Section]]</f>
        <v>0</v>
      </c>
    </row>
    <row r="663" spans="1:33">
      <c r="A663" s="22">
        <f>IF(F663="","",ROWS($F$4:F663))</f>
        <v>660</v>
      </c>
      <c r="B663" s="22">
        <f>shaladarppn!A661</f>
        <v>0</v>
      </c>
      <c r="C663" s="22">
        <f>shaladarppn!B661</f>
        <v>0</v>
      </c>
      <c r="D663" s="22">
        <f>shaladarppn!C661</f>
        <v>0</v>
      </c>
      <c r="E663" s="249">
        <f>shaladarppn!D661</f>
        <v>0</v>
      </c>
      <c r="F663" s="22">
        <f>shaladarppn!E661</f>
        <v>0</v>
      </c>
      <c r="G663" s="22">
        <f>shaladarppn!F661</f>
        <v>0</v>
      </c>
      <c r="H663" s="22">
        <f>shaladarppn!G661</f>
        <v>0</v>
      </c>
      <c r="I663" s="22">
        <f>shaladarppn!H661</f>
        <v>0</v>
      </c>
      <c r="J663" s="22">
        <f>shaladarppn!I661</f>
        <v>0</v>
      </c>
      <c r="K663" s="249">
        <f>shaladarppn!J661</f>
        <v>0</v>
      </c>
      <c r="L663" s="22">
        <f>shaladarppn!K661</f>
        <v>0</v>
      </c>
      <c r="M663" s="22">
        <f>shaladarppn!L661</f>
        <v>0</v>
      </c>
      <c r="N663" s="22">
        <f>shaladarppn!M661</f>
        <v>0</v>
      </c>
      <c r="O663" s="22">
        <f>shaladarppn!N661</f>
        <v>0</v>
      </c>
      <c r="P663" s="22">
        <f>shaladarppn!O661</f>
        <v>0</v>
      </c>
      <c r="Q663" s="22">
        <f>shaladarppn!P661</f>
        <v>0</v>
      </c>
      <c r="R663" s="22">
        <f>shaladarppn!Q661</f>
        <v>0</v>
      </c>
      <c r="S663" s="22">
        <f>shaladarppn!R661</f>
        <v>0</v>
      </c>
      <c r="T663" s="22">
        <f>shaladarppn!S661</f>
        <v>0</v>
      </c>
      <c r="U663" s="22">
        <f>shaladarppn!T661</f>
        <v>0</v>
      </c>
      <c r="V663" s="22">
        <f>shaladarppn!U661</f>
        <v>0</v>
      </c>
      <c r="W663" s="22">
        <f>shaladarppn!V661</f>
        <v>0</v>
      </c>
      <c r="X663" s="22">
        <f>shaladarppn!W661</f>
        <v>0</v>
      </c>
      <c r="Y663" s="22">
        <f>shaladarppn!X661</f>
        <v>0</v>
      </c>
      <c r="Z663" s="22">
        <f>shaladarppn!Y661</f>
        <v>0</v>
      </c>
      <c r="AA663" s="22">
        <f>shaladarppn!Z661</f>
        <v>0</v>
      </c>
      <c r="AB663" s="22">
        <f>shaladarppn!AA661</f>
        <v>0</v>
      </c>
      <c r="AC663" s="22">
        <f>shaladarppn!AB661</f>
        <v>0</v>
      </c>
      <c r="AD663" s="22">
        <f>shaladarppn!AC661</f>
        <v>0</v>
      </c>
      <c r="AE663" s="22">
        <f>shaladarppn!AD661</f>
        <v>0</v>
      </c>
      <c r="AF663" s="22">
        <f>Table1[[#This Row],[Class]]</f>
        <v>0</v>
      </c>
      <c r="AG663" s="22">
        <f>Table1[[#This Row],[Section]]</f>
        <v>0</v>
      </c>
    </row>
    <row r="664" spans="1:33">
      <c r="A664" s="22">
        <f>IF(F664="","",ROWS($F$4:F664))</f>
        <v>661</v>
      </c>
      <c r="B664" s="22">
        <f>shaladarppn!A662</f>
        <v>0</v>
      </c>
      <c r="C664" s="22">
        <f>shaladarppn!B662</f>
        <v>0</v>
      </c>
      <c r="D664" s="22">
        <f>shaladarppn!C662</f>
        <v>0</v>
      </c>
      <c r="E664" s="249">
        <f>shaladarppn!D662</f>
        <v>0</v>
      </c>
      <c r="F664" s="22">
        <f>shaladarppn!E662</f>
        <v>0</v>
      </c>
      <c r="G664" s="22">
        <f>shaladarppn!F662</f>
        <v>0</v>
      </c>
      <c r="H664" s="22">
        <f>shaladarppn!G662</f>
        <v>0</v>
      </c>
      <c r="I664" s="22">
        <f>shaladarppn!H662</f>
        <v>0</v>
      </c>
      <c r="J664" s="22">
        <f>shaladarppn!I662</f>
        <v>0</v>
      </c>
      <c r="K664" s="249">
        <f>shaladarppn!J662</f>
        <v>0</v>
      </c>
      <c r="L664" s="22">
        <f>shaladarppn!K662</f>
        <v>0</v>
      </c>
      <c r="M664" s="22">
        <f>shaladarppn!L662</f>
        <v>0</v>
      </c>
      <c r="N664" s="22">
        <f>shaladarppn!M662</f>
        <v>0</v>
      </c>
      <c r="O664" s="22">
        <f>shaladarppn!N662</f>
        <v>0</v>
      </c>
      <c r="P664" s="22">
        <f>shaladarppn!O662</f>
        <v>0</v>
      </c>
      <c r="Q664" s="22">
        <f>shaladarppn!P662</f>
        <v>0</v>
      </c>
      <c r="R664" s="22">
        <f>shaladarppn!Q662</f>
        <v>0</v>
      </c>
      <c r="S664" s="22">
        <f>shaladarppn!R662</f>
        <v>0</v>
      </c>
      <c r="T664" s="22">
        <f>shaladarppn!S662</f>
        <v>0</v>
      </c>
      <c r="U664" s="22">
        <f>shaladarppn!T662</f>
        <v>0</v>
      </c>
      <c r="V664" s="22">
        <f>shaladarppn!U662</f>
        <v>0</v>
      </c>
      <c r="W664" s="22">
        <f>shaladarppn!V662</f>
        <v>0</v>
      </c>
      <c r="X664" s="22">
        <f>shaladarppn!W662</f>
        <v>0</v>
      </c>
      <c r="Y664" s="22">
        <f>shaladarppn!X662</f>
        <v>0</v>
      </c>
      <c r="Z664" s="22">
        <f>shaladarppn!Y662</f>
        <v>0</v>
      </c>
      <c r="AA664" s="22">
        <f>shaladarppn!Z662</f>
        <v>0</v>
      </c>
      <c r="AB664" s="22">
        <f>shaladarppn!AA662</f>
        <v>0</v>
      </c>
      <c r="AC664" s="22">
        <f>shaladarppn!AB662</f>
        <v>0</v>
      </c>
      <c r="AD664" s="22">
        <f>shaladarppn!AC662</f>
        <v>0</v>
      </c>
      <c r="AE664" s="22">
        <f>shaladarppn!AD662</f>
        <v>0</v>
      </c>
      <c r="AF664" s="22">
        <f>Table1[[#This Row],[Class]]</f>
        <v>0</v>
      </c>
      <c r="AG664" s="22">
        <f>Table1[[#This Row],[Section]]</f>
        <v>0</v>
      </c>
    </row>
    <row r="665" spans="1:33">
      <c r="A665" s="22">
        <f>IF(F665="","",ROWS($F$4:F665))</f>
        <v>662</v>
      </c>
      <c r="B665" s="22">
        <f>shaladarppn!A663</f>
        <v>0</v>
      </c>
      <c r="C665" s="22">
        <f>shaladarppn!B663</f>
        <v>0</v>
      </c>
      <c r="D665" s="22">
        <f>shaladarppn!C663</f>
        <v>0</v>
      </c>
      <c r="E665" s="249">
        <f>shaladarppn!D663</f>
        <v>0</v>
      </c>
      <c r="F665" s="22">
        <f>shaladarppn!E663</f>
        <v>0</v>
      </c>
      <c r="G665" s="22">
        <f>shaladarppn!F663</f>
        <v>0</v>
      </c>
      <c r="H665" s="22">
        <f>shaladarppn!G663</f>
        <v>0</v>
      </c>
      <c r="I665" s="22">
        <f>shaladarppn!H663</f>
        <v>0</v>
      </c>
      <c r="J665" s="22">
        <f>shaladarppn!I663</f>
        <v>0</v>
      </c>
      <c r="K665" s="249">
        <f>shaladarppn!J663</f>
        <v>0</v>
      </c>
      <c r="L665" s="22">
        <f>shaladarppn!K663</f>
        <v>0</v>
      </c>
      <c r="M665" s="22">
        <f>shaladarppn!L663</f>
        <v>0</v>
      </c>
      <c r="N665" s="22">
        <f>shaladarppn!M663</f>
        <v>0</v>
      </c>
      <c r="O665" s="22">
        <f>shaladarppn!N663</f>
        <v>0</v>
      </c>
      <c r="P665" s="22">
        <f>shaladarppn!O663</f>
        <v>0</v>
      </c>
      <c r="Q665" s="22">
        <f>shaladarppn!P663</f>
        <v>0</v>
      </c>
      <c r="R665" s="22">
        <f>shaladarppn!Q663</f>
        <v>0</v>
      </c>
      <c r="S665" s="22">
        <f>shaladarppn!R663</f>
        <v>0</v>
      </c>
      <c r="T665" s="22">
        <f>shaladarppn!S663</f>
        <v>0</v>
      </c>
      <c r="U665" s="22">
        <f>shaladarppn!T663</f>
        <v>0</v>
      </c>
      <c r="V665" s="22">
        <f>shaladarppn!U663</f>
        <v>0</v>
      </c>
      <c r="W665" s="22">
        <f>shaladarppn!V663</f>
        <v>0</v>
      </c>
      <c r="X665" s="22">
        <f>shaladarppn!W663</f>
        <v>0</v>
      </c>
      <c r="Y665" s="22">
        <f>shaladarppn!X663</f>
        <v>0</v>
      </c>
      <c r="Z665" s="22">
        <f>shaladarppn!Y663</f>
        <v>0</v>
      </c>
      <c r="AA665" s="22">
        <f>shaladarppn!Z663</f>
        <v>0</v>
      </c>
      <c r="AB665" s="22">
        <f>shaladarppn!AA663</f>
        <v>0</v>
      </c>
      <c r="AC665" s="22">
        <f>shaladarppn!AB663</f>
        <v>0</v>
      </c>
      <c r="AD665" s="22">
        <f>shaladarppn!AC663</f>
        <v>0</v>
      </c>
      <c r="AE665" s="22">
        <f>shaladarppn!AD663</f>
        <v>0</v>
      </c>
      <c r="AF665" s="22">
        <f>Table1[[#This Row],[Class]]</f>
        <v>0</v>
      </c>
      <c r="AG665" s="22">
        <f>Table1[[#This Row],[Section]]</f>
        <v>0</v>
      </c>
    </row>
    <row r="666" spans="1:33">
      <c r="A666" s="22">
        <f>IF(F666="","",ROWS($F$4:F666))</f>
        <v>663</v>
      </c>
      <c r="B666" s="22">
        <f>shaladarppn!A664</f>
        <v>0</v>
      </c>
      <c r="C666" s="22">
        <f>shaladarppn!B664</f>
        <v>0</v>
      </c>
      <c r="D666" s="22">
        <f>shaladarppn!C664</f>
        <v>0</v>
      </c>
      <c r="E666" s="249">
        <f>shaladarppn!D664</f>
        <v>0</v>
      </c>
      <c r="F666" s="22">
        <f>shaladarppn!E664</f>
        <v>0</v>
      </c>
      <c r="G666" s="22">
        <f>shaladarppn!F664</f>
        <v>0</v>
      </c>
      <c r="H666" s="22">
        <f>shaladarppn!G664</f>
        <v>0</v>
      </c>
      <c r="I666" s="22">
        <f>shaladarppn!H664</f>
        <v>0</v>
      </c>
      <c r="J666" s="22">
        <f>shaladarppn!I664</f>
        <v>0</v>
      </c>
      <c r="K666" s="249">
        <f>shaladarppn!J664</f>
        <v>0</v>
      </c>
      <c r="L666" s="22">
        <f>shaladarppn!K664</f>
        <v>0</v>
      </c>
      <c r="M666" s="22">
        <f>shaladarppn!L664</f>
        <v>0</v>
      </c>
      <c r="N666" s="22">
        <f>shaladarppn!M664</f>
        <v>0</v>
      </c>
      <c r="O666" s="22">
        <f>shaladarppn!N664</f>
        <v>0</v>
      </c>
      <c r="P666" s="22">
        <f>shaladarppn!O664</f>
        <v>0</v>
      </c>
      <c r="Q666" s="22">
        <f>shaladarppn!P664</f>
        <v>0</v>
      </c>
      <c r="R666" s="22">
        <f>shaladarppn!Q664</f>
        <v>0</v>
      </c>
      <c r="S666" s="22">
        <f>shaladarppn!R664</f>
        <v>0</v>
      </c>
      <c r="T666" s="22">
        <f>shaladarppn!S664</f>
        <v>0</v>
      </c>
      <c r="U666" s="22">
        <f>shaladarppn!T664</f>
        <v>0</v>
      </c>
      <c r="V666" s="22">
        <f>shaladarppn!U664</f>
        <v>0</v>
      </c>
      <c r="W666" s="22">
        <f>shaladarppn!V664</f>
        <v>0</v>
      </c>
      <c r="X666" s="22">
        <f>shaladarppn!W664</f>
        <v>0</v>
      </c>
      <c r="Y666" s="22">
        <f>shaladarppn!X664</f>
        <v>0</v>
      </c>
      <c r="Z666" s="22">
        <f>shaladarppn!Y664</f>
        <v>0</v>
      </c>
      <c r="AA666" s="22">
        <f>shaladarppn!Z664</f>
        <v>0</v>
      </c>
      <c r="AB666" s="22">
        <f>shaladarppn!AA664</f>
        <v>0</v>
      </c>
      <c r="AC666" s="22">
        <f>shaladarppn!AB664</f>
        <v>0</v>
      </c>
      <c r="AD666" s="22">
        <f>shaladarppn!AC664</f>
        <v>0</v>
      </c>
      <c r="AE666" s="22">
        <f>shaladarppn!AD664</f>
        <v>0</v>
      </c>
      <c r="AF666" s="22">
        <f>Table1[[#This Row],[Class]]</f>
        <v>0</v>
      </c>
      <c r="AG666" s="22">
        <f>Table1[[#This Row],[Section]]</f>
        <v>0</v>
      </c>
    </row>
    <row r="667" spans="1:33">
      <c r="A667" s="22">
        <f>IF(F667="","",ROWS($F$4:F667))</f>
        <v>664</v>
      </c>
      <c r="B667" s="22">
        <f>shaladarppn!A665</f>
        <v>0</v>
      </c>
      <c r="C667" s="22">
        <f>shaladarppn!B665</f>
        <v>0</v>
      </c>
      <c r="D667" s="22">
        <f>shaladarppn!C665</f>
        <v>0</v>
      </c>
      <c r="E667" s="249">
        <f>shaladarppn!D665</f>
        <v>0</v>
      </c>
      <c r="F667" s="22">
        <f>shaladarppn!E665</f>
        <v>0</v>
      </c>
      <c r="G667" s="22">
        <f>shaladarppn!F665</f>
        <v>0</v>
      </c>
      <c r="H667" s="22">
        <f>shaladarppn!G665</f>
        <v>0</v>
      </c>
      <c r="I667" s="22">
        <f>shaladarppn!H665</f>
        <v>0</v>
      </c>
      <c r="J667" s="22">
        <f>shaladarppn!I665</f>
        <v>0</v>
      </c>
      <c r="K667" s="249">
        <f>shaladarppn!J665</f>
        <v>0</v>
      </c>
      <c r="L667" s="22">
        <f>shaladarppn!K665</f>
        <v>0</v>
      </c>
      <c r="M667" s="22">
        <f>shaladarppn!L665</f>
        <v>0</v>
      </c>
      <c r="N667" s="22">
        <f>shaladarppn!M665</f>
        <v>0</v>
      </c>
      <c r="O667" s="22">
        <f>shaladarppn!N665</f>
        <v>0</v>
      </c>
      <c r="P667" s="22">
        <f>shaladarppn!O665</f>
        <v>0</v>
      </c>
      <c r="Q667" s="22">
        <f>shaladarppn!P665</f>
        <v>0</v>
      </c>
      <c r="R667" s="22">
        <f>shaladarppn!Q665</f>
        <v>0</v>
      </c>
      <c r="S667" s="22">
        <f>shaladarppn!R665</f>
        <v>0</v>
      </c>
      <c r="T667" s="22">
        <f>shaladarppn!S665</f>
        <v>0</v>
      </c>
      <c r="U667" s="22">
        <f>shaladarppn!T665</f>
        <v>0</v>
      </c>
      <c r="V667" s="22">
        <f>shaladarppn!U665</f>
        <v>0</v>
      </c>
      <c r="W667" s="22">
        <f>shaladarppn!V665</f>
        <v>0</v>
      </c>
      <c r="X667" s="22">
        <f>shaladarppn!W665</f>
        <v>0</v>
      </c>
      <c r="Y667" s="22">
        <f>shaladarppn!X665</f>
        <v>0</v>
      </c>
      <c r="Z667" s="22">
        <f>shaladarppn!Y665</f>
        <v>0</v>
      </c>
      <c r="AA667" s="22">
        <f>shaladarppn!Z665</f>
        <v>0</v>
      </c>
      <c r="AB667" s="22">
        <f>shaladarppn!AA665</f>
        <v>0</v>
      </c>
      <c r="AC667" s="22">
        <f>shaladarppn!AB665</f>
        <v>0</v>
      </c>
      <c r="AD667" s="22">
        <f>shaladarppn!AC665</f>
        <v>0</v>
      </c>
      <c r="AE667" s="22">
        <f>shaladarppn!AD665</f>
        <v>0</v>
      </c>
      <c r="AF667" s="22">
        <f>Table1[[#This Row],[Class]]</f>
        <v>0</v>
      </c>
      <c r="AG667" s="22">
        <f>Table1[[#This Row],[Section]]</f>
        <v>0</v>
      </c>
    </row>
    <row r="668" spans="1:33">
      <c r="A668" s="22">
        <f>IF(F668="","",ROWS($F$4:F668))</f>
        <v>665</v>
      </c>
      <c r="B668" s="22">
        <f>shaladarppn!A666</f>
        <v>0</v>
      </c>
      <c r="C668" s="22">
        <f>shaladarppn!B666</f>
        <v>0</v>
      </c>
      <c r="D668" s="22">
        <f>shaladarppn!C666</f>
        <v>0</v>
      </c>
      <c r="E668" s="249">
        <f>shaladarppn!D666</f>
        <v>0</v>
      </c>
      <c r="F668" s="22">
        <f>shaladarppn!E666</f>
        <v>0</v>
      </c>
      <c r="G668" s="22">
        <f>shaladarppn!F666</f>
        <v>0</v>
      </c>
      <c r="H668" s="22">
        <f>shaladarppn!G666</f>
        <v>0</v>
      </c>
      <c r="I668" s="22">
        <f>shaladarppn!H666</f>
        <v>0</v>
      </c>
      <c r="J668" s="22">
        <f>shaladarppn!I666</f>
        <v>0</v>
      </c>
      <c r="K668" s="249">
        <f>shaladarppn!J666</f>
        <v>0</v>
      </c>
      <c r="L668" s="22">
        <f>shaladarppn!K666</f>
        <v>0</v>
      </c>
      <c r="M668" s="22">
        <f>shaladarppn!L666</f>
        <v>0</v>
      </c>
      <c r="N668" s="22">
        <f>shaladarppn!M666</f>
        <v>0</v>
      </c>
      <c r="O668" s="22">
        <f>shaladarppn!N666</f>
        <v>0</v>
      </c>
      <c r="P668" s="22">
        <f>shaladarppn!O666</f>
        <v>0</v>
      </c>
      <c r="Q668" s="22">
        <f>shaladarppn!P666</f>
        <v>0</v>
      </c>
      <c r="R668" s="22">
        <f>shaladarppn!Q666</f>
        <v>0</v>
      </c>
      <c r="S668" s="22">
        <f>shaladarppn!R666</f>
        <v>0</v>
      </c>
      <c r="T668" s="22">
        <f>shaladarppn!S666</f>
        <v>0</v>
      </c>
      <c r="U668" s="22">
        <f>shaladarppn!T666</f>
        <v>0</v>
      </c>
      <c r="V668" s="22">
        <f>shaladarppn!U666</f>
        <v>0</v>
      </c>
      <c r="W668" s="22">
        <f>shaladarppn!V666</f>
        <v>0</v>
      </c>
      <c r="X668" s="22">
        <f>shaladarppn!W666</f>
        <v>0</v>
      </c>
      <c r="Y668" s="22">
        <f>shaladarppn!X666</f>
        <v>0</v>
      </c>
      <c r="Z668" s="22">
        <f>shaladarppn!Y666</f>
        <v>0</v>
      </c>
      <c r="AA668" s="22">
        <f>shaladarppn!Z666</f>
        <v>0</v>
      </c>
      <c r="AB668" s="22">
        <f>shaladarppn!AA666</f>
        <v>0</v>
      </c>
      <c r="AC668" s="22">
        <f>shaladarppn!AB666</f>
        <v>0</v>
      </c>
      <c r="AD668" s="22">
        <f>shaladarppn!AC666</f>
        <v>0</v>
      </c>
      <c r="AE668" s="22">
        <f>shaladarppn!AD666</f>
        <v>0</v>
      </c>
      <c r="AF668" s="22">
        <f>Table1[[#This Row],[Class]]</f>
        <v>0</v>
      </c>
      <c r="AG668" s="22">
        <f>Table1[[#This Row],[Section]]</f>
        <v>0</v>
      </c>
    </row>
    <row r="669" spans="1:33">
      <c r="A669" s="22">
        <f>IF(F669="","",ROWS($F$4:F669))</f>
        <v>666</v>
      </c>
      <c r="B669" s="22">
        <f>shaladarppn!A667</f>
        <v>0</v>
      </c>
      <c r="C669" s="22">
        <f>shaladarppn!B667</f>
        <v>0</v>
      </c>
      <c r="D669" s="22">
        <f>shaladarppn!C667</f>
        <v>0</v>
      </c>
      <c r="E669" s="249">
        <f>shaladarppn!D667</f>
        <v>0</v>
      </c>
      <c r="F669" s="22">
        <f>shaladarppn!E667</f>
        <v>0</v>
      </c>
      <c r="G669" s="22">
        <f>shaladarppn!F667</f>
        <v>0</v>
      </c>
      <c r="H669" s="22">
        <f>shaladarppn!G667</f>
        <v>0</v>
      </c>
      <c r="I669" s="22">
        <f>shaladarppn!H667</f>
        <v>0</v>
      </c>
      <c r="J669" s="22">
        <f>shaladarppn!I667</f>
        <v>0</v>
      </c>
      <c r="K669" s="249">
        <f>shaladarppn!J667</f>
        <v>0</v>
      </c>
      <c r="L669" s="22">
        <f>shaladarppn!K667</f>
        <v>0</v>
      </c>
      <c r="M669" s="22">
        <f>shaladarppn!L667</f>
        <v>0</v>
      </c>
      <c r="N669" s="22">
        <f>shaladarppn!M667</f>
        <v>0</v>
      </c>
      <c r="O669" s="22">
        <f>shaladarppn!N667</f>
        <v>0</v>
      </c>
      <c r="P669" s="22">
        <f>shaladarppn!O667</f>
        <v>0</v>
      </c>
      <c r="Q669" s="22">
        <f>shaladarppn!P667</f>
        <v>0</v>
      </c>
      <c r="R669" s="22">
        <f>shaladarppn!Q667</f>
        <v>0</v>
      </c>
      <c r="S669" s="22">
        <f>shaladarppn!R667</f>
        <v>0</v>
      </c>
      <c r="T669" s="22">
        <f>shaladarppn!S667</f>
        <v>0</v>
      </c>
      <c r="U669" s="22">
        <f>shaladarppn!T667</f>
        <v>0</v>
      </c>
      <c r="V669" s="22">
        <f>shaladarppn!U667</f>
        <v>0</v>
      </c>
      <c r="W669" s="22">
        <f>shaladarppn!V667</f>
        <v>0</v>
      </c>
      <c r="X669" s="22">
        <f>shaladarppn!W667</f>
        <v>0</v>
      </c>
      <c r="Y669" s="22">
        <f>shaladarppn!X667</f>
        <v>0</v>
      </c>
      <c r="Z669" s="22">
        <f>shaladarppn!Y667</f>
        <v>0</v>
      </c>
      <c r="AA669" s="22">
        <f>shaladarppn!Z667</f>
        <v>0</v>
      </c>
      <c r="AB669" s="22">
        <f>shaladarppn!AA667</f>
        <v>0</v>
      </c>
      <c r="AC669" s="22">
        <f>shaladarppn!AB667</f>
        <v>0</v>
      </c>
      <c r="AD669" s="22">
        <f>shaladarppn!AC667</f>
        <v>0</v>
      </c>
      <c r="AE669" s="22">
        <f>shaladarppn!AD667</f>
        <v>0</v>
      </c>
      <c r="AF669" s="22">
        <f>Table1[[#This Row],[Class]]</f>
        <v>0</v>
      </c>
      <c r="AG669" s="22">
        <f>Table1[[#This Row],[Section]]</f>
        <v>0</v>
      </c>
    </row>
    <row r="670" spans="1:33">
      <c r="A670" s="22">
        <f>IF(F670="","",ROWS($F$4:F670))</f>
        <v>667</v>
      </c>
      <c r="B670" s="22">
        <f>shaladarppn!A668</f>
        <v>0</v>
      </c>
      <c r="C670" s="22">
        <f>shaladarppn!B668</f>
        <v>0</v>
      </c>
      <c r="D670" s="22">
        <f>shaladarppn!C668</f>
        <v>0</v>
      </c>
      <c r="E670" s="249">
        <f>shaladarppn!D668</f>
        <v>0</v>
      </c>
      <c r="F670" s="22">
        <f>shaladarppn!E668</f>
        <v>0</v>
      </c>
      <c r="G670" s="22">
        <f>shaladarppn!F668</f>
        <v>0</v>
      </c>
      <c r="H670" s="22">
        <f>shaladarppn!G668</f>
        <v>0</v>
      </c>
      <c r="I670" s="22">
        <f>shaladarppn!H668</f>
        <v>0</v>
      </c>
      <c r="J670" s="22">
        <f>shaladarppn!I668</f>
        <v>0</v>
      </c>
      <c r="K670" s="249">
        <f>shaladarppn!J668</f>
        <v>0</v>
      </c>
      <c r="L670" s="22">
        <f>shaladarppn!K668</f>
        <v>0</v>
      </c>
      <c r="M670" s="22">
        <f>shaladarppn!L668</f>
        <v>0</v>
      </c>
      <c r="N670" s="22">
        <f>shaladarppn!M668</f>
        <v>0</v>
      </c>
      <c r="O670" s="22">
        <f>shaladarppn!N668</f>
        <v>0</v>
      </c>
      <c r="P670" s="22">
        <f>shaladarppn!O668</f>
        <v>0</v>
      </c>
      <c r="Q670" s="22">
        <f>shaladarppn!P668</f>
        <v>0</v>
      </c>
      <c r="R670" s="22">
        <f>shaladarppn!Q668</f>
        <v>0</v>
      </c>
      <c r="S670" s="22">
        <f>shaladarppn!R668</f>
        <v>0</v>
      </c>
      <c r="T670" s="22">
        <f>shaladarppn!S668</f>
        <v>0</v>
      </c>
      <c r="U670" s="22">
        <f>shaladarppn!T668</f>
        <v>0</v>
      </c>
      <c r="V670" s="22">
        <f>shaladarppn!U668</f>
        <v>0</v>
      </c>
      <c r="W670" s="22">
        <f>shaladarppn!V668</f>
        <v>0</v>
      </c>
      <c r="X670" s="22">
        <f>shaladarppn!W668</f>
        <v>0</v>
      </c>
      <c r="Y670" s="22">
        <f>shaladarppn!X668</f>
        <v>0</v>
      </c>
      <c r="Z670" s="22">
        <f>shaladarppn!Y668</f>
        <v>0</v>
      </c>
      <c r="AA670" s="22">
        <f>shaladarppn!Z668</f>
        <v>0</v>
      </c>
      <c r="AB670" s="22">
        <f>shaladarppn!AA668</f>
        <v>0</v>
      </c>
      <c r="AC670" s="22">
        <f>shaladarppn!AB668</f>
        <v>0</v>
      </c>
      <c r="AD670" s="22">
        <f>shaladarppn!AC668</f>
        <v>0</v>
      </c>
      <c r="AE670" s="22">
        <f>shaladarppn!AD668</f>
        <v>0</v>
      </c>
      <c r="AF670" s="22">
        <f>Table1[[#This Row],[Class]]</f>
        <v>0</v>
      </c>
      <c r="AG670" s="22">
        <f>Table1[[#This Row],[Section]]</f>
        <v>0</v>
      </c>
    </row>
    <row r="671" spans="1:33">
      <c r="A671" s="22">
        <f>IF(F671="","",ROWS($F$4:F671))</f>
        <v>668</v>
      </c>
      <c r="B671" s="22">
        <f>shaladarppn!A669</f>
        <v>0</v>
      </c>
      <c r="C671" s="22">
        <f>shaladarppn!B669</f>
        <v>0</v>
      </c>
      <c r="D671" s="22">
        <f>shaladarppn!C669</f>
        <v>0</v>
      </c>
      <c r="E671" s="249">
        <f>shaladarppn!D669</f>
        <v>0</v>
      </c>
      <c r="F671" s="22">
        <f>shaladarppn!E669</f>
        <v>0</v>
      </c>
      <c r="G671" s="22">
        <f>shaladarppn!F669</f>
        <v>0</v>
      </c>
      <c r="H671" s="22">
        <f>shaladarppn!G669</f>
        <v>0</v>
      </c>
      <c r="I671" s="22">
        <f>shaladarppn!H669</f>
        <v>0</v>
      </c>
      <c r="J671" s="22">
        <f>shaladarppn!I669</f>
        <v>0</v>
      </c>
      <c r="K671" s="249">
        <f>shaladarppn!J669</f>
        <v>0</v>
      </c>
      <c r="L671" s="22">
        <f>shaladarppn!K669</f>
        <v>0</v>
      </c>
      <c r="M671" s="22">
        <f>shaladarppn!L669</f>
        <v>0</v>
      </c>
      <c r="N671" s="22">
        <f>shaladarppn!M669</f>
        <v>0</v>
      </c>
      <c r="O671" s="22">
        <f>shaladarppn!N669</f>
        <v>0</v>
      </c>
      <c r="P671" s="22">
        <f>shaladarppn!O669</f>
        <v>0</v>
      </c>
      <c r="Q671" s="22">
        <f>shaladarppn!P669</f>
        <v>0</v>
      </c>
      <c r="R671" s="22">
        <f>shaladarppn!Q669</f>
        <v>0</v>
      </c>
      <c r="S671" s="22">
        <f>shaladarppn!R669</f>
        <v>0</v>
      </c>
      <c r="T671" s="22">
        <f>shaladarppn!S669</f>
        <v>0</v>
      </c>
      <c r="U671" s="22">
        <f>shaladarppn!T669</f>
        <v>0</v>
      </c>
      <c r="V671" s="22">
        <f>shaladarppn!U669</f>
        <v>0</v>
      </c>
      <c r="W671" s="22">
        <f>shaladarppn!V669</f>
        <v>0</v>
      </c>
      <c r="X671" s="22">
        <f>shaladarppn!W669</f>
        <v>0</v>
      </c>
      <c r="Y671" s="22">
        <f>shaladarppn!X669</f>
        <v>0</v>
      </c>
      <c r="Z671" s="22">
        <f>shaladarppn!Y669</f>
        <v>0</v>
      </c>
      <c r="AA671" s="22">
        <f>shaladarppn!Z669</f>
        <v>0</v>
      </c>
      <c r="AB671" s="22">
        <f>shaladarppn!AA669</f>
        <v>0</v>
      </c>
      <c r="AC671" s="22">
        <f>shaladarppn!AB669</f>
        <v>0</v>
      </c>
      <c r="AD671" s="22">
        <f>shaladarppn!AC669</f>
        <v>0</v>
      </c>
      <c r="AE671" s="22">
        <f>shaladarppn!AD669</f>
        <v>0</v>
      </c>
      <c r="AF671" s="22">
        <f>Table1[[#This Row],[Class]]</f>
        <v>0</v>
      </c>
      <c r="AG671" s="22">
        <f>Table1[[#This Row],[Section]]</f>
        <v>0</v>
      </c>
    </row>
    <row r="672" spans="1:33">
      <c r="A672" s="22">
        <f>IF(F672="","",ROWS($F$4:F672))</f>
        <v>669</v>
      </c>
      <c r="B672" s="22">
        <f>shaladarppn!A670</f>
        <v>0</v>
      </c>
      <c r="C672" s="22">
        <f>shaladarppn!B670</f>
        <v>0</v>
      </c>
      <c r="D672" s="22">
        <f>shaladarppn!C670</f>
        <v>0</v>
      </c>
      <c r="E672" s="249">
        <f>shaladarppn!D670</f>
        <v>0</v>
      </c>
      <c r="F672" s="22">
        <f>shaladarppn!E670</f>
        <v>0</v>
      </c>
      <c r="G672" s="22">
        <f>shaladarppn!F670</f>
        <v>0</v>
      </c>
      <c r="H672" s="22">
        <f>shaladarppn!G670</f>
        <v>0</v>
      </c>
      <c r="I672" s="22">
        <f>shaladarppn!H670</f>
        <v>0</v>
      </c>
      <c r="J672" s="22">
        <f>shaladarppn!I670</f>
        <v>0</v>
      </c>
      <c r="K672" s="249">
        <f>shaladarppn!J670</f>
        <v>0</v>
      </c>
      <c r="L672" s="22">
        <f>shaladarppn!K670</f>
        <v>0</v>
      </c>
      <c r="M672" s="22">
        <f>shaladarppn!L670</f>
        <v>0</v>
      </c>
      <c r="N672" s="22">
        <f>shaladarppn!M670</f>
        <v>0</v>
      </c>
      <c r="O672" s="22">
        <f>shaladarppn!N670</f>
        <v>0</v>
      </c>
      <c r="P672" s="22">
        <f>shaladarppn!O670</f>
        <v>0</v>
      </c>
      <c r="Q672" s="22">
        <f>shaladarppn!P670</f>
        <v>0</v>
      </c>
      <c r="R672" s="22">
        <f>shaladarppn!Q670</f>
        <v>0</v>
      </c>
      <c r="S672" s="22">
        <f>shaladarppn!R670</f>
        <v>0</v>
      </c>
      <c r="T672" s="22">
        <f>shaladarppn!S670</f>
        <v>0</v>
      </c>
      <c r="U672" s="22">
        <f>shaladarppn!T670</f>
        <v>0</v>
      </c>
      <c r="V672" s="22">
        <f>shaladarppn!U670</f>
        <v>0</v>
      </c>
      <c r="W672" s="22">
        <f>shaladarppn!V670</f>
        <v>0</v>
      </c>
      <c r="X672" s="22">
        <f>shaladarppn!W670</f>
        <v>0</v>
      </c>
      <c r="Y672" s="22">
        <f>shaladarppn!X670</f>
        <v>0</v>
      </c>
      <c r="Z672" s="22">
        <f>shaladarppn!Y670</f>
        <v>0</v>
      </c>
      <c r="AA672" s="22">
        <f>shaladarppn!Z670</f>
        <v>0</v>
      </c>
      <c r="AB672" s="22">
        <f>shaladarppn!AA670</f>
        <v>0</v>
      </c>
      <c r="AC672" s="22">
        <f>shaladarppn!AB670</f>
        <v>0</v>
      </c>
      <c r="AD672" s="22">
        <f>shaladarppn!AC670</f>
        <v>0</v>
      </c>
      <c r="AE672" s="22">
        <f>shaladarppn!AD670</f>
        <v>0</v>
      </c>
      <c r="AF672" s="22">
        <f>Table1[[#This Row],[Class]]</f>
        <v>0</v>
      </c>
      <c r="AG672" s="22">
        <f>Table1[[#This Row],[Section]]</f>
        <v>0</v>
      </c>
    </row>
    <row r="673" spans="1:33">
      <c r="A673" s="22">
        <f>IF(F673="","",ROWS($F$4:F673))</f>
        <v>670</v>
      </c>
      <c r="B673" s="22">
        <f>shaladarppn!A671</f>
        <v>0</v>
      </c>
      <c r="C673" s="22">
        <f>shaladarppn!B671</f>
        <v>0</v>
      </c>
      <c r="D673" s="22">
        <f>shaladarppn!C671</f>
        <v>0</v>
      </c>
      <c r="E673" s="249">
        <f>shaladarppn!D671</f>
        <v>0</v>
      </c>
      <c r="F673" s="22">
        <f>shaladarppn!E671</f>
        <v>0</v>
      </c>
      <c r="G673" s="22">
        <f>shaladarppn!F671</f>
        <v>0</v>
      </c>
      <c r="H673" s="22">
        <f>shaladarppn!G671</f>
        <v>0</v>
      </c>
      <c r="I673" s="22">
        <f>shaladarppn!H671</f>
        <v>0</v>
      </c>
      <c r="J673" s="22">
        <f>shaladarppn!I671</f>
        <v>0</v>
      </c>
      <c r="K673" s="249">
        <f>shaladarppn!J671</f>
        <v>0</v>
      </c>
      <c r="L673" s="22">
        <f>shaladarppn!K671</f>
        <v>0</v>
      </c>
      <c r="M673" s="22">
        <f>shaladarppn!L671</f>
        <v>0</v>
      </c>
      <c r="N673" s="22">
        <f>shaladarppn!M671</f>
        <v>0</v>
      </c>
      <c r="O673" s="22">
        <f>shaladarppn!N671</f>
        <v>0</v>
      </c>
      <c r="P673" s="22">
        <f>shaladarppn!O671</f>
        <v>0</v>
      </c>
      <c r="Q673" s="22">
        <f>shaladarppn!P671</f>
        <v>0</v>
      </c>
      <c r="R673" s="22">
        <f>shaladarppn!Q671</f>
        <v>0</v>
      </c>
      <c r="S673" s="22">
        <f>shaladarppn!R671</f>
        <v>0</v>
      </c>
      <c r="T673" s="22">
        <f>shaladarppn!S671</f>
        <v>0</v>
      </c>
      <c r="U673" s="22">
        <f>shaladarppn!T671</f>
        <v>0</v>
      </c>
      <c r="V673" s="22">
        <f>shaladarppn!U671</f>
        <v>0</v>
      </c>
      <c r="W673" s="22">
        <f>shaladarppn!V671</f>
        <v>0</v>
      </c>
      <c r="X673" s="22">
        <f>shaladarppn!W671</f>
        <v>0</v>
      </c>
      <c r="Y673" s="22">
        <f>shaladarppn!X671</f>
        <v>0</v>
      </c>
      <c r="Z673" s="22">
        <f>shaladarppn!Y671</f>
        <v>0</v>
      </c>
      <c r="AA673" s="22">
        <f>shaladarppn!Z671</f>
        <v>0</v>
      </c>
      <c r="AB673" s="22">
        <f>shaladarppn!AA671</f>
        <v>0</v>
      </c>
      <c r="AC673" s="22">
        <f>shaladarppn!AB671</f>
        <v>0</v>
      </c>
      <c r="AD673" s="22">
        <f>shaladarppn!AC671</f>
        <v>0</v>
      </c>
      <c r="AE673" s="22">
        <f>shaladarppn!AD671</f>
        <v>0</v>
      </c>
      <c r="AF673" s="22">
        <f>Table1[[#This Row],[Class]]</f>
        <v>0</v>
      </c>
      <c r="AG673" s="22">
        <f>Table1[[#This Row],[Section]]</f>
        <v>0</v>
      </c>
    </row>
    <row r="674" spans="1:33">
      <c r="A674" s="22">
        <f>IF(F674="","",ROWS($F$4:F674))</f>
        <v>671</v>
      </c>
      <c r="B674" s="22">
        <f>shaladarppn!A672</f>
        <v>0</v>
      </c>
      <c r="C674" s="22">
        <f>shaladarppn!B672</f>
        <v>0</v>
      </c>
      <c r="D674" s="22">
        <f>shaladarppn!C672</f>
        <v>0</v>
      </c>
      <c r="E674" s="249">
        <f>shaladarppn!D672</f>
        <v>0</v>
      </c>
      <c r="F674" s="22">
        <f>shaladarppn!E672</f>
        <v>0</v>
      </c>
      <c r="G674" s="22">
        <f>shaladarppn!F672</f>
        <v>0</v>
      </c>
      <c r="H674" s="22">
        <f>shaladarppn!G672</f>
        <v>0</v>
      </c>
      <c r="I674" s="22">
        <f>shaladarppn!H672</f>
        <v>0</v>
      </c>
      <c r="J674" s="22">
        <f>shaladarppn!I672</f>
        <v>0</v>
      </c>
      <c r="K674" s="249">
        <f>shaladarppn!J672</f>
        <v>0</v>
      </c>
      <c r="L674" s="22">
        <f>shaladarppn!K672</f>
        <v>0</v>
      </c>
      <c r="M674" s="22">
        <f>shaladarppn!L672</f>
        <v>0</v>
      </c>
      <c r="N674" s="22">
        <f>shaladarppn!M672</f>
        <v>0</v>
      </c>
      <c r="O674" s="22">
        <f>shaladarppn!N672</f>
        <v>0</v>
      </c>
      <c r="P674" s="22">
        <f>shaladarppn!O672</f>
        <v>0</v>
      </c>
      <c r="Q674" s="22">
        <f>shaladarppn!P672</f>
        <v>0</v>
      </c>
      <c r="R674" s="22">
        <f>shaladarppn!Q672</f>
        <v>0</v>
      </c>
      <c r="S674" s="22">
        <f>shaladarppn!R672</f>
        <v>0</v>
      </c>
      <c r="T674" s="22">
        <f>shaladarppn!S672</f>
        <v>0</v>
      </c>
      <c r="U674" s="22">
        <f>shaladarppn!T672</f>
        <v>0</v>
      </c>
      <c r="V674" s="22">
        <f>shaladarppn!U672</f>
        <v>0</v>
      </c>
      <c r="W674" s="22">
        <f>shaladarppn!V672</f>
        <v>0</v>
      </c>
      <c r="X674" s="22">
        <f>shaladarppn!W672</f>
        <v>0</v>
      </c>
      <c r="Y674" s="22">
        <f>shaladarppn!X672</f>
        <v>0</v>
      </c>
      <c r="Z674" s="22">
        <f>shaladarppn!Y672</f>
        <v>0</v>
      </c>
      <c r="AA674" s="22">
        <f>shaladarppn!Z672</f>
        <v>0</v>
      </c>
      <c r="AB674" s="22">
        <f>shaladarppn!AA672</f>
        <v>0</v>
      </c>
      <c r="AC674" s="22">
        <f>shaladarppn!AB672</f>
        <v>0</v>
      </c>
      <c r="AD674" s="22">
        <f>shaladarppn!AC672</f>
        <v>0</v>
      </c>
      <c r="AE674" s="22">
        <f>shaladarppn!AD672</f>
        <v>0</v>
      </c>
      <c r="AF674" s="22">
        <f>Table1[[#This Row],[Class]]</f>
        <v>0</v>
      </c>
      <c r="AG674" s="22">
        <f>Table1[[#This Row],[Section]]</f>
        <v>0</v>
      </c>
    </row>
    <row r="675" spans="1:33">
      <c r="A675" s="22">
        <f>IF(F675="","",ROWS($F$4:F675))</f>
        <v>672</v>
      </c>
      <c r="B675" s="22">
        <f>shaladarppn!A673</f>
        <v>0</v>
      </c>
      <c r="C675" s="22">
        <f>shaladarppn!B673</f>
        <v>0</v>
      </c>
      <c r="D675" s="22">
        <f>shaladarppn!C673</f>
        <v>0</v>
      </c>
      <c r="E675" s="249">
        <f>shaladarppn!D673</f>
        <v>0</v>
      </c>
      <c r="F675" s="22">
        <f>shaladarppn!E673</f>
        <v>0</v>
      </c>
      <c r="G675" s="22">
        <f>shaladarppn!F673</f>
        <v>0</v>
      </c>
      <c r="H675" s="22">
        <f>shaladarppn!G673</f>
        <v>0</v>
      </c>
      <c r="I675" s="22">
        <f>shaladarppn!H673</f>
        <v>0</v>
      </c>
      <c r="J675" s="22">
        <f>shaladarppn!I673</f>
        <v>0</v>
      </c>
      <c r="K675" s="249">
        <f>shaladarppn!J673</f>
        <v>0</v>
      </c>
      <c r="L675" s="22">
        <f>shaladarppn!K673</f>
        <v>0</v>
      </c>
      <c r="M675" s="22">
        <f>shaladarppn!L673</f>
        <v>0</v>
      </c>
      <c r="N675" s="22">
        <f>shaladarppn!M673</f>
        <v>0</v>
      </c>
      <c r="O675" s="22">
        <f>shaladarppn!N673</f>
        <v>0</v>
      </c>
      <c r="P675" s="22">
        <f>shaladarppn!O673</f>
        <v>0</v>
      </c>
      <c r="Q675" s="22">
        <f>shaladarppn!P673</f>
        <v>0</v>
      </c>
      <c r="R675" s="22">
        <f>shaladarppn!Q673</f>
        <v>0</v>
      </c>
      <c r="S675" s="22">
        <f>shaladarppn!R673</f>
        <v>0</v>
      </c>
      <c r="T675" s="22">
        <f>shaladarppn!S673</f>
        <v>0</v>
      </c>
      <c r="U675" s="22">
        <f>shaladarppn!T673</f>
        <v>0</v>
      </c>
      <c r="V675" s="22">
        <f>shaladarppn!U673</f>
        <v>0</v>
      </c>
      <c r="W675" s="22">
        <f>shaladarppn!V673</f>
        <v>0</v>
      </c>
      <c r="X675" s="22">
        <f>shaladarppn!W673</f>
        <v>0</v>
      </c>
      <c r="Y675" s="22">
        <f>shaladarppn!X673</f>
        <v>0</v>
      </c>
      <c r="Z675" s="22">
        <f>shaladarppn!Y673</f>
        <v>0</v>
      </c>
      <c r="AA675" s="22">
        <f>shaladarppn!Z673</f>
        <v>0</v>
      </c>
      <c r="AB675" s="22">
        <f>shaladarppn!AA673</f>
        <v>0</v>
      </c>
      <c r="AC675" s="22">
        <f>shaladarppn!AB673</f>
        <v>0</v>
      </c>
      <c r="AD675" s="22">
        <f>shaladarppn!AC673</f>
        <v>0</v>
      </c>
      <c r="AE675" s="22">
        <f>shaladarppn!AD673</f>
        <v>0</v>
      </c>
      <c r="AF675" s="22">
        <f>Table1[[#This Row],[Class]]</f>
        <v>0</v>
      </c>
      <c r="AG675" s="22">
        <f>Table1[[#This Row],[Section]]</f>
        <v>0</v>
      </c>
    </row>
    <row r="676" spans="1:33">
      <c r="A676" s="22">
        <f>IF(F676="","",ROWS($F$4:F676))</f>
        <v>673</v>
      </c>
      <c r="B676" s="22">
        <f>shaladarppn!A674</f>
        <v>0</v>
      </c>
      <c r="C676" s="22">
        <f>shaladarppn!B674</f>
        <v>0</v>
      </c>
      <c r="D676" s="22">
        <f>shaladarppn!C674</f>
        <v>0</v>
      </c>
      <c r="E676" s="249">
        <f>shaladarppn!D674</f>
        <v>0</v>
      </c>
      <c r="F676" s="22">
        <f>shaladarppn!E674</f>
        <v>0</v>
      </c>
      <c r="G676" s="22">
        <f>shaladarppn!F674</f>
        <v>0</v>
      </c>
      <c r="H676" s="22">
        <f>shaladarppn!G674</f>
        <v>0</v>
      </c>
      <c r="I676" s="22">
        <f>shaladarppn!H674</f>
        <v>0</v>
      </c>
      <c r="J676" s="22">
        <f>shaladarppn!I674</f>
        <v>0</v>
      </c>
      <c r="K676" s="249">
        <f>shaladarppn!J674</f>
        <v>0</v>
      </c>
      <c r="L676" s="22">
        <f>shaladarppn!K674</f>
        <v>0</v>
      </c>
      <c r="M676" s="22">
        <f>shaladarppn!L674</f>
        <v>0</v>
      </c>
      <c r="N676" s="22">
        <f>shaladarppn!M674</f>
        <v>0</v>
      </c>
      <c r="O676" s="22">
        <f>shaladarppn!N674</f>
        <v>0</v>
      </c>
      <c r="P676" s="22">
        <f>shaladarppn!O674</f>
        <v>0</v>
      </c>
      <c r="Q676" s="22">
        <f>shaladarppn!P674</f>
        <v>0</v>
      </c>
      <c r="R676" s="22">
        <f>shaladarppn!Q674</f>
        <v>0</v>
      </c>
      <c r="S676" s="22">
        <f>shaladarppn!R674</f>
        <v>0</v>
      </c>
      <c r="T676" s="22">
        <f>shaladarppn!S674</f>
        <v>0</v>
      </c>
      <c r="U676" s="22">
        <f>shaladarppn!T674</f>
        <v>0</v>
      </c>
      <c r="V676" s="22">
        <f>shaladarppn!U674</f>
        <v>0</v>
      </c>
      <c r="W676" s="22">
        <f>shaladarppn!V674</f>
        <v>0</v>
      </c>
      <c r="X676" s="22">
        <f>shaladarppn!W674</f>
        <v>0</v>
      </c>
      <c r="Y676" s="22">
        <f>shaladarppn!X674</f>
        <v>0</v>
      </c>
      <c r="Z676" s="22">
        <f>shaladarppn!Y674</f>
        <v>0</v>
      </c>
      <c r="AA676" s="22">
        <f>shaladarppn!Z674</f>
        <v>0</v>
      </c>
      <c r="AB676" s="22">
        <f>shaladarppn!AA674</f>
        <v>0</v>
      </c>
      <c r="AC676" s="22">
        <f>shaladarppn!AB674</f>
        <v>0</v>
      </c>
      <c r="AD676" s="22">
        <f>shaladarppn!AC674</f>
        <v>0</v>
      </c>
      <c r="AE676" s="22">
        <f>shaladarppn!AD674</f>
        <v>0</v>
      </c>
      <c r="AF676" s="22">
        <f>Table1[[#This Row],[Class]]</f>
        <v>0</v>
      </c>
      <c r="AG676" s="22">
        <f>Table1[[#This Row],[Section]]</f>
        <v>0</v>
      </c>
    </row>
    <row r="677" spans="1:33">
      <c r="A677" s="22">
        <f>IF(F677="","",ROWS($F$4:F677))</f>
        <v>674</v>
      </c>
      <c r="B677" s="22">
        <f>shaladarppn!A675</f>
        <v>0</v>
      </c>
      <c r="C677" s="22">
        <f>shaladarppn!B675</f>
        <v>0</v>
      </c>
      <c r="D677" s="22">
        <f>shaladarppn!C675</f>
        <v>0</v>
      </c>
      <c r="E677" s="249">
        <f>shaladarppn!D675</f>
        <v>0</v>
      </c>
      <c r="F677" s="22">
        <f>shaladarppn!E675</f>
        <v>0</v>
      </c>
      <c r="G677" s="22">
        <f>shaladarppn!F675</f>
        <v>0</v>
      </c>
      <c r="H677" s="22">
        <f>shaladarppn!G675</f>
        <v>0</v>
      </c>
      <c r="I677" s="22">
        <f>shaladarppn!H675</f>
        <v>0</v>
      </c>
      <c r="J677" s="22">
        <f>shaladarppn!I675</f>
        <v>0</v>
      </c>
      <c r="K677" s="249">
        <f>shaladarppn!J675</f>
        <v>0</v>
      </c>
      <c r="L677" s="22">
        <f>shaladarppn!K675</f>
        <v>0</v>
      </c>
      <c r="M677" s="22">
        <f>shaladarppn!L675</f>
        <v>0</v>
      </c>
      <c r="N677" s="22">
        <f>shaladarppn!M675</f>
        <v>0</v>
      </c>
      <c r="O677" s="22">
        <f>shaladarppn!N675</f>
        <v>0</v>
      </c>
      <c r="P677" s="22">
        <f>shaladarppn!O675</f>
        <v>0</v>
      </c>
      <c r="Q677" s="22">
        <f>shaladarppn!P675</f>
        <v>0</v>
      </c>
      <c r="R677" s="22">
        <f>shaladarppn!Q675</f>
        <v>0</v>
      </c>
      <c r="S677" s="22">
        <f>shaladarppn!R675</f>
        <v>0</v>
      </c>
      <c r="T677" s="22">
        <f>shaladarppn!S675</f>
        <v>0</v>
      </c>
      <c r="U677" s="22">
        <f>shaladarppn!T675</f>
        <v>0</v>
      </c>
      <c r="V677" s="22">
        <f>shaladarppn!U675</f>
        <v>0</v>
      </c>
      <c r="W677" s="22">
        <f>shaladarppn!V675</f>
        <v>0</v>
      </c>
      <c r="X677" s="22">
        <f>shaladarppn!W675</f>
        <v>0</v>
      </c>
      <c r="Y677" s="22">
        <f>shaladarppn!X675</f>
        <v>0</v>
      </c>
      <c r="Z677" s="22">
        <f>shaladarppn!Y675</f>
        <v>0</v>
      </c>
      <c r="AA677" s="22">
        <f>shaladarppn!Z675</f>
        <v>0</v>
      </c>
      <c r="AB677" s="22">
        <f>shaladarppn!AA675</f>
        <v>0</v>
      </c>
      <c r="AC677" s="22">
        <f>shaladarppn!AB675</f>
        <v>0</v>
      </c>
      <c r="AD677" s="22">
        <f>shaladarppn!AC675</f>
        <v>0</v>
      </c>
      <c r="AE677" s="22">
        <f>shaladarppn!AD675</f>
        <v>0</v>
      </c>
      <c r="AF677" s="22">
        <f>Table1[[#This Row],[Class]]</f>
        <v>0</v>
      </c>
      <c r="AG677" s="22">
        <f>Table1[[#This Row],[Section]]</f>
        <v>0</v>
      </c>
    </row>
    <row r="678" spans="1:33">
      <c r="A678" s="22">
        <f>IF(F678="","",ROWS($F$4:F678))</f>
        <v>675</v>
      </c>
      <c r="B678" s="22">
        <f>shaladarppn!A676</f>
        <v>0</v>
      </c>
      <c r="C678" s="22">
        <f>shaladarppn!B676</f>
        <v>0</v>
      </c>
      <c r="D678" s="22">
        <f>shaladarppn!C676</f>
        <v>0</v>
      </c>
      <c r="E678" s="249">
        <f>shaladarppn!D676</f>
        <v>0</v>
      </c>
      <c r="F678" s="22">
        <f>shaladarppn!E676</f>
        <v>0</v>
      </c>
      <c r="G678" s="22">
        <f>shaladarppn!F676</f>
        <v>0</v>
      </c>
      <c r="H678" s="22">
        <f>shaladarppn!G676</f>
        <v>0</v>
      </c>
      <c r="I678" s="22">
        <f>shaladarppn!H676</f>
        <v>0</v>
      </c>
      <c r="J678" s="22">
        <f>shaladarppn!I676</f>
        <v>0</v>
      </c>
      <c r="K678" s="249">
        <f>shaladarppn!J676</f>
        <v>0</v>
      </c>
      <c r="L678" s="22">
        <f>shaladarppn!K676</f>
        <v>0</v>
      </c>
      <c r="M678" s="22">
        <f>shaladarppn!L676</f>
        <v>0</v>
      </c>
      <c r="N678" s="22">
        <f>shaladarppn!M676</f>
        <v>0</v>
      </c>
      <c r="O678" s="22">
        <f>shaladarppn!N676</f>
        <v>0</v>
      </c>
      <c r="P678" s="22">
        <f>shaladarppn!O676</f>
        <v>0</v>
      </c>
      <c r="Q678" s="22">
        <f>shaladarppn!P676</f>
        <v>0</v>
      </c>
      <c r="R678" s="22">
        <f>shaladarppn!Q676</f>
        <v>0</v>
      </c>
      <c r="S678" s="22">
        <f>shaladarppn!R676</f>
        <v>0</v>
      </c>
      <c r="T678" s="22">
        <f>shaladarppn!S676</f>
        <v>0</v>
      </c>
      <c r="U678" s="22">
        <f>shaladarppn!T676</f>
        <v>0</v>
      </c>
      <c r="V678" s="22">
        <f>shaladarppn!U676</f>
        <v>0</v>
      </c>
      <c r="W678" s="22">
        <f>shaladarppn!V676</f>
        <v>0</v>
      </c>
      <c r="X678" s="22">
        <f>shaladarppn!W676</f>
        <v>0</v>
      </c>
      <c r="Y678" s="22">
        <f>shaladarppn!X676</f>
        <v>0</v>
      </c>
      <c r="Z678" s="22">
        <f>shaladarppn!Y676</f>
        <v>0</v>
      </c>
      <c r="AA678" s="22">
        <f>shaladarppn!Z676</f>
        <v>0</v>
      </c>
      <c r="AB678" s="22">
        <f>shaladarppn!AA676</f>
        <v>0</v>
      </c>
      <c r="AC678" s="22">
        <f>shaladarppn!AB676</f>
        <v>0</v>
      </c>
      <c r="AD678" s="22">
        <f>shaladarppn!AC676</f>
        <v>0</v>
      </c>
      <c r="AE678" s="22">
        <f>shaladarppn!AD676</f>
        <v>0</v>
      </c>
      <c r="AF678" s="22">
        <f>Table1[[#This Row],[Class]]</f>
        <v>0</v>
      </c>
      <c r="AG678" s="22">
        <f>Table1[[#This Row],[Section]]</f>
        <v>0</v>
      </c>
    </row>
    <row r="679" spans="1:33">
      <c r="A679" s="22">
        <f>IF(F679="","",ROWS($F$4:F679))</f>
        <v>676</v>
      </c>
      <c r="B679" s="22">
        <f>shaladarppn!A677</f>
        <v>0</v>
      </c>
      <c r="C679" s="22">
        <f>shaladarppn!B677</f>
        <v>0</v>
      </c>
      <c r="D679" s="22">
        <f>shaladarppn!C677</f>
        <v>0</v>
      </c>
      <c r="E679" s="249">
        <f>shaladarppn!D677</f>
        <v>0</v>
      </c>
      <c r="F679" s="22">
        <f>shaladarppn!E677</f>
        <v>0</v>
      </c>
      <c r="G679" s="22">
        <f>shaladarppn!F677</f>
        <v>0</v>
      </c>
      <c r="H679" s="22">
        <f>shaladarppn!G677</f>
        <v>0</v>
      </c>
      <c r="I679" s="22">
        <f>shaladarppn!H677</f>
        <v>0</v>
      </c>
      <c r="J679" s="22">
        <f>shaladarppn!I677</f>
        <v>0</v>
      </c>
      <c r="K679" s="249">
        <f>shaladarppn!J677</f>
        <v>0</v>
      </c>
      <c r="L679" s="22">
        <f>shaladarppn!K677</f>
        <v>0</v>
      </c>
      <c r="M679" s="22">
        <f>shaladarppn!L677</f>
        <v>0</v>
      </c>
      <c r="N679" s="22">
        <f>shaladarppn!M677</f>
        <v>0</v>
      </c>
      <c r="O679" s="22">
        <f>shaladarppn!N677</f>
        <v>0</v>
      </c>
      <c r="P679" s="22">
        <f>shaladarppn!O677</f>
        <v>0</v>
      </c>
      <c r="Q679" s="22">
        <f>shaladarppn!P677</f>
        <v>0</v>
      </c>
      <c r="R679" s="22">
        <f>shaladarppn!Q677</f>
        <v>0</v>
      </c>
      <c r="S679" s="22">
        <f>shaladarppn!R677</f>
        <v>0</v>
      </c>
      <c r="T679" s="22">
        <f>shaladarppn!S677</f>
        <v>0</v>
      </c>
      <c r="U679" s="22">
        <f>shaladarppn!T677</f>
        <v>0</v>
      </c>
      <c r="V679" s="22">
        <f>shaladarppn!U677</f>
        <v>0</v>
      </c>
      <c r="W679" s="22">
        <f>shaladarppn!V677</f>
        <v>0</v>
      </c>
      <c r="X679" s="22">
        <f>shaladarppn!W677</f>
        <v>0</v>
      </c>
      <c r="Y679" s="22">
        <f>shaladarppn!X677</f>
        <v>0</v>
      </c>
      <c r="Z679" s="22">
        <f>shaladarppn!Y677</f>
        <v>0</v>
      </c>
      <c r="AA679" s="22">
        <f>shaladarppn!Z677</f>
        <v>0</v>
      </c>
      <c r="AB679" s="22">
        <f>shaladarppn!AA677</f>
        <v>0</v>
      </c>
      <c r="AC679" s="22">
        <f>shaladarppn!AB677</f>
        <v>0</v>
      </c>
      <c r="AD679" s="22">
        <f>shaladarppn!AC677</f>
        <v>0</v>
      </c>
      <c r="AE679" s="22">
        <f>shaladarppn!AD677</f>
        <v>0</v>
      </c>
      <c r="AF679" s="22">
        <f>Table1[[#This Row],[Class]]</f>
        <v>0</v>
      </c>
      <c r="AG679" s="22">
        <f>Table1[[#This Row],[Section]]</f>
        <v>0</v>
      </c>
    </row>
    <row r="680" spans="1:33">
      <c r="A680" s="22">
        <f>IF(F680="","",ROWS($F$4:F680))</f>
        <v>677</v>
      </c>
      <c r="B680" s="22">
        <f>shaladarppn!A678</f>
        <v>0</v>
      </c>
      <c r="C680" s="22">
        <f>shaladarppn!B678</f>
        <v>0</v>
      </c>
      <c r="D680" s="22">
        <f>shaladarppn!C678</f>
        <v>0</v>
      </c>
      <c r="E680" s="249">
        <f>shaladarppn!D678</f>
        <v>0</v>
      </c>
      <c r="F680" s="22">
        <f>shaladarppn!E678</f>
        <v>0</v>
      </c>
      <c r="G680" s="22">
        <f>shaladarppn!F678</f>
        <v>0</v>
      </c>
      <c r="H680" s="22">
        <f>shaladarppn!G678</f>
        <v>0</v>
      </c>
      <c r="I680" s="22">
        <f>shaladarppn!H678</f>
        <v>0</v>
      </c>
      <c r="J680" s="22">
        <f>shaladarppn!I678</f>
        <v>0</v>
      </c>
      <c r="K680" s="249">
        <f>shaladarppn!J678</f>
        <v>0</v>
      </c>
      <c r="L680" s="22">
        <f>shaladarppn!K678</f>
        <v>0</v>
      </c>
      <c r="M680" s="22">
        <f>shaladarppn!L678</f>
        <v>0</v>
      </c>
      <c r="N680" s="22">
        <f>shaladarppn!M678</f>
        <v>0</v>
      </c>
      <c r="O680" s="22">
        <f>shaladarppn!N678</f>
        <v>0</v>
      </c>
      <c r="P680" s="22">
        <f>shaladarppn!O678</f>
        <v>0</v>
      </c>
      <c r="Q680" s="22">
        <f>shaladarppn!P678</f>
        <v>0</v>
      </c>
      <c r="R680" s="22">
        <f>shaladarppn!Q678</f>
        <v>0</v>
      </c>
      <c r="S680" s="22">
        <f>shaladarppn!R678</f>
        <v>0</v>
      </c>
      <c r="T680" s="22">
        <f>shaladarppn!S678</f>
        <v>0</v>
      </c>
      <c r="U680" s="22">
        <f>shaladarppn!T678</f>
        <v>0</v>
      </c>
      <c r="V680" s="22">
        <f>shaladarppn!U678</f>
        <v>0</v>
      </c>
      <c r="W680" s="22">
        <f>shaladarppn!V678</f>
        <v>0</v>
      </c>
      <c r="X680" s="22">
        <f>shaladarppn!W678</f>
        <v>0</v>
      </c>
      <c r="Y680" s="22">
        <f>shaladarppn!X678</f>
        <v>0</v>
      </c>
      <c r="Z680" s="22">
        <f>shaladarppn!Y678</f>
        <v>0</v>
      </c>
      <c r="AA680" s="22">
        <f>shaladarppn!Z678</f>
        <v>0</v>
      </c>
      <c r="AB680" s="22">
        <f>shaladarppn!AA678</f>
        <v>0</v>
      </c>
      <c r="AC680" s="22">
        <f>shaladarppn!AB678</f>
        <v>0</v>
      </c>
      <c r="AD680" s="22">
        <f>shaladarppn!AC678</f>
        <v>0</v>
      </c>
      <c r="AE680" s="22">
        <f>shaladarppn!AD678</f>
        <v>0</v>
      </c>
      <c r="AF680" s="22">
        <f>Table1[[#This Row],[Class]]</f>
        <v>0</v>
      </c>
      <c r="AG680" s="22">
        <f>Table1[[#This Row],[Section]]</f>
        <v>0</v>
      </c>
    </row>
    <row r="681" spans="1:33">
      <c r="A681" s="22">
        <f>IF(F681="","",ROWS($F$4:F681))</f>
        <v>678</v>
      </c>
      <c r="B681" s="22">
        <f>shaladarppn!A679</f>
        <v>0</v>
      </c>
      <c r="C681" s="22">
        <f>shaladarppn!B679</f>
        <v>0</v>
      </c>
      <c r="D681" s="22">
        <f>shaladarppn!C679</f>
        <v>0</v>
      </c>
      <c r="E681" s="249">
        <f>shaladarppn!D679</f>
        <v>0</v>
      </c>
      <c r="F681" s="22">
        <f>shaladarppn!E679</f>
        <v>0</v>
      </c>
      <c r="G681" s="22">
        <f>shaladarppn!F679</f>
        <v>0</v>
      </c>
      <c r="H681" s="22">
        <f>shaladarppn!G679</f>
        <v>0</v>
      </c>
      <c r="I681" s="22">
        <f>shaladarppn!H679</f>
        <v>0</v>
      </c>
      <c r="J681" s="22">
        <f>shaladarppn!I679</f>
        <v>0</v>
      </c>
      <c r="K681" s="249">
        <f>shaladarppn!J679</f>
        <v>0</v>
      </c>
      <c r="L681" s="22">
        <f>shaladarppn!K679</f>
        <v>0</v>
      </c>
      <c r="M681" s="22">
        <f>shaladarppn!L679</f>
        <v>0</v>
      </c>
      <c r="N681" s="22">
        <f>shaladarppn!M679</f>
        <v>0</v>
      </c>
      <c r="O681" s="22">
        <f>shaladarppn!N679</f>
        <v>0</v>
      </c>
      <c r="P681" s="22">
        <f>shaladarppn!O679</f>
        <v>0</v>
      </c>
      <c r="Q681" s="22">
        <f>shaladarppn!P679</f>
        <v>0</v>
      </c>
      <c r="R681" s="22">
        <f>shaladarppn!Q679</f>
        <v>0</v>
      </c>
      <c r="S681" s="22">
        <f>shaladarppn!R679</f>
        <v>0</v>
      </c>
      <c r="T681" s="22">
        <f>shaladarppn!S679</f>
        <v>0</v>
      </c>
      <c r="U681" s="22">
        <f>shaladarppn!T679</f>
        <v>0</v>
      </c>
      <c r="V681" s="22">
        <f>shaladarppn!U679</f>
        <v>0</v>
      </c>
      <c r="W681" s="22">
        <f>shaladarppn!V679</f>
        <v>0</v>
      </c>
      <c r="X681" s="22">
        <f>shaladarppn!W679</f>
        <v>0</v>
      </c>
      <c r="Y681" s="22">
        <f>shaladarppn!X679</f>
        <v>0</v>
      </c>
      <c r="Z681" s="22">
        <f>shaladarppn!Y679</f>
        <v>0</v>
      </c>
      <c r="AA681" s="22">
        <f>shaladarppn!Z679</f>
        <v>0</v>
      </c>
      <c r="AB681" s="22">
        <f>shaladarppn!AA679</f>
        <v>0</v>
      </c>
      <c r="AC681" s="22">
        <f>shaladarppn!AB679</f>
        <v>0</v>
      </c>
      <c r="AD681" s="22">
        <f>shaladarppn!AC679</f>
        <v>0</v>
      </c>
      <c r="AE681" s="22">
        <f>shaladarppn!AD679</f>
        <v>0</v>
      </c>
      <c r="AF681" s="22">
        <f>Table1[[#This Row],[Class]]</f>
        <v>0</v>
      </c>
      <c r="AG681" s="22">
        <f>Table1[[#This Row],[Section]]</f>
        <v>0</v>
      </c>
    </row>
    <row r="682" spans="1:33">
      <c r="A682" s="22">
        <f>IF(F682="","",ROWS($F$4:F682))</f>
        <v>679</v>
      </c>
      <c r="B682" s="22">
        <f>shaladarppn!A680</f>
        <v>0</v>
      </c>
      <c r="C682" s="22">
        <f>shaladarppn!B680</f>
        <v>0</v>
      </c>
      <c r="D682" s="22">
        <f>shaladarppn!C680</f>
        <v>0</v>
      </c>
      <c r="E682" s="249">
        <f>shaladarppn!D680</f>
        <v>0</v>
      </c>
      <c r="F682" s="22">
        <f>shaladarppn!E680</f>
        <v>0</v>
      </c>
      <c r="G682" s="22">
        <f>shaladarppn!F680</f>
        <v>0</v>
      </c>
      <c r="H682" s="22">
        <f>shaladarppn!G680</f>
        <v>0</v>
      </c>
      <c r="I682" s="22">
        <f>shaladarppn!H680</f>
        <v>0</v>
      </c>
      <c r="J682" s="22">
        <f>shaladarppn!I680</f>
        <v>0</v>
      </c>
      <c r="K682" s="249">
        <f>shaladarppn!J680</f>
        <v>0</v>
      </c>
      <c r="L682" s="22">
        <f>shaladarppn!K680</f>
        <v>0</v>
      </c>
      <c r="M682" s="22">
        <f>shaladarppn!L680</f>
        <v>0</v>
      </c>
      <c r="N682" s="22">
        <f>shaladarppn!M680</f>
        <v>0</v>
      </c>
      <c r="O682" s="22">
        <f>shaladarppn!N680</f>
        <v>0</v>
      </c>
      <c r="P682" s="22">
        <f>shaladarppn!O680</f>
        <v>0</v>
      </c>
      <c r="Q682" s="22">
        <f>shaladarppn!P680</f>
        <v>0</v>
      </c>
      <c r="R682" s="22">
        <f>shaladarppn!Q680</f>
        <v>0</v>
      </c>
      <c r="S682" s="22">
        <f>shaladarppn!R680</f>
        <v>0</v>
      </c>
      <c r="T682" s="22">
        <f>shaladarppn!S680</f>
        <v>0</v>
      </c>
      <c r="U682" s="22">
        <f>shaladarppn!T680</f>
        <v>0</v>
      </c>
      <c r="V682" s="22">
        <f>shaladarppn!U680</f>
        <v>0</v>
      </c>
      <c r="W682" s="22">
        <f>shaladarppn!V680</f>
        <v>0</v>
      </c>
      <c r="X682" s="22">
        <f>shaladarppn!W680</f>
        <v>0</v>
      </c>
      <c r="Y682" s="22">
        <f>shaladarppn!X680</f>
        <v>0</v>
      </c>
      <c r="Z682" s="22">
        <f>shaladarppn!Y680</f>
        <v>0</v>
      </c>
      <c r="AA682" s="22">
        <f>shaladarppn!Z680</f>
        <v>0</v>
      </c>
      <c r="AB682" s="22">
        <f>shaladarppn!AA680</f>
        <v>0</v>
      </c>
      <c r="AC682" s="22">
        <f>shaladarppn!AB680</f>
        <v>0</v>
      </c>
      <c r="AD682" s="22">
        <f>shaladarppn!AC680</f>
        <v>0</v>
      </c>
      <c r="AE682" s="22">
        <f>shaladarppn!AD680</f>
        <v>0</v>
      </c>
      <c r="AF682" s="22">
        <f>Table1[[#This Row],[Class]]</f>
        <v>0</v>
      </c>
      <c r="AG682" s="22">
        <f>Table1[[#This Row],[Section]]</f>
        <v>0</v>
      </c>
    </row>
    <row r="683" spans="1:33">
      <c r="A683" s="22">
        <f>IF(F683="","",ROWS($F$4:F683))</f>
        <v>680</v>
      </c>
      <c r="B683" s="22">
        <f>shaladarppn!A681</f>
        <v>0</v>
      </c>
      <c r="C683" s="22">
        <f>shaladarppn!B681</f>
        <v>0</v>
      </c>
      <c r="D683" s="22">
        <f>shaladarppn!C681</f>
        <v>0</v>
      </c>
      <c r="E683" s="249">
        <f>shaladarppn!D681</f>
        <v>0</v>
      </c>
      <c r="F683" s="22">
        <f>shaladarppn!E681</f>
        <v>0</v>
      </c>
      <c r="G683" s="22">
        <f>shaladarppn!F681</f>
        <v>0</v>
      </c>
      <c r="H683" s="22">
        <f>shaladarppn!G681</f>
        <v>0</v>
      </c>
      <c r="I683" s="22">
        <f>shaladarppn!H681</f>
        <v>0</v>
      </c>
      <c r="J683" s="22">
        <f>shaladarppn!I681</f>
        <v>0</v>
      </c>
      <c r="K683" s="249">
        <f>shaladarppn!J681</f>
        <v>0</v>
      </c>
      <c r="L683" s="22">
        <f>shaladarppn!K681</f>
        <v>0</v>
      </c>
      <c r="M683" s="22">
        <f>shaladarppn!L681</f>
        <v>0</v>
      </c>
      <c r="N683" s="22">
        <f>shaladarppn!M681</f>
        <v>0</v>
      </c>
      <c r="O683" s="22">
        <f>shaladarppn!N681</f>
        <v>0</v>
      </c>
      <c r="P683" s="22">
        <f>shaladarppn!O681</f>
        <v>0</v>
      </c>
      <c r="Q683" s="22">
        <f>shaladarppn!P681</f>
        <v>0</v>
      </c>
      <c r="R683" s="22">
        <f>shaladarppn!Q681</f>
        <v>0</v>
      </c>
      <c r="S683" s="22">
        <f>shaladarppn!R681</f>
        <v>0</v>
      </c>
      <c r="T683" s="22">
        <f>shaladarppn!S681</f>
        <v>0</v>
      </c>
      <c r="U683" s="22">
        <f>shaladarppn!T681</f>
        <v>0</v>
      </c>
      <c r="V683" s="22">
        <f>shaladarppn!U681</f>
        <v>0</v>
      </c>
      <c r="W683" s="22">
        <f>shaladarppn!V681</f>
        <v>0</v>
      </c>
      <c r="X683" s="22">
        <f>shaladarppn!W681</f>
        <v>0</v>
      </c>
      <c r="Y683" s="22">
        <f>shaladarppn!X681</f>
        <v>0</v>
      </c>
      <c r="Z683" s="22">
        <f>shaladarppn!Y681</f>
        <v>0</v>
      </c>
      <c r="AA683" s="22">
        <f>shaladarppn!Z681</f>
        <v>0</v>
      </c>
      <c r="AB683" s="22">
        <f>shaladarppn!AA681</f>
        <v>0</v>
      </c>
      <c r="AC683" s="22">
        <f>shaladarppn!AB681</f>
        <v>0</v>
      </c>
      <c r="AD683" s="22">
        <f>shaladarppn!AC681</f>
        <v>0</v>
      </c>
      <c r="AE683" s="22">
        <f>shaladarppn!AD681</f>
        <v>0</v>
      </c>
      <c r="AF683" s="22">
        <f>Table1[[#This Row],[Class]]</f>
        <v>0</v>
      </c>
      <c r="AG683" s="22">
        <f>Table1[[#This Row],[Section]]</f>
        <v>0</v>
      </c>
    </row>
    <row r="684" spans="1:33">
      <c r="A684" s="22">
        <f>IF(F684="","",ROWS($F$4:F684))</f>
        <v>681</v>
      </c>
      <c r="B684" s="22">
        <f>shaladarppn!A682</f>
        <v>0</v>
      </c>
      <c r="C684" s="22">
        <f>shaladarppn!B682</f>
        <v>0</v>
      </c>
      <c r="D684" s="22">
        <f>shaladarppn!C682</f>
        <v>0</v>
      </c>
      <c r="E684" s="249">
        <f>shaladarppn!D682</f>
        <v>0</v>
      </c>
      <c r="F684" s="22">
        <f>shaladarppn!E682</f>
        <v>0</v>
      </c>
      <c r="G684" s="22">
        <f>shaladarppn!F682</f>
        <v>0</v>
      </c>
      <c r="H684" s="22">
        <f>shaladarppn!G682</f>
        <v>0</v>
      </c>
      <c r="I684" s="22">
        <f>shaladarppn!H682</f>
        <v>0</v>
      </c>
      <c r="J684" s="22">
        <f>shaladarppn!I682</f>
        <v>0</v>
      </c>
      <c r="K684" s="249">
        <f>shaladarppn!J682</f>
        <v>0</v>
      </c>
      <c r="L684" s="22">
        <f>shaladarppn!K682</f>
        <v>0</v>
      </c>
      <c r="M684" s="22">
        <f>shaladarppn!L682</f>
        <v>0</v>
      </c>
      <c r="N684" s="22">
        <f>shaladarppn!M682</f>
        <v>0</v>
      </c>
      <c r="O684" s="22">
        <f>shaladarppn!N682</f>
        <v>0</v>
      </c>
      <c r="P684" s="22">
        <f>shaladarppn!O682</f>
        <v>0</v>
      </c>
      <c r="Q684" s="22">
        <f>shaladarppn!P682</f>
        <v>0</v>
      </c>
      <c r="R684" s="22">
        <f>shaladarppn!Q682</f>
        <v>0</v>
      </c>
      <c r="S684" s="22">
        <f>shaladarppn!R682</f>
        <v>0</v>
      </c>
      <c r="T684" s="22">
        <f>shaladarppn!S682</f>
        <v>0</v>
      </c>
      <c r="U684" s="22">
        <f>shaladarppn!T682</f>
        <v>0</v>
      </c>
      <c r="V684" s="22">
        <f>shaladarppn!U682</f>
        <v>0</v>
      </c>
      <c r="W684" s="22">
        <f>shaladarppn!V682</f>
        <v>0</v>
      </c>
      <c r="X684" s="22">
        <f>shaladarppn!W682</f>
        <v>0</v>
      </c>
      <c r="Y684" s="22">
        <f>shaladarppn!X682</f>
        <v>0</v>
      </c>
      <c r="Z684" s="22">
        <f>shaladarppn!Y682</f>
        <v>0</v>
      </c>
      <c r="AA684" s="22">
        <f>shaladarppn!Z682</f>
        <v>0</v>
      </c>
      <c r="AB684" s="22">
        <f>shaladarppn!AA682</f>
        <v>0</v>
      </c>
      <c r="AC684" s="22">
        <f>shaladarppn!AB682</f>
        <v>0</v>
      </c>
      <c r="AD684" s="22">
        <f>shaladarppn!AC682</f>
        <v>0</v>
      </c>
      <c r="AE684" s="22">
        <f>shaladarppn!AD682</f>
        <v>0</v>
      </c>
      <c r="AF684" s="22">
        <f>Table1[[#This Row],[Class]]</f>
        <v>0</v>
      </c>
      <c r="AG684" s="22">
        <f>Table1[[#This Row],[Section]]</f>
        <v>0</v>
      </c>
    </row>
    <row r="685" spans="1:33">
      <c r="A685" s="22">
        <f>IF(F685="","",ROWS($F$4:F685))</f>
        <v>682</v>
      </c>
      <c r="B685" s="22">
        <f>shaladarppn!A683</f>
        <v>0</v>
      </c>
      <c r="C685" s="22">
        <f>shaladarppn!B683</f>
        <v>0</v>
      </c>
      <c r="D685" s="22">
        <f>shaladarppn!C683</f>
        <v>0</v>
      </c>
      <c r="E685" s="249">
        <f>shaladarppn!D683</f>
        <v>0</v>
      </c>
      <c r="F685" s="22">
        <f>shaladarppn!E683</f>
        <v>0</v>
      </c>
      <c r="G685" s="22">
        <f>shaladarppn!F683</f>
        <v>0</v>
      </c>
      <c r="H685" s="22">
        <f>shaladarppn!G683</f>
        <v>0</v>
      </c>
      <c r="I685" s="22">
        <f>shaladarppn!H683</f>
        <v>0</v>
      </c>
      <c r="J685" s="22">
        <f>shaladarppn!I683</f>
        <v>0</v>
      </c>
      <c r="K685" s="249">
        <f>shaladarppn!J683</f>
        <v>0</v>
      </c>
      <c r="L685" s="22">
        <f>shaladarppn!K683</f>
        <v>0</v>
      </c>
      <c r="M685" s="22">
        <f>shaladarppn!L683</f>
        <v>0</v>
      </c>
      <c r="N685" s="22">
        <f>shaladarppn!M683</f>
        <v>0</v>
      </c>
      <c r="O685" s="22">
        <f>shaladarppn!N683</f>
        <v>0</v>
      </c>
      <c r="P685" s="22">
        <f>shaladarppn!O683</f>
        <v>0</v>
      </c>
      <c r="Q685" s="22">
        <f>shaladarppn!P683</f>
        <v>0</v>
      </c>
      <c r="R685" s="22">
        <f>shaladarppn!Q683</f>
        <v>0</v>
      </c>
      <c r="S685" s="22">
        <f>shaladarppn!R683</f>
        <v>0</v>
      </c>
      <c r="T685" s="22">
        <f>shaladarppn!S683</f>
        <v>0</v>
      </c>
      <c r="U685" s="22">
        <f>shaladarppn!T683</f>
        <v>0</v>
      </c>
      <c r="V685" s="22">
        <f>shaladarppn!U683</f>
        <v>0</v>
      </c>
      <c r="W685" s="22">
        <f>shaladarppn!V683</f>
        <v>0</v>
      </c>
      <c r="X685" s="22">
        <f>shaladarppn!W683</f>
        <v>0</v>
      </c>
      <c r="Y685" s="22">
        <f>shaladarppn!X683</f>
        <v>0</v>
      </c>
      <c r="Z685" s="22">
        <f>shaladarppn!Y683</f>
        <v>0</v>
      </c>
      <c r="AA685" s="22">
        <f>shaladarppn!Z683</f>
        <v>0</v>
      </c>
      <c r="AB685" s="22">
        <f>shaladarppn!AA683</f>
        <v>0</v>
      </c>
      <c r="AC685" s="22">
        <f>shaladarppn!AB683</f>
        <v>0</v>
      </c>
      <c r="AD685" s="22">
        <f>shaladarppn!AC683</f>
        <v>0</v>
      </c>
      <c r="AE685" s="22">
        <f>shaladarppn!AD683</f>
        <v>0</v>
      </c>
      <c r="AF685" s="22">
        <f>Table1[[#This Row],[Class]]</f>
        <v>0</v>
      </c>
      <c r="AG685" s="22">
        <f>Table1[[#This Row],[Section]]</f>
        <v>0</v>
      </c>
    </row>
    <row r="686" spans="1:33">
      <c r="A686" s="22">
        <f>IF(F686="","",ROWS($F$4:F686))</f>
        <v>683</v>
      </c>
      <c r="B686" s="22">
        <f>shaladarppn!A684</f>
        <v>0</v>
      </c>
      <c r="C686" s="22">
        <f>shaladarppn!B684</f>
        <v>0</v>
      </c>
      <c r="D686" s="22">
        <f>shaladarppn!C684</f>
        <v>0</v>
      </c>
      <c r="E686" s="249">
        <f>shaladarppn!D684</f>
        <v>0</v>
      </c>
      <c r="F686" s="22">
        <f>shaladarppn!E684</f>
        <v>0</v>
      </c>
      <c r="G686" s="22">
        <f>shaladarppn!F684</f>
        <v>0</v>
      </c>
      <c r="H686" s="22">
        <f>shaladarppn!G684</f>
        <v>0</v>
      </c>
      <c r="I686" s="22">
        <f>shaladarppn!H684</f>
        <v>0</v>
      </c>
      <c r="J686" s="22">
        <f>shaladarppn!I684</f>
        <v>0</v>
      </c>
      <c r="K686" s="249">
        <f>shaladarppn!J684</f>
        <v>0</v>
      </c>
      <c r="L686" s="22">
        <f>shaladarppn!K684</f>
        <v>0</v>
      </c>
      <c r="M686" s="22">
        <f>shaladarppn!L684</f>
        <v>0</v>
      </c>
      <c r="N686" s="22">
        <f>shaladarppn!M684</f>
        <v>0</v>
      </c>
      <c r="O686" s="22">
        <f>shaladarppn!N684</f>
        <v>0</v>
      </c>
      <c r="P686" s="22">
        <f>shaladarppn!O684</f>
        <v>0</v>
      </c>
      <c r="Q686" s="22">
        <f>shaladarppn!P684</f>
        <v>0</v>
      </c>
      <c r="R686" s="22">
        <f>shaladarppn!Q684</f>
        <v>0</v>
      </c>
      <c r="S686" s="22">
        <f>shaladarppn!R684</f>
        <v>0</v>
      </c>
      <c r="T686" s="22">
        <f>shaladarppn!S684</f>
        <v>0</v>
      </c>
      <c r="U686" s="22">
        <f>shaladarppn!T684</f>
        <v>0</v>
      </c>
      <c r="V686" s="22">
        <f>shaladarppn!U684</f>
        <v>0</v>
      </c>
      <c r="W686" s="22">
        <f>shaladarppn!V684</f>
        <v>0</v>
      </c>
      <c r="X686" s="22">
        <f>shaladarppn!W684</f>
        <v>0</v>
      </c>
      <c r="Y686" s="22">
        <f>shaladarppn!X684</f>
        <v>0</v>
      </c>
      <c r="Z686" s="22">
        <f>shaladarppn!Y684</f>
        <v>0</v>
      </c>
      <c r="AA686" s="22">
        <f>shaladarppn!Z684</f>
        <v>0</v>
      </c>
      <c r="AB686" s="22">
        <f>shaladarppn!AA684</f>
        <v>0</v>
      </c>
      <c r="AC686" s="22">
        <f>shaladarppn!AB684</f>
        <v>0</v>
      </c>
      <c r="AD686" s="22">
        <f>shaladarppn!AC684</f>
        <v>0</v>
      </c>
      <c r="AE686" s="22">
        <f>shaladarppn!AD684</f>
        <v>0</v>
      </c>
      <c r="AF686" s="22">
        <f>Table1[[#This Row],[Class]]</f>
        <v>0</v>
      </c>
      <c r="AG686" s="22">
        <f>Table1[[#This Row],[Section]]</f>
        <v>0</v>
      </c>
    </row>
    <row r="687" spans="1:33">
      <c r="A687" s="22">
        <f>IF(F687="","",ROWS($F$4:F687))</f>
        <v>684</v>
      </c>
      <c r="B687" s="22">
        <f>shaladarppn!A685</f>
        <v>0</v>
      </c>
      <c r="C687" s="22">
        <f>shaladarppn!B685</f>
        <v>0</v>
      </c>
      <c r="D687" s="22">
        <f>shaladarppn!C685</f>
        <v>0</v>
      </c>
      <c r="E687" s="249">
        <f>shaladarppn!D685</f>
        <v>0</v>
      </c>
      <c r="F687" s="22">
        <f>shaladarppn!E685</f>
        <v>0</v>
      </c>
      <c r="G687" s="22">
        <f>shaladarppn!F685</f>
        <v>0</v>
      </c>
      <c r="H687" s="22">
        <f>shaladarppn!G685</f>
        <v>0</v>
      </c>
      <c r="I687" s="22">
        <f>shaladarppn!H685</f>
        <v>0</v>
      </c>
      <c r="J687" s="22">
        <f>shaladarppn!I685</f>
        <v>0</v>
      </c>
      <c r="K687" s="249">
        <f>shaladarppn!J685</f>
        <v>0</v>
      </c>
      <c r="L687" s="22">
        <f>shaladarppn!K685</f>
        <v>0</v>
      </c>
      <c r="M687" s="22">
        <f>shaladarppn!L685</f>
        <v>0</v>
      </c>
      <c r="N687" s="22">
        <f>shaladarppn!M685</f>
        <v>0</v>
      </c>
      <c r="O687" s="22">
        <f>shaladarppn!N685</f>
        <v>0</v>
      </c>
      <c r="P687" s="22">
        <f>shaladarppn!O685</f>
        <v>0</v>
      </c>
      <c r="Q687" s="22">
        <f>shaladarppn!P685</f>
        <v>0</v>
      </c>
      <c r="R687" s="22">
        <f>shaladarppn!Q685</f>
        <v>0</v>
      </c>
      <c r="S687" s="22">
        <f>shaladarppn!R685</f>
        <v>0</v>
      </c>
      <c r="T687" s="22">
        <f>shaladarppn!S685</f>
        <v>0</v>
      </c>
      <c r="U687" s="22">
        <f>shaladarppn!T685</f>
        <v>0</v>
      </c>
      <c r="V687" s="22">
        <f>shaladarppn!U685</f>
        <v>0</v>
      </c>
      <c r="W687" s="22">
        <f>shaladarppn!V685</f>
        <v>0</v>
      </c>
      <c r="X687" s="22">
        <f>shaladarppn!W685</f>
        <v>0</v>
      </c>
      <c r="Y687" s="22">
        <f>shaladarppn!X685</f>
        <v>0</v>
      </c>
      <c r="Z687" s="22">
        <f>shaladarppn!Y685</f>
        <v>0</v>
      </c>
      <c r="AA687" s="22">
        <f>shaladarppn!Z685</f>
        <v>0</v>
      </c>
      <c r="AB687" s="22">
        <f>shaladarppn!AA685</f>
        <v>0</v>
      </c>
      <c r="AC687" s="22">
        <f>shaladarppn!AB685</f>
        <v>0</v>
      </c>
      <c r="AD687" s="22">
        <f>shaladarppn!AC685</f>
        <v>0</v>
      </c>
      <c r="AE687" s="22">
        <f>shaladarppn!AD685</f>
        <v>0</v>
      </c>
      <c r="AF687" s="22">
        <f>Table1[[#This Row],[Class]]</f>
        <v>0</v>
      </c>
      <c r="AG687" s="22">
        <f>Table1[[#This Row],[Section]]</f>
        <v>0</v>
      </c>
    </row>
    <row r="688" spans="1:33">
      <c r="A688" s="22">
        <f>IF(F688="","",ROWS($F$4:F688))</f>
        <v>685</v>
      </c>
      <c r="B688" s="22">
        <f>shaladarppn!A686</f>
        <v>0</v>
      </c>
      <c r="C688" s="22">
        <f>shaladarppn!B686</f>
        <v>0</v>
      </c>
      <c r="D688" s="22">
        <f>shaladarppn!C686</f>
        <v>0</v>
      </c>
      <c r="E688" s="249">
        <f>shaladarppn!D686</f>
        <v>0</v>
      </c>
      <c r="F688" s="22">
        <f>shaladarppn!E686</f>
        <v>0</v>
      </c>
      <c r="G688" s="22">
        <f>shaladarppn!F686</f>
        <v>0</v>
      </c>
      <c r="H688" s="22">
        <f>shaladarppn!G686</f>
        <v>0</v>
      </c>
      <c r="I688" s="22">
        <f>shaladarppn!H686</f>
        <v>0</v>
      </c>
      <c r="J688" s="22">
        <f>shaladarppn!I686</f>
        <v>0</v>
      </c>
      <c r="K688" s="249">
        <f>shaladarppn!J686</f>
        <v>0</v>
      </c>
      <c r="L688" s="22">
        <f>shaladarppn!K686</f>
        <v>0</v>
      </c>
      <c r="M688" s="22">
        <f>shaladarppn!L686</f>
        <v>0</v>
      </c>
      <c r="N688" s="22">
        <f>shaladarppn!M686</f>
        <v>0</v>
      </c>
      <c r="O688" s="22">
        <f>shaladarppn!N686</f>
        <v>0</v>
      </c>
      <c r="P688" s="22">
        <f>shaladarppn!O686</f>
        <v>0</v>
      </c>
      <c r="Q688" s="22">
        <f>shaladarppn!P686</f>
        <v>0</v>
      </c>
      <c r="R688" s="22">
        <f>shaladarppn!Q686</f>
        <v>0</v>
      </c>
      <c r="S688" s="22">
        <f>shaladarppn!R686</f>
        <v>0</v>
      </c>
      <c r="T688" s="22">
        <f>shaladarppn!S686</f>
        <v>0</v>
      </c>
      <c r="U688" s="22">
        <f>shaladarppn!T686</f>
        <v>0</v>
      </c>
      <c r="V688" s="22">
        <f>shaladarppn!U686</f>
        <v>0</v>
      </c>
      <c r="W688" s="22">
        <f>shaladarppn!V686</f>
        <v>0</v>
      </c>
      <c r="X688" s="22">
        <f>shaladarppn!W686</f>
        <v>0</v>
      </c>
      <c r="Y688" s="22">
        <f>shaladarppn!X686</f>
        <v>0</v>
      </c>
      <c r="Z688" s="22">
        <f>shaladarppn!Y686</f>
        <v>0</v>
      </c>
      <c r="AA688" s="22">
        <f>shaladarppn!Z686</f>
        <v>0</v>
      </c>
      <c r="AB688" s="22">
        <f>shaladarppn!AA686</f>
        <v>0</v>
      </c>
      <c r="AC688" s="22">
        <f>shaladarppn!AB686</f>
        <v>0</v>
      </c>
      <c r="AD688" s="22">
        <f>shaladarppn!AC686</f>
        <v>0</v>
      </c>
      <c r="AE688" s="22">
        <f>shaladarppn!AD686</f>
        <v>0</v>
      </c>
      <c r="AF688" s="22">
        <f>Table1[[#This Row],[Class]]</f>
        <v>0</v>
      </c>
      <c r="AG688" s="22">
        <f>Table1[[#This Row],[Section]]</f>
        <v>0</v>
      </c>
    </row>
    <row r="689" spans="1:33">
      <c r="A689" s="22">
        <f>IF(F689="","",ROWS($F$4:F689))</f>
        <v>686</v>
      </c>
      <c r="B689" s="22">
        <f>shaladarppn!A687</f>
        <v>0</v>
      </c>
      <c r="C689" s="22">
        <f>shaladarppn!B687</f>
        <v>0</v>
      </c>
      <c r="D689" s="22">
        <f>shaladarppn!C687</f>
        <v>0</v>
      </c>
      <c r="E689" s="249">
        <f>shaladarppn!D687</f>
        <v>0</v>
      </c>
      <c r="F689" s="22">
        <f>shaladarppn!E687</f>
        <v>0</v>
      </c>
      <c r="G689" s="22">
        <f>shaladarppn!F687</f>
        <v>0</v>
      </c>
      <c r="H689" s="22">
        <f>shaladarppn!G687</f>
        <v>0</v>
      </c>
      <c r="I689" s="22">
        <f>shaladarppn!H687</f>
        <v>0</v>
      </c>
      <c r="J689" s="22">
        <f>shaladarppn!I687</f>
        <v>0</v>
      </c>
      <c r="K689" s="249">
        <f>shaladarppn!J687</f>
        <v>0</v>
      </c>
      <c r="L689" s="22">
        <f>shaladarppn!K687</f>
        <v>0</v>
      </c>
      <c r="M689" s="22">
        <f>shaladarppn!L687</f>
        <v>0</v>
      </c>
      <c r="N689" s="22">
        <f>shaladarppn!M687</f>
        <v>0</v>
      </c>
      <c r="O689" s="22">
        <f>shaladarppn!N687</f>
        <v>0</v>
      </c>
      <c r="P689" s="22">
        <f>shaladarppn!O687</f>
        <v>0</v>
      </c>
      <c r="Q689" s="22">
        <f>shaladarppn!P687</f>
        <v>0</v>
      </c>
      <c r="R689" s="22">
        <f>shaladarppn!Q687</f>
        <v>0</v>
      </c>
      <c r="S689" s="22">
        <f>shaladarppn!R687</f>
        <v>0</v>
      </c>
      <c r="T689" s="22">
        <f>shaladarppn!S687</f>
        <v>0</v>
      </c>
      <c r="U689" s="22">
        <f>shaladarppn!T687</f>
        <v>0</v>
      </c>
      <c r="V689" s="22">
        <f>shaladarppn!U687</f>
        <v>0</v>
      </c>
      <c r="W689" s="22">
        <f>shaladarppn!V687</f>
        <v>0</v>
      </c>
      <c r="X689" s="22">
        <f>shaladarppn!W687</f>
        <v>0</v>
      </c>
      <c r="Y689" s="22">
        <f>shaladarppn!X687</f>
        <v>0</v>
      </c>
      <c r="Z689" s="22">
        <f>shaladarppn!Y687</f>
        <v>0</v>
      </c>
      <c r="AA689" s="22">
        <f>shaladarppn!Z687</f>
        <v>0</v>
      </c>
      <c r="AB689" s="22">
        <f>shaladarppn!AA687</f>
        <v>0</v>
      </c>
      <c r="AC689" s="22">
        <f>shaladarppn!AB687</f>
        <v>0</v>
      </c>
      <c r="AD689" s="22">
        <f>shaladarppn!AC687</f>
        <v>0</v>
      </c>
      <c r="AE689" s="22">
        <f>shaladarppn!AD687</f>
        <v>0</v>
      </c>
      <c r="AF689" s="22">
        <f>Table1[[#This Row],[Class]]</f>
        <v>0</v>
      </c>
      <c r="AG689" s="22">
        <f>Table1[[#This Row],[Section]]</f>
        <v>0</v>
      </c>
    </row>
    <row r="690" spans="1:33">
      <c r="A690" s="22">
        <f>IF(F690="","",ROWS($F$4:F690))</f>
        <v>687</v>
      </c>
      <c r="B690" s="22">
        <f>shaladarppn!A688</f>
        <v>0</v>
      </c>
      <c r="C690" s="22">
        <f>shaladarppn!B688</f>
        <v>0</v>
      </c>
      <c r="D690" s="22">
        <f>shaladarppn!C688</f>
        <v>0</v>
      </c>
      <c r="E690" s="249">
        <f>shaladarppn!D688</f>
        <v>0</v>
      </c>
      <c r="F690" s="22">
        <f>shaladarppn!E688</f>
        <v>0</v>
      </c>
      <c r="G690" s="22">
        <f>shaladarppn!F688</f>
        <v>0</v>
      </c>
      <c r="H690" s="22">
        <f>shaladarppn!G688</f>
        <v>0</v>
      </c>
      <c r="I690" s="22">
        <f>shaladarppn!H688</f>
        <v>0</v>
      </c>
      <c r="J690" s="22">
        <f>shaladarppn!I688</f>
        <v>0</v>
      </c>
      <c r="K690" s="249">
        <f>shaladarppn!J688</f>
        <v>0</v>
      </c>
      <c r="L690" s="22">
        <f>shaladarppn!K688</f>
        <v>0</v>
      </c>
      <c r="M690" s="22">
        <f>shaladarppn!L688</f>
        <v>0</v>
      </c>
      <c r="N690" s="22">
        <f>shaladarppn!M688</f>
        <v>0</v>
      </c>
      <c r="O690" s="22">
        <f>shaladarppn!N688</f>
        <v>0</v>
      </c>
      <c r="P690" s="22">
        <f>shaladarppn!O688</f>
        <v>0</v>
      </c>
      <c r="Q690" s="22">
        <f>shaladarppn!P688</f>
        <v>0</v>
      </c>
      <c r="R690" s="22">
        <f>shaladarppn!Q688</f>
        <v>0</v>
      </c>
      <c r="S690" s="22">
        <f>shaladarppn!R688</f>
        <v>0</v>
      </c>
      <c r="T690" s="22">
        <f>shaladarppn!S688</f>
        <v>0</v>
      </c>
      <c r="U690" s="22">
        <f>shaladarppn!T688</f>
        <v>0</v>
      </c>
      <c r="V690" s="22">
        <f>shaladarppn!U688</f>
        <v>0</v>
      </c>
      <c r="W690" s="22">
        <f>shaladarppn!V688</f>
        <v>0</v>
      </c>
      <c r="X690" s="22">
        <f>shaladarppn!W688</f>
        <v>0</v>
      </c>
      <c r="Y690" s="22">
        <f>shaladarppn!X688</f>
        <v>0</v>
      </c>
      <c r="Z690" s="22">
        <f>shaladarppn!Y688</f>
        <v>0</v>
      </c>
      <c r="AA690" s="22">
        <f>shaladarppn!Z688</f>
        <v>0</v>
      </c>
      <c r="AB690" s="22">
        <f>shaladarppn!AA688</f>
        <v>0</v>
      </c>
      <c r="AC690" s="22">
        <f>shaladarppn!AB688</f>
        <v>0</v>
      </c>
      <c r="AD690" s="22">
        <f>shaladarppn!AC688</f>
        <v>0</v>
      </c>
      <c r="AE690" s="22">
        <f>shaladarppn!AD688</f>
        <v>0</v>
      </c>
      <c r="AF690" s="22">
        <f>Table1[[#This Row],[Class]]</f>
        <v>0</v>
      </c>
      <c r="AG690" s="22">
        <f>Table1[[#This Row],[Section]]</f>
        <v>0</v>
      </c>
    </row>
    <row r="691" spans="1:33">
      <c r="A691" s="22">
        <f>IF(F691="","",ROWS($F$4:F691))</f>
        <v>688</v>
      </c>
      <c r="B691" s="22">
        <f>shaladarppn!A689</f>
        <v>0</v>
      </c>
      <c r="C691" s="22">
        <f>shaladarppn!B689</f>
        <v>0</v>
      </c>
      <c r="D691" s="22">
        <f>shaladarppn!C689</f>
        <v>0</v>
      </c>
      <c r="E691" s="249">
        <f>shaladarppn!D689</f>
        <v>0</v>
      </c>
      <c r="F691" s="22">
        <f>shaladarppn!E689</f>
        <v>0</v>
      </c>
      <c r="G691" s="22">
        <f>shaladarppn!F689</f>
        <v>0</v>
      </c>
      <c r="H691" s="22">
        <f>shaladarppn!G689</f>
        <v>0</v>
      </c>
      <c r="I691" s="22">
        <f>shaladarppn!H689</f>
        <v>0</v>
      </c>
      <c r="J691" s="22">
        <f>shaladarppn!I689</f>
        <v>0</v>
      </c>
      <c r="K691" s="249">
        <f>shaladarppn!J689</f>
        <v>0</v>
      </c>
      <c r="L691" s="22">
        <f>shaladarppn!K689</f>
        <v>0</v>
      </c>
      <c r="M691" s="22">
        <f>shaladarppn!L689</f>
        <v>0</v>
      </c>
      <c r="N691" s="22">
        <f>shaladarppn!M689</f>
        <v>0</v>
      </c>
      <c r="O691" s="22">
        <f>shaladarppn!N689</f>
        <v>0</v>
      </c>
      <c r="P691" s="22">
        <f>shaladarppn!O689</f>
        <v>0</v>
      </c>
      <c r="Q691" s="22">
        <f>shaladarppn!P689</f>
        <v>0</v>
      </c>
      <c r="R691" s="22">
        <f>shaladarppn!Q689</f>
        <v>0</v>
      </c>
      <c r="S691" s="22">
        <f>shaladarppn!R689</f>
        <v>0</v>
      </c>
      <c r="T691" s="22">
        <f>shaladarppn!S689</f>
        <v>0</v>
      </c>
      <c r="U691" s="22">
        <f>shaladarppn!T689</f>
        <v>0</v>
      </c>
      <c r="V691" s="22">
        <f>shaladarppn!U689</f>
        <v>0</v>
      </c>
      <c r="W691" s="22">
        <f>shaladarppn!V689</f>
        <v>0</v>
      </c>
      <c r="X691" s="22">
        <f>shaladarppn!W689</f>
        <v>0</v>
      </c>
      <c r="Y691" s="22">
        <f>shaladarppn!X689</f>
        <v>0</v>
      </c>
      <c r="Z691" s="22">
        <f>shaladarppn!Y689</f>
        <v>0</v>
      </c>
      <c r="AA691" s="22">
        <f>shaladarppn!Z689</f>
        <v>0</v>
      </c>
      <c r="AB691" s="22">
        <f>shaladarppn!AA689</f>
        <v>0</v>
      </c>
      <c r="AC691" s="22">
        <f>shaladarppn!AB689</f>
        <v>0</v>
      </c>
      <c r="AD691" s="22">
        <f>shaladarppn!AC689</f>
        <v>0</v>
      </c>
      <c r="AE691" s="22">
        <f>shaladarppn!AD689</f>
        <v>0</v>
      </c>
      <c r="AF691" s="22">
        <f>Table1[[#This Row],[Class]]</f>
        <v>0</v>
      </c>
      <c r="AG691" s="22">
        <f>Table1[[#This Row],[Section]]</f>
        <v>0</v>
      </c>
    </row>
    <row r="692" spans="1:33">
      <c r="A692" s="22">
        <f>IF(F692="","",ROWS($F$4:F692))</f>
        <v>689</v>
      </c>
      <c r="B692" s="22">
        <f>shaladarppn!A690</f>
        <v>0</v>
      </c>
      <c r="C692" s="22">
        <f>shaladarppn!B690</f>
        <v>0</v>
      </c>
      <c r="D692" s="22">
        <f>shaladarppn!C690</f>
        <v>0</v>
      </c>
      <c r="E692" s="249">
        <f>shaladarppn!D690</f>
        <v>0</v>
      </c>
      <c r="F692" s="22">
        <f>shaladarppn!E690</f>
        <v>0</v>
      </c>
      <c r="G692" s="22">
        <f>shaladarppn!F690</f>
        <v>0</v>
      </c>
      <c r="H692" s="22">
        <f>shaladarppn!G690</f>
        <v>0</v>
      </c>
      <c r="I692" s="22">
        <f>shaladarppn!H690</f>
        <v>0</v>
      </c>
      <c r="J692" s="22">
        <f>shaladarppn!I690</f>
        <v>0</v>
      </c>
      <c r="K692" s="249">
        <f>shaladarppn!J690</f>
        <v>0</v>
      </c>
      <c r="L692" s="22">
        <f>shaladarppn!K690</f>
        <v>0</v>
      </c>
      <c r="M692" s="22">
        <f>shaladarppn!L690</f>
        <v>0</v>
      </c>
      <c r="N692" s="22">
        <f>shaladarppn!M690</f>
        <v>0</v>
      </c>
      <c r="O692" s="22">
        <f>shaladarppn!N690</f>
        <v>0</v>
      </c>
      <c r="P692" s="22">
        <f>shaladarppn!O690</f>
        <v>0</v>
      </c>
      <c r="Q692" s="22">
        <f>shaladarppn!P690</f>
        <v>0</v>
      </c>
      <c r="R692" s="22">
        <f>shaladarppn!Q690</f>
        <v>0</v>
      </c>
      <c r="S692" s="22">
        <f>shaladarppn!R690</f>
        <v>0</v>
      </c>
      <c r="T692" s="22">
        <f>shaladarppn!S690</f>
        <v>0</v>
      </c>
      <c r="U692" s="22">
        <f>shaladarppn!T690</f>
        <v>0</v>
      </c>
      <c r="V692" s="22">
        <f>shaladarppn!U690</f>
        <v>0</v>
      </c>
      <c r="W692" s="22">
        <f>shaladarppn!V690</f>
        <v>0</v>
      </c>
      <c r="X692" s="22">
        <f>shaladarppn!W690</f>
        <v>0</v>
      </c>
      <c r="Y692" s="22">
        <f>shaladarppn!X690</f>
        <v>0</v>
      </c>
      <c r="Z692" s="22">
        <f>shaladarppn!Y690</f>
        <v>0</v>
      </c>
      <c r="AA692" s="22">
        <f>shaladarppn!Z690</f>
        <v>0</v>
      </c>
      <c r="AB692" s="22">
        <f>shaladarppn!AA690</f>
        <v>0</v>
      </c>
      <c r="AC692" s="22">
        <f>shaladarppn!AB690</f>
        <v>0</v>
      </c>
      <c r="AD692" s="22">
        <f>shaladarppn!AC690</f>
        <v>0</v>
      </c>
      <c r="AE692" s="22">
        <f>shaladarppn!AD690</f>
        <v>0</v>
      </c>
      <c r="AF692" s="22">
        <f>Table1[[#This Row],[Class]]</f>
        <v>0</v>
      </c>
      <c r="AG692" s="22">
        <f>Table1[[#This Row],[Section]]</f>
        <v>0</v>
      </c>
    </row>
    <row r="693" spans="1:33">
      <c r="A693" s="22">
        <f>IF(F693="","",ROWS($F$4:F693))</f>
        <v>690</v>
      </c>
      <c r="B693" s="22">
        <f>shaladarppn!A691</f>
        <v>0</v>
      </c>
      <c r="C693" s="22">
        <f>shaladarppn!B691</f>
        <v>0</v>
      </c>
      <c r="D693" s="22">
        <f>shaladarppn!C691</f>
        <v>0</v>
      </c>
      <c r="E693" s="249">
        <f>shaladarppn!D691</f>
        <v>0</v>
      </c>
      <c r="F693" s="22">
        <f>shaladarppn!E691</f>
        <v>0</v>
      </c>
      <c r="G693" s="22">
        <f>shaladarppn!F691</f>
        <v>0</v>
      </c>
      <c r="H693" s="22">
        <f>shaladarppn!G691</f>
        <v>0</v>
      </c>
      <c r="I693" s="22">
        <f>shaladarppn!H691</f>
        <v>0</v>
      </c>
      <c r="J693" s="22">
        <f>shaladarppn!I691</f>
        <v>0</v>
      </c>
      <c r="K693" s="249">
        <f>shaladarppn!J691</f>
        <v>0</v>
      </c>
      <c r="L693" s="22">
        <f>shaladarppn!K691</f>
        <v>0</v>
      </c>
      <c r="M693" s="22">
        <f>shaladarppn!L691</f>
        <v>0</v>
      </c>
      <c r="N693" s="22">
        <f>shaladarppn!M691</f>
        <v>0</v>
      </c>
      <c r="O693" s="22">
        <f>shaladarppn!N691</f>
        <v>0</v>
      </c>
      <c r="P693" s="22">
        <f>shaladarppn!O691</f>
        <v>0</v>
      </c>
      <c r="Q693" s="22">
        <f>shaladarppn!P691</f>
        <v>0</v>
      </c>
      <c r="R693" s="22">
        <f>shaladarppn!Q691</f>
        <v>0</v>
      </c>
      <c r="S693" s="22">
        <f>shaladarppn!R691</f>
        <v>0</v>
      </c>
      <c r="T693" s="22">
        <f>shaladarppn!S691</f>
        <v>0</v>
      </c>
      <c r="U693" s="22">
        <f>shaladarppn!T691</f>
        <v>0</v>
      </c>
      <c r="V693" s="22">
        <f>shaladarppn!U691</f>
        <v>0</v>
      </c>
      <c r="W693" s="22">
        <f>shaladarppn!V691</f>
        <v>0</v>
      </c>
      <c r="X693" s="22">
        <f>shaladarppn!W691</f>
        <v>0</v>
      </c>
      <c r="Y693" s="22">
        <f>shaladarppn!X691</f>
        <v>0</v>
      </c>
      <c r="Z693" s="22">
        <f>shaladarppn!Y691</f>
        <v>0</v>
      </c>
      <c r="AA693" s="22">
        <f>shaladarppn!Z691</f>
        <v>0</v>
      </c>
      <c r="AB693" s="22">
        <f>shaladarppn!AA691</f>
        <v>0</v>
      </c>
      <c r="AC693" s="22">
        <f>shaladarppn!AB691</f>
        <v>0</v>
      </c>
      <c r="AD693" s="22">
        <f>shaladarppn!AC691</f>
        <v>0</v>
      </c>
      <c r="AE693" s="22">
        <f>shaladarppn!AD691</f>
        <v>0</v>
      </c>
      <c r="AF693" s="22">
        <f>Table1[[#This Row],[Class]]</f>
        <v>0</v>
      </c>
      <c r="AG693" s="22">
        <f>Table1[[#This Row],[Section]]</f>
        <v>0</v>
      </c>
    </row>
    <row r="694" spans="1:33">
      <c r="A694" s="22">
        <f>IF(F694="","",ROWS($F$4:F694))</f>
        <v>691</v>
      </c>
      <c r="B694" s="22">
        <f>shaladarppn!A692</f>
        <v>0</v>
      </c>
      <c r="C694" s="22">
        <f>shaladarppn!B692</f>
        <v>0</v>
      </c>
      <c r="D694" s="22">
        <f>shaladarppn!C692</f>
        <v>0</v>
      </c>
      <c r="E694" s="249">
        <f>shaladarppn!D692</f>
        <v>0</v>
      </c>
      <c r="F694" s="22">
        <f>shaladarppn!E692</f>
        <v>0</v>
      </c>
      <c r="G694" s="22">
        <f>shaladarppn!F692</f>
        <v>0</v>
      </c>
      <c r="H694" s="22">
        <f>shaladarppn!G692</f>
        <v>0</v>
      </c>
      <c r="I694" s="22">
        <f>shaladarppn!H692</f>
        <v>0</v>
      </c>
      <c r="J694" s="22">
        <f>shaladarppn!I692</f>
        <v>0</v>
      </c>
      <c r="K694" s="249">
        <f>shaladarppn!J692</f>
        <v>0</v>
      </c>
      <c r="L694" s="22">
        <f>shaladarppn!K692</f>
        <v>0</v>
      </c>
      <c r="M694" s="22">
        <f>shaladarppn!L692</f>
        <v>0</v>
      </c>
      <c r="N694" s="22">
        <f>shaladarppn!M692</f>
        <v>0</v>
      </c>
      <c r="O694" s="22">
        <f>shaladarppn!N692</f>
        <v>0</v>
      </c>
      <c r="P694" s="22">
        <f>shaladarppn!O692</f>
        <v>0</v>
      </c>
      <c r="Q694" s="22">
        <f>shaladarppn!P692</f>
        <v>0</v>
      </c>
      <c r="R694" s="22">
        <f>shaladarppn!Q692</f>
        <v>0</v>
      </c>
      <c r="S694" s="22">
        <f>shaladarppn!R692</f>
        <v>0</v>
      </c>
      <c r="T694" s="22">
        <f>shaladarppn!S692</f>
        <v>0</v>
      </c>
      <c r="U694" s="22">
        <f>shaladarppn!T692</f>
        <v>0</v>
      </c>
      <c r="V694" s="22">
        <f>shaladarppn!U692</f>
        <v>0</v>
      </c>
      <c r="W694" s="22">
        <f>shaladarppn!V692</f>
        <v>0</v>
      </c>
      <c r="X694" s="22">
        <f>shaladarppn!W692</f>
        <v>0</v>
      </c>
      <c r="Y694" s="22">
        <f>shaladarppn!X692</f>
        <v>0</v>
      </c>
      <c r="Z694" s="22">
        <f>shaladarppn!Y692</f>
        <v>0</v>
      </c>
      <c r="AA694" s="22">
        <f>shaladarppn!Z692</f>
        <v>0</v>
      </c>
      <c r="AB694" s="22">
        <f>shaladarppn!AA692</f>
        <v>0</v>
      </c>
      <c r="AC694" s="22">
        <f>shaladarppn!AB692</f>
        <v>0</v>
      </c>
      <c r="AD694" s="22">
        <f>shaladarppn!AC692</f>
        <v>0</v>
      </c>
      <c r="AE694" s="22">
        <f>shaladarppn!AD692</f>
        <v>0</v>
      </c>
      <c r="AF694" s="22">
        <f>Table1[[#This Row],[Class]]</f>
        <v>0</v>
      </c>
      <c r="AG694" s="22">
        <f>Table1[[#This Row],[Section]]</f>
        <v>0</v>
      </c>
    </row>
    <row r="695" spans="1:33">
      <c r="A695" s="22">
        <f>IF(F695="","",ROWS($F$4:F695))</f>
        <v>692</v>
      </c>
      <c r="B695" s="22">
        <f>shaladarppn!A693</f>
        <v>0</v>
      </c>
      <c r="C695" s="22">
        <f>shaladarppn!B693</f>
        <v>0</v>
      </c>
      <c r="D695" s="22">
        <f>shaladarppn!C693</f>
        <v>0</v>
      </c>
      <c r="E695" s="249">
        <f>shaladarppn!D693</f>
        <v>0</v>
      </c>
      <c r="F695" s="22">
        <f>shaladarppn!E693</f>
        <v>0</v>
      </c>
      <c r="G695" s="22">
        <f>shaladarppn!F693</f>
        <v>0</v>
      </c>
      <c r="H695" s="22">
        <f>shaladarppn!G693</f>
        <v>0</v>
      </c>
      <c r="I695" s="22">
        <f>shaladarppn!H693</f>
        <v>0</v>
      </c>
      <c r="J695" s="22">
        <f>shaladarppn!I693</f>
        <v>0</v>
      </c>
      <c r="K695" s="249">
        <f>shaladarppn!J693</f>
        <v>0</v>
      </c>
      <c r="L695" s="22">
        <f>shaladarppn!K693</f>
        <v>0</v>
      </c>
      <c r="M695" s="22">
        <f>shaladarppn!L693</f>
        <v>0</v>
      </c>
      <c r="N695" s="22">
        <f>shaladarppn!M693</f>
        <v>0</v>
      </c>
      <c r="O695" s="22">
        <f>shaladarppn!N693</f>
        <v>0</v>
      </c>
      <c r="P695" s="22">
        <f>shaladarppn!O693</f>
        <v>0</v>
      </c>
      <c r="Q695" s="22">
        <f>shaladarppn!P693</f>
        <v>0</v>
      </c>
      <c r="R695" s="22">
        <f>shaladarppn!Q693</f>
        <v>0</v>
      </c>
      <c r="S695" s="22">
        <f>shaladarppn!R693</f>
        <v>0</v>
      </c>
      <c r="T695" s="22">
        <f>shaladarppn!S693</f>
        <v>0</v>
      </c>
      <c r="U695" s="22">
        <f>shaladarppn!T693</f>
        <v>0</v>
      </c>
      <c r="V695" s="22">
        <f>shaladarppn!U693</f>
        <v>0</v>
      </c>
      <c r="W695" s="22">
        <f>shaladarppn!V693</f>
        <v>0</v>
      </c>
      <c r="X695" s="22">
        <f>shaladarppn!W693</f>
        <v>0</v>
      </c>
      <c r="Y695" s="22">
        <f>shaladarppn!X693</f>
        <v>0</v>
      </c>
      <c r="Z695" s="22">
        <f>shaladarppn!Y693</f>
        <v>0</v>
      </c>
      <c r="AA695" s="22">
        <f>shaladarppn!Z693</f>
        <v>0</v>
      </c>
      <c r="AB695" s="22">
        <f>shaladarppn!AA693</f>
        <v>0</v>
      </c>
      <c r="AC695" s="22">
        <f>shaladarppn!AB693</f>
        <v>0</v>
      </c>
      <c r="AD695" s="22">
        <f>shaladarppn!AC693</f>
        <v>0</v>
      </c>
      <c r="AE695" s="22">
        <f>shaladarppn!AD693</f>
        <v>0</v>
      </c>
      <c r="AF695" s="22">
        <f>Table1[[#This Row],[Class]]</f>
        <v>0</v>
      </c>
      <c r="AG695" s="22">
        <f>Table1[[#This Row],[Section]]</f>
        <v>0</v>
      </c>
    </row>
    <row r="696" spans="1:33">
      <c r="A696" s="22">
        <f>IF(F696="","",ROWS($F$4:F696))</f>
        <v>693</v>
      </c>
      <c r="B696" s="22">
        <f>shaladarppn!A694</f>
        <v>0</v>
      </c>
      <c r="C696" s="22">
        <f>shaladarppn!B694</f>
        <v>0</v>
      </c>
      <c r="D696" s="22">
        <f>shaladarppn!C694</f>
        <v>0</v>
      </c>
      <c r="E696" s="249">
        <f>shaladarppn!D694</f>
        <v>0</v>
      </c>
      <c r="F696" s="22">
        <f>shaladarppn!E694</f>
        <v>0</v>
      </c>
      <c r="G696" s="22">
        <f>shaladarppn!F694</f>
        <v>0</v>
      </c>
      <c r="H696" s="22">
        <f>shaladarppn!G694</f>
        <v>0</v>
      </c>
      <c r="I696" s="22">
        <f>shaladarppn!H694</f>
        <v>0</v>
      </c>
      <c r="J696" s="22">
        <f>shaladarppn!I694</f>
        <v>0</v>
      </c>
      <c r="K696" s="249">
        <f>shaladarppn!J694</f>
        <v>0</v>
      </c>
      <c r="L696" s="22">
        <f>shaladarppn!K694</f>
        <v>0</v>
      </c>
      <c r="M696" s="22">
        <f>shaladarppn!L694</f>
        <v>0</v>
      </c>
      <c r="N696" s="22">
        <f>shaladarppn!M694</f>
        <v>0</v>
      </c>
      <c r="O696" s="22">
        <f>shaladarppn!N694</f>
        <v>0</v>
      </c>
      <c r="P696" s="22">
        <f>shaladarppn!O694</f>
        <v>0</v>
      </c>
      <c r="Q696" s="22">
        <f>shaladarppn!P694</f>
        <v>0</v>
      </c>
      <c r="R696" s="22">
        <f>shaladarppn!Q694</f>
        <v>0</v>
      </c>
      <c r="S696" s="22">
        <f>shaladarppn!R694</f>
        <v>0</v>
      </c>
      <c r="T696" s="22">
        <f>shaladarppn!S694</f>
        <v>0</v>
      </c>
      <c r="U696" s="22">
        <f>shaladarppn!T694</f>
        <v>0</v>
      </c>
      <c r="V696" s="22">
        <f>shaladarppn!U694</f>
        <v>0</v>
      </c>
      <c r="W696" s="22">
        <f>shaladarppn!V694</f>
        <v>0</v>
      </c>
      <c r="X696" s="22">
        <f>shaladarppn!W694</f>
        <v>0</v>
      </c>
      <c r="Y696" s="22">
        <f>shaladarppn!X694</f>
        <v>0</v>
      </c>
      <c r="Z696" s="22">
        <f>shaladarppn!Y694</f>
        <v>0</v>
      </c>
      <c r="AA696" s="22">
        <f>shaladarppn!Z694</f>
        <v>0</v>
      </c>
      <c r="AB696" s="22">
        <f>shaladarppn!AA694</f>
        <v>0</v>
      </c>
      <c r="AC696" s="22">
        <f>shaladarppn!AB694</f>
        <v>0</v>
      </c>
      <c r="AD696" s="22">
        <f>shaladarppn!AC694</f>
        <v>0</v>
      </c>
      <c r="AE696" s="22">
        <f>shaladarppn!AD694</f>
        <v>0</v>
      </c>
      <c r="AF696" s="22">
        <f>Table1[[#This Row],[Class]]</f>
        <v>0</v>
      </c>
      <c r="AG696" s="22">
        <f>Table1[[#This Row],[Section]]</f>
        <v>0</v>
      </c>
    </row>
    <row r="697" spans="1:33">
      <c r="A697" s="22">
        <f>IF(F697="","",ROWS($F$4:F697))</f>
        <v>694</v>
      </c>
      <c r="B697" s="22">
        <f>shaladarppn!A695</f>
        <v>0</v>
      </c>
      <c r="C697" s="22">
        <f>shaladarppn!B695</f>
        <v>0</v>
      </c>
      <c r="D697" s="22">
        <f>shaladarppn!C695</f>
        <v>0</v>
      </c>
      <c r="E697" s="249">
        <f>shaladarppn!D695</f>
        <v>0</v>
      </c>
      <c r="F697" s="22">
        <f>shaladarppn!E695</f>
        <v>0</v>
      </c>
      <c r="G697" s="22">
        <f>shaladarppn!F695</f>
        <v>0</v>
      </c>
      <c r="H697" s="22">
        <f>shaladarppn!G695</f>
        <v>0</v>
      </c>
      <c r="I697" s="22">
        <f>shaladarppn!H695</f>
        <v>0</v>
      </c>
      <c r="J697" s="22">
        <f>shaladarppn!I695</f>
        <v>0</v>
      </c>
      <c r="K697" s="249">
        <f>shaladarppn!J695</f>
        <v>0</v>
      </c>
      <c r="L697" s="22">
        <f>shaladarppn!K695</f>
        <v>0</v>
      </c>
      <c r="M697" s="22">
        <f>shaladarppn!L695</f>
        <v>0</v>
      </c>
      <c r="N697" s="22">
        <f>shaladarppn!M695</f>
        <v>0</v>
      </c>
      <c r="O697" s="22">
        <f>shaladarppn!N695</f>
        <v>0</v>
      </c>
      <c r="P697" s="22">
        <f>shaladarppn!O695</f>
        <v>0</v>
      </c>
      <c r="Q697" s="22">
        <f>shaladarppn!P695</f>
        <v>0</v>
      </c>
      <c r="R697" s="22">
        <f>shaladarppn!Q695</f>
        <v>0</v>
      </c>
      <c r="S697" s="22">
        <f>shaladarppn!R695</f>
        <v>0</v>
      </c>
      <c r="T697" s="22">
        <f>shaladarppn!S695</f>
        <v>0</v>
      </c>
      <c r="U697" s="22">
        <f>shaladarppn!T695</f>
        <v>0</v>
      </c>
      <c r="V697" s="22">
        <f>shaladarppn!U695</f>
        <v>0</v>
      </c>
      <c r="W697" s="22">
        <f>shaladarppn!V695</f>
        <v>0</v>
      </c>
      <c r="X697" s="22">
        <f>shaladarppn!W695</f>
        <v>0</v>
      </c>
      <c r="Y697" s="22">
        <f>shaladarppn!X695</f>
        <v>0</v>
      </c>
      <c r="Z697" s="22">
        <f>shaladarppn!Y695</f>
        <v>0</v>
      </c>
      <c r="AA697" s="22">
        <f>shaladarppn!Z695</f>
        <v>0</v>
      </c>
      <c r="AB697" s="22">
        <f>shaladarppn!AA695</f>
        <v>0</v>
      </c>
      <c r="AC697" s="22">
        <f>shaladarppn!AB695</f>
        <v>0</v>
      </c>
      <c r="AD697" s="22">
        <f>shaladarppn!AC695</f>
        <v>0</v>
      </c>
      <c r="AE697" s="22">
        <f>shaladarppn!AD695</f>
        <v>0</v>
      </c>
      <c r="AF697" s="22">
        <f>Table1[[#This Row],[Class]]</f>
        <v>0</v>
      </c>
      <c r="AG697" s="22">
        <f>Table1[[#This Row],[Section]]</f>
        <v>0</v>
      </c>
    </row>
    <row r="698" spans="1:33">
      <c r="A698" s="22">
        <f>IF(F698="","",ROWS($F$4:F698))</f>
        <v>695</v>
      </c>
      <c r="B698" s="22">
        <f>shaladarppn!A696</f>
        <v>0</v>
      </c>
      <c r="C698" s="22">
        <f>shaladarppn!B696</f>
        <v>0</v>
      </c>
      <c r="D698" s="22">
        <f>shaladarppn!C696</f>
        <v>0</v>
      </c>
      <c r="E698" s="249">
        <f>shaladarppn!D696</f>
        <v>0</v>
      </c>
      <c r="F698" s="22">
        <f>shaladarppn!E696</f>
        <v>0</v>
      </c>
      <c r="G698" s="22">
        <f>shaladarppn!F696</f>
        <v>0</v>
      </c>
      <c r="H698" s="22">
        <f>shaladarppn!G696</f>
        <v>0</v>
      </c>
      <c r="I698" s="22">
        <f>shaladarppn!H696</f>
        <v>0</v>
      </c>
      <c r="J698" s="22">
        <f>shaladarppn!I696</f>
        <v>0</v>
      </c>
      <c r="K698" s="249">
        <f>shaladarppn!J696</f>
        <v>0</v>
      </c>
      <c r="L698" s="22">
        <f>shaladarppn!K696</f>
        <v>0</v>
      </c>
      <c r="M698" s="22">
        <f>shaladarppn!L696</f>
        <v>0</v>
      </c>
      <c r="N698" s="22">
        <f>shaladarppn!M696</f>
        <v>0</v>
      </c>
      <c r="O698" s="22">
        <f>shaladarppn!N696</f>
        <v>0</v>
      </c>
      <c r="P698" s="22">
        <f>shaladarppn!O696</f>
        <v>0</v>
      </c>
      <c r="Q698" s="22">
        <f>shaladarppn!P696</f>
        <v>0</v>
      </c>
      <c r="R698" s="22">
        <f>shaladarppn!Q696</f>
        <v>0</v>
      </c>
      <c r="S698" s="22">
        <f>shaladarppn!R696</f>
        <v>0</v>
      </c>
      <c r="T698" s="22">
        <f>shaladarppn!S696</f>
        <v>0</v>
      </c>
      <c r="U698" s="22">
        <f>shaladarppn!T696</f>
        <v>0</v>
      </c>
      <c r="V698" s="22">
        <f>shaladarppn!U696</f>
        <v>0</v>
      </c>
      <c r="W698" s="22">
        <f>shaladarppn!V696</f>
        <v>0</v>
      </c>
      <c r="X698" s="22">
        <f>shaladarppn!W696</f>
        <v>0</v>
      </c>
      <c r="Y698" s="22">
        <f>shaladarppn!X696</f>
        <v>0</v>
      </c>
      <c r="Z698" s="22">
        <f>shaladarppn!Y696</f>
        <v>0</v>
      </c>
      <c r="AA698" s="22">
        <f>shaladarppn!Z696</f>
        <v>0</v>
      </c>
      <c r="AB698" s="22">
        <f>shaladarppn!AA696</f>
        <v>0</v>
      </c>
      <c r="AC698" s="22">
        <f>shaladarppn!AB696</f>
        <v>0</v>
      </c>
      <c r="AD698" s="22">
        <f>shaladarppn!AC696</f>
        <v>0</v>
      </c>
      <c r="AE698" s="22">
        <f>shaladarppn!AD696</f>
        <v>0</v>
      </c>
      <c r="AF698" s="22">
        <f>Table1[[#This Row],[Class]]</f>
        <v>0</v>
      </c>
      <c r="AG698" s="22">
        <f>Table1[[#This Row],[Section]]</f>
        <v>0</v>
      </c>
    </row>
    <row r="699" spans="1:33">
      <c r="A699" s="22">
        <f>IF(F699="","",ROWS($F$4:F699))</f>
        <v>696</v>
      </c>
      <c r="B699" s="22">
        <f>shaladarppn!A697</f>
        <v>0</v>
      </c>
      <c r="C699" s="22">
        <f>shaladarppn!B697</f>
        <v>0</v>
      </c>
      <c r="D699" s="22">
        <f>shaladarppn!C697</f>
        <v>0</v>
      </c>
      <c r="E699" s="249">
        <f>shaladarppn!D697</f>
        <v>0</v>
      </c>
      <c r="F699" s="22">
        <f>shaladarppn!E697</f>
        <v>0</v>
      </c>
      <c r="G699" s="22">
        <f>shaladarppn!F697</f>
        <v>0</v>
      </c>
      <c r="H699" s="22">
        <f>shaladarppn!G697</f>
        <v>0</v>
      </c>
      <c r="I699" s="22">
        <f>shaladarppn!H697</f>
        <v>0</v>
      </c>
      <c r="J699" s="22">
        <f>shaladarppn!I697</f>
        <v>0</v>
      </c>
      <c r="K699" s="249">
        <f>shaladarppn!J697</f>
        <v>0</v>
      </c>
      <c r="L699" s="22">
        <f>shaladarppn!K697</f>
        <v>0</v>
      </c>
      <c r="M699" s="22">
        <f>shaladarppn!L697</f>
        <v>0</v>
      </c>
      <c r="N699" s="22">
        <f>shaladarppn!M697</f>
        <v>0</v>
      </c>
      <c r="O699" s="22">
        <f>shaladarppn!N697</f>
        <v>0</v>
      </c>
      <c r="P699" s="22">
        <f>shaladarppn!O697</f>
        <v>0</v>
      </c>
      <c r="Q699" s="22">
        <f>shaladarppn!P697</f>
        <v>0</v>
      </c>
      <c r="R699" s="22">
        <f>shaladarppn!Q697</f>
        <v>0</v>
      </c>
      <c r="S699" s="22">
        <f>shaladarppn!R697</f>
        <v>0</v>
      </c>
      <c r="T699" s="22">
        <f>shaladarppn!S697</f>
        <v>0</v>
      </c>
      <c r="U699" s="22">
        <f>shaladarppn!T697</f>
        <v>0</v>
      </c>
      <c r="V699" s="22">
        <f>shaladarppn!U697</f>
        <v>0</v>
      </c>
      <c r="W699" s="22">
        <f>shaladarppn!V697</f>
        <v>0</v>
      </c>
      <c r="X699" s="22">
        <f>shaladarppn!W697</f>
        <v>0</v>
      </c>
      <c r="Y699" s="22">
        <f>shaladarppn!X697</f>
        <v>0</v>
      </c>
      <c r="Z699" s="22">
        <f>shaladarppn!Y697</f>
        <v>0</v>
      </c>
      <c r="AA699" s="22">
        <f>shaladarppn!Z697</f>
        <v>0</v>
      </c>
      <c r="AB699" s="22">
        <f>shaladarppn!AA697</f>
        <v>0</v>
      </c>
      <c r="AC699" s="22">
        <f>shaladarppn!AB697</f>
        <v>0</v>
      </c>
      <c r="AD699" s="22">
        <f>shaladarppn!AC697</f>
        <v>0</v>
      </c>
      <c r="AE699" s="22">
        <f>shaladarppn!AD697</f>
        <v>0</v>
      </c>
      <c r="AF699" s="22">
        <f>Table1[[#This Row],[Class]]</f>
        <v>0</v>
      </c>
      <c r="AG699" s="22">
        <f>Table1[[#This Row],[Section]]</f>
        <v>0</v>
      </c>
    </row>
    <row r="700" spans="1:33">
      <c r="A700" s="22">
        <f>IF(F700="","",ROWS($F$4:F700))</f>
        <v>697</v>
      </c>
      <c r="B700" s="22">
        <f>shaladarppn!A698</f>
        <v>0</v>
      </c>
      <c r="C700" s="22">
        <f>shaladarppn!B698</f>
        <v>0</v>
      </c>
      <c r="D700" s="22">
        <f>shaladarppn!C698</f>
        <v>0</v>
      </c>
      <c r="E700" s="249">
        <f>shaladarppn!D698</f>
        <v>0</v>
      </c>
      <c r="F700" s="22">
        <f>shaladarppn!E698</f>
        <v>0</v>
      </c>
      <c r="G700" s="22">
        <f>shaladarppn!F698</f>
        <v>0</v>
      </c>
      <c r="H700" s="22">
        <f>shaladarppn!G698</f>
        <v>0</v>
      </c>
      <c r="I700" s="22">
        <f>shaladarppn!H698</f>
        <v>0</v>
      </c>
      <c r="J700" s="22">
        <f>shaladarppn!I698</f>
        <v>0</v>
      </c>
      <c r="K700" s="249">
        <f>shaladarppn!J698</f>
        <v>0</v>
      </c>
      <c r="L700" s="22">
        <f>shaladarppn!K698</f>
        <v>0</v>
      </c>
      <c r="M700" s="22">
        <f>shaladarppn!L698</f>
        <v>0</v>
      </c>
      <c r="N700" s="22">
        <f>shaladarppn!M698</f>
        <v>0</v>
      </c>
      <c r="O700" s="22">
        <f>shaladarppn!N698</f>
        <v>0</v>
      </c>
      <c r="P700" s="22">
        <f>shaladarppn!O698</f>
        <v>0</v>
      </c>
      <c r="Q700" s="22">
        <f>shaladarppn!P698</f>
        <v>0</v>
      </c>
      <c r="R700" s="22">
        <f>shaladarppn!Q698</f>
        <v>0</v>
      </c>
      <c r="S700" s="22">
        <f>shaladarppn!R698</f>
        <v>0</v>
      </c>
      <c r="T700" s="22">
        <f>shaladarppn!S698</f>
        <v>0</v>
      </c>
      <c r="U700" s="22">
        <f>shaladarppn!T698</f>
        <v>0</v>
      </c>
      <c r="V700" s="22">
        <f>shaladarppn!U698</f>
        <v>0</v>
      </c>
      <c r="W700" s="22">
        <f>shaladarppn!V698</f>
        <v>0</v>
      </c>
      <c r="X700" s="22">
        <f>shaladarppn!W698</f>
        <v>0</v>
      </c>
      <c r="Y700" s="22">
        <f>shaladarppn!X698</f>
        <v>0</v>
      </c>
      <c r="Z700" s="22">
        <f>shaladarppn!Y698</f>
        <v>0</v>
      </c>
      <c r="AA700" s="22">
        <f>shaladarppn!Z698</f>
        <v>0</v>
      </c>
      <c r="AB700" s="22">
        <f>shaladarppn!AA698</f>
        <v>0</v>
      </c>
      <c r="AC700" s="22">
        <f>shaladarppn!AB698</f>
        <v>0</v>
      </c>
      <c r="AD700" s="22">
        <f>shaladarppn!AC698</f>
        <v>0</v>
      </c>
      <c r="AE700" s="22">
        <f>shaladarppn!AD698</f>
        <v>0</v>
      </c>
      <c r="AF700" s="22">
        <f>Table1[[#This Row],[Class]]</f>
        <v>0</v>
      </c>
      <c r="AG700" s="22">
        <f>Table1[[#This Row],[Section]]</f>
        <v>0</v>
      </c>
    </row>
    <row r="701" spans="1:33">
      <c r="A701" s="22">
        <f>IF(F701="","",ROWS($F$4:F701))</f>
        <v>698</v>
      </c>
      <c r="B701" s="22">
        <f>shaladarppn!A699</f>
        <v>0</v>
      </c>
      <c r="C701" s="22">
        <f>shaladarppn!B699</f>
        <v>0</v>
      </c>
      <c r="D701" s="22">
        <f>shaladarppn!C699</f>
        <v>0</v>
      </c>
      <c r="E701" s="249">
        <f>shaladarppn!D699</f>
        <v>0</v>
      </c>
      <c r="F701" s="22">
        <f>shaladarppn!E699</f>
        <v>0</v>
      </c>
      <c r="G701" s="22">
        <f>shaladarppn!F699</f>
        <v>0</v>
      </c>
      <c r="H701" s="22">
        <f>shaladarppn!G699</f>
        <v>0</v>
      </c>
      <c r="I701" s="22">
        <f>shaladarppn!H699</f>
        <v>0</v>
      </c>
      <c r="J701" s="22">
        <f>shaladarppn!I699</f>
        <v>0</v>
      </c>
      <c r="K701" s="249">
        <f>shaladarppn!J699</f>
        <v>0</v>
      </c>
      <c r="L701" s="22">
        <f>shaladarppn!K699</f>
        <v>0</v>
      </c>
      <c r="M701" s="22">
        <f>shaladarppn!L699</f>
        <v>0</v>
      </c>
      <c r="N701" s="22">
        <f>shaladarppn!M699</f>
        <v>0</v>
      </c>
      <c r="O701" s="22">
        <f>shaladarppn!N699</f>
        <v>0</v>
      </c>
      <c r="P701" s="22">
        <f>shaladarppn!O699</f>
        <v>0</v>
      </c>
      <c r="Q701" s="22">
        <f>shaladarppn!P699</f>
        <v>0</v>
      </c>
      <c r="R701" s="22">
        <f>shaladarppn!Q699</f>
        <v>0</v>
      </c>
      <c r="S701" s="22">
        <f>shaladarppn!R699</f>
        <v>0</v>
      </c>
      <c r="T701" s="22">
        <f>shaladarppn!S699</f>
        <v>0</v>
      </c>
      <c r="U701" s="22">
        <f>shaladarppn!T699</f>
        <v>0</v>
      </c>
      <c r="V701" s="22">
        <f>shaladarppn!U699</f>
        <v>0</v>
      </c>
      <c r="W701" s="22">
        <f>shaladarppn!V699</f>
        <v>0</v>
      </c>
      <c r="X701" s="22">
        <f>shaladarppn!W699</f>
        <v>0</v>
      </c>
      <c r="Y701" s="22">
        <f>shaladarppn!X699</f>
        <v>0</v>
      </c>
      <c r="Z701" s="22">
        <f>shaladarppn!Y699</f>
        <v>0</v>
      </c>
      <c r="AA701" s="22">
        <f>shaladarppn!Z699</f>
        <v>0</v>
      </c>
      <c r="AB701" s="22">
        <f>shaladarppn!AA699</f>
        <v>0</v>
      </c>
      <c r="AC701" s="22">
        <f>shaladarppn!AB699</f>
        <v>0</v>
      </c>
      <c r="AD701" s="22">
        <f>shaladarppn!AC699</f>
        <v>0</v>
      </c>
      <c r="AE701" s="22">
        <f>shaladarppn!AD699</f>
        <v>0</v>
      </c>
      <c r="AF701" s="22">
        <f>Table1[[#This Row],[Class]]</f>
        <v>0</v>
      </c>
      <c r="AG701" s="22">
        <f>Table1[[#This Row],[Section]]</f>
        <v>0</v>
      </c>
    </row>
    <row r="702" spans="1:33">
      <c r="A702" s="22">
        <f>IF(F702="","",ROWS($F$4:F702))</f>
        <v>699</v>
      </c>
      <c r="B702" s="22">
        <f>shaladarppn!A700</f>
        <v>0</v>
      </c>
      <c r="C702" s="22">
        <f>shaladarppn!B700</f>
        <v>0</v>
      </c>
      <c r="D702" s="22">
        <f>shaladarppn!C700</f>
        <v>0</v>
      </c>
      <c r="E702" s="249">
        <f>shaladarppn!D700</f>
        <v>0</v>
      </c>
      <c r="F702" s="22">
        <f>shaladarppn!E700</f>
        <v>0</v>
      </c>
      <c r="G702" s="22">
        <f>shaladarppn!F700</f>
        <v>0</v>
      </c>
      <c r="H702" s="22">
        <f>shaladarppn!G700</f>
        <v>0</v>
      </c>
      <c r="I702" s="22">
        <f>shaladarppn!H700</f>
        <v>0</v>
      </c>
      <c r="J702" s="22">
        <f>shaladarppn!I700</f>
        <v>0</v>
      </c>
      <c r="K702" s="249">
        <f>shaladarppn!J700</f>
        <v>0</v>
      </c>
      <c r="L702" s="22">
        <f>shaladarppn!K700</f>
        <v>0</v>
      </c>
      <c r="M702" s="22">
        <f>shaladarppn!L700</f>
        <v>0</v>
      </c>
      <c r="N702" s="22">
        <f>shaladarppn!M700</f>
        <v>0</v>
      </c>
      <c r="O702" s="22">
        <f>shaladarppn!N700</f>
        <v>0</v>
      </c>
      <c r="P702" s="22">
        <f>shaladarppn!O700</f>
        <v>0</v>
      </c>
      <c r="Q702" s="22">
        <f>shaladarppn!P700</f>
        <v>0</v>
      </c>
      <c r="R702" s="22">
        <f>shaladarppn!Q700</f>
        <v>0</v>
      </c>
      <c r="S702" s="22">
        <f>shaladarppn!R700</f>
        <v>0</v>
      </c>
      <c r="T702" s="22">
        <f>shaladarppn!S700</f>
        <v>0</v>
      </c>
      <c r="U702" s="22">
        <f>shaladarppn!T700</f>
        <v>0</v>
      </c>
      <c r="V702" s="22">
        <f>shaladarppn!U700</f>
        <v>0</v>
      </c>
      <c r="W702" s="22">
        <f>shaladarppn!V700</f>
        <v>0</v>
      </c>
      <c r="X702" s="22">
        <f>shaladarppn!W700</f>
        <v>0</v>
      </c>
      <c r="Y702" s="22">
        <f>shaladarppn!X700</f>
        <v>0</v>
      </c>
      <c r="Z702" s="22">
        <f>shaladarppn!Y700</f>
        <v>0</v>
      </c>
      <c r="AA702" s="22">
        <f>shaladarppn!Z700</f>
        <v>0</v>
      </c>
      <c r="AB702" s="22">
        <f>shaladarppn!AA700</f>
        <v>0</v>
      </c>
      <c r="AC702" s="22">
        <f>shaladarppn!AB700</f>
        <v>0</v>
      </c>
      <c r="AD702" s="22">
        <f>shaladarppn!AC700</f>
        <v>0</v>
      </c>
      <c r="AE702" s="22">
        <f>shaladarppn!AD700</f>
        <v>0</v>
      </c>
      <c r="AF702" s="22">
        <f>Table1[[#This Row],[Class]]</f>
        <v>0</v>
      </c>
      <c r="AG702" s="22">
        <f>Table1[[#This Row],[Section]]</f>
        <v>0</v>
      </c>
    </row>
    <row r="703" spans="1:33">
      <c r="A703" s="22">
        <f>IF(F703="","",ROWS($F$4:F703))</f>
        <v>700</v>
      </c>
      <c r="B703" s="22">
        <f>shaladarppn!A701</f>
        <v>0</v>
      </c>
      <c r="C703" s="22">
        <f>shaladarppn!B701</f>
        <v>0</v>
      </c>
      <c r="D703" s="22">
        <f>shaladarppn!C701</f>
        <v>0</v>
      </c>
      <c r="E703" s="249">
        <f>shaladarppn!D701</f>
        <v>0</v>
      </c>
      <c r="F703" s="22">
        <f>shaladarppn!E701</f>
        <v>0</v>
      </c>
      <c r="G703" s="22">
        <f>shaladarppn!F701</f>
        <v>0</v>
      </c>
      <c r="H703" s="22">
        <f>shaladarppn!G701</f>
        <v>0</v>
      </c>
      <c r="I703" s="22">
        <f>shaladarppn!H701</f>
        <v>0</v>
      </c>
      <c r="J703" s="22">
        <f>shaladarppn!I701</f>
        <v>0</v>
      </c>
      <c r="K703" s="249">
        <f>shaladarppn!J701</f>
        <v>0</v>
      </c>
      <c r="L703" s="22">
        <f>shaladarppn!K701</f>
        <v>0</v>
      </c>
      <c r="M703" s="22">
        <f>shaladarppn!L701</f>
        <v>0</v>
      </c>
      <c r="N703" s="22">
        <f>shaladarppn!M701</f>
        <v>0</v>
      </c>
      <c r="O703" s="22">
        <f>shaladarppn!N701</f>
        <v>0</v>
      </c>
      <c r="P703" s="22">
        <f>shaladarppn!O701</f>
        <v>0</v>
      </c>
      <c r="Q703" s="22">
        <f>shaladarppn!P701</f>
        <v>0</v>
      </c>
      <c r="R703" s="22">
        <f>shaladarppn!Q701</f>
        <v>0</v>
      </c>
      <c r="S703" s="22">
        <f>shaladarppn!R701</f>
        <v>0</v>
      </c>
      <c r="T703" s="22">
        <f>shaladarppn!S701</f>
        <v>0</v>
      </c>
      <c r="U703" s="22">
        <f>shaladarppn!T701</f>
        <v>0</v>
      </c>
      <c r="V703" s="22">
        <f>shaladarppn!U701</f>
        <v>0</v>
      </c>
      <c r="W703" s="22">
        <f>shaladarppn!V701</f>
        <v>0</v>
      </c>
      <c r="X703" s="22">
        <f>shaladarppn!W701</f>
        <v>0</v>
      </c>
      <c r="Y703" s="22">
        <f>shaladarppn!X701</f>
        <v>0</v>
      </c>
      <c r="Z703" s="22">
        <f>shaladarppn!Y701</f>
        <v>0</v>
      </c>
      <c r="AA703" s="22">
        <f>shaladarppn!Z701</f>
        <v>0</v>
      </c>
      <c r="AB703" s="22">
        <f>shaladarppn!AA701</f>
        <v>0</v>
      </c>
      <c r="AC703" s="22">
        <f>shaladarppn!AB701</f>
        <v>0</v>
      </c>
      <c r="AD703" s="22">
        <f>shaladarppn!AC701</f>
        <v>0</v>
      </c>
      <c r="AE703" s="22">
        <f>shaladarppn!AD701</f>
        <v>0</v>
      </c>
      <c r="AF703" s="22">
        <f>Table1[[#This Row],[Class]]</f>
        <v>0</v>
      </c>
      <c r="AG703" s="22">
        <f>Table1[[#This Row],[Section]]</f>
        <v>0</v>
      </c>
    </row>
    <row r="704" spans="1:33">
      <c r="A704" s="22">
        <f>IF(F704="","",ROWS($F$4:F704))</f>
        <v>701</v>
      </c>
      <c r="B704" s="22">
        <f>shaladarppn!A702</f>
        <v>0</v>
      </c>
      <c r="C704" s="22">
        <f>shaladarppn!B702</f>
        <v>0</v>
      </c>
      <c r="D704" s="22">
        <f>shaladarppn!C702</f>
        <v>0</v>
      </c>
      <c r="E704" s="249">
        <f>shaladarppn!D702</f>
        <v>0</v>
      </c>
      <c r="F704" s="22">
        <f>shaladarppn!E702</f>
        <v>0</v>
      </c>
      <c r="G704" s="22">
        <f>shaladarppn!F702</f>
        <v>0</v>
      </c>
      <c r="H704" s="22">
        <f>shaladarppn!G702</f>
        <v>0</v>
      </c>
      <c r="I704" s="22">
        <f>shaladarppn!H702</f>
        <v>0</v>
      </c>
      <c r="J704" s="22">
        <f>shaladarppn!I702</f>
        <v>0</v>
      </c>
      <c r="K704" s="249">
        <f>shaladarppn!J702</f>
        <v>0</v>
      </c>
      <c r="L704" s="22">
        <f>shaladarppn!K702</f>
        <v>0</v>
      </c>
      <c r="M704" s="22">
        <f>shaladarppn!L702</f>
        <v>0</v>
      </c>
      <c r="N704" s="22">
        <f>shaladarppn!M702</f>
        <v>0</v>
      </c>
      <c r="O704" s="22">
        <f>shaladarppn!N702</f>
        <v>0</v>
      </c>
      <c r="P704" s="22">
        <f>shaladarppn!O702</f>
        <v>0</v>
      </c>
      <c r="Q704" s="22">
        <f>shaladarppn!P702</f>
        <v>0</v>
      </c>
      <c r="R704" s="22">
        <f>shaladarppn!Q702</f>
        <v>0</v>
      </c>
      <c r="S704" s="22">
        <f>shaladarppn!R702</f>
        <v>0</v>
      </c>
      <c r="T704" s="22">
        <f>shaladarppn!S702</f>
        <v>0</v>
      </c>
      <c r="U704" s="22">
        <f>shaladarppn!T702</f>
        <v>0</v>
      </c>
      <c r="V704" s="22">
        <f>shaladarppn!U702</f>
        <v>0</v>
      </c>
      <c r="W704" s="22">
        <f>shaladarppn!V702</f>
        <v>0</v>
      </c>
      <c r="X704" s="22">
        <f>shaladarppn!W702</f>
        <v>0</v>
      </c>
      <c r="Y704" s="22">
        <f>shaladarppn!X702</f>
        <v>0</v>
      </c>
      <c r="Z704" s="22">
        <f>shaladarppn!Y702</f>
        <v>0</v>
      </c>
      <c r="AA704" s="22">
        <f>shaladarppn!Z702</f>
        <v>0</v>
      </c>
      <c r="AB704" s="22">
        <f>shaladarppn!AA702</f>
        <v>0</v>
      </c>
      <c r="AC704" s="22">
        <f>shaladarppn!AB702</f>
        <v>0</v>
      </c>
      <c r="AD704" s="22">
        <f>shaladarppn!AC702</f>
        <v>0</v>
      </c>
      <c r="AE704" s="22">
        <f>shaladarppn!AD702</f>
        <v>0</v>
      </c>
      <c r="AF704" s="22">
        <f>Table1[[#This Row],[Class]]</f>
        <v>0</v>
      </c>
      <c r="AG704" s="22">
        <f>Table1[[#This Row],[Section]]</f>
        <v>0</v>
      </c>
    </row>
    <row r="705" spans="1:33">
      <c r="A705" s="22">
        <f>IF(F705="","",ROWS($F$4:F705))</f>
        <v>702</v>
      </c>
      <c r="B705" s="22">
        <f>shaladarppn!A703</f>
        <v>0</v>
      </c>
      <c r="C705" s="22">
        <f>shaladarppn!B703</f>
        <v>0</v>
      </c>
      <c r="D705" s="22">
        <f>shaladarppn!C703</f>
        <v>0</v>
      </c>
      <c r="E705" s="249">
        <f>shaladarppn!D703</f>
        <v>0</v>
      </c>
      <c r="F705" s="22">
        <f>shaladarppn!E703</f>
        <v>0</v>
      </c>
      <c r="G705" s="22">
        <f>shaladarppn!F703</f>
        <v>0</v>
      </c>
      <c r="H705" s="22">
        <f>shaladarppn!G703</f>
        <v>0</v>
      </c>
      <c r="I705" s="22">
        <f>shaladarppn!H703</f>
        <v>0</v>
      </c>
      <c r="J705" s="22">
        <f>shaladarppn!I703</f>
        <v>0</v>
      </c>
      <c r="K705" s="249">
        <f>shaladarppn!J703</f>
        <v>0</v>
      </c>
      <c r="L705" s="22">
        <f>shaladarppn!K703</f>
        <v>0</v>
      </c>
      <c r="M705" s="22">
        <f>shaladarppn!L703</f>
        <v>0</v>
      </c>
      <c r="N705" s="22">
        <f>shaladarppn!M703</f>
        <v>0</v>
      </c>
      <c r="O705" s="22">
        <f>shaladarppn!N703</f>
        <v>0</v>
      </c>
      <c r="P705" s="22">
        <f>shaladarppn!O703</f>
        <v>0</v>
      </c>
      <c r="Q705" s="22">
        <f>shaladarppn!P703</f>
        <v>0</v>
      </c>
      <c r="R705" s="22">
        <f>shaladarppn!Q703</f>
        <v>0</v>
      </c>
      <c r="S705" s="22">
        <f>shaladarppn!R703</f>
        <v>0</v>
      </c>
      <c r="T705" s="22">
        <f>shaladarppn!S703</f>
        <v>0</v>
      </c>
      <c r="U705" s="22">
        <f>shaladarppn!T703</f>
        <v>0</v>
      </c>
      <c r="V705" s="22">
        <f>shaladarppn!U703</f>
        <v>0</v>
      </c>
      <c r="W705" s="22">
        <f>shaladarppn!V703</f>
        <v>0</v>
      </c>
      <c r="X705" s="22">
        <f>shaladarppn!W703</f>
        <v>0</v>
      </c>
      <c r="Y705" s="22">
        <f>shaladarppn!X703</f>
        <v>0</v>
      </c>
      <c r="Z705" s="22">
        <f>shaladarppn!Y703</f>
        <v>0</v>
      </c>
      <c r="AA705" s="22">
        <f>shaladarppn!Z703</f>
        <v>0</v>
      </c>
      <c r="AB705" s="22">
        <f>shaladarppn!AA703</f>
        <v>0</v>
      </c>
      <c r="AC705" s="22">
        <f>shaladarppn!AB703</f>
        <v>0</v>
      </c>
      <c r="AD705" s="22">
        <f>shaladarppn!AC703</f>
        <v>0</v>
      </c>
      <c r="AE705" s="22">
        <f>shaladarppn!AD703</f>
        <v>0</v>
      </c>
      <c r="AF705" s="22">
        <f>Table1[[#This Row],[Class]]</f>
        <v>0</v>
      </c>
      <c r="AG705" s="22">
        <f>Table1[[#This Row],[Section]]</f>
        <v>0</v>
      </c>
    </row>
    <row r="706" spans="1:33">
      <c r="A706" s="22">
        <f>IF(F706="","",ROWS($F$4:F706))</f>
        <v>703</v>
      </c>
      <c r="B706" s="22">
        <f>shaladarppn!A704</f>
        <v>0</v>
      </c>
      <c r="C706" s="22">
        <f>shaladarppn!B704</f>
        <v>0</v>
      </c>
      <c r="D706" s="22">
        <f>shaladarppn!C704</f>
        <v>0</v>
      </c>
      <c r="E706" s="249">
        <f>shaladarppn!D704</f>
        <v>0</v>
      </c>
      <c r="F706" s="22">
        <f>shaladarppn!E704</f>
        <v>0</v>
      </c>
      <c r="G706" s="22">
        <f>shaladarppn!F704</f>
        <v>0</v>
      </c>
      <c r="H706" s="22">
        <f>shaladarppn!G704</f>
        <v>0</v>
      </c>
      <c r="I706" s="22">
        <f>shaladarppn!H704</f>
        <v>0</v>
      </c>
      <c r="J706" s="22">
        <f>shaladarppn!I704</f>
        <v>0</v>
      </c>
      <c r="K706" s="249">
        <f>shaladarppn!J704</f>
        <v>0</v>
      </c>
      <c r="L706" s="22">
        <f>shaladarppn!K704</f>
        <v>0</v>
      </c>
      <c r="M706" s="22">
        <f>shaladarppn!L704</f>
        <v>0</v>
      </c>
      <c r="N706" s="22">
        <f>shaladarppn!M704</f>
        <v>0</v>
      </c>
      <c r="O706" s="22">
        <f>shaladarppn!N704</f>
        <v>0</v>
      </c>
      <c r="P706" s="22">
        <f>shaladarppn!O704</f>
        <v>0</v>
      </c>
      <c r="Q706" s="22">
        <f>shaladarppn!P704</f>
        <v>0</v>
      </c>
      <c r="R706" s="22">
        <f>shaladarppn!Q704</f>
        <v>0</v>
      </c>
      <c r="S706" s="22">
        <f>shaladarppn!R704</f>
        <v>0</v>
      </c>
      <c r="T706" s="22">
        <f>shaladarppn!S704</f>
        <v>0</v>
      </c>
      <c r="U706" s="22">
        <f>shaladarppn!T704</f>
        <v>0</v>
      </c>
      <c r="V706" s="22">
        <f>shaladarppn!U704</f>
        <v>0</v>
      </c>
      <c r="W706" s="22">
        <f>shaladarppn!V704</f>
        <v>0</v>
      </c>
      <c r="X706" s="22">
        <f>shaladarppn!W704</f>
        <v>0</v>
      </c>
      <c r="Y706" s="22">
        <f>shaladarppn!X704</f>
        <v>0</v>
      </c>
      <c r="Z706" s="22">
        <f>shaladarppn!Y704</f>
        <v>0</v>
      </c>
      <c r="AA706" s="22">
        <f>shaladarppn!Z704</f>
        <v>0</v>
      </c>
      <c r="AB706" s="22">
        <f>shaladarppn!AA704</f>
        <v>0</v>
      </c>
      <c r="AC706" s="22">
        <f>shaladarppn!AB704</f>
        <v>0</v>
      </c>
      <c r="AD706" s="22">
        <f>shaladarppn!AC704</f>
        <v>0</v>
      </c>
      <c r="AE706" s="22">
        <f>shaladarppn!AD704</f>
        <v>0</v>
      </c>
      <c r="AF706" s="22">
        <f>Table1[[#This Row],[Class]]</f>
        <v>0</v>
      </c>
      <c r="AG706" s="22">
        <f>Table1[[#This Row],[Section]]</f>
        <v>0</v>
      </c>
    </row>
    <row r="707" spans="1:33">
      <c r="A707" s="22">
        <f>IF(F707="","",ROWS($F$4:F707))</f>
        <v>704</v>
      </c>
      <c r="B707" s="22">
        <f>shaladarppn!A705</f>
        <v>0</v>
      </c>
      <c r="C707" s="22">
        <f>shaladarppn!B705</f>
        <v>0</v>
      </c>
      <c r="D707" s="22">
        <f>shaladarppn!C705</f>
        <v>0</v>
      </c>
      <c r="E707" s="249">
        <f>shaladarppn!D705</f>
        <v>0</v>
      </c>
      <c r="F707" s="22">
        <f>shaladarppn!E705</f>
        <v>0</v>
      </c>
      <c r="G707" s="22">
        <f>shaladarppn!F705</f>
        <v>0</v>
      </c>
      <c r="H707" s="22">
        <f>shaladarppn!G705</f>
        <v>0</v>
      </c>
      <c r="I707" s="22">
        <f>shaladarppn!H705</f>
        <v>0</v>
      </c>
      <c r="J707" s="22">
        <f>shaladarppn!I705</f>
        <v>0</v>
      </c>
      <c r="K707" s="249">
        <f>shaladarppn!J705</f>
        <v>0</v>
      </c>
      <c r="L707" s="22">
        <f>shaladarppn!K705</f>
        <v>0</v>
      </c>
      <c r="M707" s="22">
        <f>shaladarppn!L705</f>
        <v>0</v>
      </c>
      <c r="N707" s="22">
        <f>shaladarppn!M705</f>
        <v>0</v>
      </c>
      <c r="O707" s="22">
        <f>shaladarppn!N705</f>
        <v>0</v>
      </c>
      <c r="P707" s="22">
        <f>shaladarppn!O705</f>
        <v>0</v>
      </c>
      <c r="Q707" s="22">
        <f>shaladarppn!P705</f>
        <v>0</v>
      </c>
      <c r="R707" s="22">
        <f>shaladarppn!Q705</f>
        <v>0</v>
      </c>
      <c r="S707" s="22">
        <f>shaladarppn!R705</f>
        <v>0</v>
      </c>
      <c r="T707" s="22">
        <f>shaladarppn!S705</f>
        <v>0</v>
      </c>
      <c r="U707" s="22">
        <f>shaladarppn!T705</f>
        <v>0</v>
      </c>
      <c r="V707" s="22">
        <f>shaladarppn!U705</f>
        <v>0</v>
      </c>
      <c r="W707" s="22">
        <f>shaladarppn!V705</f>
        <v>0</v>
      </c>
      <c r="X707" s="22">
        <f>shaladarppn!W705</f>
        <v>0</v>
      </c>
      <c r="Y707" s="22">
        <f>shaladarppn!X705</f>
        <v>0</v>
      </c>
      <c r="Z707" s="22">
        <f>shaladarppn!Y705</f>
        <v>0</v>
      </c>
      <c r="AA707" s="22">
        <f>shaladarppn!Z705</f>
        <v>0</v>
      </c>
      <c r="AB707" s="22">
        <f>shaladarppn!AA705</f>
        <v>0</v>
      </c>
      <c r="AC707" s="22">
        <f>shaladarppn!AB705</f>
        <v>0</v>
      </c>
      <c r="AD707" s="22">
        <f>shaladarppn!AC705</f>
        <v>0</v>
      </c>
      <c r="AE707" s="22">
        <f>shaladarppn!AD705</f>
        <v>0</v>
      </c>
      <c r="AF707" s="22">
        <f>Table1[[#This Row],[Class]]</f>
        <v>0</v>
      </c>
      <c r="AG707" s="22">
        <f>Table1[[#This Row],[Section]]</f>
        <v>0</v>
      </c>
    </row>
    <row r="708" spans="1:33">
      <c r="A708" s="22">
        <f>IF(F708="","",ROWS($F$4:F708))</f>
        <v>705</v>
      </c>
      <c r="B708" s="22">
        <f>shaladarppn!A706</f>
        <v>0</v>
      </c>
      <c r="C708" s="22">
        <f>shaladarppn!B706</f>
        <v>0</v>
      </c>
      <c r="D708" s="22">
        <f>shaladarppn!C706</f>
        <v>0</v>
      </c>
      <c r="E708" s="249">
        <f>shaladarppn!D706</f>
        <v>0</v>
      </c>
      <c r="F708" s="22">
        <f>shaladarppn!E706</f>
        <v>0</v>
      </c>
      <c r="G708" s="22">
        <f>shaladarppn!F706</f>
        <v>0</v>
      </c>
      <c r="H708" s="22">
        <f>shaladarppn!G706</f>
        <v>0</v>
      </c>
      <c r="I708" s="22">
        <f>shaladarppn!H706</f>
        <v>0</v>
      </c>
      <c r="J708" s="22">
        <f>shaladarppn!I706</f>
        <v>0</v>
      </c>
      <c r="K708" s="249">
        <f>shaladarppn!J706</f>
        <v>0</v>
      </c>
      <c r="L708" s="22">
        <f>shaladarppn!K706</f>
        <v>0</v>
      </c>
      <c r="M708" s="22">
        <f>shaladarppn!L706</f>
        <v>0</v>
      </c>
      <c r="N708" s="22">
        <f>shaladarppn!M706</f>
        <v>0</v>
      </c>
      <c r="O708" s="22">
        <f>shaladarppn!N706</f>
        <v>0</v>
      </c>
      <c r="P708" s="22">
        <f>shaladarppn!O706</f>
        <v>0</v>
      </c>
      <c r="Q708" s="22">
        <f>shaladarppn!P706</f>
        <v>0</v>
      </c>
      <c r="R708" s="22">
        <f>shaladarppn!Q706</f>
        <v>0</v>
      </c>
      <c r="S708" s="22">
        <f>shaladarppn!R706</f>
        <v>0</v>
      </c>
      <c r="T708" s="22">
        <f>shaladarppn!S706</f>
        <v>0</v>
      </c>
      <c r="U708" s="22">
        <f>shaladarppn!T706</f>
        <v>0</v>
      </c>
      <c r="V708" s="22">
        <f>shaladarppn!U706</f>
        <v>0</v>
      </c>
      <c r="W708" s="22">
        <f>shaladarppn!V706</f>
        <v>0</v>
      </c>
      <c r="X708" s="22">
        <f>shaladarppn!W706</f>
        <v>0</v>
      </c>
      <c r="Y708" s="22">
        <f>shaladarppn!X706</f>
        <v>0</v>
      </c>
      <c r="Z708" s="22">
        <f>shaladarppn!Y706</f>
        <v>0</v>
      </c>
      <c r="AA708" s="22">
        <f>shaladarppn!Z706</f>
        <v>0</v>
      </c>
      <c r="AB708" s="22">
        <f>shaladarppn!AA706</f>
        <v>0</v>
      </c>
      <c r="AC708" s="22">
        <f>shaladarppn!AB706</f>
        <v>0</v>
      </c>
      <c r="AD708" s="22">
        <f>shaladarppn!AC706</f>
        <v>0</v>
      </c>
      <c r="AE708" s="22">
        <f>shaladarppn!AD706</f>
        <v>0</v>
      </c>
      <c r="AF708" s="22">
        <f>Table1[[#This Row],[Class]]</f>
        <v>0</v>
      </c>
      <c r="AG708" s="22">
        <f>Table1[[#This Row],[Section]]</f>
        <v>0</v>
      </c>
    </row>
    <row r="709" spans="1:33">
      <c r="A709" s="22">
        <f>IF(F709="","",ROWS($F$4:F709))</f>
        <v>706</v>
      </c>
      <c r="B709" s="22">
        <f>shaladarppn!A707</f>
        <v>0</v>
      </c>
      <c r="C709" s="22">
        <f>shaladarppn!B707</f>
        <v>0</v>
      </c>
      <c r="D709" s="22">
        <f>shaladarppn!C707</f>
        <v>0</v>
      </c>
      <c r="E709" s="249">
        <f>shaladarppn!D707</f>
        <v>0</v>
      </c>
      <c r="F709" s="22">
        <f>shaladarppn!E707</f>
        <v>0</v>
      </c>
      <c r="G709" s="22">
        <f>shaladarppn!F707</f>
        <v>0</v>
      </c>
      <c r="H709" s="22">
        <f>shaladarppn!G707</f>
        <v>0</v>
      </c>
      <c r="I709" s="22">
        <f>shaladarppn!H707</f>
        <v>0</v>
      </c>
      <c r="J709" s="22">
        <f>shaladarppn!I707</f>
        <v>0</v>
      </c>
      <c r="K709" s="249">
        <f>shaladarppn!J707</f>
        <v>0</v>
      </c>
      <c r="L709" s="22">
        <f>shaladarppn!K707</f>
        <v>0</v>
      </c>
      <c r="M709" s="22">
        <f>shaladarppn!L707</f>
        <v>0</v>
      </c>
      <c r="N709" s="22">
        <f>shaladarppn!M707</f>
        <v>0</v>
      </c>
      <c r="O709" s="22">
        <f>shaladarppn!N707</f>
        <v>0</v>
      </c>
      <c r="P709" s="22">
        <f>shaladarppn!O707</f>
        <v>0</v>
      </c>
      <c r="Q709" s="22">
        <f>shaladarppn!P707</f>
        <v>0</v>
      </c>
      <c r="R709" s="22">
        <f>shaladarppn!Q707</f>
        <v>0</v>
      </c>
      <c r="S709" s="22">
        <f>shaladarppn!R707</f>
        <v>0</v>
      </c>
      <c r="T709" s="22">
        <f>shaladarppn!S707</f>
        <v>0</v>
      </c>
      <c r="U709" s="22">
        <f>shaladarppn!T707</f>
        <v>0</v>
      </c>
      <c r="V709" s="22">
        <f>shaladarppn!U707</f>
        <v>0</v>
      </c>
      <c r="W709" s="22">
        <f>shaladarppn!V707</f>
        <v>0</v>
      </c>
      <c r="X709" s="22">
        <f>shaladarppn!W707</f>
        <v>0</v>
      </c>
      <c r="Y709" s="22">
        <f>shaladarppn!X707</f>
        <v>0</v>
      </c>
      <c r="Z709" s="22">
        <f>shaladarppn!Y707</f>
        <v>0</v>
      </c>
      <c r="AA709" s="22">
        <f>shaladarppn!Z707</f>
        <v>0</v>
      </c>
      <c r="AB709" s="22">
        <f>shaladarppn!AA707</f>
        <v>0</v>
      </c>
      <c r="AC709" s="22">
        <f>shaladarppn!AB707</f>
        <v>0</v>
      </c>
      <c r="AD709" s="22">
        <f>shaladarppn!AC707</f>
        <v>0</v>
      </c>
      <c r="AE709" s="22">
        <f>shaladarppn!AD707</f>
        <v>0</v>
      </c>
      <c r="AF709" s="22">
        <f>Table1[[#This Row],[Class]]</f>
        <v>0</v>
      </c>
      <c r="AG709" s="22">
        <f>Table1[[#This Row],[Section]]</f>
        <v>0</v>
      </c>
    </row>
    <row r="710" spans="1:33">
      <c r="A710" s="22">
        <f>IF(F710="","",ROWS($F$4:F710))</f>
        <v>707</v>
      </c>
      <c r="B710" s="22">
        <f>shaladarppn!A708</f>
        <v>0</v>
      </c>
      <c r="C710" s="22">
        <f>shaladarppn!B708</f>
        <v>0</v>
      </c>
      <c r="D710" s="22">
        <f>shaladarppn!C708</f>
        <v>0</v>
      </c>
      <c r="E710" s="249">
        <f>shaladarppn!D708</f>
        <v>0</v>
      </c>
      <c r="F710" s="22">
        <f>shaladarppn!E708</f>
        <v>0</v>
      </c>
      <c r="G710" s="22">
        <f>shaladarppn!F708</f>
        <v>0</v>
      </c>
      <c r="H710" s="22">
        <f>shaladarppn!G708</f>
        <v>0</v>
      </c>
      <c r="I710" s="22">
        <f>shaladarppn!H708</f>
        <v>0</v>
      </c>
      <c r="J710" s="22">
        <f>shaladarppn!I708</f>
        <v>0</v>
      </c>
      <c r="K710" s="249">
        <f>shaladarppn!J708</f>
        <v>0</v>
      </c>
      <c r="L710" s="22">
        <f>shaladarppn!K708</f>
        <v>0</v>
      </c>
      <c r="M710" s="22">
        <f>shaladarppn!L708</f>
        <v>0</v>
      </c>
      <c r="N710" s="22">
        <f>shaladarppn!M708</f>
        <v>0</v>
      </c>
      <c r="O710" s="22">
        <f>shaladarppn!N708</f>
        <v>0</v>
      </c>
      <c r="P710" s="22">
        <f>shaladarppn!O708</f>
        <v>0</v>
      </c>
      <c r="Q710" s="22">
        <f>shaladarppn!P708</f>
        <v>0</v>
      </c>
      <c r="R710" s="22">
        <f>shaladarppn!Q708</f>
        <v>0</v>
      </c>
      <c r="S710" s="22">
        <f>shaladarppn!R708</f>
        <v>0</v>
      </c>
      <c r="T710" s="22">
        <f>shaladarppn!S708</f>
        <v>0</v>
      </c>
      <c r="U710" s="22">
        <f>shaladarppn!T708</f>
        <v>0</v>
      </c>
      <c r="V710" s="22">
        <f>shaladarppn!U708</f>
        <v>0</v>
      </c>
      <c r="W710" s="22">
        <f>shaladarppn!V708</f>
        <v>0</v>
      </c>
      <c r="X710" s="22">
        <f>shaladarppn!W708</f>
        <v>0</v>
      </c>
      <c r="Y710" s="22">
        <f>shaladarppn!X708</f>
        <v>0</v>
      </c>
      <c r="Z710" s="22">
        <f>shaladarppn!Y708</f>
        <v>0</v>
      </c>
      <c r="AA710" s="22">
        <f>shaladarppn!Z708</f>
        <v>0</v>
      </c>
      <c r="AB710" s="22">
        <f>shaladarppn!AA708</f>
        <v>0</v>
      </c>
      <c r="AC710" s="22">
        <f>shaladarppn!AB708</f>
        <v>0</v>
      </c>
      <c r="AD710" s="22">
        <f>shaladarppn!AC708</f>
        <v>0</v>
      </c>
      <c r="AE710" s="22">
        <f>shaladarppn!AD708</f>
        <v>0</v>
      </c>
      <c r="AF710" s="22">
        <f>Table1[[#This Row],[Class]]</f>
        <v>0</v>
      </c>
      <c r="AG710" s="22">
        <f>Table1[[#This Row],[Section]]</f>
        <v>0</v>
      </c>
    </row>
    <row r="711" spans="1:33">
      <c r="A711" s="22">
        <f>IF(F711="","",ROWS($F$4:F711))</f>
        <v>708</v>
      </c>
      <c r="B711" s="22">
        <f>shaladarppn!A709</f>
        <v>0</v>
      </c>
      <c r="C711" s="22">
        <f>shaladarppn!B709</f>
        <v>0</v>
      </c>
      <c r="D711" s="22">
        <f>shaladarppn!C709</f>
        <v>0</v>
      </c>
      <c r="E711" s="249">
        <f>shaladarppn!D709</f>
        <v>0</v>
      </c>
      <c r="F711" s="22">
        <f>shaladarppn!E709</f>
        <v>0</v>
      </c>
      <c r="G711" s="22">
        <f>shaladarppn!F709</f>
        <v>0</v>
      </c>
      <c r="H711" s="22">
        <f>shaladarppn!G709</f>
        <v>0</v>
      </c>
      <c r="I711" s="22">
        <f>shaladarppn!H709</f>
        <v>0</v>
      </c>
      <c r="J711" s="22">
        <f>shaladarppn!I709</f>
        <v>0</v>
      </c>
      <c r="K711" s="249">
        <f>shaladarppn!J709</f>
        <v>0</v>
      </c>
      <c r="L711" s="22">
        <f>shaladarppn!K709</f>
        <v>0</v>
      </c>
      <c r="M711" s="22">
        <f>shaladarppn!L709</f>
        <v>0</v>
      </c>
      <c r="N711" s="22">
        <f>shaladarppn!M709</f>
        <v>0</v>
      </c>
      <c r="O711" s="22">
        <f>shaladarppn!N709</f>
        <v>0</v>
      </c>
      <c r="P711" s="22">
        <f>shaladarppn!O709</f>
        <v>0</v>
      </c>
      <c r="Q711" s="22">
        <f>shaladarppn!P709</f>
        <v>0</v>
      </c>
      <c r="R711" s="22">
        <f>shaladarppn!Q709</f>
        <v>0</v>
      </c>
      <c r="S711" s="22">
        <f>shaladarppn!R709</f>
        <v>0</v>
      </c>
      <c r="T711" s="22">
        <f>shaladarppn!S709</f>
        <v>0</v>
      </c>
      <c r="U711" s="22">
        <f>shaladarppn!T709</f>
        <v>0</v>
      </c>
      <c r="V711" s="22">
        <f>shaladarppn!U709</f>
        <v>0</v>
      </c>
      <c r="W711" s="22">
        <f>shaladarppn!V709</f>
        <v>0</v>
      </c>
      <c r="X711" s="22">
        <f>shaladarppn!W709</f>
        <v>0</v>
      </c>
      <c r="Y711" s="22">
        <f>shaladarppn!X709</f>
        <v>0</v>
      </c>
      <c r="Z711" s="22">
        <f>shaladarppn!Y709</f>
        <v>0</v>
      </c>
      <c r="AA711" s="22">
        <f>shaladarppn!Z709</f>
        <v>0</v>
      </c>
      <c r="AB711" s="22">
        <f>shaladarppn!AA709</f>
        <v>0</v>
      </c>
      <c r="AC711" s="22">
        <f>shaladarppn!AB709</f>
        <v>0</v>
      </c>
      <c r="AD711" s="22">
        <f>shaladarppn!AC709</f>
        <v>0</v>
      </c>
      <c r="AE711" s="22">
        <f>shaladarppn!AD709</f>
        <v>0</v>
      </c>
      <c r="AF711" s="22">
        <f>Table1[[#This Row],[Class]]</f>
        <v>0</v>
      </c>
      <c r="AG711" s="22">
        <f>Table1[[#This Row],[Section]]</f>
        <v>0</v>
      </c>
    </row>
    <row r="712" spans="1:33">
      <c r="A712" s="22">
        <f>IF(F712="","",ROWS($F$4:F712))</f>
        <v>709</v>
      </c>
      <c r="B712" s="22">
        <f>shaladarppn!A710</f>
        <v>0</v>
      </c>
      <c r="C712" s="22">
        <f>shaladarppn!B710</f>
        <v>0</v>
      </c>
      <c r="D712" s="22">
        <f>shaladarppn!C710</f>
        <v>0</v>
      </c>
      <c r="E712" s="249">
        <f>shaladarppn!D710</f>
        <v>0</v>
      </c>
      <c r="F712" s="22">
        <f>shaladarppn!E710</f>
        <v>0</v>
      </c>
      <c r="G712" s="22">
        <f>shaladarppn!F710</f>
        <v>0</v>
      </c>
      <c r="H712" s="22">
        <f>shaladarppn!G710</f>
        <v>0</v>
      </c>
      <c r="I712" s="22">
        <f>shaladarppn!H710</f>
        <v>0</v>
      </c>
      <c r="J712" s="22">
        <f>shaladarppn!I710</f>
        <v>0</v>
      </c>
      <c r="K712" s="249">
        <f>shaladarppn!J710</f>
        <v>0</v>
      </c>
      <c r="L712" s="22">
        <f>shaladarppn!K710</f>
        <v>0</v>
      </c>
      <c r="M712" s="22">
        <f>shaladarppn!L710</f>
        <v>0</v>
      </c>
      <c r="N712" s="22">
        <f>shaladarppn!M710</f>
        <v>0</v>
      </c>
      <c r="O712" s="22">
        <f>shaladarppn!N710</f>
        <v>0</v>
      </c>
      <c r="P712" s="22">
        <f>shaladarppn!O710</f>
        <v>0</v>
      </c>
      <c r="Q712" s="22">
        <f>shaladarppn!P710</f>
        <v>0</v>
      </c>
      <c r="R712" s="22">
        <f>shaladarppn!Q710</f>
        <v>0</v>
      </c>
      <c r="S712" s="22">
        <f>shaladarppn!R710</f>
        <v>0</v>
      </c>
      <c r="T712" s="22">
        <f>shaladarppn!S710</f>
        <v>0</v>
      </c>
      <c r="U712" s="22">
        <f>shaladarppn!T710</f>
        <v>0</v>
      </c>
      <c r="V712" s="22">
        <f>shaladarppn!U710</f>
        <v>0</v>
      </c>
      <c r="W712" s="22">
        <f>shaladarppn!V710</f>
        <v>0</v>
      </c>
      <c r="X712" s="22">
        <f>shaladarppn!W710</f>
        <v>0</v>
      </c>
      <c r="Y712" s="22">
        <f>shaladarppn!X710</f>
        <v>0</v>
      </c>
      <c r="Z712" s="22">
        <f>shaladarppn!Y710</f>
        <v>0</v>
      </c>
      <c r="AA712" s="22">
        <f>shaladarppn!Z710</f>
        <v>0</v>
      </c>
      <c r="AB712" s="22">
        <f>shaladarppn!AA710</f>
        <v>0</v>
      </c>
      <c r="AC712" s="22">
        <f>shaladarppn!AB710</f>
        <v>0</v>
      </c>
      <c r="AD712" s="22">
        <f>shaladarppn!AC710</f>
        <v>0</v>
      </c>
      <c r="AE712" s="22">
        <f>shaladarppn!AD710</f>
        <v>0</v>
      </c>
      <c r="AF712" s="22">
        <f>Table1[[#This Row],[Class]]</f>
        <v>0</v>
      </c>
      <c r="AG712" s="22">
        <f>Table1[[#This Row],[Section]]</f>
        <v>0</v>
      </c>
    </row>
    <row r="713" spans="1:33">
      <c r="A713" s="22">
        <f>IF(F713="","",ROWS($F$4:F713))</f>
        <v>710</v>
      </c>
      <c r="B713" s="22">
        <f>shaladarppn!A711</f>
        <v>0</v>
      </c>
      <c r="C713" s="22">
        <f>shaladarppn!B711</f>
        <v>0</v>
      </c>
      <c r="D713" s="22">
        <f>shaladarppn!C711</f>
        <v>0</v>
      </c>
      <c r="E713" s="249">
        <f>shaladarppn!D711</f>
        <v>0</v>
      </c>
      <c r="F713" s="22">
        <f>shaladarppn!E711</f>
        <v>0</v>
      </c>
      <c r="G713" s="22">
        <f>shaladarppn!F711</f>
        <v>0</v>
      </c>
      <c r="H713" s="22">
        <f>shaladarppn!G711</f>
        <v>0</v>
      </c>
      <c r="I713" s="22">
        <f>shaladarppn!H711</f>
        <v>0</v>
      </c>
      <c r="J713" s="22">
        <f>shaladarppn!I711</f>
        <v>0</v>
      </c>
      <c r="K713" s="249">
        <f>shaladarppn!J711</f>
        <v>0</v>
      </c>
      <c r="L713" s="22">
        <f>shaladarppn!K711</f>
        <v>0</v>
      </c>
      <c r="M713" s="22">
        <f>shaladarppn!L711</f>
        <v>0</v>
      </c>
      <c r="N713" s="22">
        <f>shaladarppn!M711</f>
        <v>0</v>
      </c>
      <c r="O713" s="22">
        <f>shaladarppn!N711</f>
        <v>0</v>
      </c>
      <c r="P713" s="22">
        <f>shaladarppn!O711</f>
        <v>0</v>
      </c>
      <c r="Q713" s="22">
        <f>shaladarppn!P711</f>
        <v>0</v>
      </c>
      <c r="R713" s="22">
        <f>shaladarppn!Q711</f>
        <v>0</v>
      </c>
      <c r="S713" s="22">
        <f>shaladarppn!R711</f>
        <v>0</v>
      </c>
      <c r="T713" s="22">
        <f>shaladarppn!S711</f>
        <v>0</v>
      </c>
      <c r="U713" s="22">
        <f>shaladarppn!T711</f>
        <v>0</v>
      </c>
      <c r="V713" s="22">
        <f>shaladarppn!U711</f>
        <v>0</v>
      </c>
      <c r="W713" s="22">
        <f>shaladarppn!V711</f>
        <v>0</v>
      </c>
      <c r="X713" s="22">
        <f>shaladarppn!W711</f>
        <v>0</v>
      </c>
      <c r="Y713" s="22">
        <f>shaladarppn!X711</f>
        <v>0</v>
      </c>
      <c r="Z713" s="22">
        <f>shaladarppn!Y711</f>
        <v>0</v>
      </c>
      <c r="AA713" s="22">
        <f>shaladarppn!Z711</f>
        <v>0</v>
      </c>
      <c r="AB713" s="22">
        <f>shaladarppn!AA711</f>
        <v>0</v>
      </c>
      <c r="AC713" s="22">
        <f>shaladarppn!AB711</f>
        <v>0</v>
      </c>
      <c r="AD713" s="22">
        <f>shaladarppn!AC711</f>
        <v>0</v>
      </c>
      <c r="AE713" s="22">
        <f>shaladarppn!AD711</f>
        <v>0</v>
      </c>
      <c r="AF713" s="22">
        <f>Table1[[#This Row],[Class]]</f>
        <v>0</v>
      </c>
      <c r="AG713" s="22">
        <f>Table1[[#This Row],[Section]]</f>
        <v>0</v>
      </c>
    </row>
    <row r="714" spans="1:33">
      <c r="A714" s="22">
        <f>IF(F714="","",ROWS($F$4:F714))</f>
        <v>711</v>
      </c>
      <c r="B714" s="22">
        <f>shaladarppn!A712</f>
        <v>0</v>
      </c>
      <c r="C714" s="22">
        <f>shaladarppn!B712</f>
        <v>0</v>
      </c>
      <c r="D714" s="22">
        <f>shaladarppn!C712</f>
        <v>0</v>
      </c>
      <c r="E714" s="249">
        <f>shaladarppn!D712</f>
        <v>0</v>
      </c>
      <c r="F714" s="22">
        <f>shaladarppn!E712</f>
        <v>0</v>
      </c>
      <c r="G714" s="22">
        <f>shaladarppn!F712</f>
        <v>0</v>
      </c>
      <c r="H714" s="22">
        <f>shaladarppn!G712</f>
        <v>0</v>
      </c>
      <c r="I714" s="22">
        <f>shaladarppn!H712</f>
        <v>0</v>
      </c>
      <c r="J714" s="22">
        <f>shaladarppn!I712</f>
        <v>0</v>
      </c>
      <c r="K714" s="249">
        <f>shaladarppn!J712</f>
        <v>0</v>
      </c>
      <c r="L714" s="22">
        <f>shaladarppn!K712</f>
        <v>0</v>
      </c>
      <c r="M714" s="22">
        <f>shaladarppn!L712</f>
        <v>0</v>
      </c>
      <c r="N714" s="22">
        <f>shaladarppn!M712</f>
        <v>0</v>
      </c>
      <c r="O714" s="22">
        <f>shaladarppn!N712</f>
        <v>0</v>
      </c>
      <c r="P714" s="22">
        <f>shaladarppn!O712</f>
        <v>0</v>
      </c>
      <c r="Q714" s="22">
        <f>shaladarppn!P712</f>
        <v>0</v>
      </c>
      <c r="R714" s="22">
        <f>shaladarppn!Q712</f>
        <v>0</v>
      </c>
      <c r="S714" s="22">
        <f>shaladarppn!R712</f>
        <v>0</v>
      </c>
      <c r="T714" s="22">
        <f>shaladarppn!S712</f>
        <v>0</v>
      </c>
      <c r="U714" s="22">
        <f>shaladarppn!T712</f>
        <v>0</v>
      </c>
      <c r="V714" s="22">
        <f>shaladarppn!U712</f>
        <v>0</v>
      </c>
      <c r="W714" s="22">
        <f>shaladarppn!V712</f>
        <v>0</v>
      </c>
      <c r="X714" s="22">
        <f>shaladarppn!W712</f>
        <v>0</v>
      </c>
      <c r="Y714" s="22">
        <f>shaladarppn!X712</f>
        <v>0</v>
      </c>
      <c r="Z714" s="22">
        <f>shaladarppn!Y712</f>
        <v>0</v>
      </c>
      <c r="AA714" s="22">
        <f>shaladarppn!Z712</f>
        <v>0</v>
      </c>
      <c r="AB714" s="22">
        <f>shaladarppn!AA712</f>
        <v>0</v>
      </c>
      <c r="AC714" s="22">
        <f>shaladarppn!AB712</f>
        <v>0</v>
      </c>
      <c r="AD714" s="22">
        <f>shaladarppn!AC712</f>
        <v>0</v>
      </c>
      <c r="AE714" s="22">
        <f>shaladarppn!AD712</f>
        <v>0</v>
      </c>
      <c r="AF714" s="22">
        <f>Table1[[#This Row],[Class]]</f>
        <v>0</v>
      </c>
      <c r="AG714" s="22">
        <f>Table1[[#This Row],[Section]]</f>
        <v>0</v>
      </c>
    </row>
    <row r="715" spans="1:33">
      <c r="A715" s="22">
        <f>IF(F715="","",ROWS($F$4:F715))</f>
        <v>712</v>
      </c>
      <c r="B715" s="22">
        <f>shaladarppn!A713</f>
        <v>0</v>
      </c>
      <c r="C715" s="22">
        <f>shaladarppn!B713</f>
        <v>0</v>
      </c>
      <c r="D715" s="22">
        <f>shaladarppn!C713</f>
        <v>0</v>
      </c>
      <c r="E715" s="249">
        <f>shaladarppn!D713</f>
        <v>0</v>
      </c>
      <c r="F715" s="22">
        <f>shaladarppn!E713</f>
        <v>0</v>
      </c>
      <c r="G715" s="22">
        <f>shaladarppn!F713</f>
        <v>0</v>
      </c>
      <c r="H715" s="22">
        <f>shaladarppn!G713</f>
        <v>0</v>
      </c>
      <c r="I715" s="22">
        <f>shaladarppn!H713</f>
        <v>0</v>
      </c>
      <c r="J715" s="22">
        <f>shaladarppn!I713</f>
        <v>0</v>
      </c>
      <c r="K715" s="249">
        <f>shaladarppn!J713</f>
        <v>0</v>
      </c>
      <c r="L715" s="22">
        <f>shaladarppn!K713</f>
        <v>0</v>
      </c>
      <c r="M715" s="22">
        <f>shaladarppn!L713</f>
        <v>0</v>
      </c>
      <c r="N715" s="22">
        <f>shaladarppn!M713</f>
        <v>0</v>
      </c>
      <c r="O715" s="22">
        <f>shaladarppn!N713</f>
        <v>0</v>
      </c>
      <c r="P715" s="22">
        <f>shaladarppn!O713</f>
        <v>0</v>
      </c>
      <c r="Q715" s="22">
        <f>shaladarppn!P713</f>
        <v>0</v>
      </c>
      <c r="R715" s="22">
        <f>shaladarppn!Q713</f>
        <v>0</v>
      </c>
      <c r="S715" s="22">
        <f>shaladarppn!R713</f>
        <v>0</v>
      </c>
      <c r="T715" s="22">
        <f>shaladarppn!S713</f>
        <v>0</v>
      </c>
      <c r="U715" s="22">
        <f>shaladarppn!T713</f>
        <v>0</v>
      </c>
      <c r="V715" s="22">
        <f>shaladarppn!U713</f>
        <v>0</v>
      </c>
      <c r="W715" s="22">
        <f>shaladarppn!V713</f>
        <v>0</v>
      </c>
      <c r="X715" s="22">
        <f>shaladarppn!W713</f>
        <v>0</v>
      </c>
      <c r="Y715" s="22">
        <f>shaladarppn!X713</f>
        <v>0</v>
      </c>
      <c r="Z715" s="22">
        <f>shaladarppn!Y713</f>
        <v>0</v>
      </c>
      <c r="AA715" s="22">
        <f>shaladarppn!Z713</f>
        <v>0</v>
      </c>
      <c r="AB715" s="22">
        <f>shaladarppn!AA713</f>
        <v>0</v>
      </c>
      <c r="AC715" s="22">
        <f>shaladarppn!AB713</f>
        <v>0</v>
      </c>
      <c r="AD715" s="22">
        <f>shaladarppn!AC713</f>
        <v>0</v>
      </c>
      <c r="AE715" s="22">
        <f>shaladarppn!AD713</f>
        <v>0</v>
      </c>
      <c r="AF715" s="22">
        <f>Table1[[#This Row],[Class]]</f>
        <v>0</v>
      </c>
      <c r="AG715" s="22">
        <f>Table1[[#This Row],[Section]]</f>
        <v>0</v>
      </c>
    </row>
    <row r="716" spans="1:33">
      <c r="A716" s="22">
        <f>IF(F716="","",ROWS($F$4:F716))</f>
        <v>713</v>
      </c>
      <c r="B716" s="22">
        <f>shaladarppn!A714</f>
        <v>0</v>
      </c>
      <c r="C716" s="22">
        <f>shaladarppn!B714</f>
        <v>0</v>
      </c>
      <c r="D716" s="22">
        <f>shaladarppn!C714</f>
        <v>0</v>
      </c>
      <c r="E716" s="249">
        <f>shaladarppn!D714</f>
        <v>0</v>
      </c>
      <c r="F716" s="22">
        <f>shaladarppn!E714</f>
        <v>0</v>
      </c>
      <c r="G716" s="22">
        <f>shaladarppn!F714</f>
        <v>0</v>
      </c>
      <c r="H716" s="22">
        <f>shaladarppn!G714</f>
        <v>0</v>
      </c>
      <c r="I716" s="22">
        <f>shaladarppn!H714</f>
        <v>0</v>
      </c>
      <c r="J716" s="22">
        <f>shaladarppn!I714</f>
        <v>0</v>
      </c>
      <c r="K716" s="249">
        <f>shaladarppn!J714</f>
        <v>0</v>
      </c>
      <c r="L716" s="22">
        <f>shaladarppn!K714</f>
        <v>0</v>
      </c>
      <c r="M716" s="22">
        <f>shaladarppn!L714</f>
        <v>0</v>
      </c>
      <c r="N716" s="22">
        <f>shaladarppn!M714</f>
        <v>0</v>
      </c>
      <c r="O716" s="22">
        <f>shaladarppn!N714</f>
        <v>0</v>
      </c>
      <c r="P716" s="22">
        <f>shaladarppn!O714</f>
        <v>0</v>
      </c>
      <c r="Q716" s="22">
        <f>shaladarppn!P714</f>
        <v>0</v>
      </c>
      <c r="R716" s="22">
        <f>shaladarppn!Q714</f>
        <v>0</v>
      </c>
      <c r="S716" s="22">
        <f>shaladarppn!R714</f>
        <v>0</v>
      </c>
      <c r="T716" s="22">
        <f>shaladarppn!S714</f>
        <v>0</v>
      </c>
      <c r="U716" s="22">
        <f>shaladarppn!T714</f>
        <v>0</v>
      </c>
      <c r="V716" s="22">
        <f>shaladarppn!U714</f>
        <v>0</v>
      </c>
      <c r="W716" s="22">
        <f>shaladarppn!V714</f>
        <v>0</v>
      </c>
      <c r="X716" s="22">
        <f>shaladarppn!W714</f>
        <v>0</v>
      </c>
      <c r="Y716" s="22">
        <f>shaladarppn!X714</f>
        <v>0</v>
      </c>
      <c r="Z716" s="22">
        <f>shaladarppn!Y714</f>
        <v>0</v>
      </c>
      <c r="AA716" s="22">
        <f>shaladarppn!Z714</f>
        <v>0</v>
      </c>
      <c r="AB716" s="22">
        <f>shaladarppn!AA714</f>
        <v>0</v>
      </c>
      <c r="AC716" s="22">
        <f>shaladarppn!AB714</f>
        <v>0</v>
      </c>
      <c r="AD716" s="22">
        <f>shaladarppn!AC714</f>
        <v>0</v>
      </c>
      <c r="AE716" s="22">
        <f>shaladarppn!AD714</f>
        <v>0</v>
      </c>
      <c r="AF716" s="22">
        <f>Table1[[#This Row],[Class]]</f>
        <v>0</v>
      </c>
      <c r="AG716" s="22">
        <f>Table1[[#This Row],[Section]]</f>
        <v>0</v>
      </c>
    </row>
    <row r="717" spans="1:33">
      <c r="A717" s="22">
        <f>IF(F717="","",ROWS($F$4:F717))</f>
        <v>714</v>
      </c>
      <c r="B717" s="22">
        <f>shaladarppn!A715</f>
        <v>0</v>
      </c>
      <c r="C717" s="22">
        <f>shaladarppn!B715</f>
        <v>0</v>
      </c>
      <c r="D717" s="22">
        <f>shaladarppn!C715</f>
        <v>0</v>
      </c>
      <c r="E717" s="249">
        <f>shaladarppn!D715</f>
        <v>0</v>
      </c>
      <c r="F717" s="22">
        <f>shaladarppn!E715</f>
        <v>0</v>
      </c>
      <c r="G717" s="22">
        <f>shaladarppn!F715</f>
        <v>0</v>
      </c>
      <c r="H717" s="22">
        <f>shaladarppn!G715</f>
        <v>0</v>
      </c>
      <c r="I717" s="22">
        <f>shaladarppn!H715</f>
        <v>0</v>
      </c>
      <c r="J717" s="22">
        <f>shaladarppn!I715</f>
        <v>0</v>
      </c>
      <c r="K717" s="249">
        <f>shaladarppn!J715</f>
        <v>0</v>
      </c>
      <c r="L717" s="22">
        <f>shaladarppn!K715</f>
        <v>0</v>
      </c>
      <c r="M717" s="22">
        <f>shaladarppn!L715</f>
        <v>0</v>
      </c>
      <c r="N717" s="22">
        <f>shaladarppn!M715</f>
        <v>0</v>
      </c>
      <c r="O717" s="22">
        <f>shaladarppn!N715</f>
        <v>0</v>
      </c>
      <c r="P717" s="22">
        <f>shaladarppn!O715</f>
        <v>0</v>
      </c>
      <c r="Q717" s="22">
        <f>shaladarppn!P715</f>
        <v>0</v>
      </c>
      <c r="R717" s="22">
        <f>shaladarppn!Q715</f>
        <v>0</v>
      </c>
      <c r="S717" s="22">
        <f>shaladarppn!R715</f>
        <v>0</v>
      </c>
      <c r="T717" s="22">
        <f>shaladarppn!S715</f>
        <v>0</v>
      </c>
      <c r="U717" s="22">
        <f>shaladarppn!T715</f>
        <v>0</v>
      </c>
      <c r="V717" s="22">
        <f>shaladarppn!U715</f>
        <v>0</v>
      </c>
      <c r="W717" s="22">
        <f>shaladarppn!V715</f>
        <v>0</v>
      </c>
      <c r="X717" s="22">
        <f>shaladarppn!W715</f>
        <v>0</v>
      </c>
      <c r="Y717" s="22">
        <f>shaladarppn!X715</f>
        <v>0</v>
      </c>
      <c r="Z717" s="22">
        <f>shaladarppn!Y715</f>
        <v>0</v>
      </c>
      <c r="AA717" s="22">
        <f>shaladarppn!Z715</f>
        <v>0</v>
      </c>
      <c r="AB717" s="22">
        <f>shaladarppn!AA715</f>
        <v>0</v>
      </c>
      <c r="AC717" s="22">
        <f>shaladarppn!AB715</f>
        <v>0</v>
      </c>
      <c r="AD717" s="22">
        <f>shaladarppn!AC715</f>
        <v>0</v>
      </c>
      <c r="AE717" s="22">
        <f>shaladarppn!AD715</f>
        <v>0</v>
      </c>
      <c r="AF717" s="22">
        <f>Table1[[#This Row],[Class]]</f>
        <v>0</v>
      </c>
      <c r="AG717" s="22">
        <f>Table1[[#This Row],[Section]]</f>
        <v>0</v>
      </c>
    </row>
    <row r="718" spans="1:33">
      <c r="A718" s="22">
        <f>IF(F718="","",ROWS($F$4:F718))</f>
        <v>715</v>
      </c>
      <c r="B718" s="22">
        <f>shaladarppn!A716</f>
        <v>0</v>
      </c>
      <c r="C718" s="22">
        <f>shaladarppn!B716</f>
        <v>0</v>
      </c>
      <c r="D718" s="22">
        <f>shaladarppn!C716</f>
        <v>0</v>
      </c>
      <c r="E718" s="249">
        <f>shaladarppn!D716</f>
        <v>0</v>
      </c>
      <c r="F718" s="22">
        <f>shaladarppn!E716</f>
        <v>0</v>
      </c>
      <c r="G718" s="22">
        <f>shaladarppn!F716</f>
        <v>0</v>
      </c>
      <c r="H718" s="22">
        <f>shaladarppn!G716</f>
        <v>0</v>
      </c>
      <c r="I718" s="22">
        <f>shaladarppn!H716</f>
        <v>0</v>
      </c>
      <c r="J718" s="22">
        <f>shaladarppn!I716</f>
        <v>0</v>
      </c>
      <c r="K718" s="249">
        <f>shaladarppn!J716</f>
        <v>0</v>
      </c>
      <c r="L718" s="22">
        <f>shaladarppn!K716</f>
        <v>0</v>
      </c>
      <c r="M718" s="22">
        <f>shaladarppn!L716</f>
        <v>0</v>
      </c>
      <c r="N718" s="22">
        <f>shaladarppn!M716</f>
        <v>0</v>
      </c>
      <c r="O718" s="22">
        <f>shaladarppn!N716</f>
        <v>0</v>
      </c>
      <c r="P718" s="22">
        <f>shaladarppn!O716</f>
        <v>0</v>
      </c>
      <c r="Q718" s="22">
        <f>shaladarppn!P716</f>
        <v>0</v>
      </c>
      <c r="R718" s="22">
        <f>shaladarppn!Q716</f>
        <v>0</v>
      </c>
      <c r="S718" s="22">
        <f>shaladarppn!R716</f>
        <v>0</v>
      </c>
      <c r="T718" s="22">
        <f>shaladarppn!S716</f>
        <v>0</v>
      </c>
      <c r="U718" s="22">
        <f>shaladarppn!T716</f>
        <v>0</v>
      </c>
      <c r="V718" s="22">
        <f>shaladarppn!U716</f>
        <v>0</v>
      </c>
      <c r="W718" s="22">
        <f>shaladarppn!V716</f>
        <v>0</v>
      </c>
      <c r="X718" s="22">
        <f>shaladarppn!W716</f>
        <v>0</v>
      </c>
      <c r="Y718" s="22">
        <f>shaladarppn!X716</f>
        <v>0</v>
      </c>
      <c r="Z718" s="22">
        <f>shaladarppn!Y716</f>
        <v>0</v>
      </c>
      <c r="AA718" s="22">
        <f>shaladarppn!Z716</f>
        <v>0</v>
      </c>
      <c r="AB718" s="22">
        <f>shaladarppn!AA716</f>
        <v>0</v>
      </c>
      <c r="AC718" s="22">
        <f>shaladarppn!AB716</f>
        <v>0</v>
      </c>
      <c r="AD718" s="22">
        <f>shaladarppn!AC716</f>
        <v>0</v>
      </c>
      <c r="AE718" s="22">
        <f>shaladarppn!AD716</f>
        <v>0</v>
      </c>
      <c r="AF718" s="22">
        <f>Table1[[#This Row],[Class]]</f>
        <v>0</v>
      </c>
      <c r="AG718" s="22">
        <f>Table1[[#This Row],[Section]]</f>
        <v>0</v>
      </c>
    </row>
    <row r="719" spans="1:33">
      <c r="A719" s="22">
        <f>IF(F719="","",ROWS($F$4:F719))</f>
        <v>716</v>
      </c>
      <c r="B719" s="22">
        <f>shaladarppn!A717</f>
        <v>0</v>
      </c>
      <c r="C719" s="22">
        <f>shaladarppn!B717</f>
        <v>0</v>
      </c>
      <c r="D719" s="22">
        <f>shaladarppn!C717</f>
        <v>0</v>
      </c>
      <c r="E719" s="249">
        <f>shaladarppn!D717</f>
        <v>0</v>
      </c>
      <c r="F719" s="22">
        <f>shaladarppn!E717</f>
        <v>0</v>
      </c>
      <c r="G719" s="22">
        <f>shaladarppn!F717</f>
        <v>0</v>
      </c>
      <c r="H719" s="22">
        <f>shaladarppn!G717</f>
        <v>0</v>
      </c>
      <c r="I719" s="22">
        <f>shaladarppn!H717</f>
        <v>0</v>
      </c>
      <c r="J719" s="22">
        <f>shaladarppn!I717</f>
        <v>0</v>
      </c>
      <c r="K719" s="249">
        <f>shaladarppn!J717</f>
        <v>0</v>
      </c>
      <c r="L719" s="22">
        <f>shaladarppn!K717</f>
        <v>0</v>
      </c>
      <c r="M719" s="22">
        <f>shaladarppn!L717</f>
        <v>0</v>
      </c>
      <c r="N719" s="22">
        <f>shaladarppn!M717</f>
        <v>0</v>
      </c>
      <c r="O719" s="22">
        <f>shaladarppn!N717</f>
        <v>0</v>
      </c>
      <c r="P719" s="22">
        <f>shaladarppn!O717</f>
        <v>0</v>
      </c>
      <c r="Q719" s="22">
        <f>shaladarppn!P717</f>
        <v>0</v>
      </c>
      <c r="R719" s="22">
        <f>shaladarppn!Q717</f>
        <v>0</v>
      </c>
      <c r="S719" s="22">
        <f>shaladarppn!R717</f>
        <v>0</v>
      </c>
      <c r="T719" s="22">
        <f>shaladarppn!S717</f>
        <v>0</v>
      </c>
      <c r="U719" s="22">
        <f>shaladarppn!T717</f>
        <v>0</v>
      </c>
      <c r="V719" s="22">
        <f>shaladarppn!U717</f>
        <v>0</v>
      </c>
      <c r="W719" s="22">
        <f>shaladarppn!V717</f>
        <v>0</v>
      </c>
      <c r="X719" s="22">
        <f>shaladarppn!W717</f>
        <v>0</v>
      </c>
      <c r="Y719" s="22">
        <f>shaladarppn!X717</f>
        <v>0</v>
      </c>
      <c r="Z719" s="22">
        <f>shaladarppn!Y717</f>
        <v>0</v>
      </c>
      <c r="AA719" s="22">
        <f>shaladarppn!Z717</f>
        <v>0</v>
      </c>
      <c r="AB719" s="22">
        <f>shaladarppn!AA717</f>
        <v>0</v>
      </c>
      <c r="AC719" s="22">
        <f>shaladarppn!AB717</f>
        <v>0</v>
      </c>
      <c r="AD719" s="22">
        <f>shaladarppn!AC717</f>
        <v>0</v>
      </c>
      <c r="AE719" s="22">
        <f>shaladarppn!AD717</f>
        <v>0</v>
      </c>
      <c r="AF719" s="22">
        <f>Table1[[#This Row],[Class]]</f>
        <v>0</v>
      </c>
      <c r="AG719" s="22">
        <f>Table1[[#This Row],[Section]]</f>
        <v>0</v>
      </c>
    </row>
    <row r="720" spans="1:33">
      <c r="A720" s="22">
        <f>IF(F720="","",ROWS($F$4:F720))</f>
        <v>717</v>
      </c>
      <c r="B720" s="22">
        <f>shaladarppn!A718</f>
        <v>0</v>
      </c>
      <c r="C720" s="22">
        <f>shaladarppn!B718</f>
        <v>0</v>
      </c>
      <c r="D720" s="22">
        <f>shaladarppn!C718</f>
        <v>0</v>
      </c>
      <c r="E720" s="249">
        <f>shaladarppn!D718</f>
        <v>0</v>
      </c>
      <c r="F720" s="22">
        <f>shaladarppn!E718</f>
        <v>0</v>
      </c>
      <c r="G720" s="22">
        <f>shaladarppn!F718</f>
        <v>0</v>
      </c>
      <c r="H720" s="22">
        <f>shaladarppn!G718</f>
        <v>0</v>
      </c>
      <c r="I720" s="22">
        <f>shaladarppn!H718</f>
        <v>0</v>
      </c>
      <c r="J720" s="22">
        <f>shaladarppn!I718</f>
        <v>0</v>
      </c>
      <c r="K720" s="249">
        <f>shaladarppn!J718</f>
        <v>0</v>
      </c>
      <c r="L720" s="22">
        <f>shaladarppn!K718</f>
        <v>0</v>
      </c>
      <c r="M720" s="22">
        <f>shaladarppn!L718</f>
        <v>0</v>
      </c>
      <c r="N720" s="22">
        <f>shaladarppn!M718</f>
        <v>0</v>
      </c>
      <c r="O720" s="22">
        <f>shaladarppn!N718</f>
        <v>0</v>
      </c>
      <c r="P720" s="22">
        <f>shaladarppn!O718</f>
        <v>0</v>
      </c>
      <c r="Q720" s="22">
        <f>shaladarppn!P718</f>
        <v>0</v>
      </c>
      <c r="R720" s="22">
        <f>shaladarppn!Q718</f>
        <v>0</v>
      </c>
      <c r="S720" s="22">
        <f>shaladarppn!R718</f>
        <v>0</v>
      </c>
      <c r="T720" s="22">
        <f>shaladarppn!S718</f>
        <v>0</v>
      </c>
      <c r="U720" s="22">
        <f>shaladarppn!T718</f>
        <v>0</v>
      </c>
      <c r="V720" s="22">
        <f>shaladarppn!U718</f>
        <v>0</v>
      </c>
      <c r="W720" s="22">
        <f>shaladarppn!V718</f>
        <v>0</v>
      </c>
      <c r="X720" s="22">
        <f>shaladarppn!W718</f>
        <v>0</v>
      </c>
      <c r="Y720" s="22">
        <f>shaladarppn!X718</f>
        <v>0</v>
      </c>
      <c r="Z720" s="22">
        <f>shaladarppn!Y718</f>
        <v>0</v>
      </c>
      <c r="AA720" s="22">
        <f>shaladarppn!Z718</f>
        <v>0</v>
      </c>
      <c r="AB720" s="22">
        <f>shaladarppn!AA718</f>
        <v>0</v>
      </c>
      <c r="AC720" s="22">
        <f>shaladarppn!AB718</f>
        <v>0</v>
      </c>
      <c r="AD720" s="22">
        <f>shaladarppn!AC718</f>
        <v>0</v>
      </c>
      <c r="AE720" s="22">
        <f>shaladarppn!AD718</f>
        <v>0</v>
      </c>
      <c r="AF720" s="22">
        <f>Table1[[#This Row],[Class]]</f>
        <v>0</v>
      </c>
      <c r="AG720" s="22">
        <f>Table1[[#This Row],[Section]]</f>
        <v>0</v>
      </c>
    </row>
    <row r="721" spans="1:33">
      <c r="A721" s="22">
        <f>IF(F721="","",ROWS($F$4:F721))</f>
        <v>718</v>
      </c>
      <c r="B721" s="22">
        <f>shaladarppn!A719</f>
        <v>0</v>
      </c>
      <c r="C721" s="22">
        <f>shaladarppn!B719</f>
        <v>0</v>
      </c>
      <c r="D721" s="22">
        <f>shaladarppn!C719</f>
        <v>0</v>
      </c>
      <c r="E721" s="249">
        <f>shaladarppn!D719</f>
        <v>0</v>
      </c>
      <c r="F721" s="22">
        <f>shaladarppn!E719</f>
        <v>0</v>
      </c>
      <c r="G721" s="22">
        <f>shaladarppn!F719</f>
        <v>0</v>
      </c>
      <c r="H721" s="22">
        <f>shaladarppn!G719</f>
        <v>0</v>
      </c>
      <c r="I721" s="22">
        <f>shaladarppn!H719</f>
        <v>0</v>
      </c>
      <c r="J721" s="22">
        <f>shaladarppn!I719</f>
        <v>0</v>
      </c>
      <c r="K721" s="249">
        <f>shaladarppn!J719</f>
        <v>0</v>
      </c>
      <c r="L721" s="22">
        <f>shaladarppn!K719</f>
        <v>0</v>
      </c>
      <c r="M721" s="22">
        <f>shaladarppn!L719</f>
        <v>0</v>
      </c>
      <c r="N721" s="22">
        <f>shaladarppn!M719</f>
        <v>0</v>
      </c>
      <c r="O721" s="22">
        <f>shaladarppn!N719</f>
        <v>0</v>
      </c>
      <c r="P721" s="22">
        <f>shaladarppn!O719</f>
        <v>0</v>
      </c>
      <c r="Q721" s="22">
        <f>shaladarppn!P719</f>
        <v>0</v>
      </c>
      <c r="R721" s="22">
        <f>shaladarppn!Q719</f>
        <v>0</v>
      </c>
      <c r="S721" s="22">
        <f>shaladarppn!R719</f>
        <v>0</v>
      </c>
      <c r="T721" s="22">
        <f>shaladarppn!S719</f>
        <v>0</v>
      </c>
      <c r="U721" s="22">
        <f>shaladarppn!T719</f>
        <v>0</v>
      </c>
      <c r="V721" s="22">
        <f>shaladarppn!U719</f>
        <v>0</v>
      </c>
      <c r="W721" s="22">
        <f>shaladarppn!V719</f>
        <v>0</v>
      </c>
      <c r="X721" s="22">
        <f>shaladarppn!W719</f>
        <v>0</v>
      </c>
      <c r="Y721" s="22">
        <f>shaladarppn!X719</f>
        <v>0</v>
      </c>
      <c r="Z721" s="22">
        <f>shaladarppn!Y719</f>
        <v>0</v>
      </c>
      <c r="AA721" s="22">
        <f>shaladarppn!Z719</f>
        <v>0</v>
      </c>
      <c r="AB721" s="22">
        <f>shaladarppn!AA719</f>
        <v>0</v>
      </c>
      <c r="AC721" s="22">
        <f>shaladarppn!AB719</f>
        <v>0</v>
      </c>
      <c r="AD721" s="22">
        <f>shaladarppn!AC719</f>
        <v>0</v>
      </c>
      <c r="AE721" s="22">
        <f>shaladarppn!AD719</f>
        <v>0</v>
      </c>
      <c r="AF721" s="22">
        <f>Table1[[#This Row],[Class]]</f>
        <v>0</v>
      </c>
      <c r="AG721" s="22">
        <f>Table1[[#This Row],[Section]]</f>
        <v>0</v>
      </c>
    </row>
    <row r="722" spans="1:33">
      <c r="A722" s="22">
        <f>IF(F722="","",ROWS($F$4:F722))</f>
        <v>719</v>
      </c>
      <c r="B722" s="22">
        <f>shaladarppn!A720</f>
        <v>0</v>
      </c>
      <c r="C722" s="22">
        <f>shaladarppn!B720</f>
        <v>0</v>
      </c>
      <c r="D722" s="22">
        <f>shaladarppn!C720</f>
        <v>0</v>
      </c>
      <c r="E722" s="249">
        <f>shaladarppn!D720</f>
        <v>0</v>
      </c>
      <c r="F722" s="22">
        <f>shaladarppn!E720</f>
        <v>0</v>
      </c>
      <c r="G722" s="22">
        <f>shaladarppn!F720</f>
        <v>0</v>
      </c>
      <c r="H722" s="22">
        <f>shaladarppn!G720</f>
        <v>0</v>
      </c>
      <c r="I722" s="22">
        <f>shaladarppn!H720</f>
        <v>0</v>
      </c>
      <c r="J722" s="22">
        <f>shaladarppn!I720</f>
        <v>0</v>
      </c>
      <c r="K722" s="249">
        <f>shaladarppn!J720</f>
        <v>0</v>
      </c>
      <c r="L722" s="22">
        <f>shaladarppn!K720</f>
        <v>0</v>
      </c>
      <c r="M722" s="22">
        <f>shaladarppn!L720</f>
        <v>0</v>
      </c>
      <c r="N722" s="22">
        <f>shaladarppn!M720</f>
        <v>0</v>
      </c>
      <c r="O722" s="22">
        <f>shaladarppn!N720</f>
        <v>0</v>
      </c>
      <c r="P722" s="22">
        <f>shaladarppn!O720</f>
        <v>0</v>
      </c>
      <c r="Q722" s="22">
        <f>shaladarppn!P720</f>
        <v>0</v>
      </c>
      <c r="R722" s="22">
        <f>shaladarppn!Q720</f>
        <v>0</v>
      </c>
      <c r="S722" s="22">
        <f>shaladarppn!R720</f>
        <v>0</v>
      </c>
      <c r="T722" s="22">
        <f>shaladarppn!S720</f>
        <v>0</v>
      </c>
      <c r="U722" s="22">
        <f>shaladarppn!T720</f>
        <v>0</v>
      </c>
      <c r="V722" s="22">
        <f>shaladarppn!U720</f>
        <v>0</v>
      </c>
      <c r="W722" s="22">
        <f>shaladarppn!V720</f>
        <v>0</v>
      </c>
      <c r="X722" s="22">
        <f>shaladarppn!W720</f>
        <v>0</v>
      </c>
      <c r="Y722" s="22">
        <f>shaladarppn!X720</f>
        <v>0</v>
      </c>
      <c r="Z722" s="22">
        <f>shaladarppn!Y720</f>
        <v>0</v>
      </c>
      <c r="AA722" s="22">
        <f>shaladarppn!Z720</f>
        <v>0</v>
      </c>
      <c r="AB722" s="22">
        <f>shaladarppn!AA720</f>
        <v>0</v>
      </c>
      <c r="AC722" s="22">
        <f>shaladarppn!AB720</f>
        <v>0</v>
      </c>
      <c r="AD722" s="22">
        <f>shaladarppn!AC720</f>
        <v>0</v>
      </c>
      <c r="AE722" s="22">
        <f>shaladarppn!AD720</f>
        <v>0</v>
      </c>
      <c r="AF722" s="22">
        <f>Table1[[#This Row],[Class]]</f>
        <v>0</v>
      </c>
      <c r="AG722" s="22">
        <f>Table1[[#This Row],[Section]]</f>
        <v>0</v>
      </c>
    </row>
    <row r="723" spans="1:33">
      <c r="A723" s="22">
        <f>IF(F723="","",ROWS($F$4:F723))</f>
        <v>720</v>
      </c>
      <c r="B723" s="22">
        <f>shaladarppn!A721</f>
        <v>0</v>
      </c>
      <c r="C723" s="22">
        <f>shaladarppn!B721</f>
        <v>0</v>
      </c>
      <c r="D723" s="22">
        <f>shaladarppn!C721</f>
        <v>0</v>
      </c>
      <c r="E723" s="249">
        <f>shaladarppn!D721</f>
        <v>0</v>
      </c>
      <c r="F723" s="22">
        <f>shaladarppn!E721</f>
        <v>0</v>
      </c>
      <c r="G723" s="22">
        <f>shaladarppn!F721</f>
        <v>0</v>
      </c>
      <c r="H723" s="22">
        <f>shaladarppn!G721</f>
        <v>0</v>
      </c>
      <c r="I723" s="22">
        <f>shaladarppn!H721</f>
        <v>0</v>
      </c>
      <c r="J723" s="22">
        <f>shaladarppn!I721</f>
        <v>0</v>
      </c>
      <c r="K723" s="249">
        <f>shaladarppn!J721</f>
        <v>0</v>
      </c>
      <c r="L723" s="22">
        <f>shaladarppn!K721</f>
        <v>0</v>
      </c>
      <c r="M723" s="22">
        <f>shaladarppn!L721</f>
        <v>0</v>
      </c>
      <c r="N723" s="22">
        <f>shaladarppn!M721</f>
        <v>0</v>
      </c>
      <c r="O723" s="22">
        <f>shaladarppn!N721</f>
        <v>0</v>
      </c>
      <c r="P723" s="22">
        <f>shaladarppn!O721</f>
        <v>0</v>
      </c>
      <c r="Q723" s="22">
        <f>shaladarppn!P721</f>
        <v>0</v>
      </c>
      <c r="R723" s="22">
        <f>shaladarppn!Q721</f>
        <v>0</v>
      </c>
      <c r="S723" s="22">
        <f>shaladarppn!R721</f>
        <v>0</v>
      </c>
      <c r="T723" s="22">
        <f>shaladarppn!S721</f>
        <v>0</v>
      </c>
      <c r="U723" s="22">
        <f>shaladarppn!T721</f>
        <v>0</v>
      </c>
      <c r="V723" s="22">
        <f>shaladarppn!U721</f>
        <v>0</v>
      </c>
      <c r="W723" s="22">
        <f>shaladarppn!V721</f>
        <v>0</v>
      </c>
      <c r="X723" s="22">
        <f>shaladarppn!W721</f>
        <v>0</v>
      </c>
      <c r="Y723" s="22">
        <f>shaladarppn!X721</f>
        <v>0</v>
      </c>
      <c r="Z723" s="22">
        <f>shaladarppn!Y721</f>
        <v>0</v>
      </c>
      <c r="AA723" s="22">
        <f>shaladarppn!Z721</f>
        <v>0</v>
      </c>
      <c r="AB723" s="22">
        <f>shaladarppn!AA721</f>
        <v>0</v>
      </c>
      <c r="AC723" s="22">
        <f>shaladarppn!AB721</f>
        <v>0</v>
      </c>
      <c r="AD723" s="22">
        <f>shaladarppn!AC721</f>
        <v>0</v>
      </c>
      <c r="AE723" s="22">
        <f>shaladarppn!AD721</f>
        <v>0</v>
      </c>
      <c r="AF723" s="22">
        <f>Table1[[#This Row],[Class]]</f>
        <v>0</v>
      </c>
      <c r="AG723" s="22">
        <f>Table1[[#This Row],[Section]]</f>
        <v>0</v>
      </c>
    </row>
    <row r="724" spans="1:33">
      <c r="A724" s="22">
        <f>IF(F724="","",ROWS($F$4:F724))</f>
        <v>721</v>
      </c>
      <c r="B724" s="22">
        <f>shaladarppn!A722</f>
        <v>0</v>
      </c>
      <c r="C724" s="22">
        <f>shaladarppn!B722</f>
        <v>0</v>
      </c>
      <c r="D724" s="22">
        <f>shaladarppn!C722</f>
        <v>0</v>
      </c>
      <c r="E724" s="249">
        <f>shaladarppn!D722</f>
        <v>0</v>
      </c>
      <c r="F724" s="22">
        <f>shaladarppn!E722</f>
        <v>0</v>
      </c>
      <c r="G724" s="22">
        <f>shaladarppn!F722</f>
        <v>0</v>
      </c>
      <c r="H724" s="22">
        <f>shaladarppn!G722</f>
        <v>0</v>
      </c>
      <c r="I724" s="22">
        <f>shaladarppn!H722</f>
        <v>0</v>
      </c>
      <c r="J724" s="22">
        <f>shaladarppn!I722</f>
        <v>0</v>
      </c>
      <c r="K724" s="249">
        <f>shaladarppn!J722</f>
        <v>0</v>
      </c>
      <c r="L724" s="22">
        <f>shaladarppn!K722</f>
        <v>0</v>
      </c>
      <c r="M724" s="22">
        <f>shaladarppn!L722</f>
        <v>0</v>
      </c>
      <c r="N724" s="22">
        <f>shaladarppn!M722</f>
        <v>0</v>
      </c>
      <c r="O724" s="22">
        <f>shaladarppn!N722</f>
        <v>0</v>
      </c>
      <c r="P724" s="22">
        <f>shaladarppn!O722</f>
        <v>0</v>
      </c>
      <c r="Q724" s="22">
        <f>shaladarppn!P722</f>
        <v>0</v>
      </c>
      <c r="R724" s="22">
        <f>shaladarppn!Q722</f>
        <v>0</v>
      </c>
      <c r="S724" s="22">
        <f>shaladarppn!R722</f>
        <v>0</v>
      </c>
      <c r="T724" s="22">
        <f>shaladarppn!S722</f>
        <v>0</v>
      </c>
      <c r="U724" s="22">
        <f>shaladarppn!T722</f>
        <v>0</v>
      </c>
      <c r="V724" s="22">
        <f>shaladarppn!U722</f>
        <v>0</v>
      </c>
      <c r="W724" s="22">
        <f>shaladarppn!V722</f>
        <v>0</v>
      </c>
      <c r="X724" s="22">
        <f>shaladarppn!W722</f>
        <v>0</v>
      </c>
      <c r="Y724" s="22">
        <f>shaladarppn!X722</f>
        <v>0</v>
      </c>
      <c r="Z724" s="22">
        <f>shaladarppn!Y722</f>
        <v>0</v>
      </c>
      <c r="AA724" s="22">
        <f>shaladarppn!Z722</f>
        <v>0</v>
      </c>
      <c r="AB724" s="22">
        <f>shaladarppn!AA722</f>
        <v>0</v>
      </c>
      <c r="AC724" s="22">
        <f>shaladarppn!AB722</f>
        <v>0</v>
      </c>
      <c r="AD724" s="22">
        <f>shaladarppn!AC722</f>
        <v>0</v>
      </c>
      <c r="AE724" s="22">
        <f>shaladarppn!AD722</f>
        <v>0</v>
      </c>
      <c r="AF724" s="22">
        <f>Table1[[#This Row],[Class]]</f>
        <v>0</v>
      </c>
      <c r="AG724" s="22">
        <f>Table1[[#This Row],[Section]]</f>
        <v>0</v>
      </c>
    </row>
    <row r="725" spans="1:33">
      <c r="A725" s="22">
        <f>IF(F725="","",ROWS($F$4:F725))</f>
        <v>722</v>
      </c>
      <c r="B725" s="22">
        <f>shaladarppn!A723</f>
        <v>0</v>
      </c>
      <c r="C725" s="22">
        <f>shaladarppn!B723</f>
        <v>0</v>
      </c>
      <c r="D725" s="22">
        <f>shaladarppn!C723</f>
        <v>0</v>
      </c>
      <c r="E725" s="249">
        <f>shaladarppn!D723</f>
        <v>0</v>
      </c>
      <c r="F725" s="22">
        <f>shaladarppn!E723</f>
        <v>0</v>
      </c>
      <c r="G725" s="22">
        <f>shaladarppn!F723</f>
        <v>0</v>
      </c>
      <c r="H725" s="22">
        <f>shaladarppn!G723</f>
        <v>0</v>
      </c>
      <c r="I725" s="22">
        <f>shaladarppn!H723</f>
        <v>0</v>
      </c>
      <c r="J725" s="22">
        <f>shaladarppn!I723</f>
        <v>0</v>
      </c>
      <c r="K725" s="249">
        <f>shaladarppn!J723</f>
        <v>0</v>
      </c>
      <c r="L725" s="22">
        <f>shaladarppn!K723</f>
        <v>0</v>
      </c>
      <c r="M725" s="22">
        <f>shaladarppn!L723</f>
        <v>0</v>
      </c>
      <c r="N725" s="22">
        <f>shaladarppn!M723</f>
        <v>0</v>
      </c>
      <c r="O725" s="22">
        <f>shaladarppn!N723</f>
        <v>0</v>
      </c>
      <c r="P725" s="22">
        <f>shaladarppn!O723</f>
        <v>0</v>
      </c>
      <c r="Q725" s="22">
        <f>shaladarppn!P723</f>
        <v>0</v>
      </c>
      <c r="R725" s="22">
        <f>shaladarppn!Q723</f>
        <v>0</v>
      </c>
      <c r="S725" s="22">
        <f>shaladarppn!R723</f>
        <v>0</v>
      </c>
      <c r="T725" s="22">
        <f>shaladarppn!S723</f>
        <v>0</v>
      </c>
      <c r="U725" s="22">
        <f>shaladarppn!T723</f>
        <v>0</v>
      </c>
      <c r="V725" s="22">
        <f>shaladarppn!U723</f>
        <v>0</v>
      </c>
      <c r="W725" s="22">
        <f>shaladarppn!V723</f>
        <v>0</v>
      </c>
      <c r="X725" s="22">
        <f>shaladarppn!W723</f>
        <v>0</v>
      </c>
      <c r="Y725" s="22">
        <f>shaladarppn!X723</f>
        <v>0</v>
      </c>
      <c r="Z725" s="22">
        <f>shaladarppn!Y723</f>
        <v>0</v>
      </c>
      <c r="AA725" s="22">
        <f>shaladarppn!Z723</f>
        <v>0</v>
      </c>
      <c r="AB725" s="22">
        <f>shaladarppn!AA723</f>
        <v>0</v>
      </c>
      <c r="AC725" s="22">
        <f>shaladarppn!AB723</f>
        <v>0</v>
      </c>
      <c r="AD725" s="22">
        <f>shaladarppn!AC723</f>
        <v>0</v>
      </c>
      <c r="AE725" s="22">
        <f>shaladarppn!AD723</f>
        <v>0</v>
      </c>
      <c r="AF725" s="22">
        <f>Table1[[#This Row],[Class]]</f>
        <v>0</v>
      </c>
      <c r="AG725" s="22">
        <f>Table1[[#This Row],[Section]]</f>
        <v>0</v>
      </c>
    </row>
    <row r="726" spans="1:33">
      <c r="A726" s="22">
        <f>IF(F726="","",ROWS($F$4:F726))</f>
        <v>723</v>
      </c>
      <c r="B726" s="22">
        <f>shaladarppn!A724</f>
        <v>0</v>
      </c>
      <c r="C726" s="22">
        <f>shaladarppn!B724</f>
        <v>0</v>
      </c>
      <c r="D726" s="22">
        <f>shaladarppn!C724</f>
        <v>0</v>
      </c>
      <c r="E726" s="249">
        <f>shaladarppn!D724</f>
        <v>0</v>
      </c>
      <c r="F726" s="22">
        <f>shaladarppn!E724</f>
        <v>0</v>
      </c>
      <c r="G726" s="22">
        <f>shaladarppn!F724</f>
        <v>0</v>
      </c>
      <c r="H726" s="22">
        <f>shaladarppn!G724</f>
        <v>0</v>
      </c>
      <c r="I726" s="22">
        <f>shaladarppn!H724</f>
        <v>0</v>
      </c>
      <c r="J726" s="22">
        <f>shaladarppn!I724</f>
        <v>0</v>
      </c>
      <c r="K726" s="249">
        <f>shaladarppn!J724</f>
        <v>0</v>
      </c>
      <c r="L726" s="22">
        <f>shaladarppn!K724</f>
        <v>0</v>
      </c>
      <c r="M726" s="22">
        <f>shaladarppn!L724</f>
        <v>0</v>
      </c>
      <c r="N726" s="22">
        <f>shaladarppn!M724</f>
        <v>0</v>
      </c>
      <c r="O726" s="22">
        <f>shaladarppn!N724</f>
        <v>0</v>
      </c>
      <c r="P726" s="22">
        <f>shaladarppn!O724</f>
        <v>0</v>
      </c>
      <c r="Q726" s="22">
        <f>shaladarppn!P724</f>
        <v>0</v>
      </c>
      <c r="R726" s="22">
        <f>shaladarppn!Q724</f>
        <v>0</v>
      </c>
      <c r="S726" s="22">
        <f>shaladarppn!R724</f>
        <v>0</v>
      </c>
      <c r="T726" s="22">
        <f>shaladarppn!S724</f>
        <v>0</v>
      </c>
      <c r="U726" s="22">
        <f>shaladarppn!T724</f>
        <v>0</v>
      </c>
      <c r="V726" s="22">
        <f>shaladarppn!U724</f>
        <v>0</v>
      </c>
      <c r="W726" s="22">
        <f>shaladarppn!V724</f>
        <v>0</v>
      </c>
      <c r="X726" s="22">
        <f>shaladarppn!W724</f>
        <v>0</v>
      </c>
      <c r="Y726" s="22">
        <f>shaladarppn!X724</f>
        <v>0</v>
      </c>
      <c r="Z726" s="22">
        <f>shaladarppn!Y724</f>
        <v>0</v>
      </c>
      <c r="AA726" s="22">
        <f>shaladarppn!Z724</f>
        <v>0</v>
      </c>
      <c r="AB726" s="22">
        <f>shaladarppn!AA724</f>
        <v>0</v>
      </c>
      <c r="AC726" s="22">
        <f>shaladarppn!AB724</f>
        <v>0</v>
      </c>
      <c r="AD726" s="22">
        <f>shaladarppn!AC724</f>
        <v>0</v>
      </c>
      <c r="AE726" s="22">
        <f>shaladarppn!AD724</f>
        <v>0</v>
      </c>
      <c r="AF726" s="22">
        <f>Table1[[#This Row],[Class]]</f>
        <v>0</v>
      </c>
      <c r="AG726" s="22">
        <f>Table1[[#This Row],[Section]]</f>
        <v>0</v>
      </c>
    </row>
    <row r="727" spans="1:33">
      <c r="A727" s="22">
        <f>IF(F727="","",ROWS($F$4:F727))</f>
        <v>724</v>
      </c>
      <c r="B727" s="22">
        <f>shaladarppn!A725</f>
        <v>0</v>
      </c>
      <c r="C727" s="22">
        <f>shaladarppn!B725</f>
        <v>0</v>
      </c>
      <c r="D727" s="22">
        <f>shaladarppn!C725</f>
        <v>0</v>
      </c>
      <c r="E727" s="249">
        <f>shaladarppn!D725</f>
        <v>0</v>
      </c>
      <c r="F727" s="22">
        <f>shaladarppn!E725</f>
        <v>0</v>
      </c>
      <c r="G727" s="22">
        <f>shaladarppn!F725</f>
        <v>0</v>
      </c>
      <c r="H727" s="22">
        <f>shaladarppn!G725</f>
        <v>0</v>
      </c>
      <c r="I727" s="22">
        <f>shaladarppn!H725</f>
        <v>0</v>
      </c>
      <c r="J727" s="22">
        <f>shaladarppn!I725</f>
        <v>0</v>
      </c>
      <c r="K727" s="249">
        <f>shaladarppn!J725</f>
        <v>0</v>
      </c>
      <c r="L727" s="22">
        <f>shaladarppn!K725</f>
        <v>0</v>
      </c>
      <c r="M727" s="22">
        <f>shaladarppn!L725</f>
        <v>0</v>
      </c>
      <c r="N727" s="22">
        <f>shaladarppn!M725</f>
        <v>0</v>
      </c>
      <c r="O727" s="22">
        <f>shaladarppn!N725</f>
        <v>0</v>
      </c>
      <c r="P727" s="22">
        <f>shaladarppn!O725</f>
        <v>0</v>
      </c>
      <c r="Q727" s="22">
        <f>shaladarppn!P725</f>
        <v>0</v>
      </c>
      <c r="R727" s="22">
        <f>shaladarppn!Q725</f>
        <v>0</v>
      </c>
      <c r="S727" s="22">
        <f>shaladarppn!R725</f>
        <v>0</v>
      </c>
      <c r="T727" s="22">
        <f>shaladarppn!S725</f>
        <v>0</v>
      </c>
      <c r="U727" s="22">
        <f>shaladarppn!T725</f>
        <v>0</v>
      </c>
      <c r="V727" s="22">
        <f>shaladarppn!U725</f>
        <v>0</v>
      </c>
      <c r="W727" s="22">
        <f>shaladarppn!V725</f>
        <v>0</v>
      </c>
      <c r="X727" s="22">
        <f>shaladarppn!W725</f>
        <v>0</v>
      </c>
      <c r="Y727" s="22">
        <f>shaladarppn!X725</f>
        <v>0</v>
      </c>
      <c r="Z727" s="22">
        <f>shaladarppn!Y725</f>
        <v>0</v>
      </c>
      <c r="AA727" s="22">
        <f>shaladarppn!Z725</f>
        <v>0</v>
      </c>
      <c r="AB727" s="22">
        <f>shaladarppn!AA725</f>
        <v>0</v>
      </c>
      <c r="AC727" s="22">
        <f>shaladarppn!AB725</f>
        <v>0</v>
      </c>
      <c r="AD727" s="22">
        <f>shaladarppn!AC725</f>
        <v>0</v>
      </c>
      <c r="AE727" s="22">
        <f>shaladarppn!AD725</f>
        <v>0</v>
      </c>
      <c r="AF727" s="22">
        <f>Table1[[#This Row],[Class]]</f>
        <v>0</v>
      </c>
      <c r="AG727" s="22">
        <f>Table1[[#This Row],[Section]]</f>
        <v>0</v>
      </c>
    </row>
    <row r="728" spans="1:33">
      <c r="A728" s="22">
        <f>IF(F728="","",ROWS($F$4:F728))</f>
        <v>725</v>
      </c>
      <c r="B728" s="22">
        <f>shaladarppn!A726</f>
        <v>0</v>
      </c>
      <c r="C728" s="22">
        <f>shaladarppn!B726</f>
        <v>0</v>
      </c>
      <c r="D728" s="22">
        <f>shaladarppn!C726</f>
        <v>0</v>
      </c>
      <c r="E728" s="249">
        <f>shaladarppn!D726</f>
        <v>0</v>
      </c>
      <c r="F728" s="22">
        <f>shaladarppn!E726</f>
        <v>0</v>
      </c>
      <c r="G728" s="22">
        <f>shaladarppn!F726</f>
        <v>0</v>
      </c>
      <c r="H728" s="22">
        <f>shaladarppn!G726</f>
        <v>0</v>
      </c>
      <c r="I728" s="22">
        <f>shaladarppn!H726</f>
        <v>0</v>
      </c>
      <c r="J728" s="22">
        <f>shaladarppn!I726</f>
        <v>0</v>
      </c>
      <c r="K728" s="249">
        <f>shaladarppn!J726</f>
        <v>0</v>
      </c>
      <c r="L728" s="22">
        <f>shaladarppn!K726</f>
        <v>0</v>
      </c>
      <c r="M728" s="22">
        <f>shaladarppn!L726</f>
        <v>0</v>
      </c>
      <c r="N728" s="22">
        <f>shaladarppn!M726</f>
        <v>0</v>
      </c>
      <c r="O728" s="22">
        <f>shaladarppn!N726</f>
        <v>0</v>
      </c>
      <c r="P728" s="22">
        <f>shaladarppn!O726</f>
        <v>0</v>
      </c>
      <c r="Q728" s="22">
        <f>shaladarppn!P726</f>
        <v>0</v>
      </c>
      <c r="R728" s="22">
        <f>shaladarppn!Q726</f>
        <v>0</v>
      </c>
      <c r="S728" s="22">
        <f>shaladarppn!R726</f>
        <v>0</v>
      </c>
      <c r="T728" s="22">
        <f>shaladarppn!S726</f>
        <v>0</v>
      </c>
      <c r="U728" s="22">
        <f>shaladarppn!T726</f>
        <v>0</v>
      </c>
      <c r="V728" s="22">
        <f>shaladarppn!U726</f>
        <v>0</v>
      </c>
      <c r="W728" s="22">
        <f>shaladarppn!V726</f>
        <v>0</v>
      </c>
      <c r="X728" s="22">
        <f>shaladarppn!W726</f>
        <v>0</v>
      </c>
      <c r="Y728" s="22">
        <f>shaladarppn!X726</f>
        <v>0</v>
      </c>
      <c r="Z728" s="22">
        <f>shaladarppn!Y726</f>
        <v>0</v>
      </c>
      <c r="AA728" s="22">
        <f>shaladarppn!Z726</f>
        <v>0</v>
      </c>
      <c r="AB728" s="22">
        <f>shaladarppn!AA726</f>
        <v>0</v>
      </c>
      <c r="AC728" s="22">
        <f>shaladarppn!AB726</f>
        <v>0</v>
      </c>
      <c r="AD728" s="22">
        <f>shaladarppn!AC726</f>
        <v>0</v>
      </c>
      <c r="AE728" s="22">
        <f>shaladarppn!AD726</f>
        <v>0</v>
      </c>
      <c r="AF728" s="22">
        <f>Table1[[#This Row],[Class]]</f>
        <v>0</v>
      </c>
      <c r="AG728" s="22">
        <f>Table1[[#This Row],[Section]]</f>
        <v>0</v>
      </c>
    </row>
    <row r="729" spans="1:33">
      <c r="A729" s="22">
        <f>IF(F729="","",ROWS($F$4:F729))</f>
        <v>726</v>
      </c>
      <c r="B729" s="22">
        <f>shaladarppn!A727</f>
        <v>0</v>
      </c>
      <c r="C729" s="22">
        <f>shaladarppn!B727</f>
        <v>0</v>
      </c>
      <c r="D729" s="22">
        <f>shaladarppn!C727</f>
        <v>0</v>
      </c>
      <c r="E729" s="249">
        <f>shaladarppn!D727</f>
        <v>0</v>
      </c>
      <c r="F729" s="22">
        <f>shaladarppn!E727</f>
        <v>0</v>
      </c>
      <c r="G729" s="22">
        <f>shaladarppn!F727</f>
        <v>0</v>
      </c>
      <c r="H729" s="22">
        <f>shaladarppn!G727</f>
        <v>0</v>
      </c>
      <c r="I729" s="22">
        <f>shaladarppn!H727</f>
        <v>0</v>
      </c>
      <c r="J729" s="22">
        <f>shaladarppn!I727</f>
        <v>0</v>
      </c>
      <c r="K729" s="249">
        <f>shaladarppn!J727</f>
        <v>0</v>
      </c>
      <c r="L729" s="22">
        <f>shaladarppn!K727</f>
        <v>0</v>
      </c>
      <c r="M729" s="22">
        <f>shaladarppn!L727</f>
        <v>0</v>
      </c>
      <c r="N729" s="22">
        <f>shaladarppn!M727</f>
        <v>0</v>
      </c>
      <c r="O729" s="22">
        <f>shaladarppn!N727</f>
        <v>0</v>
      </c>
      <c r="P729" s="22">
        <f>shaladarppn!O727</f>
        <v>0</v>
      </c>
      <c r="Q729" s="22">
        <f>shaladarppn!P727</f>
        <v>0</v>
      </c>
      <c r="R729" s="22">
        <f>shaladarppn!Q727</f>
        <v>0</v>
      </c>
      <c r="S729" s="22">
        <f>shaladarppn!R727</f>
        <v>0</v>
      </c>
      <c r="T729" s="22">
        <f>shaladarppn!S727</f>
        <v>0</v>
      </c>
      <c r="U729" s="22">
        <f>shaladarppn!T727</f>
        <v>0</v>
      </c>
      <c r="V729" s="22">
        <f>shaladarppn!U727</f>
        <v>0</v>
      </c>
      <c r="W729" s="22">
        <f>shaladarppn!V727</f>
        <v>0</v>
      </c>
      <c r="X729" s="22">
        <f>shaladarppn!W727</f>
        <v>0</v>
      </c>
      <c r="Y729" s="22">
        <f>shaladarppn!X727</f>
        <v>0</v>
      </c>
      <c r="Z729" s="22">
        <f>shaladarppn!Y727</f>
        <v>0</v>
      </c>
      <c r="AA729" s="22">
        <f>shaladarppn!Z727</f>
        <v>0</v>
      </c>
      <c r="AB729" s="22">
        <f>shaladarppn!AA727</f>
        <v>0</v>
      </c>
      <c r="AC729" s="22">
        <f>shaladarppn!AB727</f>
        <v>0</v>
      </c>
      <c r="AD729" s="22">
        <f>shaladarppn!AC727</f>
        <v>0</v>
      </c>
      <c r="AE729" s="22">
        <f>shaladarppn!AD727</f>
        <v>0</v>
      </c>
      <c r="AF729" s="22">
        <f>Table1[[#This Row],[Class]]</f>
        <v>0</v>
      </c>
      <c r="AG729" s="22">
        <f>Table1[[#This Row],[Section]]</f>
        <v>0</v>
      </c>
    </row>
    <row r="730" spans="1:33">
      <c r="A730" s="22">
        <f>IF(F730="","",ROWS($F$4:F730))</f>
        <v>727</v>
      </c>
      <c r="B730" s="22">
        <f>shaladarppn!A728</f>
        <v>0</v>
      </c>
      <c r="C730" s="22">
        <f>shaladarppn!B728</f>
        <v>0</v>
      </c>
      <c r="D730" s="22">
        <f>shaladarppn!C728</f>
        <v>0</v>
      </c>
      <c r="E730" s="249">
        <f>shaladarppn!D728</f>
        <v>0</v>
      </c>
      <c r="F730" s="22">
        <f>shaladarppn!E728</f>
        <v>0</v>
      </c>
      <c r="G730" s="22">
        <f>shaladarppn!F728</f>
        <v>0</v>
      </c>
      <c r="H730" s="22">
        <f>shaladarppn!G728</f>
        <v>0</v>
      </c>
      <c r="I730" s="22">
        <f>shaladarppn!H728</f>
        <v>0</v>
      </c>
      <c r="J730" s="22">
        <f>shaladarppn!I728</f>
        <v>0</v>
      </c>
      <c r="K730" s="249">
        <f>shaladarppn!J728</f>
        <v>0</v>
      </c>
      <c r="L730" s="22">
        <f>shaladarppn!K728</f>
        <v>0</v>
      </c>
      <c r="M730" s="22">
        <f>shaladarppn!L728</f>
        <v>0</v>
      </c>
      <c r="N730" s="22">
        <f>shaladarppn!M728</f>
        <v>0</v>
      </c>
      <c r="O730" s="22">
        <f>shaladarppn!N728</f>
        <v>0</v>
      </c>
      <c r="P730" s="22">
        <f>shaladarppn!O728</f>
        <v>0</v>
      </c>
      <c r="Q730" s="22">
        <f>shaladarppn!P728</f>
        <v>0</v>
      </c>
      <c r="R730" s="22">
        <f>shaladarppn!Q728</f>
        <v>0</v>
      </c>
      <c r="S730" s="22">
        <f>shaladarppn!R728</f>
        <v>0</v>
      </c>
      <c r="T730" s="22">
        <f>shaladarppn!S728</f>
        <v>0</v>
      </c>
      <c r="U730" s="22">
        <f>shaladarppn!T728</f>
        <v>0</v>
      </c>
      <c r="V730" s="22">
        <f>shaladarppn!U728</f>
        <v>0</v>
      </c>
      <c r="W730" s="22">
        <f>shaladarppn!V728</f>
        <v>0</v>
      </c>
      <c r="X730" s="22">
        <f>shaladarppn!W728</f>
        <v>0</v>
      </c>
      <c r="Y730" s="22">
        <f>shaladarppn!X728</f>
        <v>0</v>
      </c>
      <c r="Z730" s="22">
        <f>shaladarppn!Y728</f>
        <v>0</v>
      </c>
      <c r="AA730" s="22">
        <f>shaladarppn!Z728</f>
        <v>0</v>
      </c>
      <c r="AB730" s="22">
        <f>shaladarppn!AA728</f>
        <v>0</v>
      </c>
      <c r="AC730" s="22">
        <f>shaladarppn!AB728</f>
        <v>0</v>
      </c>
      <c r="AD730" s="22">
        <f>shaladarppn!AC728</f>
        <v>0</v>
      </c>
      <c r="AE730" s="22">
        <f>shaladarppn!AD728</f>
        <v>0</v>
      </c>
      <c r="AF730" s="22">
        <f>Table1[[#This Row],[Class]]</f>
        <v>0</v>
      </c>
      <c r="AG730" s="22">
        <f>Table1[[#This Row],[Section]]</f>
        <v>0</v>
      </c>
    </row>
    <row r="731" spans="1:33">
      <c r="A731" s="22">
        <f>IF(F731="","",ROWS($F$4:F731))</f>
        <v>728</v>
      </c>
      <c r="B731" s="22">
        <f>shaladarppn!A729</f>
        <v>0</v>
      </c>
      <c r="C731" s="22">
        <f>shaladarppn!B729</f>
        <v>0</v>
      </c>
      <c r="D731" s="22">
        <f>shaladarppn!C729</f>
        <v>0</v>
      </c>
      <c r="E731" s="249">
        <f>shaladarppn!D729</f>
        <v>0</v>
      </c>
      <c r="F731" s="22">
        <f>shaladarppn!E729</f>
        <v>0</v>
      </c>
      <c r="G731" s="22">
        <f>shaladarppn!F729</f>
        <v>0</v>
      </c>
      <c r="H731" s="22">
        <f>shaladarppn!G729</f>
        <v>0</v>
      </c>
      <c r="I731" s="22">
        <f>shaladarppn!H729</f>
        <v>0</v>
      </c>
      <c r="J731" s="22">
        <f>shaladarppn!I729</f>
        <v>0</v>
      </c>
      <c r="K731" s="249">
        <f>shaladarppn!J729</f>
        <v>0</v>
      </c>
      <c r="L731" s="22">
        <f>shaladarppn!K729</f>
        <v>0</v>
      </c>
      <c r="M731" s="22">
        <f>shaladarppn!L729</f>
        <v>0</v>
      </c>
      <c r="N731" s="22">
        <f>shaladarppn!M729</f>
        <v>0</v>
      </c>
      <c r="O731" s="22">
        <f>shaladarppn!N729</f>
        <v>0</v>
      </c>
      <c r="P731" s="22">
        <f>shaladarppn!O729</f>
        <v>0</v>
      </c>
      <c r="Q731" s="22">
        <f>shaladarppn!P729</f>
        <v>0</v>
      </c>
      <c r="R731" s="22">
        <f>shaladarppn!Q729</f>
        <v>0</v>
      </c>
      <c r="S731" s="22">
        <f>shaladarppn!R729</f>
        <v>0</v>
      </c>
      <c r="T731" s="22">
        <f>shaladarppn!S729</f>
        <v>0</v>
      </c>
      <c r="U731" s="22">
        <f>shaladarppn!T729</f>
        <v>0</v>
      </c>
      <c r="V731" s="22">
        <f>shaladarppn!U729</f>
        <v>0</v>
      </c>
      <c r="W731" s="22">
        <f>shaladarppn!V729</f>
        <v>0</v>
      </c>
      <c r="X731" s="22">
        <f>shaladarppn!W729</f>
        <v>0</v>
      </c>
      <c r="Y731" s="22">
        <f>shaladarppn!X729</f>
        <v>0</v>
      </c>
      <c r="Z731" s="22">
        <f>shaladarppn!Y729</f>
        <v>0</v>
      </c>
      <c r="AA731" s="22">
        <f>shaladarppn!Z729</f>
        <v>0</v>
      </c>
      <c r="AB731" s="22">
        <f>shaladarppn!AA729</f>
        <v>0</v>
      </c>
      <c r="AC731" s="22">
        <f>shaladarppn!AB729</f>
        <v>0</v>
      </c>
      <c r="AD731" s="22">
        <f>shaladarppn!AC729</f>
        <v>0</v>
      </c>
      <c r="AE731" s="22">
        <f>shaladarppn!AD729</f>
        <v>0</v>
      </c>
      <c r="AF731" s="22">
        <f>Table1[[#This Row],[Class]]</f>
        <v>0</v>
      </c>
      <c r="AG731" s="22">
        <f>Table1[[#This Row],[Section]]</f>
        <v>0</v>
      </c>
    </row>
    <row r="732" spans="1:33">
      <c r="A732" s="22">
        <f>IF(F732="","",ROWS($F$4:F732))</f>
        <v>729</v>
      </c>
      <c r="B732" s="22">
        <f>shaladarppn!A730</f>
        <v>0</v>
      </c>
      <c r="C732" s="22">
        <f>shaladarppn!B730</f>
        <v>0</v>
      </c>
      <c r="D732" s="22">
        <f>shaladarppn!C730</f>
        <v>0</v>
      </c>
      <c r="E732" s="249">
        <f>shaladarppn!D730</f>
        <v>0</v>
      </c>
      <c r="F732" s="22">
        <f>shaladarppn!E730</f>
        <v>0</v>
      </c>
      <c r="G732" s="22">
        <f>shaladarppn!F730</f>
        <v>0</v>
      </c>
      <c r="H732" s="22">
        <f>shaladarppn!G730</f>
        <v>0</v>
      </c>
      <c r="I732" s="22">
        <f>shaladarppn!H730</f>
        <v>0</v>
      </c>
      <c r="J732" s="22">
        <f>shaladarppn!I730</f>
        <v>0</v>
      </c>
      <c r="K732" s="249">
        <f>shaladarppn!J730</f>
        <v>0</v>
      </c>
      <c r="L732" s="22">
        <f>shaladarppn!K730</f>
        <v>0</v>
      </c>
      <c r="M732" s="22">
        <f>shaladarppn!L730</f>
        <v>0</v>
      </c>
      <c r="N732" s="22">
        <f>shaladarppn!M730</f>
        <v>0</v>
      </c>
      <c r="O732" s="22">
        <f>shaladarppn!N730</f>
        <v>0</v>
      </c>
      <c r="P732" s="22">
        <f>shaladarppn!O730</f>
        <v>0</v>
      </c>
      <c r="Q732" s="22">
        <f>shaladarppn!P730</f>
        <v>0</v>
      </c>
      <c r="R732" s="22">
        <f>shaladarppn!Q730</f>
        <v>0</v>
      </c>
      <c r="S732" s="22">
        <f>shaladarppn!R730</f>
        <v>0</v>
      </c>
      <c r="T732" s="22">
        <f>shaladarppn!S730</f>
        <v>0</v>
      </c>
      <c r="U732" s="22">
        <f>shaladarppn!T730</f>
        <v>0</v>
      </c>
      <c r="V732" s="22">
        <f>shaladarppn!U730</f>
        <v>0</v>
      </c>
      <c r="W732" s="22">
        <f>shaladarppn!V730</f>
        <v>0</v>
      </c>
      <c r="X732" s="22">
        <f>shaladarppn!W730</f>
        <v>0</v>
      </c>
      <c r="Y732" s="22">
        <f>shaladarppn!X730</f>
        <v>0</v>
      </c>
      <c r="Z732" s="22">
        <f>shaladarppn!Y730</f>
        <v>0</v>
      </c>
      <c r="AA732" s="22">
        <f>shaladarppn!Z730</f>
        <v>0</v>
      </c>
      <c r="AB732" s="22">
        <f>shaladarppn!AA730</f>
        <v>0</v>
      </c>
      <c r="AC732" s="22">
        <f>shaladarppn!AB730</f>
        <v>0</v>
      </c>
      <c r="AD732" s="22">
        <f>shaladarppn!AC730</f>
        <v>0</v>
      </c>
      <c r="AE732" s="22">
        <f>shaladarppn!AD730</f>
        <v>0</v>
      </c>
      <c r="AF732" s="22">
        <f>Table1[[#This Row],[Class]]</f>
        <v>0</v>
      </c>
      <c r="AG732" s="22">
        <f>Table1[[#This Row],[Section]]</f>
        <v>0</v>
      </c>
    </row>
    <row r="733" spans="1:33">
      <c r="A733" s="22">
        <f>IF(F733="","",ROWS($F$4:F733))</f>
        <v>730</v>
      </c>
      <c r="B733" s="22">
        <f>shaladarppn!A731</f>
        <v>0</v>
      </c>
      <c r="C733" s="22">
        <f>shaladarppn!B731</f>
        <v>0</v>
      </c>
      <c r="D733" s="22">
        <f>shaladarppn!C731</f>
        <v>0</v>
      </c>
      <c r="E733" s="249">
        <f>shaladarppn!D731</f>
        <v>0</v>
      </c>
      <c r="F733" s="22">
        <f>shaladarppn!E731</f>
        <v>0</v>
      </c>
      <c r="G733" s="22">
        <f>shaladarppn!F731</f>
        <v>0</v>
      </c>
      <c r="H733" s="22">
        <f>shaladarppn!G731</f>
        <v>0</v>
      </c>
      <c r="I733" s="22">
        <f>shaladarppn!H731</f>
        <v>0</v>
      </c>
      <c r="J733" s="22">
        <f>shaladarppn!I731</f>
        <v>0</v>
      </c>
      <c r="K733" s="249">
        <f>shaladarppn!J731</f>
        <v>0</v>
      </c>
      <c r="L733" s="22">
        <f>shaladarppn!K731</f>
        <v>0</v>
      </c>
      <c r="M733" s="22">
        <f>shaladarppn!L731</f>
        <v>0</v>
      </c>
      <c r="N733" s="22">
        <f>shaladarppn!M731</f>
        <v>0</v>
      </c>
      <c r="O733" s="22">
        <f>shaladarppn!N731</f>
        <v>0</v>
      </c>
      <c r="P733" s="22">
        <f>shaladarppn!O731</f>
        <v>0</v>
      </c>
      <c r="Q733" s="22">
        <f>shaladarppn!P731</f>
        <v>0</v>
      </c>
      <c r="R733" s="22">
        <f>shaladarppn!Q731</f>
        <v>0</v>
      </c>
      <c r="S733" s="22">
        <f>shaladarppn!R731</f>
        <v>0</v>
      </c>
      <c r="T733" s="22">
        <f>shaladarppn!S731</f>
        <v>0</v>
      </c>
      <c r="U733" s="22">
        <f>shaladarppn!T731</f>
        <v>0</v>
      </c>
      <c r="V733" s="22">
        <f>shaladarppn!U731</f>
        <v>0</v>
      </c>
      <c r="W733" s="22">
        <f>shaladarppn!V731</f>
        <v>0</v>
      </c>
      <c r="X733" s="22">
        <f>shaladarppn!W731</f>
        <v>0</v>
      </c>
      <c r="Y733" s="22">
        <f>shaladarppn!X731</f>
        <v>0</v>
      </c>
      <c r="Z733" s="22">
        <f>shaladarppn!Y731</f>
        <v>0</v>
      </c>
      <c r="AA733" s="22">
        <f>shaladarppn!Z731</f>
        <v>0</v>
      </c>
      <c r="AB733" s="22">
        <f>shaladarppn!AA731</f>
        <v>0</v>
      </c>
      <c r="AC733" s="22">
        <f>shaladarppn!AB731</f>
        <v>0</v>
      </c>
      <c r="AD733" s="22">
        <f>shaladarppn!AC731</f>
        <v>0</v>
      </c>
      <c r="AE733" s="22">
        <f>shaladarppn!AD731</f>
        <v>0</v>
      </c>
      <c r="AF733" s="22">
        <f>Table1[[#This Row],[Class]]</f>
        <v>0</v>
      </c>
      <c r="AG733" s="22">
        <f>Table1[[#This Row],[Section]]</f>
        <v>0</v>
      </c>
    </row>
    <row r="734" spans="1:33">
      <c r="A734" s="22">
        <f>IF(F734="","",ROWS($F$4:F734))</f>
        <v>731</v>
      </c>
      <c r="B734" s="22">
        <f>shaladarppn!A732</f>
        <v>0</v>
      </c>
      <c r="C734" s="22">
        <f>shaladarppn!B732</f>
        <v>0</v>
      </c>
      <c r="D734" s="22">
        <f>shaladarppn!C732</f>
        <v>0</v>
      </c>
      <c r="E734" s="249">
        <f>shaladarppn!D732</f>
        <v>0</v>
      </c>
      <c r="F734" s="22">
        <f>shaladarppn!E732</f>
        <v>0</v>
      </c>
      <c r="G734" s="22">
        <f>shaladarppn!F732</f>
        <v>0</v>
      </c>
      <c r="H734" s="22">
        <f>shaladarppn!G732</f>
        <v>0</v>
      </c>
      <c r="I734" s="22">
        <f>shaladarppn!H732</f>
        <v>0</v>
      </c>
      <c r="J734" s="22">
        <f>shaladarppn!I732</f>
        <v>0</v>
      </c>
      <c r="K734" s="249">
        <f>shaladarppn!J732</f>
        <v>0</v>
      </c>
      <c r="L734" s="22">
        <f>shaladarppn!K732</f>
        <v>0</v>
      </c>
      <c r="M734" s="22">
        <f>shaladarppn!L732</f>
        <v>0</v>
      </c>
      <c r="N734" s="22">
        <f>shaladarppn!M732</f>
        <v>0</v>
      </c>
      <c r="O734" s="22">
        <f>shaladarppn!N732</f>
        <v>0</v>
      </c>
      <c r="P734" s="22">
        <f>shaladarppn!O732</f>
        <v>0</v>
      </c>
      <c r="Q734" s="22">
        <f>shaladarppn!P732</f>
        <v>0</v>
      </c>
      <c r="R734" s="22">
        <f>shaladarppn!Q732</f>
        <v>0</v>
      </c>
      <c r="S734" s="22">
        <f>shaladarppn!R732</f>
        <v>0</v>
      </c>
      <c r="T734" s="22">
        <f>shaladarppn!S732</f>
        <v>0</v>
      </c>
      <c r="U734" s="22">
        <f>shaladarppn!T732</f>
        <v>0</v>
      </c>
      <c r="V734" s="22">
        <f>shaladarppn!U732</f>
        <v>0</v>
      </c>
      <c r="W734" s="22">
        <f>shaladarppn!V732</f>
        <v>0</v>
      </c>
      <c r="X734" s="22">
        <f>shaladarppn!W732</f>
        <v>0</v>
      </c>
      <c r="Y734" s="22">
        <f>shaladarppn!X732</f>
        <v>0</v>
      </c>
      <c r="Z734" s="22">
        <f>shaladarppn!Y732</f>
        <v>0</v>
      </c>
      <c r="AA734" s="22">
        <f>shaladarppn!Z732</f>
        <v>0</v>
      </c>
      <c r="AB734" s="22">
        <f>shaladarppn!AA732</f>
        <v>0</v>
      </c>
      <c r="AC734" s="22">
        <f>shaladarppn!AB732</f>
        <v>0</v>
      </c>
      <c r="AD734" s="22">
        <f>shaladarppn!AC732</f>
        <v>0</v>
      </c>
      <c r="AE734" s="22">
        <f>shaladarppn!AD732</f>
        <v>0</v>
      </c>
      <c r="AF734" s="22">
        <f>Table1[[#This Row],[Class]]</f>
        <v>0</v>
      </c>
      <c r="AG734" s="22">
        <f>Table1[[#This Row],[Section]]</f>
        <v>0</v>
      </c>
    </row>
    <row r="735" spans="1:33">
      <c r="A735" s="22">
        <f>IF(F735="","",ROWS($F$4:F735))</f>
        <v>732</v>
      </c>
      <c r="B735" s="22">
        <f>shaladarppn!A733</f>
        <v>0</v>
      </c>
      <c r="C735" s="22">
        <f>shaladarppn!B733</f>
        <v>0</v>
      </c>
      <c r="D735" s="22">
        <f>shaladarppn!C733</f>
        <v>0</v>
      </c>
      <c r="E735" s="249">
        <f>shaladarppn!D733</f>
        <v>0</v>
      </c>
      <c r="F735" s="22">
        <f>shaladarppn!E733</f>
        <v>0</v>
      </c>
      <c r="G735" s="22">
        <f>shaladarppn!F733</f>
        <v>0</v>
      </c>
      <c r="H735" s="22">
        <f>shaladarppn!G733</f>
        <v>0</v>
      </c>
      <c r="I735" s="22">
        <f>shaladarppn!H733</f>
        <v>0</v>
      </c>
      <c r="J735" s="22">
        <f>shaladarppn!I733</f>
        <v>0</v>
      </c>
      <c r="K735" s="249">
        <f>shaladarppn!J733</f>
        <v>0</v>
      </c>
      <c r="L735" s="22">
        <f>shaladarppn!K733</f>
        <v>0</v>
      </c>
      <c r="M735" s="22">
        <f>shaladarppn!L733</f>
        <v>0</v>
      </c>
      <c r="N735" s="22">
        <f>shaladarppn!M733</f>
        <v>0</v>
      </c>
      <c r="O735" s="22">
        <f>shaladarppn!N733</f>
        <v>0</v>
      </c>
      <c r="P735" s="22">
        <f>shaladarppn!O733</f>
        <v>0</v>
      </c>
      <c r="Q735" s="22">
        <f>shaladarppn!P733</f>
        <v>0</v>
      </c>
      <c r="R735" s="22">
        <f>shaladarppn!Q733</f>
        <v>0</v>
      </c>
      <c r="S735" s="22">
        <f>shaladarppn!R733</f>
        <v>0</v>
      </c>
      <c r="T735" s="22">
        <f>shaladarppn!S733</f>
        <v>0</v>
      </c>
      <c r="U735" s="22">
        <f>shaladarppn!T733</f>
        <v>0</v>
      </c>
      <c r="V735" s="22">
        <f>shaladarppn!U733</f>
        <v>0</v>
      </c>
      <c r="W735" s="22">
        <f>shaladarppn!V733</f>
        <v>0</v>
      </c>
      <c r="X735" s="22">
        <f>shaladarppn!W733</f>
        <v>0</v>
      </c>
      <c r="Y735" s="22">
        <f>shaladarppn!X733</f>
        <v>0</v>
      </c>
      <c r="Z735" s="22">
        <f>shaladarppn!Y733</f>
        <v>0</v>
      </c>
      <c r="AA735" s="22">
        <f>shaladarppn!Z733</f>
        <v>0</v>
      </c>
      <c r="AB735" s="22">
        <f>shaladarppn!AA733</f>
        <v>0</v>
      </c>
      <c r="AC735" s="22">
        <f>shaladarppn!AB733</f>
        <v>0</v>
      </c>
      <c r="AD735" s="22">
        <f>shaladarppn!AC733</f>
        <v>0</v>
      </c>
      <c r="AE735" s="22">
        <f>shaladarppn!AD733</f>
        <v>0</v>
      </c>
      <c r="AF735" s="22">
        <f>Table1[[#This Row],[Class]]</f>
        <v>0</v>
      </c>
      <c r="AG735" s="22">
        <f>Table1[[#This Row],[Section]]</f>
        <v>0</v>
      </c>
    </row>
    <row r="736" spans="1:33">
      <c r="A736" s="22">
        <f>IF(F736="","",ROWS($F$4:F736))</f>
        <v>733</v>
      </c>
      <c r="B736" s="22">
        <f>shaladarppn!A734</f>
        <v>0</v>
      </c>
      <c r="C736" s="22">
        <f>shaladarppn!B734</f>
        <v>0</v>
      </c>
      <c r="D736" s="22">
        <f>shaladarppn!C734</f>
        <v>0</v>
      </c>
      <c r="E736" s="249">
        <f>shaladarppn!D734</f>
        <v>0</v>
      </c>
      <c r="F736" s="22">
        <f>shaladarppn!E734</f>
        <v>0</v>
      </c>
      <c r="G736" s="22">
        <f>shaladarppn!F734</f>
        <v>0</v>
      </c>
      <c r="H736" s="22">
        <f>shaladarppn!G734</f>
        <v>0</v>
      </c>
      <c r="I736" s="22">
        <f>shaladarppn!H734</f>
        <v>0</v>
      </c>
      <c r="J736" s="22">
        <f>shaladarppn!I734</f>
        <v>0</v>
      </c>
      <c r="K736" s="249">
        <f>shaladarppn!J734</f>
        <v>0</v>
      </c>
      <c r="L736" s="22">
        <f>shaladarppn!K734</f>
        <v>0</v>
      </c>
      <c r="M736" s="22">
        <f>shaladarppn!L734</f>
        <v>0</v>
      </c>
      <c r="N736" s="22">
        <f>shaladarppn!M734</f>
        <v>0</v>
      </c>
      <c r="O736" s="22">
        <f>shaladarppn!N734</f>
        <v>0</v>
      </c>
      <c r="P736" s="22">
        <f>shaladarppn!O734</f>
        <v>0</v>
      </c>
      <c r="Q736" s="22">
        <f>shaladarppn!P734</f>
        <v>0</v>
      </c>
      <c r="R736" s="22">
        <f>shaladarppn!Q734</f>
        <v>0</v>
      </c>
      <c r="S736" s="22">
        <f>shaladarppn!R734</f>
        <v>0</v>
      </c>
      <c r="T736" s="22">
        <f>shaladarppn!S734</f>
        <v>0</v>
      </c>
      <c r="U736" s="22">
        <f>shaladarppn!T734</f>
        <v>0</v>
      </c>
      <c r="V736" s="22">
        <f>shaladarppn!U734</f>
        <v>0</v>
      </c>
      <c r="W736" s="22">
        <f>shaladarppn!V734</f>
        <v>0</v>
      </c>
      <c r="X736" s="22">
        <f>shaladarppn!W734</f>
        <v>0</v>
      </c>
      <c r="Y736" s="22">
        <f>shaladarppn!X734</f>
        <v>0</v>
      </c>
      <c r="Z736" s="22">
        <f>shaladarppn!Y734</f>
        <v>0</v>
      </c>
      <c r="AA736" s="22">
        <f>shaladarppn!Z734</f>
        <v>0</v>
      </c>
      <c r="AB736" s="22">
        <f>shaladarppn!AA734</f>
        <v>0</v>
      </c>
      <c r="AC736" s="22">
        <f>shaladarppn!AB734</f>
        <v>0</v>
      </c>
      <c r="AD736" s="22">
        <f>shaladarppn!AC734</f>
        <v>0</v>
      </c>
      <c r="AE736" s="22">
        <f>shaladarppn!AD734</f>
        <v>0</v>
      </c>
      <c r="AF736" s="22">
        <f>Table1[[#This Row],[Class]]</f>
        <v>0</v>
      </c>
      <c r="AG736" s="22">
        <f>Table1[[#This Row],[Section]]</f>
        <v>0</v>
      </c>
    </row>
    <row r="737" spans="1:33">
      <c r="A737" s="22">
        <f>IF(F737="","",ROWS($F$4:F737))</f>
        <v>734</v>
      </c>
      <c r="B737" s="22">
        <f>shaladarppn!A735</f>
        <v>0</v>
      </c>
      <c r="C737" s="22">
        <f>shaladarppn!B735</f>
        <v>0</v>
      </c>
      <c r="D737" s="22">
        <f>shaladarppn!C735</f>
        <v>0</v>
      </c>
      <c r="E737" s="249">
        <f>shaladarppn!D735</f>
        <v>0</v>
      </c>
      <c r="F737" s="22">
        <f>shaladarppn!E735</f>
        <v>0</v>
      </c>
      <c r="G737" s="22">
        <f>shaladarppn!F735</f>
        <v>0</v>
      </c>
      <c r="H737" s="22">
        <f>shaladarppn!G735</f>
        <v>0</v>
      </c>
      <c r="I737" s="22">
        <f>shaladarppn!H735</f>
        <v>0</v>
      </c>
      <c r="J737" s="22">
        <f>shaladarppn!I735</f>
        <v>0</v>
      </c>
      <c r="K737" s="249">
        <f>shaladarppn!J735</f>
        <v>0</v>
      </c>
      <c r="L737" s="22">
        <f>shaladarppn!K735</f>
        <v>0</v>
      </c>
      <c r="M737" s="22">
        <f>shaladarppn!L735</f>
        <v>0</v>
      </c>
      <c r="N737" s="22">
        <f>shaladarppn!M735</f>
        <v>0</v>
      </c>
      <c r="O737" s="22">
        <f>shaladarppn!N735</f>
        <v>0</v>
      </c>
      <c r="P737" s="22">
        <f>shaladarppn!O735</f>
        <v>0</v>
      </c>
      <c r="Q737" s="22">
        <f>shaladarppn!P735</f>
        <v>0</v>
      </c>
      <c r="R737" s="22">
        <f>shaladarppn!Q735</f>
        <v>0</v>
      </c>
      <c r="S737" s="22">
        <f>shaladarppn!R735</f>
        <v>0</v>
      </c>
      <c r="T737" s="22">
        <f>shaladarppn!S735</f>
        <v>0</v>
      </c>
      <c r="U737" s="22">
        <f>shaladarppn!T735</f>
        <v>0</v>
      </c>
      <c r="V737" s="22">
        <f>shaladarppn!U735</f>
        <v>0</v>
      </c>
      <c r="W737" s="22">
        <f>shaladarppn!V735</f>
        <v>0</v>
      </c>
      <c r="X737" s="22">
        <f>shaladarppn!W735</f>
        <v>0</v>
      </c>
      <c r="Y737" s="22">
        <f>shaladarppn!X735</f>
        <v>0</v>
      </c>
      <c r="Z737" s="22">
        <f>shaladarppn!Y735</f>
        <v>0</v>
      </c>
      <c r="AA737" s="22">
        <f>shaladarppn!Z735</f>
        <v>0</v>
      </c>
      <c r="AB737" s="22">
        <f>shaladarppn!AA735</f>
        <v>0</v>
      </c>
      <c r="AC737" s="22">
        <f>shaladarppn!AB735</f>
        <v>0</v>
      </c>
      <c r="AD737" s="22">
        <f>shaladarppn!AC735</f>
        <v>0</v>
      </c>
      <c r="AE737" s="22">
        <f>shaladarppn!AD735</f>
        <v>0</v>
      </c>
      <c r="AF737" s="22">
        <f>Table1[[#This Row],[Class]]</f>
        <v>0</v>
      </c>
      <c r="AG737" s="22">
        <f>Table1[[#This Row],[Section]]</f>
        <v>0</v>
      </c>
    </row>
    <row r="738" spans="1:33">
      <c r="A738" s="22">
        <f>IF(F738="","",ROWS($F$4:F738))</f>
        <v>735</v>
      </c>
      <c r="B738" s="22">
        <f>shaladarppn!A736</f>
        <v>0</v>
      </c>
      <c r="C738" s="22">
        <f>shaladarppn!B736</f>
        <v>0</v>
      </c>
      <c r="D738" s="22">
        <f>shaladarppn!C736</f>
        <v>0</v>
      </c>
      <c r="E738" s="249">
        <f>shaladarppn!D736</f>
        <v>0</v>
      </c>
      <c r="F738" s="22">
        <f>shaladarppn!E736</f>
        <v>0</v>
      </c>
      <c r="G738" s="22">
        <f>shaladarppn!F736</f>
        <v>0</v>
      </c>
      <c r="H738" s="22">
        <f>shaladarppn!G736</f>
        <v>0</v>
      </c>
      <c r="I738" s="22">
        <f>shaladarppn!H736</f>
        <v>0</v>
      </c>
      <c r="J738" s="22">
        <f>shaladarppn!I736</f>
        <v>0</v>
      </c>
      <c r="K738" s="249">
        <f>shaladarppn!J736</f>
        <v>0</v>
      </c>
      <c r="L738" s="22">
        <f>shaladarppn!K736</f>
        <v>0</v>
      </c>
      <c r="M738" s="22">
        <f>shaladarppn!L736</f>
        <v>0</v>
      </c>
      <c r="N738" s="22">
        <f>shaladarppn!M736</f>
        <v>0</v>
      </c>
      <c r="O738" s="22">
        <f>shaladarppn!N736</f>
        <v>0</v>
      </c>
      <c r="P738" s="22">
        <f>shaladarppn!O736</f>
        <v>0</v>
      </c>
      <c r="Q738" s="22">
        <f>shaladarppn!P736</f>
        <v>0</v>
      </c>
      <c r="R738" s="22">
        <f>shaladarppn!Q736</f>
        <v>0</v>
      </c>
      <c r="S738" s="22">
        <f>shaladarppn!R736</f>
        <v>0</v>
      </c>
      <c r="T738" s="22">
        <f>shaladarppn!S736</f>
        <v>0</v>
      </c>
      <c r="U738" s="22">
        <f>shaladarppn!T736</f>
        <v>0</v>
      </c>
      <c r="V738" s="22">
        <f>shaladarppn!U736</f>
        <v>0</v>
      </c>
      <c r="W738" s="22">
        <f>shaladarppn!V736</f>
        <v>0</v>
      </c>
      <c r="X738" s="22">
        <f>shaladarppn!W736</f>
        <v>0</v>
      </c>
      <c r="Y738" s="22">
        <f>shaladarppn!X736</f>
        <v>0</v>
      </c>
      <c r="Z738" s="22">
        <f>shaladarppn!Y736</f>
        <v>0</v>
      </c>
      <c r="AA738" s="22">
        <f>shaladarppn!Z736</f>
        <v>0</v>
      </c>
      <c r="AB738" s="22">
        <f>shaladarppn!AA736</f>
        <v>0</v>
      </c>
      <c r="AC738" s="22">
        <f>shaladarppn!AB736</f>
        <v>0</v>
      </c>
      <c r="AD738" s="22">
        <f>shaladarppn!AC736</f>
        <v>0</v>
      </c>
      <c r="AE738" s="22">
        <f>shaladarppn!AD736</f>
        <v>0</v>
      </c>
      <c r="AF738" s="22">
        <f>Table1[[#This Row],[Class]]</f>
        <v>0</v>
      </c>
      <c r="AG738" s="22">
        <f>Table1[[#This Row],[Section]]</f>
        <v>0</v>
      </c>
    </row>
    <row r="739" spans="1:33">
      <c r="A739" s="22">
        <f>IF(F739="","",ROWS($F$4:F739))</f>
        <v>736</v>
      </c>
      <c r="B739" s="22">
        <f>shaladarppn!A737</f>
        <v>0</v>
      </c>
      <c r="C739" s="22">
        <f>shaladarppn!B737</f>
        <v>0</v>
      </c>
      <c r="D739" s="22">
        <f>shaladarppn!C737</f>
        <v>0</v>
      </c>
      <c r="E739" s="249">
        <f>shaladarppn!D737</f>
        <v>0</v>
      </c>
      <c r="F739" s="22">
        <f>shaladarppn!E737</f>
        <v>0</v>
      </c>
      <c r="G739" s="22">
        <f>shaladarppn!F737</f>
        <v>0</v>
      </c>
      <c r="H739" s="22">
        <f>shaladarppn!G737</f>
        <v>0</v>
      </c>
      <c r="I739" s="22">
        <f>shaladarppn!H737</f>
        <v>0</v>
      </c>
      <c r="J739" s="22">
        <f>shaladarppn!I737</f>
        <v>0</v>
      </c>
      <c r="K739" s="249">
        <f>shaladarppn!J737</f>
        <v>0</v>
      </c>
      <c r="L739" s="22">
        <f>shaladarppn!K737</f>
        <v>0</v>
      </c>
      <c r="M739" s="22">
        <f>shaladarppn!L737</f>
        <v>0</v>
      </c>
      <c r="N739" s="22">
        <f>shaladarppn!M737</f>
        <v>0</v>
      </c>
      <c r="O739" s="22">
        <f>shaladarppn!N737</f>
        <v>0</v>
      </c>
      <c r="P739" s="22">
        <f>shaladarppn!O737</f>
        <v>0</v>
      </c>
      <c r="Q739" s="22">
        <f>shaladarppn!P737</f>
        <v>0</v>
      </c>
      <c r="R739" s="22">
        <f>shaladarppn!Q737</f>
        <v>0</v>
      </c>
      <c r="S739" s="22">
        <f>shaladarppn!R737</f>
        <v>0</v>
      </c>
      <c r="T739" s="22">
        <f>shaladarppn!S737</f>
        <v>0</v>
      </c>
      <c r="U739" s="22">
        <f>shaladarppn!T737</f>
        <v>0</v>
      </c>
      <c r="V739" s="22">
        <f>shaladarppn!U737</f>
        <v>0</v>
      </c>
      <c r="W739" s="22">
        <f>shaladarppn!V737</f>
        <v>0</v>
      </c>
      <c r="X739" s="22">
        <f>shaladarppn!W737</f>
        <v>0</v>
      </c>
      <c r="Y739" s="22">
        <f>shaladarppn!X737</f>
        <v>0</v>
      </c>
      <c r="Z739" s="22">
        <f>shaladarppn!Y737</f>
        <v>0</v>
      </c>
      <c r="AA739" s="22">
        <f>shaladarppn!Z737</f>
        <v>0</v>
      </c>
      <c r="AB739" s="22">
        <f>shaladarppn!AA737</f>
        <v>0</v>
      </c>
      <c r="AC739" s="22">
        <f>shaladarppn!AB737</f>
        <v>0</v>
      </c>
      <c r="AD739" s="22">
        <f>shaladarppn!AC737</f>
        <v>0</v>
      </c>
      <c r="AE739" s="22">
        <f>shaladarppn!AD737</f>
        <v>0</v>
      </c>
      <c r="AF739" s="22">
        <f>Table1[[#This Row],[Class]]</f>
        <v>0</v>
      </c>
      <c r="AG739" s="22">
        <f>Table1[[#This Row],[Section]]</f>
        <v>0</v>
      </c>
    </row>
    <row r="740" spans="1:33">
      <c r="A740" s="22">
        <f>IF(F740="","",ROWS($F$4:F740))</f>
        <v>737</v>
      </c>
      <c r="B740" s="22">
        <f>shaladarppn!A738</f>
        <v>0</v>
      </c>
      <c r="C740" s="22">
        <f>shaladarppn!B738</f>
        <v>0</v>
      </c>
      <c r="D740" s="22">
        <f>shaladarppn!C738</f>
        <v>0</v>
      </c>
      <c r="E740" s="249">
        <f>shaladarppn!D738</f>
        <v>0</v>
      </c>
      <c r="F740" s="22">
        <f>shaladarppn!E738</f>
        <v>0</v>
      </c>
      <c r="G740" s="22">
        <f>shaladarppn!F738</f>
        <v>0</v>
      </c>
      <c r="H740" s="22">
        <f>shaladarppn!G738</f>
        <v>0</v>
      </c>
      <c r="I740" s="22">
        <f>shaladarppn!H738</f>
        <v>0</v>
      </c>
      <c r="J740" s="22">
        <f>shaladarppn!I738</f>
        <v>0</v>
      </c>
      <c r="K740" s="249">
        <f>shaladarppn!J738</f>
        <v>0</v>
      </c>
      <c r="L740" s="22">
        <f>shaladarppn!K738</f>
        <v>0</v>
      </c>
      <c r="M740" s="22">
        <f>shaladarppn!L738</f>
        <v>0</v>
      </c>
      <c r="N740" s="22">
        <f>shaladarppn!M738</f>
        <v>0</v>
      </c>
      <c r="O740" s="22">
        <f>shaladarppn!N738</f>
        <v>0</v>
      </c>
      <c r="P740" s="22">
        <f>shaladarppn!O738</f>
        <v>0</v>
      </c>
      <c r="Q740" s="22">
        <f>shaladarppn!P738</f>
        <v>0</v>
      </c>
      <c r="R740" s="22">
        <f>shaladarppn!Q738</f>
        <v>0</v>
      </c>
      <c r="S740" s="22">
        <f>shaladarppn!R738</f>
        <v>0</v>
      </c>
      <c r="T740" s="22">
        <f>shaladarppn!S738</f>
        <v>0</v>
      </c>
      <c r="U740" s="22">
        <f>shaladarppn!T738</f>
        <v>0</v>
      </c>
      <c r="V740" s="22">
        <f>shaladarppn!U738</f>
        <v>0</v>
      </c>
      <c r="W740" s="22">
        <f>shaladarppn!V738</f>
        <v>0</v>
      </c>
      <c r="X740" s="22">
        <f>shaladarppn!W738</f>
        <v>0</v>
      </c>
      <c r="Y740" s="22">
        <f>shaladarppn!X738</f>
        <v>0</v>
      </c>
      <c r="Z740" s="22">
        <f>shaladarppn!Y738</f>
        <v>0</v>
      </c>
      <c r="AA740" s="22">
        <f>shaladarppn!Z738</f>
        <v>0</v>
      </c>
      <c r="AB740" s="22">
        <f>shaladarppn!AA738</f>
        <v>0</v>
      </c>
      <c r="AC740" s="22">
        <f>shaladarppn!AB738</f>
        <v>0</v>
      </c>
      <c r="AD740" s="22">
        <f>shaladarppn!AC738</f>
        <v>0</v>
      </c>
      <c r="AE740" s="22">
        <f>shaladarppn!AD738</f>
        <v>0</v>
      </c>
      <c r="AF740" s="22">
        <f>Table1[[#This Row],[Class]]</f>
        <v>0</v>
      </c>
      <c r="AG740" s="22">
        <f>Table1[[#This Row],[Section]]</f>
        <v>0</v>
      </c>
    </row>
    <row r="741" spans="1:33">
      <c r="A741" s="22">
        <f>IF(F741="","",ROWS($F$4:F741))</f>
        <v>738</v>
      </c>
      <c r="B741" s="22">
        <f>shaladarppn!A739</f>
        <v>0</v>
      </c>
      <c r="C741" s="22">
        <f>shaladarppn!B739</f>
        <v>0</v>
      </c>
      <c r="D741" s="22">
        <f>shaladarppn!C739</f>
        <v>0</v>
      </c>
      <c r="E741" s="249">
        <f>shaladarppn!D739</f>
        <v>0</v>
      </c>
      <c r="F741" s="22">
        <f>shaladarppn!E739</f>
        <v>0</v>
      </c>
      <c r="G741" s="22">
        <f>shaladarppn!F739</f>
        <v>0</v>
      </c>
      <c r="H741" s="22">
        <f>shaladarppn!G739</f>
        <v>0</v>
      </c>
      <c r="I741" s="22">
        <f>shaladarppn!H739</f>
        <v>0</v>
      </c>
      <c r="J741" s="22">
        <f>shaladarppn!I739</f>
        <v>0</v>
      </c>
      <c r="K741" s="249">
        <f>shaladarppn!J739</f>
        <v>0</v>
      </c>
      <c r="L741" s="22">
        <f>shaladarppn!K739</f>
        <v>0</v>
      </c>
      <c r="M741" s="22">
        <f>shaladarppn!L739</f>
        <v>0</v>
      </c>
      <c r="N741" s="22">
        <f>shaladarppn!M739</f>
        <v>0</v>
      </c>
      <c r="O741" s="22">
        <f>shaladarppn!N739</f>
        <v>0</v>
      </c>
      <c r="P741" s="22">
        <f>shaladarppn!O739</f>
        <v>0</v>
      </c>
      <c r="Q741" s="22">
        <f>shaladarppn!P739</f>
        <v>0</v>
      </c>
      <c r="R741" s="22">
        <f>shaladarppn!Q739</f>
        <v>0</v>
      </c>
      <c r="S741" s="22">
        <f>shaladarppn!R739</f>
        <v>0</v>
      </c>
      <c r="T741" s="22">
        <f>shaladarppn!S739</f>
        <v>0</v>
      </c>
      <c r="U741" s="22">
        <f>shaladarppn!T739</f>
        <v>0</v>
      </c>
      <c r="V741" s="22">
        <f>shaladarppn!U739</f>
        <v>0</v>
      </c>
      <c r="W741" s="22">
        <f>shaladarppn!V739</f>
        <v>0</v>
      </c>
      <c r="X741" s="22">
        <f>shaladarppn!W739</f>
        <v>0</v>
      </c>
      <c r="Y741" s="22">
        <f>shaladarppn!X739</f>
        <v>0</v>
      </c>
      <c r="Z741" s="22">
        <f>shaladarppn!Y739</f>
        <v>0</v>
      </c>
      <c r="AA741" s="22">
        <f>shaladarppn!Z739</f>
        <v>0</v>
      </c>
      <c r="AB741" s="22">
        <f>shaladarppn!AA739</f>
        <v>0</v>
      </c>
      <c r="AC741" s="22">
        <f>shaladarppn!AB739</f>
        <v>0</v>
      </c>
      <c r="AD741" s="22">
        <f>shaladarppn!AC739</f>
        <v>0</v>
      </c>
      <c r="AE741" s="22">
        <f>shaladarppn!AD739</f>
        <v>0</v>
      </c>
      <c r="AF741" s="22">
        <f>Table1[[#This Row],[Class]]</f>
        <v>0</v>
      </c>
      <c r="AG741" s="22">
        <f>Table1[[#This Row],[Section]]</f>
        <v>0</v>
      </c>
    </row>
    <row r="742" spans="1:33">
      <c r="A742" s="22">
        <f>IF(F742="","",ROWS($F$4:F742))</f>
        <v>739</v>
      </c>
      <c r="B742" s="22">
        <f>shaladarppn!A740</f>
        <v>0</v>
      </c>
      <c r="C742" s="22">
        <f>shaladarppn!B740</f>
        <v>0</v>
      </c>
      <c r="D742" s="22">
        <f>shaladarppn!C740</f>
        <v>0</v>
      </c>
      <c r="E742" s="249">
        <f>shaladarppn!D740</f>
        <v>0</v>
      </c>
      <c r="F742" s="22">
        <f>shaladarppn!E740</f>
        <v>0</v>
      </c>
      <c r="G742" s="22">
        <f>shaladarppn!F740</f>
        <v>0</v>
      </c>
      <c r="H742" s="22">
        <f>shaladarppn!G740</f>
        <v>0</v>
      </c>
      <c r="I742" s="22">
        <f>shaladarppn!H740</f>
        <v>0</v>
      </c>
      <c r="J742" s="22">
        <f>shaladarppn!I740</f>
        <v>0</v>
      </c>
      <c r="K742" s="249">
        <f>shaladarppn!J740</f>
        <v>0</v>
      </c>
      <c r="L742" s="22">
        <f>shaladarppn!K740</f>
        <v>0</v>
      </c>
      <c r="M742" s="22">
        <f>shaladarppn!L740</f>
        <v>0</v>
      </c>
      <c r="N742" s="22">
        <f>shaladarppn!M740</f>
        <v>0</v>
      </c>
      <c r="O742" s="22">
        <f>shaladarppn!N740</f>
        <v>0</v>
      </c>
      <c r="P742" s="22">
        <f>shaladarppn!O740</f>
        <v>0</v>
      </c>
      <c r="Q742" s="22">
        <f>shaladarppn!P740</f>
        <v>0</v>
      </c>
      <c r="R742" s="22">
        <f>shaladarppn!Q740</f>
        <v>0</v>
      </c>
      <c r="S742" s="22">
        <f>shaladarppn!R740</f>
        <v>0</v>
      </c>
      <c r="T742" s="22">
        <f>shaladarppn!S740</f>
        <v>0</v>
      </c>
      <c r="U742" s="22">
        <f>shaladarppn!T740</f>
        <v>0</v>
      </c>
      <c r="V742" s="22">
        <f>shaladarppn!U740</f>
        <v>0</v>
      </c>
      <c r="W742" s="22">
        <f>shaladarppn!V740</f>
        <v>0</v>
      </c>
      <c r="X742" s="22">
        <f>shaladarppn!W740</f>
        <v>0</v>
      </c>
      <c r="Y742" s="22">
        <f>shaladarppn!X740</f>
        <v>0</v>
      </c>
      <c r="Z742" s="22">
        <f>shaladarppn!Y740</f>
        <v>0</v>
      </c>
      <c r="AA742" s="22">
        <f>shaladarppn!Z740</f>
        <v>0</v>
      </c>
      <c r="AB742" s="22">
        <f>shaladarppn!AA740</f>
        <v>0</v>
      </c>
      <c r="AC742" s="22">
        <f>shaladarppn!AB740</f>
        <v>0</v>
      </c>
      <c r="AD742" s="22">
        <f>shaladarppn!AC740</f>
        <v>0</v>
      </c>
      <c r="AE742" s="22">
        <f>shaladarppn!AD740</f>
        <v>0</v>
      </c>
      <c r="AF742" s="22">
        <f>Table1[[#This Row],[Class]]</f>
        <v>0</v>
      </c>
      <c r="AG742" s="22">
        <f>Table1[[#This Row],[Section]]</f>
        <v>0</v>
      </c>
    </row>
    <row r="743" spans="1:33">
      <c r="A743" s="22">
        <f>IF(F743="","",ROWS($F$4:F743))</f>
        <v>740</v>
      </c>
      <c r="B743" s="22">
        <f>shaladarppn!A741</f>
        <v>0</v>
      </c>
      <c r="C743" s="22">
        <f>shaladarppn!B741</f>
        <v>0</v>
      </c>
      <c r="D743" s="22">
        <f>shaladarppn!C741</f>
        <v>0</v>
      </c>
      <c r="E743" s="249">
        <f>shaladarppn!D741</f>
        <v>0</v>
      </c>
      <c r="F743" s="22">
        <f>shaladarppn!E741</f>
        <v>0</v>
      </c>
      <c r="G743" s="22">
        <f>shaladarppn!F741</f>
        <v>0</v>
      </c>
      <c r="H743" s="22">
        <f>shaladarppn!G741</f>
        <v>0</v>
      </c>
      <c r="I743" s="22">
        <f>shaladarppn!H741</f>
        <v>0</v>
      </c>
      <c r="J743" s="22">
        <f>shaladarppn!I741</f>
        <v>0</v>
      </c>
      <c r="K743" s="249">
        <f>shaladarppn!J741</f>
        <v>0</v>
      </c>
      <c r="L743" s="22">
        <f>shaladarppn!K741</f>
        <v>0</v>
      </c>
      <c r="M743" s="22">
        <f>shaladarppn!L741</f>
        <v>0</v>
      </c>
      <c r="N743" s="22">
        <f>shaladarppn!M741</f>
        <v>0</v>
      </c>
      <c r="O743" s="22">
        <f>shaladarppn!N741</f>
        <v>0</v>
      </c>
      <c r="P743" s="22">
        <f>shaladarppn!O741</f>
        <v>0</v>
      </c>
      <c r="Q743" s="22">
        <f>shaladarppn!P741</f>
        <v>0</v>
      </c>
      <c r="R743" s="22">
        <f>shaladarppn!Q741</f>
        <v>0</v>
      </c>
      <c r="S743" s="22">
        <f>shaladarppn!R741</f>
        <v>0</v>
      </c>
      <c r="T743" s="22">
        <f>shaladarppn!S741</f>
        <v>0</v>
      </c>
      <c r="U743" s="22">
        <f>shaladarppn!T741</f>
        <v>0</v>
      </c>
      <c r="V743" s="22">
        <f>shaladarppn!U741</f>
        <v>0</v>
      </c>
      <c r="W743" s="22">
        <f>shaladarppn!V741</f>
        <v>0</v>
      </c>
      <c r="X743" s="22">
        <f>shaladarppn!W741</f>
        <v>0</v>
      </c>
      <c r="Y743" s="22">
        <f>shaladarppn!X741</f>
        <v>0</v>
      </c>
      <c r="Z743" s="22">
        <f>shaladarppn!Y741</f>
        <v>0</v>
      </c>
      <c r="AA743" s="22">
        <f>shaladarppn!Z741</f>
        <v>0</v>
      </c>
      <c r="AB743" s="22">
        <f>shaladarppn!AA741</f>
        <v>0</v>
      </c>
      <c r="AC743" s="22">
        <f>shaladarppn!AB741</f>
        <v>0</v>
      </c>
      <c r="AD743" s="22">
        <f>shaladarppn!AC741</f>
        <v>0</v>
      </c>
      <c r="AE743" s="22">
        <f>shaladarppn!AD741</f>
        <v>0</v>
      </c>
      <c r="AF743" s="22">
        <f>Table1[[#This Row],[Class]]</f>
        <v>0</v>
      </c>
      <c r="AG743" s="22">
        <f>Table1[[#This Row],[Section]]</f>
        <v>0</v>
      </c>
    </row>
    <row r="744" spans="1:33">
      <c r="A744" s="22">
        <f>IF(F744="","",ROWS($F$4:F744))</f>
        <v>741</v>
      </c>
      <c r="B744" s="22">
        <f>shaladarppn!A742</f>
        <v>0</v>
      </c>
      <c r="C744" s="22">
        <f>shaladarppn!B742</f>
        <v>0</v>
      </c>
      <c r="D744" s="22">
        <f>shaladarppn!C742</f>
        <v>0</v>
      </c>
      <c r="E744" s="249">
        <f>shaladarppn!D742</f>
        <v>0</v>
      </c>
      <c r="F744" s="22">
        <f>shaladarppn!E742</f>
        <v>0</v>
      </c>
      <c r="G744" s="22">
        <f>shaladarppn!F742</f>
        <v>0</v>
      </c>
      <c r="H744" s="22">
        <f>shaladarppn!G742</f>
        <v>0</v>
      </c>
      <c r="I744" s="22">
        <f>shaladarppn!H742</f>
        <v>0</v>
      </c>
      <c r="J744" s="22">
        <f>shaladarppn!I742</f>
        <v>0</v>
      </c>
      <c r="K744" s="249">
        <f>shaladarppn!J742</f>
        <v>0</v>
      </c>
      <c r="L744" s="22">
        <f>shaladarppn!K742</f>
        <v>0</v>
      </c>
      <c r="M744" s="22">
        <f>shaladarppn!L742</f>
        <v>0</v>
      </c>
      <c r="N744" s="22">
        <f>shaladarppn!M742</f>
        <v>0</v>
      </c>
      <c r="O744" s="22">
        <f>shaladarppn!N742</f>
        <v>0</v>
      </c>
      <c r="P744" s="22">
        <f>shaladarppn!O742</f>
        <v>0</v>
      </c>
      <c r="Q744" s="22">
        <f>shaladarppn!P742</f>
        <v>0</v>
      </c>
      <c r="R744" s="22">
        <f>shaladarppn!Q742</f>
        <v>0</v>
      </c>
      <c r="S744" s="22">
        <f>shaladarppn!R742</f>
        <v>0</v>
      </c>
      <c r="T744" s="22">
        <f>shaladarppn!S742</f>
        <v>0</v>
      </c>
      <c r="U744" s="22">
        <f>shaladarppn!T742</f>
        <v>0</v>
      </c>
      <c r="V744" s="22">
        <f>shaladarppn!U742</f>
        <v>0</v>
      </c>
      <c r="W744" s="22">
        <f>shaladarppn!V742</f>
        <v>0</v>
      </c>
      <c r="X744" s="22">
        <f>shaladarppn!W742</f>
        <v>0</v>
      </c>
      <c r="Y744" s="22">
        <f>shaladarppn!X742</f>
        <v>0</v>
      </c>
      <c r="Z744" s="22">
        <f>shaladarppn!Y742</f>
        <v>0</v>
      </c>
      <c r="AA744" s="22">
        <f>shaladarppn!Z742</f>
        <v>0</v>
      </c>
      <c r="AB744" s="22">
        <f>shaladarppn!AA742</f>
        <v>0</v>
      </c>
      <c r="AC744" s="22">
        <f>shaladarppn!AB742</f>
        <v>0</v>
      </c>
      <c r="AD744" s="22">
        <f>shaladarppn!AC742</f>
        <v>0</v>
      </c>
      <c r="AE744" s="22">
        <f>shaladarppn!AD742</f>
        <v>0</v>
      </c>
      <c r="AF744" s="22">
        <f>Table1[[#This Row],[Class]]</f>
        <v>0</v>
      </c>
      <c r="AG744" s="22">
        <f>Table1[[#This Row],[Section]]</f>
        <v>0</v>
      </c>
    </row>
    <row r="745" spans="1:33">
      <c r="A745" s="22">
        <f>IF(F745="","",ROWS($F$4:F745))</f>
        <v>742</v>
      </c>
      <c r="B745" s="22">
        <f>shaladarppn!A743</f>
        <v>0</v>
      </c>
      <c r="C745" s="22">
        <f>shaladarppn!B743</f>
        <v>0</v>
      </c>
      <c r="D745" s="22">
        <f>shaladarppn!C743</f>
        <v>0</v>
      </c>
      <c r="E745" s="249">
        <f>shaladarppn!D743</f>
        <v>0</v>
      </c>
      <c r="F745" s="22">
        <f>shaladarppn!E743</f>
        <v>0</v>
      </c>
      <c r="G745" s="22">
        <f>shaladarppn!F743</f>
        <v>0</v>
      </c>
      <c r="H745" s="22">
        <f>shaladarppn!G743</f>
        <v>0</v>
      </c>
      <c r="I745" s="22">
        <f>shaladarppn!H743</f>
        <v>0</v>
      </c>
      <c r="J745" s="22">
        <f>shaladarppn!I743</f>
        <v>0</v>
      </c>
      <c r="K745" s="249">
        <f>shaladarppn!J743</f>
        <v>0</v>
      </c>
      <c r="L745" s="22">
        <f>shaladarppn!K743</f>
        <v>0</v>
      </c>
      <c r="M745" s="22">
        <f>shaladarppn!L743</f>
        <v>0</v>
      </c>
      <c r="N745" s="22">
        <f>shaladarppn!M743</f>
        <v>0</v>
      </c>
      <c r="O745" s="22">
        <f>shaladarppn!N743</f>
        <v>0</v>
      </c>
      <c r="P745" s="22">
        <f>shaladarppn!O743</f>
        <v>0</v>
      </c>
      <c r="Q745" s="22">
        <f>shaladarppn!P743</f>
        <v>0</v>
      </c>
      <c r="R745" s="22">
        <f>shaladarppn!Q743</f>
        <v>0</v>
      </c>
      <c r="S745" s="22">
        <f>shaladarppn!R743</f>
        <v>0</v>
      </c>
      <c r="T745" s="22">
        <f>shaladarppn!S743</f>
        <v>0</v>
      </c>
      <c r="U745" s="22">
        <f>shaladarppn!T743</f>
        <v>0</v>
      </c>
      <c r="V745" s="22">
        <f>shaladarppn!U743</f>
        <v>0</v>
      </c>
      <c r="W745" s="22">
        <f>shaladarppn!V743</f>
        <v>0</v>
      </c>
      <c r="X745" s="22">
        <f>shaladarppn!W743</f>
        <v>0</v>
      </c>
      <c r="Y745" s="22">
        <f>shaladarppn!X743</f>
        <v>0</v>
      </c>
      <c r="Z745" s="22">
        <f>shaladarppn!Y743</f>
        <v>0</v>
      </c>
      <c r="AA745" s="22">
        <f>shaladarppn!Z743</f>
        <v>0</v>
      </c>
      <c r="AB745" s="22">
        <f>shaladarppn!AA743</f>
        <v>0</v>
      </c>
      <c r="AC745" s="22">
        <f>shaladarppn!AB743</f>
        <v>0</v>
      </c>
      <c r="AD745" s="22">
        <f>shaladarppn!AC743</f>
        <v>0</v>
      </c>
      <c r="AE745" s="22">
        <f>shaladarppn!AD743</f>
        <v>0</v>
      </c>
      <c r="AF745" s="22">
        <f>Table1[[#This Row],[Class]]</f>
        <v>0</v>
      </c>
      <c r="AG745" s="22">
        <f>Table1[[#This Row],[Section]]</f>
        <v>0</v>
      </c>
    </row>
    <row r="746" spans="1:33">
      <c r="A746" s="22">
        <f>IF(F746="","",ROWS($F$4:F746))</f>
        <v>743</v>
      </c>
      <c r="B746" s="22">
        <f>shaladarppn!A744</f>
        <v>0</v>
      </c>
      <c r="C746" s="22">
        <f>shaladarppn!B744</f>
        <v>0</v>
      </c>
      <c r="D746" s="22">
        <f>shaladarppn!C744</f>
        <v>0</v>
      </c>
      <c r="E746" s="249">
        <f>shaladarppn!D744</f>
        <v>0</v>
      </c>
      <c r="F746" s="22">
        <f>shaladarppn!E744</f>
        <v>0</v>
      </c>
      <c r="G746" s="22">
        <f>shaladarppn!F744</f>
        <v>0</v>
      </c>
      <c r="H746" s="22">
        <f>shaladarppn!G744</f>
        <v>0</v>
      </c>
      <c r="I746" s="22">
        <f>shaladarppn!H744</f>
        <v>0</v>
      </c>
      <c r="J746" s="22">
        <f>shaladarppn!I744</f>
        <v>0</v>
      </c>
      <c r="K746" s="249">
        <f>shaladarppn!J744</f>
        <v>0</v>
      </c>
      <c r="L746" s="22">
        <f>shaladarppn!K744</f>
        <v>0</v>
      </c>
      <c r="M746" s="22">
        <f>shaladarppn!L744</f>
        <v>0</v>
      </c>
      <c r="N746" s="22">
        <f>shaladarppn!M744</f>
        <v>0</v>
      </c>
      <c r="O746" s="22">
        <f>shaladarppn!N744</f>
        <v>0</v>
      </c>
      <c r="P746" s="22">
        <f>shaladarppn!O744</f>
        <v>0</v>
      </c>
      <c r="Q746" s="22">
        <f>shaladarppn!P744</f>
        <v>0</v>
      </c>
      <c r="R746" s="22">
        <f>shaladarppn!Q744</f>
        <v>0</v>
      </c>
      <c r="S746" s="22">
        <f>shaladarppn!R744</f>
        <v>0</v>
      </c>
      <c r="T746" s="22">
        <f>shaladarppn!S744</f>
        <v>0</v>
      </c>
      <c r="U746" s="22">
        <f>shaladarppn!T744</f>
        <v>0</v>
      </c>
      <c r="V746" s="22">
        <f>shaladarppn!U744</f>
        <v>0</v>
      </c>
      <c r="W746" s="22">
        <f>shaladarppn!V744</f>
        <v>0</v>
      </c>
      <c r="X746" s="22">
        <f>shaladarppn!W744</f>
        <v>0</v>
      </c>
      <c r="Y746" s="22">
        <f>shaladarppn!X744</f>
        <v>0</v>
      </c>
      <c r="Z746" s="22">
        <f>shaladarppn!Y744</f>
        <v>0</v>
      </c>
      <c r="AA746" s="22">
        <f>shaladarppn!Z744</f>
        <v>0</v>
      </c>
      <c r="AB746" s="22">
        <f>shaladarppn!AA744</f>
        <v>0</v>
      </c>
      <c r="AC746" s="22">
        <f>shaladarppn!AB744</f>
        <v>0</v>
      </c>
      <c r="AD746" s="22">
        <f>shaladarppn!AC744</f>
        <v>0</v>
      </c>
      <c r="AE746" s="22">
        <f>shaladarppn!AD744</f>
        <v>0</v>
      </c>
      <c r="AF746" s="22">
        <f>Table1[[#This Row],[Class]]</f>
        <v>0</v>
      </c>
      <c r="AG746" s="22">
        <f>Table1[[#This Row],[Section]]</f>
        <v>0</v>
      </c>
    </row>
    <row r="747" spans="1:33">
      <c r="A747" s="22">
        <f>IF(F747="","",ROWS($F$4:F747))</f>
        <v>744</v>
      </c>
      <c r="B747" s="22">
        <f>shaladarppn!A745</f>
        <v>0</v>
      </c>
      <c r="C747" s="22">
        <f>shaladarppn!B745</f>
        <v>0</v>
      </c>
      <c r="D747" s="22">
        <f>shaladarppn!C745</f>
        <v>0</v>
      </c>
      <c r="E747" s="249">
        <f>shaladarppn!D745</f>
        <v>0</v>
      </c>
      <c r="F747" s="22">
        <f>shaladarppn!E745</f>
        <v>0</v>
      </c>
      <c r="G747" s="22">
        <f>shaladarppn!F745</f>
        <v>0</v>
      </c>
      <c r="H747" s="22">
        <f>shaladarppn!G745</f>
        <v>0</v>
      </c>
      <c r="I747" s="22">
        <f>shaladarppn!H745</f>
        <v>0</v>
      </c>
      <c r="J747" s="22">
        <f>shaladarppn!I745</f>
        <v>0</v>
      </c>
      <c r="K747" s="249">
        <f>shaladarppn!J745</f>
        <v>0</v>
      </c>
      <c r="L747" s="22">
        <f>shaladarppn!K745</f>
        <v>0</v>
      </c>
      <c r="M747" s="22">
        <f>shaladarppn!L745</f>
        <v>0</v>
      </c>
      <c r="N747" s="22">
        <f>shaladarppn!M745</f>
        <v>0</v>
      </c>
      <c r="O747" s="22">
        <f>shaladarppn!N745</f>
        <v>0</v>
      </c>
      <c r="P747" s="22">
        <f>shaladarppn!O745</f>
        <v>0</v>
      </c>
      <c r="Q747" s="22">
        <f>shaladarppn!P745</f>
        <v>0</v>
      </c>
      <c r="R747" s="22">
        <f>shaladarppn!Q745</f>
        <v>0</v>
      </c>
      <c r="S747" s="22">
        <f>shaladarppn!R745</f>
        <v>0</v>
      </c>
      <c r="T747" s="22">
        <f>shaladarppn!S745</f>
        <v>0</v>
      </c>
      <c r="U747" s="22">
        <f>shaladarppn!T745</f>
        <v>0</v>
      </c>
      <c r="V747" s="22">
        <f>shaladarppn!U745</f>
        <v>0</v>
      </c>
      <c r="W747" s="22">
        <f>shaladarppn!V745</f>
        <v>0</v>
      </c>
      <c r="X747" s="22">
        <f>shaladarppn!W745</f>
        <v>0</v>
      </c>
      <c r="Y747" s="22">
        <f>shaladarppn!X745</f>
        <v>0</v>
      </c>
      <c r="Z747" s="22">
        <f>shaladarppn!Y745</f>
        <v>0</v>
      </c>
      <c r="AA747" s="22">
        <f>shaladarppn!Z745</f>
        <v>0</v>
      </c>
      <c r="AB747" s="22">
        <f>shaladarppn!AA745</f>
        <v>0</v>
      </c>
      <c r="AC747" s="22">
        <f>shaladarppn!AB745</f>
        <v>0</v>
      </c>
      <c r="AD747" s="22">
        <f>shaladarppn!AC745</f>
        <v>0</v>
      </c>
      <c r="AE747" s="22">
        <f>shaladarppn!AD745</f>
        <v>0</v>
      </c>
      <c r="AF747" s="22">
        <f>Table1[[#This Row],[Class]]</f>
        <v>0</v>
      </c>
      <c r="AG747" s="22">
        <f>Table1[[#This Row],[Section]]</f>
        <v>0</v>
      </c>
    </row>
    <row r="748" spans="1:33">
      <c r="A748" s="22">
        <f>IF(F748="","",ROWS($F$4:F748))</f>
        <v>745</v>
      </c>
      <c r="B748" s="22">
        <f>shaladarppn!A746</f>
        <v>0</v>
      </c>
      <c r="C748" s="22">
        <f>shaladarppn!B746</f>
        <v>0</v>
      </c>
      <c r="D748" s="22">
        <f>shaladarppn!C746</f>
        <v>0</v>
      </c>
      <c r="E748" s="249">
        <f>shaladarppn!D746</f>
        <v>0</v>
      </c>
      <c r="F748" s="22">
        <f>shaladarppn!E746</f>
        <v>0</v>
      </c>
      <c r="G748" s="22">
        <f>shaladarppn!F746</f>
        <v>0</v>
      </c>
      <c r="H748" s="22">
        <f>shaladarppn!G746</f>
        <v>0</v>
      </c>
      <c r="I748" s="22">
        <f>shaladarppn!H746</f>
        <v>0</v>
      </c>
      <c r="J748" s="22">
        <f>shaladarppn!I746</f>
        <v>0</v>
      </c>
      <c r="K748" s="249">
        <f>shaladarppn!J746</f>
        <v>0</v>
      </c>
      <c r="L748" s="22">
        <f>shaladarppn!K746</f>
        <v>0</v>
      </c>
      <c r="M748" s="22">
        <f>shaladarppn!L746</f>
        <v>0</v>
      </c>
      <c r="N748" s="22">
        <f>shaladarppn!M746</f>
        <v>0</v>
      </c>
      <c r="O748" s="22">
        <f>shaladarppn!N746</f>
        <v>0</v>
      </c>
      <c r="P748" s="22">
        <f>shaladarppn!O746</f>
        <v>0</v>
      </c>
      <c r="Q748" s="22">
        <f>shaladarppn!P746</f>
        <v>0</v>
      </c>
      <c r="R748" s="22">
        <f>shaladarppn!Q746</f>
        <v>0</v>
      </c>
      <c r="S748" s="22">
        <f>shaladarppn!R746</f>
        <v>0</v>
      </c>
      <c r="T748" s="22">
        <f>shaladarppn!S746</f>
        <v>0</v>
      </c>
      <c r="U748" s="22">
        <f>shaladarppn!T746</f>
        <v>0</v>
      </c>
      <c r="V748" s="22">
        <f>shaladarppn!U746</f>
        <v>0</v>
      </c>
      <c r="W748" s="22">
        <f>shaladarppn!V746</f>
        <v>0</v>
      </c>
      <c r="X748" s="22">
        <f>shaladarppn!W746</f>
        <v>0</v>
      </c>
      <c r="Y748" s="22">
        <f>shaladarppn!X746</f>
        <v>0</v>
      </c>
      <c r="Z748" s="22">
        <f>shaladarppn!Y746</f>
        <v>0</v>
      </c>
      <c r="AA748" s="22">
        <f>shaladarppn!Z746</f>
        <v>0</v>
      </c>
      <c r="AB748" s="22">
        <f>shaladarppn!AA746</f>
        <v>0</v>
      </c>
      <c r="AC748" s="22">
        <f>shaladarppn!AB746</f>
        <v>0</v>
      </c>
      <c r="AD748" s="22">
        <f>shaladarppn!AC746</f>
        <v>0</v>
      </c>
      <c r="AE748" s="22">
        <f>shaladarppn!AD746</f>
        <v>0</v>
      </c>
      <c r="AF748" s="22">
        <f>Table1[[#This Row],[Class]]</f>
        <v>0</v>
      </c>
      <c r="AG748" s="22">
        <f>Table1[[#This Row],[Section]]</f>
        <v>0</v>
      </c>
    </row>
    <row r="749" spans="1:33">
      <c r="A749" s="22">
        <f>IF(F749="","",ROWS($F$4:F749))</f>
        <v>746</v>
      </c>
      <c r="B749" s="22">
        <f>shaladarppn!A747</f>
        <v>0</v>
      </c>
      <c r="C749" s="22">
        <f>shaladarppn!B747</f>
        <v>0</v>
      </c>
      <c r="D749" s="22">
        <f>shaladarppn!C747</f>
        <v>0</v>
      </c>
      <c r="E749" s="249">
        <f>shaladarppn!D747</f>
        <v>0</v>
      </c>
      <c r="F749" s="22">
        <f>shaladarppn!E747</f>
        <v>0</v>
      </c>
      <c r="G749" s="22">
        <f>shaladarppn!F747</f>
        <v>0</v>
      </c>
      <c r="H749" s="22">
        <f>shaladarppn!G747</f>
        <v>0</v>
      </c>
      <c r="I749" s="22">
        <f>shaladarppn!H747</f>
        <v>0</v>
      </c>
      <c r="J749" s="22">
        <f>shaladarppn!I747</f>
        <v>0</v>
      </c>
      <c r="K749" s="249">
        <f>shaladarppn!J747</f>
        <v>0</v>
      </c>
      <c r="L749" s="22">
        <f>shaladarppn!K747</f>
        <v>0</v>
      </c>
      <c r="M749" s="22">
        <f>shaladarppn!L747</f>
        <v>0</v>
      </c>
      <c r="N749" s="22">
        <f>shaladarppn!M747</f>
        <v>0</v>
      </c>
      <c r="O749" s="22">
        <f>shaladarppn!N747</f>
        <v>0</v>
      </c>
      <c r="P749" s="22">
        <f>shaladarppn!O747</f>
        <v>0</v>
      </c>
      <c r="Q749" s="22">
        <f>shaladarppn!P747</f>
        <v>0</v>
      </c>
      <c r="R749" s="22">
        <f>shaladarppn!Q747</f>
        <v>0</v>
      </c>
      <c r="S749" s="22">
        <f>shaladarppn!R747</f>
        <v>0</v>
      </c>
      <c r="T749" s="22">
        <f>shaladarppn!S747</f>
        <v>0</v>
      </c>
      <c r="U749" s="22">
        <f>shaladarppn!T747</f>
        <v>0</v>
      </c>
      <c r="V749" s="22">
        <f>shaladarppn!U747</f>
        <v>0</v>
      </c>
      <c r="W749" s="22">
        <f>shaladarppn!V747</f>
        <v>0</v>
      </c>
      <c r="X749" s="22">
        <f>shaladarppn!W747</f>
        <v>0</v>
      </c>
      <c r="Y749" s="22">
        <f>shaladarppn!X747</f>
        <v>0</v>
      </c>
      <c r="Z749" s="22">
        <f>shaladarppn!Y747</f>
        <v>0</v>
      </c>
      <c r="AA749" s="22">
        <f>shaladarppn!Z747</f>
        <v>0</v>
      </c>
      <c r="AB749" s="22">
        <f>shaladarppn!AA747</f>
        <v>0</v>
      </c>
      <c r="AC749" s="22">
        <f>shaladarppn!AB747</f>
        <v>0</v>
      </c>
      <c r="AD749" s="22">
        <f>shaladarppn!AC747</f>
        <v>0</v>
      </c>
      <c r="AE749" s="22">
        <f>shaladarppn!AD747</f>
        <v>0</v>
      </c>
      <c r="AF749" s="22">
        <f>Table1[[#This Row],[Class]]</f>
        <v>0</v>
      </c>
      <c r="AG749" s="22">
        <f>Table1[[#This Row],[Section]]</f>
        <v>0</v>
      </c>
    </row>
    <row r="750" spans="1:33">
      <c r="A750" s="22">
        <f>IF(F750="","",ROWS($F$4:F750))</f>
        <v>747</v>
      </c>
      <c r="B750" s="22">
        <f>shaladarppn!A748</f>
        <v>0</v>
      </c>
      <c r="C750" s="22">
        <f>shaladarppn!B748</f>
        <v>0</v>
      </c>
      <c r="D750" s="22">
        <f>shaladarppn!C748</f>
        <v>0</v>
      </c>
      <c r="E750" s="249">
        <f>shaladarppn!D748</f>
        <v>0</v>
      </c>
      <c r="F750" s="22">
        <f>shaladarppn!E748</f>
        <v>0</v>
      </c>
      <c r="G750" s="22">
        <f>shaladarppn!F748</f>
        <v>0</v>
      </c>
      <c r="H750" s="22">
        <f>shaladarppn!G748</f>
        <v>0</v>
      </c>
      <c r="I750" s="22">
        <f>shaladarppn!H748</f>
        <v>0</v>
      </c>
      <c r="J750" s="22">
        <f>shaladarppn!I748</f>
        <v>0</v>
      </c>
      <c r="K750" s="249">
        <f>shaladarppn!J748</f>
        <v>0</v>
      </c>
      <c r="L750" s="22">
        <f>shaladarppn!K748</f>
        <v>0</v>
      </c>
      <c r="M750" s="22">
        <f>shaladarppn!L748</f>
        <v>0</v>
      </c>
      <c r="N750" s="22">
        <f>shaladarppn!M748</f>
        <v>0</v>
      </c>
      <c r="O750" s="22">
        <f>shaladarppn!N748</f>
        <v>0</v>
      </c>
      <c r="P750" s="22">
        <f>shaladarppn!O748</f>
        <v>0</v>
      </c>
      <c r="Q750" s="22">
        <f>shaladarppn!P748</f>
        <v>0</v>
      </c>
      <c r="R750" s="22">
        <f>shaladarppn!Q748</f>
        <v>0</v>
      </c>
      <c r="S750" s="22">
        <f>shaladarppn!R748</f>
        <v>0</v>
      </c>
      <c r="T750" s="22">
        <f>shaladarppn!S748</f>
        <v>0</v>
      </c>
      <c r="U750" s="22">
        <f>shaladarppn!T748</f>
        <v>0</v>
      </c>
      <c r="V750" s="22">
        <f>shaladarppn!U748</f>
        <v>0</v>
      </c>
      <c r="W750" s="22">
        <f>shaladarppn!V748</f>
        <v>0</v>
      </c>
      <c r="X750" s="22">
        <f>shaladarppn!W748</f>
        <v>0</v>
      </c>
      <c r="Y750" s="22">
        <f>shaladarppn!X748</f>
        <v>0</v>
      </c>
      <c r="Z750" s="22">
        <f>shaladarppn!Y748</f>
        <v>0</v>
      </c>
      <c r="AA750" s="22">
        <f>shaladarppn!Z748</f>
        <v>0</v>
      </c>
      <c r="AB750" s="22">
        <f>shaladarppn!AA748</f>
        <v>0</v>
      </c>
      <c r="AC750" s="22">
        <f>shaladarppn!AB748</f>
        <v>0</v>
      </c>
      <c r="AD750" s="22">
        <f>shaladarppn!AC748</f>
        <v>0</v>
      </c>
      <c r="AE750" s="22">
        <f>shaladarppn!AD748</f>
        <v>0</v>
      </c>
      <c r="AF750" s="22">
        <f>Table1[[#This Row],[Class]]</f>
        <v>0</v>
      </c>
      <c r="AG750" s="22">
        <f>Table1[[#This Row],[Section]]</f>
        <v>0</v>
      </c>
    </row>
    <row r="751" spans="1:33">
      <c r="A751" s="22">
        <f>IF(F751="","",ROWS($F$4:F751))</f>
        <v>748</v>
      </c>
      <c r="B751" s="22">
        <f>shaladarppn!A749</f>
        <v>0</v>
      </c>
      <c r="C751" s="22">
        <f>shaladarppn!B749</f>
        <v>0</v>
      </c>
      <c r="D751" s="22">
        <f>shaladarppn!C749</f>
        <v>0</v>
      </c>
      <c r="E751" s="249">
        <f>shaladarppn!D749</f>
        <v>0</v>
      </c>
      <c r="F751" s="22">
        <f>shaladarppn!E749</f>
        <v>0</v>
      </c>
      <c r="G751" s="22">
        <f>shaladarppn!F749</f>
        <v>0</v>
      </c>
      <c r="H751" s="22">
        <f>shaladarppn!G749</f>
        <v>0</v>
      </c>
      <c r="I751" s="22">
        <f>shaladarppn!H749</f>
        <v>0</v>
      </c>
      <c r="J751" s="22">
        <f>shaladarppn!I749</f>
        <v>0</v>
      </c>
      <c r="K751" s="249">
        <f>shaladarppn!J749</f>
        <v>0</v>
      </c>
      <c r="L751" s="22">
        <f>shaladarppn!K749</f>
        <v>0</v>
      </c>
      <c r="M751" s="22">
        <f>shaladarppn!L749</f>
        <v>0</v>
      </c>
      <c r="N751" s="22">
        <f>shaladarppn!M749</f>
        <v>0</v>
      </c>
      <c r="O751" s="22">
        <f>shaladarppn!N749</f>
        <v>0</v>
      </c>
      <c r="P751" s="22">
        <f>shaladarppn!O749</f>
        <v>0</v>
      </c>
      <c r="Q751" s="22">
        <f>shaladarppn!P749</f>
        <v>0</v>
      </c>
      <c r="R751" s="22">
        <f>shaladarppn!Q749</f>
        <v>0</v>
      </c>
      <c r="S751" s="22">
        <f>shaladarppn!R749</f>
        <v>0</v>
      </c>
      <c r="T751" s="22">
        <f>shaladarppn!S749</f>
        <v>0</v>
      </c>
      <c r="U751" s="22">
        <f>shaladarppn!T749</f>
        <v>0</v>
      </c>
      <c r="V751" s="22">
        <f>shaladarppn!U749</f>
        <v>0</v>
      </c>
      <c r="W751" s="22">
        <f>shaladarppn!V749</f>
        <v>0</v>
      </c>
      <c r="X751" s="22">
        <f>shaladarppn!W749</f>
        <v>0</v>
      </c>
      <c r="Y751" s="22">
        <f>shaladarppn!X749</f>
        <v>0</v>
      </c>
      <c r="Z751" s="22">
        <f>shaladarppn!Y749</f>
        <v>0</v>
      </c>
      <c r="AA751" s="22">
        <f>shaladarppn!Z749</f>
        <v>0</v>
      </c>
      <c r="AB751" s="22">
        <f>shaladarppn!AA749</f>
        <v>0</v>
      </c>
      <c r="AC751" s="22">
        <f>shaladarppn!AB749</f>
        <v>0</v>
      </c>
      <c r="AD751" s="22">
        <f>shaladarppn!AC749</f>
        <v>0</v>
      </c>
      <c r="AE751" s="22">
        <f>shaladarppn!AD749</f>
        <v>0</v>
      </c>
      <c r="AF751" s="22">
        <f>Table1[[#This Row],[Class]]</f>
        <v>0</v>
      </c>
      <c r="AG751" s="22">
        <f>Table1[[#This Row],[Section]]</f>
        <v>0</v>
      </c>
    </row>
    <row r="752" spans="1:33">
      <c r="A752" s="22">
        <f>IF(F752="","",ROWS($F$4:F752))</f>
        <v>749</v>
      </c>
      <c r="B752" s="22">
        <f>shaladarppn!A750</f>
        <v>0</v>
      </c>
      <c r="C752" s="22">
        <f>shaladarppn!B750</f>
        <v>0</v>
      </c>
      <c r="D752" s="22">
        <f>shaladarppn!C750</f>
        <v>0</v>
      </c>
      <c r="E752" s="249">
        <f>shaladarppn!D750</f>
        <v>0</v>
      </c>
      <c r="F752" s="22">
        <f>shaladarppn!E750</f>
        <v>0</v>
      </c>
      <c r="G752" s="22">
        <f>shaladarppn!F750</f>
        <v>0</v>
      </c>
      <c r="H752" s="22">
        <f>shaladarppn!G750</f>
        <v>0</v>
      </c>
      <c r="I752" s="22">
        <f>shaladarppn!H750</f>
        <v>0</v>
      </c>
      <c r="J752" s="22">
        <f>shaladarppn!I750</f>
        <v>0</v>
      </c>
      <c r="K752" s="249">
        <f>shaladarppn!J750</f>
        <v>0</v>
      </c>
      <c r="L752" s="22">
        <f>shaladarppn!K750</f>
        <v>0</v>
      </c>
      <c r="M752" s="22">
        <f>shaladarppn!L750</f>
        <v>0</v>
      </c>
      <c r="N752" s="22">
        <f>shaladarppn!M750</f>
        <v>0</v>
      </c>
      <c r="O752" s="22">
        <f>shaladarppn!N750</f>
        <v>0</v>
      </c>
      <c r="P752" s="22">
        <f>shaladarppn!O750</f>
        <v>0</v>
      </c>
      <c r="Q752" s="22">
        <f>shaladarppn!P750</f>
        <v>0</v>
      </c>
      <c r="R752" s="22">
        <f>shaladarppn!Q750</f>
        <v>0</v>
      </c>
      <c r="S752" s="22">
        <f>shaladarppn!R750</f>
        <v>0</v>
      </c>
      <c r="T752" s="22">
        <f>shaladarppn!S750</f>
        <v>0</v>
      </c>
      <c r="U752" s="22">
        <f>shaladarppn!T750</f>
        <v>0</v>
      </c>
      <c r="V752" s="22">
        <f>shaladarppn!U750</f>
        <v>0</v>
      </c>
      <c r="W752" s="22">
        <f>shaladarppn!V750</f>
        <v>0</v>
      </c>
      <c r="X752" s="22">
        <f>shaladarppn!W750</f>
        <v>0</v>
      </c>
      <c r="Y752" s="22">
        <f>shaladarppn!X750</f>
        <v>0</v>
      </c>
      <c r="Z752" s="22">
        <f>shaladarppn!Y750</f>
        <v>0</v>
      </c>
      <c r="AA752" s="22">
        <f>shaladarppn!Z750</f>
        <v>0</v>
      </c>
      <c r="AB752" s="22">
        <f>shaladarppn!AA750</f>
        <v>0</v>
      </c>
      <c r="AC752" s="22">
        <f>shaladarppn!AB750</f>
        <v>0</v>
      </c>
      <c r="AD752" s="22">
        <f>shaladarppn!AC750</f>
        <v>0</v>
      </c>
      <c r="AE752" s="22">
        <f>shaladarppn!AD750</f>
        <v>0</v>
      </c>
      <c r="AF752" s="22">
        <f>Table1[[#This Row],[Class]]</f>
        <v>0</v>
      </c>
      <c r="AG752" s="22">
        <f>Table1[[#This Row],[Section]]</f>
        <v>0</v>
      </c>
    </row>
    <row r="753" spans="1:33">
      <c r="A753" s="22">
        <f>IF(F753="","",ROWS($F$4:F753))</f>
        <v>750</v>
      </c>
      <c r="B753" s="22">
        <f>shaladarppn!A751</f>
        <v>0</v>
      </c>
      <c r="C753" s="22">
        <f>shaladarppn!B751</f>
        <v>0</v>
      </c>
      <c r="D753" s="22">
        <f>shaladarppn!C751</f>
        <v>0</v>
      </c>
      <c r="E753" s="249">
        <f>shaladarppn!D751</f>
        <v>0</v>
      </c>
      <c r="F753" s="22">
        <f>shaladarppn!E751</f>
        <v>0</v>
      </c>
      <c r="G753" s="22">
        <f>shaladarppn!F751</f>
        <v>0</v>
      </c>
      <c r="H753" s="22">
        <f>shaladarppn!G751</f>
        <v>0</v>
      </c>
      <c r="I753" s="22">
        <f>shaladarppn!H751</f>
        <v>0</v>
      </c>
      <c r="J753" s="22">
        <f>shaladarppn!I751</f>
        <v>0</v>
      </c>
      <c r="K753" s="249">
        <f>shaladarppn!J751</f>
        <v>0</v>
      </c>
      <c r="L753" s="22">
        <f>shaladarppn!K751</f>
        <v>0</v>
      </c>
      <c r="M753" s="22">
        <f>shaladarppn!L751</f>
        <v>0</v>
      </c>
      <c r="N753" s="22">
        <f>shaladarppn!M751</f>
        <v>0</v>
      </c>
      <c r="O753" s="22">
        <f>shaladarppn!N751</f>
        <v>0</v>
      </c>
      <c r="P753" s="22">
        <f>shaladarppn!O751</f>
        <v>0</v>
      </c>
      <c r="Q753" s="22">
        <f>shaladarppn!P751</f>
        <v>0</v>
      </c>
      <c r="R753" s="22">
        <f>shaladarppn!Q751</f>
        <v>0</v>
      </c>
      <c r="S753" s="22">
        <f>shaladarppn!R751</f>
        <v>0</v>
      </c>
      <c r="T753" s="22">
        <f>shaladarppn!S751</f>
        <v>0</v>
      </c>
      <c r="U753" s="22">
        <f>shaladarppn!T751</f>
        <v>0</v>
      </c>
      <c r="V753" s="22">
        <f>shaladarppn!U751</f>
        <v>0</v>
      </c>
      <c r="W753" s="22">
        <f>shaladarppn!V751</f>
        <v>0</v>
      </c>
      <c r="X753" s="22">
        <f>shaladarppn!W751</f>
        <v>0</v>
      </c>
      <c r="Y753" s="22">
        <f>shaladarppn!X751</f>
        <v>0</v>
      </c>
      <c r="Z753" s="22">
        <f>shaladarppn!Y751</f>
        <v>0</v>
      </c>
      <c r="AA753" s="22">
        <f>shaladarppn!Z751</f>
        <v>0</v>
      </c>
      <c r="AB753" s="22">
        <f>shaladarppn!AA751</f>
        <v>0</v>
      </c>
      <c r="AC753" s="22">
        <f>shaladarppn!AB751</f>
        <v>0</v>
      </c>
      <c r="AD753" s="22">
        <f>shaladarppn!AC751</f>
        <v>0</v>
      </c>
      <c r="AE753" s="22">
        <f>shaladarppn!AD751</f>
        <v>0</v>
      </c>
      <c r="AF753" s="22">
        <f>Table1[[#This Row],[Class]]</f>
        <v>0</v>
      </c>
      <c r="AG753" s="22">
        <f>Table1[[#This Row],[Section]]</f>
        <v>0</v>
      </c>
    </row>
    <row r="754" spans="1:33">
      <c r="A754" s="22">
        <f>IF(F754="","",ROWS($F$4:F754))</f>
        <v>751</v>
      </c>
      <c r="B754" s="22">
        <f>shaladarppn!A752</f>
        <v>0</v>
      </c>
      <c r="C754" s="22">
        <f>shaladarppn!B752</f>
        <v>0</v>
      </c>
      <c r="D754" s="22">
        <f>shaladarppn!C752</f>
        <v>0</v>
      </c>
      <c r="E754" s="249">
        <f>shaladarppn!D752</f>
        <v>0</v>
      </c>
      <c r="F754" s="22">
        <f>shaladarppn!E752</f>
        <v>0</v>
      </c>
      <c r="G754" s="22">
        <f>shaladarppn!F752</f>
        <v>0</v>
      </c>
      <c r="H754" s="22">
        <f>shaladarppn!G752</f>
        <v>0</v>
      </c>
      <c r="I754" s="22">
        <f>shaladarppn!H752</f>
        <v>0</v>
      </c>
      <c r="J754" s="22">
        <f>shaladarppn!I752</f>
        <v>0</v>
      </c>
      <c r="K754" s="249">
        <f>shaladarppn!J752</f>
        <v>0</v>
      </c>
      <c r="L754" s="22">
        <f>shaladarppn!K752</f>
        <v>0</v>
      </c>
      <c r="M754" s="22">
        <f>shaladarppn!L752</f>
        <v>0</v>
      </c>
      <c r="N754" s="22">
        <f>shaladarppn!M752</f>
        <v>0</v>
      </c>
      <c r="O754" s="22">
        <f>shaladarppn!N752</f>
        <v>0</v>
      </c>
      <c r="P754" s="22">
        <f>shaladarppn!O752</f>
        <v>0</v>
      </c>
      <c r="Q754" s="22">
        <f>shaladarppn!P752</f>
        <v>0</v>
      </c>
      <c r="R754" s="22">
        <f>shaladarppn!Q752</f>
        <v>0</v>
      </c>
      <c r="S754" s="22">
        <f>shaladarppn!R752</f>
        <v>0</v>
      </c>
      <c r="T754" s="22">
        <f>shaladarppn!S752</f>
        <v>0</v>
      </c>
      <c r="U754" s="22">
        <f>shaladarppn!T752</f>
        <v>0</v>
      </c>
      <c r="V754" s="22">
        <f>shaladarppn!U752</f>
        <v>0</v>
      </c>
      <c r="W754" s="22">
        <f>shaladarppn!V752</f>
        <v>0</v>
      </c>
      <c r="X754" s="22">
        <f>shaladarppn!W752</f>
        <v>0</v>
      </c>
      <c r="Y754" s="22">
        <f>shaladarppn!X752</f>
        <v>0</v>
      </c>
      <c r="Z754" s="22">
        <f>shaladarppn!Y752</f>
        <v>0</v>
      </c>
      <c r="AA754" s="22">
        <f>shaladarppn!Z752</f>
        <v>0</v>
      </c>
      <c r="AB754" s="22">
        <f>shaladarppn!AA752</f>
        <v>0</v>
      </c>
      <c r="AC754" s="22">
        <f>shaladarppn!AB752</f>
        <v>0</v>
      </c>
      <c r="AD754" s="22">
        <f>shaladarppn!AC752</f>
        <v>0</v>
      </c>
      <c r="AE754" s="22">
        <f>shaladarppn!AD752</f>
        <v>0</v>
      </c>
      <c r="AF754" s="22">
        <f>Table1[[#This Row],[Class]]</f>
        <v>0</v>
      </c>
      <c r="AG754" s="22">
        <f>Table1[[#This Row],[Section]]</f>
        <v>0</v>
      </c>
    </row>
    <row r="755" spans="1:33">
      <c r="A755" s="22">
        <f>IF(F755="","",ROWS($F$4:F755))</f>
        <v>752</v>
      </c>
      <c r="B755" s="22">
        <f>shaladarppn!A753</f>
        <v>0</v>
      </c>
      <c r="C755" s="22">
        <f>shaladarppn!B753</f>
        <v>0</v>
      </c>
      <c r="D755" s="22">
        <f>shaladarppn!C753</f>
        <v>0</v>
      </c>
      <c r="E755" s="249">
        <f>shaladarppn!D753</f>
        <v>0</v>
      </c>
      <c r="F755" s="22">
        <f>shaladarppn!E753</f>
        <v>0</v>
      </c>
      <c r="G755" s="22">
        <f>shaladarppn!F753</f>
        <v>0</v>
      </c>
      <c r="H755" s="22">
        <f>shaladarppn!G753</f>
        <v>0</v>
      </c>
      <c r="I755" s="22">
        <f>shaladarppn!H753</f>
        <v>0</v>
      </c>
      <c r="J755" s="22">
        <f>shaladarppn!I753</f>
        <v>0</v>
      </c>
      <c r="K755" s="249">
        <f>shaladarppn!J753</f>
        <v>0</v>
      </c>
      <c r="L755" s="22">
        <f>shaladarppn!K753</f>
        <v>0</v>
      </c>
      <c r="M755" s="22">
        <f>shaladarppn!L753</f>
        <v>0</v>
      </c>
      <c r="N755" s="22">
        <f>shaladarppn!M753</f>
        <v>0</v>
      </c>
      <c r="O755" s="22">
        <f>shaladarppn!N753</f>
        <v>0</v>
      </c>
      <c r="P755" s="22">
        <f>shaladarppn!O753</f>
        <v>0</v>
      </c>
      <c r="Q755" s="22">
        <f>shaladarppn!P753</f>
        <v>0</v>
      </c>
      <c r="R755" s="22">
        <f>shaladarppn!Q753</f>
        <v>0</v>
      </c>
      <c r="S755" s="22">
        <f>shaladarppn!R753</f>
        <v>0</v>
      </c>
      <c r="T755" s="22">
        <f>shaladarppn!S753</f>
        <v>0</v>
      </c>
      <c r="U755" s="22">
        <f>shaladarppn!T753</f>
        <v>0</v>
      </c>
      <c r="V755" s="22">
        <f>shaladarppn!U753</f>
        <v>0</v>
      </c>
      <c r="W755" s="22">
        <f>shaladarppn!V753</f>
        <v>0</v>
      </c>
      <c r="X755" s="22">
        <f>shaladarppn!W753</f>
        <v>0</v>
      </c>
      <c r="Y755" s="22">
        <f>shaladarppn!X753</f>
        <v>0</v>
      </c>
      <c r="Z755" s="22">
        <f>shaladarppn!Y753</f>
        <v>0</v>
      </c>
      <c r="AA755" s="22">
        <f>shaladarppn!Z753</f>
        <v>0</v>
      </c>
      <c r="AB755" s="22">
        <f>shaladarppn!AA753</f>
        <v>0</v>
      </c>
      <c r="AC755" s="22">
        <f>shaladarppn!AB753</f>
        <v>0</v>
      </c>
      <c r="AD755" s="22">
        <f>shaladarppn!AC753</f>
        <v>0</v>
      </c>
      <c r="AE755" s="22">
        <f>shaladarppn!AD753</f>
        <v>0</v>
      </c>
      <c r="AF755" s="22">
        <f>Table1[[#This Row],[Class]]</f>
        <v>0</v>
      </c>
      <c r="AG755" s="22">
        <f>Table1[[#This Row],[Section]]</f>
        <v>0</v>
      </c>
    </row>
    <row r="756" spans="1:33">
      <c r="A756" s="22">
        <f>IF(F756="","",ROWS($F$4:F756))</f>
        <v>753</v>
      </c>
      <c r="B756" s="22">
        <f>shaladarppn!A754</f>
        <v>0</v>
      </c>
      <c r="C756" s="22">
        <f>shaladarppn!B754</f>
        <v>0</v>
      </c>
      <c r="D756" s="22">
        <f>shaladarppn!C754</f>
        <v>0</v>
      </c>
      <c r="E756" s="249">
        <f>shaladarppn!D754</f>
        <v>0</v>
      </c>
      <c r="F756" s="22">
        <f>shaladarppn!E754</f>
        <v>0</v>
      </c>
      <c r="G756" s="22">
        <f>shaladarppn!F754</f>
        <v>0</v>
      </c>
      <c r="H756" s="22">
        <f>shaladarppn!G754</f>
        <v>0</v>
      </c>
      <c r="I756" s="22">
        <f>shaladarppn!H754</f>
        <v>0</v>
      </c>
      <c r="J756" s="22">
        <f>shaladarppn!I754</f>
        <v>0</v>
      </c>
      <c r="K756" s="249">
        <f>shaladarppn!J754</f>
        <v>0</v>
      </c>
      <c r="L756" s="22">
        <f>shaladarppn!K754</f>
        <v>0</v>
      </c>
      <c r="M756" s="22">
        <f>shaladarppn!L754</f>
        <v>0</v>
      </c>
      <c r="N756" s="22">
        <f>shaladarppn!M754</f>
        <v>0</v>
      </c>
      <c r="O756" s="22">
        <f>shaladarppn!N754</f>
        <v>0</v>
      </c>
      <c r="P756" s="22">
        <f>shaladarppn!O754</f>
        <v>0</v>
      </c>
      <c r="Q756" s="22">
        <f>shaladarppn!P754</f>
        <v>0</v>
      </c>
      <c r="R756" s="22">
        <f>shaladarppn!Q754</f>
        <v>0</v>
      </c>
      <c r="S756" s="22">
        <f>shaladarppn!R754</f>
        <v>0</v>
      </c>
      <c r="T756" s="22">
        <f>shaladarppn!S754</f>
        <v>0</v>
      </c>
      <c r="U756" s="22">
        <f>shaladarppn!T754</f>
        <v>0</v>
      </c>
      <c r="V756" s="22">
        <f>shaladarppn!U754</f>
        <v>0</v>
      </c>
      <c r="W756" s="22">
        <f>shaladarppn!V754</f>
        <v>0</v>
      </c>
      <c r="X756" s="22">
        <f>shaladarppn!W754</f>
        <v>0</v>
      </c>
      <c r="Y756" s="22">
        <f>shaladarppn!X754</f>
        <v>0</v>
      </c>
      <c r="Z756" s="22">
        <f>shaladarppn!Y754</f>
        <v>0</v>
      </c>
      <c r="AA756" s="22">
        <f>shaladarppn!Z754</f>
        <v>0</v>
      </c>
      <c r="AB756" s="22">
        <f>shaladarppn!AA754</f>
        <v>0</v>
      </c>
      <c r="AC756" s="22">
        <f>shaladarppn!AB754</f>
        <v>0</v>
      </c>
      <c r="AD756" s="22">
        <f>shaladarppn!AC754</f>
        <v>0</v>
      </c>
      <c r="AE756" s="22">
        <f>shaladarppn!AD754</f>
        <v>0</v>
      </c>
      <c r="AF756" s="22">
        <f>Table1[[#This Row],[Class]]</f>
        <v>0</v>
      </c>
      <c r="AG756" s="22">
        <f>Table1[[#This Row],[Section]]</f>
        <v>0</v>
      </c>
    </row>
    <row r="757" spans="1:33">
      <c r="A757" s="22">
        <f>IF(F757="","",ROWS($F$4:F757))</f>
        <v>754</v>
      </c>
      <c r="B757" s="22">
        <f>shaladarppn!A755</f>
        <v>0</v>
      </c>
      <c r="C757" s="22">
        <f>shaladarppn!B755</f>
        <v>0</v>
      </c>
      <c r="D757" s="22">
        <f>shaladarppn!C755</f>
        <v>0</v>
      </c>
      <c r="E757" s="249">
        <f>shaladarppn!D755</f>
        <v>0</v>
      </c>
      <c r="F757" s="22">
        <f>shaladarppn!E755</f>
        <v>0</v>
      </c>
      <c r="G757" s="22">
        <f>shaladarppn!F755</f>
        <v>0</v>
      </c>
      <c r="H757" s="22">
        <f>shaladarppn!G755</f>
        <v>0</v>
      </c>
      <c r="I757" s="22">
        <f>shaladarppn!H755</f>
        <v>0</v>
      </c>
      <c r="J757" s="22">
        <f>shaladarppn!I755</f>
        <v>0</v>
      </c>
      <c r="K757" s="249">
        <f>shaladarppn!J755</f>
        <v>0</v>
      </c>
      <c r="L757" s="22">
        <f>shaladarppn!K755</f>
        <v>0</v>
      </c>
      <c r="M757" s="22">
        <f>shaladarppn!L755</f>
        <v>0</v>
      </c>
      <c r="N757" s="22">
        <f>shaladarppn!M755</f>
        <v>0</v>
      </c>
      <c r="O757" s="22">
        <f>shaladarppn!N755</f>
        <v>0</v>
      </c>
      <c r="P757" s="22">
        <f>shaladarppn!O755</f>
        <v>0</v>
      </c>
      <c r="Q757" s="22">
        <f>shaladarppn!P755</f>
        <v>0</v>
      </c>
      <c r="R757" s="22">
        <f>shaladarppn!Q755</f>
        <v>0</v>
      </c>
      <c r="S757" s="22">
        <f>shaladarppn!R755</f>
        <v>0</v>
      </c>
      <c r="T757" s="22">
        <f>shaladarppn!S755</f>
        <v>0</v>
      </c>
      <c r="U757" s="22">
        <f>shaladarppn!T755</f>
        <v>0</v>
      </c>
      <c r="V757" s="22">
        <f>shaladarppn!U755</f>
        <v>0</v>
      </c>
      <c r="W757" s="22">
        <f>shaladarppn!V755</f>
        <v>0</v>
      </c>
      <c r="X757" s="22">
        <f>shaladarppn!W755</f>
        <v>0</v>
      </c>
      <c r="Y757" s="22">
        <f>shaladarppn!X755</f>
        <v>0</v>
      </c>
      <c r="Z757" s="22">
        <f>shaladarppn!Y755</f>
        <v>0</v>
      </c>
      <c r="AA757" s="22">
        <f>shaladarppn!Z755</f>
        <v>0</v>
      </c>
      <c r="AB757" s="22">
        <f>shaladarppn!AA755</f>
        <v>0</v>
      </c>
      <c r="AC757" s="22">
        <f>shaladarppn!AB755</f>
        <v>0</v>
      </c>
      <c r="AD757" s="22">
        <f>shaladarppn!AC755</f>
        <v>0</v>
      </c>
      <c r="AE757" s="22">
        <f>shaladarppn!AD755</f>
        <v>0</v>
      </c>
      <c r="AF757" s="22">
        <f>Table1[[#This Row],[Class]]</f>
        <v>0</v>
      </c>
      <c r="AG757" s="22">
        <f>Table1[[#This Row],[Section]]</f>
        <v>0</v>
      </c>
    </row>
    <row r="758" spans="1:33">
      <c r="A758" s="22">
        <f>IF(F758="","",ROWS($F$4:F758))</f>
        <v>755</v>
      </c>
      <c r="B758" s="22">
        <f>shaladarppn!A756</f>
        <v>0</v>
      </c>
      <c r="C758" s="22">
        <f>shaladarppn!B756</f>
        <v>0</v>
      </c>
      <c r="D758" s="22">
        <f>shaladarppn!C756</f>
        <v>0</v>
      </c>
      <c r="E758" s="249">
        <f>shaladarppn!D756</f>
        <v>0</v>
      </c>
      <c r="F758" s="22">
        <f>shaladarppn!E756</f>
        <v>0</v>
      </c>
      <c r="G758" s="22">
        <f>shaladarppn!F756</f>
        <v>0</v>
      </c>
      <c r="H758" s="22">
        <f>shaladarppn!G756</f>
        <v>0</v>
      </c>
      <c r="I758" s="22">
        <f>shaladarppn!H756</f>
        <v>0</v>
      </c>
      <c r="J758" s="22">
        <f>shaladarppn!I756</f>
        <v>0</v>
      </c>
      <c r="K758" s="249">
        <f>shaladarppn!J756</f>
        <v>0</v>
      </c>
      <c r="L758" s="22">
        <f>shaladarppn!K756</f>
        <v>0</v>
      </c>
      <c r="M758" s="22">
        <f>shaladarppn!L756</f>
        <v>0</v>
      </c>
      <c r="N758" s="22">
        <f>shaladarppn!M756</f>
        <v>0</v>
      </c>
      <c r="O758" s="22">
        <f>shaladarppn!N756</f>
        <v>0</v>
      </c>
      <c r="P758" s="22">
        <f>shaladarppn!O756</f>
        <v>0</v>
      </c>
      <c r="Q758" s="22">
        <f>shaladarppn!P756</f>
        <v>0</v>
      </c>
      <c r="R758" s="22">
        <f>shaladarppn!Q756</f>
        <v>0</v>
      </c>
      <c r="S758" s="22">
        <f>shaladarppn!R756</f>
        <v>0</v>
      </c>
      <c r="T758" s="22">
        <f>shaladarppn!S756</f>
        <v>0</v>
      </c>
      <c r="U758" s="22">
        <f>shaladarppn!T756</f>
        <v>0</v>
      </c>
      <c r="V758" s="22">
        <f>shaladarppn!U756</f>
        <v>0</v>
      </c>
      <c r="W758" s="22">
        <f>shaladarppn!V756</f>
        <v>0</v>
      </c>
      <c r="X758" s="22">
        <f>shaladarppn!W756</f>
        <v>0</v>
      </c>
      <c r="Y758" s="22">
        <f>shaladarppn!X756</f>
        <v>0</v>
      </c>
      <c r="Z758" s="22">
        <f>shaladarppn!Y756</f>
        <v>0</v>
      </c>
      <c r="AA758" s="22">
        <f>shaladarppn!Z756</f>
        <v>0</v>
      </c>
      <c r="AB758" s="22">
        <f>shaladarppn!AA756</f>
        <v>0</v>
      </c>
      <c r="AC758" s="22">
        <f>shaladarppn!AB756</f>
        <v>0</v>
      </c>
      <c r="AD758" s="22">
        <f>shaladarppn!AC756</f>
        <v>0</v>
      </c>
      <c r="AE758" s="22">
        <f>shaladarppn!AD756</f>
        <v>0</v>
      </c>
      <c r="AF758" s="22">
        <f>Table1[[#This Row],[Class]]</f>
        <v>0</v>
      </c>
      <c r="AG758" s="22">
        <f>Table1[[#This Row],[Section]]</f>
        <v>0</v>
      </c>
    </row>
    <row r="759" spans="1:33">
      <c r="A759" s="22">
        <f>IF(F759="","",ROWS($F$4:F759))</f>
        <v>756</v>
      </c>
      <c r="B759" s="22">
        <f>shaladarppn!A757</f>
        <v>0</v>
      </c>
      <c r="C759" s="22">
        <f>shaladarppn!B757</f>
        <v>0</v>
      </c>
      <c r="D759" s="22">
        <f>shaladarppn!C757</f>
        <v>0</v>
      </c>
      <c r="E759" s="249">
        <f>shaladarppn!D757</f>
        <v>0</v>
      </c>
      <c r="F759" s="22">
        <f>shaladarppn!E757</f>
        <v>0</v>
      </c>
      <c r="G759" s="22">
        <f>shaladarppn!F757</f>
        <v>0</v>
      </c>
      <c r="H759" s="22">
        <f>shaladarppn!G757</f>
        <v>0</v>
      </c>
      <c r="I759" s="22">
        <f>shaladarppn!H757</f>
        <v>0</v>
      </c>
      <c r="J759" s="22">
        <f>shaladarppn!I757</f>
        <v>0</v>
      </c>
      <c r="K759" s="249">
        <f>shaladarppn!J757</f>
        <v>0</v>
      </c>
      <c r="L759" s="22">
        <f>shaladarppn!K757</f>
        <v>0</v>
      </c>
      <c r="M759" s="22">
        <f>shaladarppn!L757</f>
        <v>0</v>
      </c>
      <c r="N759" s="22">
        <f>shaladarppn!M757</f>
        <v>0</v>
      </c>
      <c r="O759" s="22">
        <f>shaladarppn!N757</f>
        <v>0</v>
      </c>
      <c r="P759" s="22">
        <f>shaladarppn!O757</f>
        <v>0</v>
      </c>
      <c r="Q759" s="22">
        <f>shaladarppn!P757</f>
        <v>0</v>
      </c>
      <c r="R759" s="22">
        <f>shaladarppn!Q757</f>
        <v>0</v>
      </c>
      <c r="S759" s="22">
        <f>shaladarppn!R757</f>
        <v>0</v>
      </c>
      <c r="T759" s="22">
        <f>shaladarppn!S757</f>
        <v>0</v>
      </c>
      <c r="U759" s="22">
        <f>shaladarppn!T757</f>
        <v>0</v>
      </c>
      <c r="V759" s="22">
        <f>shaladarppn!U757</f>
        <v>0</v>
      </c>
      <c r="W759" s="22">
        <f>shaladarppn!V757</f>
        <v>0</v>
      </c>
      <c r="X759" s="22">
        <f>shaladarppn!W757</f>
        <v>0</v>
      </c>
      <c r="Y759" s="22">
        <f>shaladarppn!X757</f>
        <v>0</v>
      </c>
      <c r="Z759" s="22">
        <f>shaladarppn!Y757</f>
        <v>0</v>
      </c>
      <c r="AA759" s="22">
        <f>shaladarppn!Z757</f>
        <v>0</v>
      </c>
      <c r="AB759" s="22">
        <f>shaladarppn!AA757</f>
        <v>0</v>
      </c>
      <c r="AC759" s="22">
        <f>shaladarppn!AB757</f>
        <v>0</v>
      </c>
      <c r="AD759" s="22">
        <f>shaladarppn!AC757</f>
        <v>0</v>
      </c>
      <c r="AE759" s="22">
        <f>shaladarppn!AD757</f>
        <v>0</v>
      </c>
      <c r="AF759" s="22">
        <f>Table1[[#This Row],[Class]]</f>
        <v>0</v>
      </c>
      <c r="AG759" s="22">
        <f>Table1[[#This Row],[Section]]</f>
        <v>0</v>
      </c>
    </row>
    <row r="760" spans="1:33">
      <c r="A760" s="22">
        <f>IF(F760="","",ROWS($F$4:F760))</f>
        <v>757</v>
      </c>
      <c r="B760" s="22">
        <f>shaladarppn!A758</f>
        <v>0</v>
      </c>
      <c r="C760" s="22">
        <f>shaladarppn!B758</f>
        <v>0</v>
      </c>
      <c r="D760" s="22">
        <f>shaladarppn!C758</f>
        <v>0</v>
      </c>
      <c r="E760" s="249">
        <f>shaladarppn!D758</f>
        <v>0</v>
      </c>
      <c r="F760" s="22">
        <f>shaladarppn!E758</f>
        <v>0</v>
      </c>
      <c r="G760" s="22">
        <f>shaladarppn!F758</f>
        <v>0</v>
      </c>
      <c r="H760" s="22">
        <f>shaladarppn!G758</f>
        <v>0</v>
      </c>
      <c r="I760" s="22">
        <f>shaladarppn!H758</f>
        <v>0</v>
      </c>
      <c r="J760" s="22">
        <f>shaladarppn!I758</f>
        <v>0</v>
      </c>
      <c r="K760" s="249">
        <f>shaladarppn!J758</f>
        <v>0</v>
      </c>
      <c r="L760" s="22">
        <f>shaladarppn!K758</f>
        <v>0</v>
      </c>
      <c r="M760" s="22">
        <f>shaladarppn!L758</f>
        <v>0</v>
      </c>
      <c r="N760" s="22">
        <f>shaladarppn!M758</f>
        <v>0</v>
      </c>
      <c r="O760" s="22">
        <f>shaladarppn!N758</f>
        <v>0</v>
      </c>
      <c r="P760" s="22">
        <f>shaladarppn!O758</f>
        <v>0</v>
      </c>
      <c r="Q760" s="22">
        <f>shaladarppn!P758</f>
        <v>0</v>
      </c>
      <c r="R760" s="22">
        <f>shaladarppn!Q758</f>
        <v>0</v>
      </c>
      <c r="S760" s="22">
        <f>shaladarppn!R758</f>
        <v>0</v>
      </c>
      <c r="T760" s="22">
        <f>shaladarppn!S758</f>
        <v>0</v>
      </c>
      <c r="U760" s="22">
        <f>shaladarppn!T758</f>
        <v>0</v>
      </c>
      <c r="V760" s="22">
        <f>shaladarppn!U758</f>
        <v>0</v>
      </c>
      <c r="W760" s="22">
        <f>shaladarppn!V758</f>
        <v>0</v>
      </c>
      <c r="X760" s="22">
        <f>shaladarppn!W758</f>
        <v>0</v>
      </c>
      <c r="Y760" s="22">
        <f>shaladarppn!X758</f>
        <v>0</v>
      </c>
      <c r="Z760" s="22">
        <f>shaladarppn!Y758</f>
        <v>0</v>
      </c>
      <c r="AA760" s="22">
        <f>shaladarppn!Z758</f>
        <v>0</v>
      </c>
      <c r="AB760" s="22">
        <f>shaladarppn!AA758</f>
        <v>0</v>
      </c>
      <c r="AC760" s="22">
        <f>shaladarppn!AB758</f>
        <v>0</v>
      </c>
      <c r="AD760" s="22">
        <f>shaladarppn!AC758</f>
        <v>0</v>
      </c>
      <c r="AE760" s="22">
        <f>shaladarppn!AD758</f>
        <v>0</v>
      </c>
      <c r="AF760" s="22">
        <f>Table1[[#This Row],[Class]]</f>
        <v>0</v>
      </c>
      <c r="AG760" s="22">
        <f>Table1[[#This Row],[Section]]</f>
        <v>0</v>
      </c>
    </row>
    <row r="761" spans="1:33">
      <c r="A761" s="22">
        <f>IF(F761="","",ROWS($F$4:F761))</f>
        <v>758</v>
      </c>
      <c r="B761" s="22">
        <f>shaladarppn!A759</f>
        <v>0</v>
      </c>
      <c r="C761" s="22">
        <f>shaladarppn!B759</f>
        <v>0</v>
      </c>
      <c r="D761" s="22">
        <f>shaladarppn!C759</f>
        <v>0</v>
      </c>
      <c r="E761" s="249">
        <f>shaladarppn!D759</f>
        <v>0</v>
      </c>
      <c r="F761" s="22">
        <f>shaladarppn!E759</f>
        <v>0</v>
      </c>
      <c r="G761" s="22">
        <f>shaladarppn!F759</f>
        <v>0</v>
      </c>
      <c r="H761" s="22">
        <f>shaladarppn!G759</f>
        <v>0</v>
      </c>
      <c r="I761" s="22">
        <f>shaladarppn!H759</f>
        <v>0</v>
      </c>
      <c r="J761" s="22">
        <f>shaladarppn!I759</f>
        <v>0</v>
      </c>
      <c r="K761" s="249">
        <f>shaladarppn!J759</f>
        <v>0</v>
      </c>
      <c r="L761" s="22">
        <f>shaladarppn!K759</f>
        <v>0</v>
      </c>
      <c r="M761" s="22">
        <f>shaladarppn!L759</f>
        <v>0</v>
      </c>
      <c r="N761" s="22">
        <f>shaladarppn!M759</f>
        <v>0</v>
      </c>
      <c r="O761" s="22">
        <f>shaladarppn!N759</f>
        <v>0</v>
      </c>
      <c r="P761" s="22">
        <f>shaladarppn!O759</f>
        <v>0</v>
      </c>
      <c r="Q761" s="22">
        <f>shaladarppn!P759</f>
        <v>0</v>
      </c>
      <c r="R761" s="22">
        <f>shaladarppn!Q759</f>
        <v>0</v>
      </c>
      <c r="S761" s="22">
        <f>shaladarppn!R759</f>
        <v>0</v>
      </c>
      <c r="T761" s="22">
        <f>shaladarppn!S759</f>
        <v>0</v>
      </c>
      <c r="U761" s="22">
        <f>shaladarppn!T759</f>
        <v>0</v>
      </c>
      <c r="V761" s="22">
        <f>shaladarppn!U759</f>
        <v>0</v>
      </c>
      <c r="W761" s="22">
        <f>shaladarppn!V759</f>
        <v>0</v>
      </c>
      <c r="X761" s="22">
        <f>shaladarppn!W759</f>
        <v>0</v>
      </c>
      <c r="Y761" s="22">
        <f>shaladarppn!X759</f>
        <v>0</v>
      </c>
      <c r="Z761" s="22">
        <f>shaladarppn!Y759</f>
        <v>0</v>
      </c>
      <c r="AA761" s="22">
        <f>shaladarppn!Z759</f>
        <v>0</v>
      </c>
      <c r="AB761" s="22">
        <f>shaladarppn!AA759</f>
        <v>0</v>
      </c>
      <c r="AC761" s="22">
        <f>shaladarppn!AB759</f>
        <v>0</v>
      </c>
      <c r="AD761" s="22">
        <f>shaladarppn!AC759</f>
        <v>0</v>
      </c>
      <c r="AE761" s="22">
        <f>shaladarppn!AD759</f>
        <v>0</v>
      </c>
      <c r="AF761" s="22">
        <f>Table1[[#This Row],[Class]]</f>
        <v>0</v>
      </c>
      <c r="AG761" s="22">
        <f>Table1[[#This Row],[Section]]</f>
        <v>0</v>
      </c>
    </row>
    <row r="762" spans="1:33">
      <c r="A762" s="22">
        <f>IF(F762="","",ROWS($F$4:F762))</f>
        <v>759</v>
      </c>
      <c r="B762" s="22">
        <f>shaladarppn!A760</f>
        <v>0</v>
      </c>
      <c r="C762" s="22">
        <f>shaladarppn!B760</f>
        <v>0</v>
      </c>
      <c r="D762" s="22">
        <f>shaladarppn!C760</f>
        <v>0</v>
      </c>
      <c r="E762" s="249">
        <f>shaladarppn!D760</f>
        <v>0</v>
      </c>
      <c r="F762" s="22">
        <f>shaladarppn!E760</f>
        <v>0</v>
      </c>
      <c r="G762" s="22">
        <f>shaladarppn!F760</f>
        <v>0</v>
      </c>
      <c r="H762" s="22">
        <f>shaladarppn!G760</f>
        <v>0</v>
      </c>
      <c r="I762" s="22">
        <f>shaladarppn!H760</f>
        <v>0</v>
      </c>
      <c r="J762" s="22">
        <f>shaladarppn!I760</f>
        <v>0</v>
      </c>
      <c r="K762" s="249">
        <f>shaladarppn!J760</f>
        <v>0</v>
      </c>
      <c r="L762" s="22">
        <f>shaladarppn!K760</f>
        <v>0</v>
      </c>
      <c r="M762" s="22">
        <f>shaladarppn!L760</f>
        <v>0</v>
      </c>
      <c r="N762" s="22">
        <f>shaladarppn!M760</f>
        <v>0</v>
      </c>
      <c r="O762" s="22">
        <f>shaladarppn!N760</f>
        <v>0</v>
      </c>
      <c r="P762" s="22">
        <f>shaladarppn!O760</f>
        <v>0</v>
      </c>
      <c r="Q762" s="22">
        <f>shaladarppn!P760</f>
        <v>0</v>
      </c>
      <c r="R762" s="22">
        <f>shaladarppn!Q760</f>
        <v>0</v>
      </c>
      <c r="S762" s="22">
        <f>shaladarppn!R760</f>
        <v>0</v>
      </c>
      <c r="T762" s="22">
        <f>shaladarppn!S760</f>
        <v>0</v>
      </c>
      <c r="U762" s="22">
        <f>shaladarppn!T760</f>
        <v>0</v>
      </c>
      <c r="V762" s="22">
        <f>shaladarppn!U760</f>
        <v>0</v>
      </c>
      <c r="W762" s="22">
        <f>shaladarppn!V760</f>
        <v>0</v>
      </c>
      <c r="X762" s="22">
        <f>shaladarppn!W760</f>
        <v>0</v>
      </c>
      <c r="Y762" s="22">
        <f>shaladarppn!X760</f>
        <v>0</v>
      </c>
      <c r="Z762" s="22">
        <f>shaladarppn!Y760</f>
        <v>0</v>
      </c>
      <c r="AA762" s="22">
        <f>shaladarppn!Z760</f>
        <v>0</v>
      </c>
      <c r="AB762" s="22">
        <f>shaladarppn!AA760</f>
        <v>0</v>
      </c>
      <c r="AC762" s="22">
        <f>shaladarppn!AB760</f>
        <v>0</v>
      </c>
      <c r="AD762" s="22">
        <f>shaladarppn!AC760</f>
        <v>0</v>
      </c>
      <c r="AE762" s="22">
        <f>shaladarppn!AD760</f>
        <v>0</v>
      </c>
      <c r="AF762" s="22">
        <f>Table1[[#This Row],[Class]]</f>
        <v>0</v>
      </c>
      <c r="AG762" s="22">
        <f>Table1[[#This Row],[Section]]</f>
        <v>0</v>
      </c>
    </row>
    <row r="763" spans="1:33">
      <c r="A763" s="22">
        <f>IF(F763="","",ROWS($F$4:F763))</f>
        <v>760</v>
      </c>
      <c r="B763" s="22">
        <f>shaladarppn!A761</f>
        <v>0</v>
      </c>
      <c r="C763" s="22">
        <f>shaladarppn!B761</f>
        <v>0</v>
      </c>
      <c r="D763" s="22">
        <f>shaladarppn!C761</f>
        <v>0</v>
      </c>
      <c r="E763" s="249">
        <f>shaladarppn!D761</f>
        <v>0</v>
      </c>
      <c r="F763" s="22">
        <f>shaladarppn!E761</f>
        <v>0</v>
      </c>
      <c r="G763" s="22">
        <f>shaladarppn!F761</f>
        <v>0</v>
      </c>
      <c r="H763" s="22">
        <f>shaladarppn!G761</f>
        <v>0</v>
      </c>
      <c r="I763" s="22">
        <f>shaladarppn!H761</f>
        <v>0</v>
      </c>
      <c r="J763" s="22">
        <f>shaladarppn!I761</f>
        <v>0</v>
      </c>
      <c r="K763" s="249">
        <f>shaladarppn!J761</f>
        <v>0</v>
      </c>
      <c r="L763" s="22">
        <f>shaladarppn!K761</f>
        <v>0</v>
      </c>
      <c r="M763" s="22">
        <f>shaladarppn!L761</f>
        <v>0</v>
      </c>
      <c r="N763" s="22">
        <f>shaladarppn!M761</f>
        <v>0</v>
      </c>
      <c r="O763" s="22">
        <f>shaladarppn!N761</f>
        <v>0</v>
      </c>
      <c r="P763" s="22">
        <f>shaladarppn!O761</f>
        <v>0</v>
      </c>
      <c r="Q763" s="22">
        <f>shaladarppn!P761</f>
        <v>0</v>
      </c>
      <c r="R763" s="22">
        <f>shaladarppn!Q761</f>
        <v>0</v>
      </c>
      <c r="S763" s="22">
        <f>shaladarppn!R761</f>
        <v>0</v>
      </c>
      <c r="T763" s="22">
        <f>shaladarppn!S761</f>
        <v>0</v>
      </c>
      <c r="U763" s="22">
        <f>shaladarppn!T761</f>
        <v>0</v>
      </c>
      <c r="V763" s="22">
        <f>shaladarppn!U761</f>
        <v>0</v>
      </c>
      <c r="W763" s="22">
        <f>shaladarppn!V761</f>
        <v>0</v>
      </c>
      <c r="X763" s="22">
        <f>shaladarppn!W761</f>
        <v>0</v>
      </c>
      <c r="Y763" s="22">
        <f>shaladarppn!X761</f>
        <v>0</v>
      </c>
      <c r="Z763" s="22">
        <f>shaladarppn!Y761</f>
        <v>0</v>
      </c>
      <c r="AA763" s="22">
        <f>shaladarppn!Z761</f>
        <v>0</v>
      </c>
      <c r="AB763" s="22">
        <f>shaladarppn!AA761</f>
        <v>0</v>
      </c>
      <c r="AC763" s="22">
        <f>shaladarppn!AB761</f>
        <v>0</v>
      </c>
      <c r="AD763" s="22">
        <f>shaladarppn!AC761</f>
        <v>0</v>
      </c>
      <c r="AE763" s="22">
        <f>shaladarppn!AD761</f>
        <v>0</v>
      </c>
      <c r="AF763" s="22">
        <f>Table1[[#This Row],[Class]]</f>
        <v>0</v>
      </c>
      <c r="AG763" s="22">
        <f>Table1[[#This Row],[Section]]</f>
        <v>0</v>
      </c>
    </row>
    <row r="764" spans="1:33">
      <c r="A764" s="22">
        <f>IF(F764="","",ROWS($F$4:F764))</f>
        <v>761</v>
      </c>
      <c r="B764" s="22">
        <f>shaladarppn!A762</f>
        <v>0</v>
      </c>
      <c r="C764" s="22">
        <f>shaladarppn!B762</f>
        <v>0</v>
      </c>
      <c r="D764" s="22">
        <f>shaladarppn!C762</f>
        <v>0</v>
      </c>
      <c r="E764" s="249">
        <f>shaladarppn!D762</f>
        <v>0</v>
      </c>
      <c r="F764" s="22">
        <f>shaladarppn!E762</f>
        <v>0</v>
      </c>
      <c r="G764" s="22">
        <f>shaladarppn!F762</f>
        <v>0</v>
      </c>
      <c r="H764" s="22">
        <f>shaladarppn!G762</f>
        <v>0</v>
      </c>
      <c r="I764" s="22">
        <f>shaladarppn!H762</f>
        <v>0</v>
      </c>
      <c r="J764" s="22">
        <f>shaladarppn!I762</f>
        <v>0</v>
      </c>
      <c r="K764" s="249">
        <f>shaladarppn!J762</f>
        <v>0</v>
      </c>
      <c r="L764" s="22">
        <f>shaladarppn!K762</f>
        <v>0</v>
      </c>
      <c r="M764" s="22">
        <f>shaladarppn!L762</f>
        <v>0</v>
      </c>
      <c r="N764" s="22">
        <f>shaladarppn!M762</f>
        <v>0</v>
      </c>
      <c r="O764" s="22">
        <f>shaladarppn!N762</f>
        <v>0</v>
      </c>
      <c r="P764" s="22">
        <f>shaladarppn!O762</f>
        <v>0</v>
      </c>
      <c r="Q764" s="22">
        <f>shaladarppn!P762</f>
        <v>0</v>
      </c>
      <c r="R764" s="22">
        <f>shaladarppn!Q762</f>
        <v>0</v>
      </c>
      <c r="S764" s="22">
        <f>shaladarppn!R762</f>
        <v>0</v>
      </c>
      <c r="T764" s="22">
        <f>shaladarppn!S762</f>
        <v>0</v>
      </c>
      <c r="U764" s="22">
        <f>shaladarppn!T762</f>
        <v>0</v>
      </c>
      <c r="V764" s="22">
        <f>shaladarppn!U762</f>
        <v>0</v>
      </c>
      <c r="W764" s="22">
        <f>shaladarppn!V762</f>
        <v>0</v>
      </c>
      <c r="X764" s="22">
        <f>shaladarppn!W762</f>
        <v>0</v>
      </c>
      <c r="Y764" s="22">
        <f>shaladarppn!X762</f>
        <v>0</v>
      </c>
      <c r="Z764" s="22">
        <f>shaladarppn!Y762</f>
        <v>0</v>
      </c>
      <c r="AA764" s="22">
        <f>shaladarppn!Z762</f>
        <v>0</v>
      </c>
      <c r="AB764" s="22">
        <f>shaladarppn!AA762</f>
        <v>0</v>
      </c>
      <c r="AC764" s="22">
        <f>shaladarppn!AB762</f>
        <v>0</v>
      </c>
      <c r="AD764" s="22">
        <f>shaladarppn!AC762</f>
        <v>0</v>
      </c>
      <c r="AE764" s="22">
        <f>shaladarppn!AD762</f>
        <v>0</v>
      </c>
      <c r="AF764" s="22">
        <f>Table1[[#This Row],[Class]]</f>
        <v>0</v>
      </c>
      <c r="AG764" s="22">
        <f>Table1[[#This Row],[Section]]</f>
        <v>0</v>
      </c>
    </row>
    <row r="765" spans="1:33">
      <c r="A765" s="22">
        <f>IF(F765="","",ROWS($F$4:F765))</f>
        <v>762</v>
      </c>
      <c r="B765" s="22">
        <f>shaladarppn!A763</f>
        <v>0</v>
      </c>
      <c r="C765" s="22">
        <f>shaladarppn!B763</f>
        <v>0</v>
      </c>
      <c r="D765" s="22">
        <f>shaladarppn!C763</f>
        <v>0</v>
      </c>
      <c r="E765" s="249">
        <f>shaladarppn!D763</f>
        <v>0</v>
      </c>
      <c r="F765" s="22">
        <f>shaladarppn!E763</f>
        <v>0</v>
      </c>
      <c r="G765" s="22">
        <f>shaladarppn!F763</f>
        <v>0</v>
      </c>
      <c r="H765" s="22">
        <f>shaladarppn!G763</f>
        <v>0</v>
      </c>
      <c r="I765" s="22">
        <f>shaladarppn!H763</f>
        <v>0</v>
      </c>
      <c r="J765" s="22">
        <f>shaladarppn!I763</f>
        <v>0</v>
      </c>
      <c r="K765" s="249">
        <f>shaladarppn!J763</f>
        <v>0</v>
      </c>
      <c r="L765" s="22">
        <f>shaladarppn!K763</f>
        <v>0</v>
      </c>
      <c r="M765" s="22">
        <f>shaladarppn!L763</f>
        <v>0</v>
      </c>
      <c r="N765" s="22">
        <f>shaladarppn!M763</f>
        <v>0</v>
      </c>
      <c r="O765" s="22">
        <f>shaladarppn!N763</f>
        <v>0</v>
      </c>
      <c r="P765" s="22">
        <f>shaladarppn!O763</f>
        <v>0</v>
      </c>
      <c r="Q765" s="22">
        <f>shaladarppn!P763</f>
        <v>0</v>
      </c>
      <c r="R765" s="22">
        <f>shaladarppn!Q763</f>
        <v>0</v>
      </c>
      <c r="S765" s="22">
        <f>shaladarppn!R763</f>
        <v>0</v>
      </c>
      <c r="T765" s="22">
        <f>shaladarppn!S763</f>
        <v>0</v>
      </c>
      <c r="U765" s="22">
        <f>shaladarppn!T763</f>
        <v>0</v>
      </c>
      <c r="V765" s="22">
        <f>shaladarppn!U763</f>
        <v>0</v>
      </c>
      <c r="W765" s="22">
        <f>shaladarppn!V763</f>
        <v>0</v>
      </c>
      <c r="X765" s="22">
        <f>shaladarppn!W763</f>
        <v>0</v>
      </c>
      <c r="Y765" s="22">
        <f>shaladarppn!X763</f>
        <v>0</v>
      </c>
      <c r="Z765" s="22">
        <f>shaladarppn!Y763</f>
        <v>0</v>
      </c>
      <c r="AA765" s="22">
        <f>shaladarppn!Z763</f>
        <v>0</v>
      </c>
      <c r="AB765" s="22">
        <f>shaladarppn!AA763</f>
        <v>0</v>
      </c>
      <c r="AC765" s="22">
        <f>shaladarppn!AB763</f>
        <v>0</v>
      </c>
      <c r="AD765" s="22">
        <f>shaladarppn!AC763</f>
        <v>0</v>
      </c>
      <c r="AE765" s="22">
        <f>shaladarppn!AD763</f>
        <v>0</v>
      </c>
      <c r="AF765" s="22">
        <f>Table1[[#This Row],[Class]]</f>
        <v>0</v>
      </c>
      <c r="AG765" s="22">
        <f>Table1[[#This Row],[Section]]</f>
        <v>0</v>
      </c>
    </row>
    <row r="766" spans="1:33">
      <c r="A766" s="22">
        <f>IF(F766="","",ROWS($F$4:F766))</f>
        <v>763</v>
      </c>
      <c r="B766" s="22">
        <f>shaladarppn!A764</f>
        <v>0</v>
      </c>
      <c r="C766" s="22">
        <f>shaladarppn!B764</f>
        <v>0</v>
      </c>
      <c r="D766" s="22">
        <f>shaladarppn!C764</f>
        <v>0</v>
      </c>
      <c r="E766" s="249">
        <f>shaladarppn!D764</f>
        <v>0</v>
      </c>
      <c r="F766" s="22">
        <f>shaladarppn!E764</f>
        <v>0</v>
      </c>
      <c r="G766" s="22">
        <f>shaladarppn!F764</f>
        <v>0</v>
      </c>
      <c r="H766" s="22">
        <f>shaladarppn!G764</f>
        <v>0</v>
      </c>
      <c r="I766" s="22">
        <f>shaladarppn!H764</f>
        <v>0</v>
      </c>
      <c r="J766" s="22">
        <f>shaladarppn!I764</f>
        <v>0</v>
      </c>
      <c r="K766" s="249">
        <f>shaladarppn!J764</f>
        <v>0</v>
      </c>
      <c r="L766" s="22">
        <f>shaladarppn!K764</f>
        <v>0</v>
      </c>
      <c r="M766" s="22">
        <f>shaladarppn!L764</f>
        <v>0</v>
      </c>
      <c r="N766" s="22">
        <f>shaladarppn!M764</f>
        <v>0</v>
      </c>
      <c r="O766" s="22">
        <f>shaladarppn!N764</f>
        <v>0</v>
      </c>
      <c r="P766" s="22">
        <f>shaladarppn!O764</f>
        <v>0</v>
      </c>
      <c r="Q766" s="22">
        <f>shaladarppn!P764</f>
        <v>0</v>
      </c>
      <c r="R766" s="22">
        <f>shaladarppn!Q764</f>
        <v>0</v>
      </c>
      <c r="S766" s="22">
        <f>shaladarppn!R764</f>
        <v>0</v>
      </c>
      <c r="T766" s="22">
        <f>shaladarppn!S764</f>
        <v>0</v>
      </c>
      <c r="U766" s="22">
        <f>shaladarppn!T764</f>
        <v>0</v>
      </c>
      <c r="V766" s="22">
        <f>shaladarppn!U764</f>
        <v>0</v>
      </c>
      <c r="W766" s="22">
        <f>shaladarppn!V764</f>
        <v>0</v>
      </c>
      <c r="X766" s="22">
        <f>shaladarppn!W764</f>
        <v>0</v>
      </c>
      <c r="Y766" s="22">
        <f>shaladarppn!X764</f>
        <v>0</v>
      </c>
      <c r="Z766" s="22">
        <f>shaladarppn!Y764</f>
        <v>0</v>
      </c>
      <c r="AA766" s="22">
        <f>shaladarppn!Z764</f>
        <v>0</v>
      </c>
      <c r="AB766" s="22">
        <f>shaladarppn!AA764</f>
        <v>0</v>
      </c>
      <c r="AC766" s="22">
        <f>shaladarppn!AB764</f>
        <v>0</v>
      </c>
      <c r="AD766" s="22">
        <f>shaladarppn!AC764</f>
        <v>0</v>
      </c>
      <c r="AE766" s="22">
        <f>shaladarppn!AD764</f>
        <v>0</v>
      </c>
      <c r="AF766" s="22">
        <f>Table1[[#This Row],[Class]]</f>
        <v>0</v>
      </c>
      <c r="AG766" s="22">
        <f>Table1[[#This Row],[Section]]</f>
        <v>0</v>
      </c>
    </row>
    <row r="767" spans="1:33">
      <c r="A767" s="22">
        <f>IF(F767="","",ROWS($F$4:F767))</f>
        <v>764</v>
      </c>
      <c r="B767" s="22">
        <f>shaladarppn!A765</f>
        <v>0</v>
      </c>
      <c r="C767" s="22">
        <f>shaladarppn!B765</f>
        <v>0</v>
      </c>
      <c r="D767" s="22">
        <f>shaladarppn!C765</f>
        <v>0</v>
      </c>
      <c r="E767" s="249">
        <f>shaladarppn!D765</f>
        <v>0</v>
      </c>
      <c r="F767" s="22">
        <f>shaladarppn!E765</f>
        <v>0</v>
      </c>
      <c r="G767" s="22">
        <f>shaladarppn!F765</f>
        <v>0</v>
      </c>
      <c r="H767" s="22">
        <f>shaladarppn!G765</f>
        <v>0</v>
      </c>
      <c r="I767" s="22">
        <f>shaladarppn!H765</f>
        <v>0</v>
      </c>
      <c r="J767" s="22">
        <f>shaladarppn!I765</f>
        <v>0</v>
      </c>
      <c r="K767" s="249">
        <f>shaladarppn!J765</f>
        <v>0</v>
      </c>
      <c r="L767" s="22">
        <f>shaladarppn!K765</f>
        <v>0</v>
      </c>
      <c r="M767" s="22">
        <f>shaladarppn!L765</f>
        <v>0</v>
      </c>
      <c r="N767" s="22">
        <f>shaladarppn!M765</f>
        <v>0</v>
      </c>
      <c r="O767" s="22">
        <f>shaladarppn!N765</f>
        <v>0</v>
      </c>
      <c r="P767" s="22">
        <f>shaladarppn!O765</f>
        <v>0</v>
      </c>
      <c r="Q767" s="22">
        <f>shaladarppn!P765</f>
        <v>0</v>
      </c>
      <c r="R767" s="22">
        <f>shaladarppn!Q765</f>
        <v>0</v>
      </c>
      <c r="S767" s="22">
        <f>shaladarppn!R765</f>
        <v>0</v>
      </c>
      <c r="T767" s="22">
        <f>shaladarppn!S765</f>
        <v>0</v>
      </c>
      <c r="U767" s="22">
        <f>shaladarppn!T765</f>
        <v>0</v>
      </c>
      <c r="V767" s="22">
        <f>shaladarppn!U765</f>
        <v>0</v>
      </c>
      <c r="W767" s="22">
        <f>shaladarppn!V765</f>
        <v>0</v>
      </c>
      <c r="X767" s="22">
        <f>shaladarppn!W765</f>
        <v>0</v>
      </c>
      <c r="Y767" s="22">
        <f>shaladarppn!X765</f>
        <v>0</v>
      </c>
      <c r="Z767" s="22">
        <f>shaladarppn!Y765</f>
        <v>0</v>
      </c>
      <c r="AA767" s="22">
        <f>shaladarppn!Z765</f>
        <v>0</v>
      </c>
      <c r="AB767" s="22">
        <f>shaladarppn!AA765</f>
        <v>0</v>
      </c>
      <c r="AC767" s="22">
        <f>shaladarppn!AB765</f>
        <v>0</v>
      </c>
      <c r="AD767" s="22">
        <f>shaladarppn!AC765</f>
        <v>0</v>
      </c>
      <c r="AE767" s="22">
        <f>shaladarppn!AD765</f>
        <v>0</v>
      </c>
      <c r="AF767" s="22">
        <f>Table1[[#This Row],[Class]]</f>
        <v>0</v>
      </c>
      <c r="AG767" s="22">
        <f>Table1[[#This Row],[Section]]</f>
        <v>0</v>
      </c>
    </row>
    <row r="768" spans="1:33">
      <c r="A768" s="22">
        <f>IF(F768="","",ROWS($F$4:F768))</f>
        <v>765</v>
      </c>
      <c r="B768" s="22">
        <f>shaladarppn!A766</f>
        <v>0</v>
      </c>
      <c r="C768" s="22">
        <f>shaladarppn!B766</f>
        <v>0</v>
      </c>
      <c r="D768" s="22">
        <f>shaladarppn!C766</f>
        <v>0</v>
      </c>
      <c r="E768" s="249">
        <f>shaladarppn!D766</f>
        <v>0</v>
      </c>
      <c r="F768" s="22">
        <f>shaladarppn!E766</f>
        <v>0</v>
      </c>
      <c r="G768" s="22">
        <f>shaladarppn!F766</f>
        <v>0</v>
      </c>
      <c r="H768" s="22">
        <f>shaladarppn!G766</f>
        <v>0</v>
      </c>
      <c r="I768" s="22">
        <f>shaladarppn!H766</f>
        <v>0</v>
      </c>
      <c r="J768" s="22">
        <f>shaladarppn!I766</f>
        <v>0</v>
      </c>
      <c r="K768" s="249">
        <f>shaladarppn!J766</f>
        <v>0</v>
      </c>
      <c r="L768" s="22">
        <f>shaladarppn!K766</f>
        <v>0</v>
      </c>
      <c r="M768" s="22">
        <f>shaladarppn!L766</f>
        <v>0</v>
      </c>
      <c r="N768" s="22">
        <f>shaladarppn!M766</f>
        <v>0</v>
      </c>
      <c r="O768" s="22">
        <f>shaladarppn!N766</f>
        <v>0</v>
      </c>
      <c r="P768" s="22">
        <f>shaladarppn!O766</f>
        <v>0</v>
      </c>
      <c r="Q768" s="22">
        <f>shaladarppn!P766</f>
        <v>0</v>
      </c>
      <c r="R768" s="22">
        <f>shaladarppn!Q766</f>
        <v>0</v>
      </c>
      <c r="S768" s="22">
        <f>shaladarppn!R766</f>
        <v>0</v>
      </c>
      <c r="T768" s="22">
        <f>shaladarppn!S766</f>
        <v>0</v>
      </c>
      <c r="U768" s="22">
        <f>shaladarppn!T766</f>
        <v>0</v>
      </c>
      <c r="V768" s="22">
        <f>shaladarppn!U766</f>
        <v>0</v>
      </c>
      <c r="W768" s="22">
        <f>shaladarppn!V766</f>
        <v>0</v>
      </c>
      <c r="X768" s="22">
        <f>shaladarppn!W766</f>
        <v>0</v>
      </c>
      <c r="Y768" s="22">
        <f>shaladarppn!X766</f>
        <v>0</v>
      </c>
      <c r="Z768" s="22">
        <f>shaladarppn!Y766</f>
        <v>0</v>
      </c>
      <c r="AA768" s="22">
        <f>shaladarppn!Z766</f>
        <v>0</v>
      </c>
      <c r="AB768" s="22">
        <f>shaladarppn!AA766</f>
        <v>0</v>
      </c>
      <c r="AC768" s="22">
        <f>shaladarppn!AB766</f>
        <v>0</v>
      </c>
      <c r="AD768" s="22">
        <f>shaladarppn!AC766</f>
        <v>0</v>
      </c>
      <c r="AE768" s="22">
        <f>shaladarppn!AD766</f>
        <v>0</v>
      </c>
      <c r="AF768" s="22">
        <f>Table1[[#This Row],[Class]]</f>
        <v>0</v>
      </c>
      <c r="AG768" s="22">
        <f>Table1[[#This Row],[Section]]</f>
        <v>0</v>
      </c>
    </row>
    <row r="769" spans="1:33">
      <c r="A769" s="22">
        <f>IF(F769="","",ROWS($F$4:F769))</f>
        <v>766</v>
      </c>
      <c r="B769" s="22">
        <f>shaladarppn!A767</f>
        <v>0</v>
      </c>
      <c r="C769" s="22">
        <f>shaladarppn!B767</f>
        <v>0</v>
      </c>
      <c r="D769" s="22">
        <f>shaladarppn!C767</f>
        <v>0</v>
      </c>
      <c r="E769" s="249">
        <f>shaladarppn!D767</f>
        <v>0</v>
      </c>
      <c r="F769" s="22">
        <f>shaladarppn!E767</f>
        <v>0</v>
      </c>
      <c r="G769" s="22">
        <f>shaladarppn!F767</f>
        <v>0</v>
      </c>
      <c r="H769" s="22">
        <f>shaladarppn!G767</f>
        <v>0</v>
      </c>
      <c r="I769" s="22">
        <f>shaladarppn!H767</f>
        <v>0</v>
      </c>
      <c r="J769" s="22">
        <f>shaladarppn!I767</f>
        <v>0</v>
      </c>
      <c r="K769" s="249">
        <f>shaladarppn!J767</f>
        <v>0</v>
      </c>
      <c r="L769" s="22">
        <f>shaladarppn!K767</f>
        <v>0</v>
      </c>
      <c r="M769" s="22">
        <f>shaladarppn!L767</f>
        <v>0</v>
      </c>
      <c r="N769" s="22">
        <f>shaladarppn!M767</f>
        <v>0</v>
      </c>
      <c r="O769" s="22">
        <f>shaladarppn!N767</f>
        <v>0</v>
      </c>
      <c r="P769" s="22">
        <f>shaladarppn!O767</f>
        <v>0</v>
      </c>
      <c r="Q769" s="22">
        <f>shaladarppn!P767</f>
        <v>0</v>
      </c>
      <c r="R769" s="22">
        <f>shaladarppn!Q767</f>
        <v>0</v>
      </c>
      <c r="S769" s="22">
        <f>shaladarppn!R767</f>
        <v>0</v>
      </c>
      <c r="T769" s="22">
        <f>shaladarppn!S767</f>
        <v>0</v>
      </c>
      <c r="U769" s="22">
        <f>shaladarppn!T767</f>
        <v>0</v>
      </c>
      <c r="V769" s="22">
        <f>shaladarppn!U767</f>
        <v>0</v>
      </c>
      <c r="W769" s="22">
        <f>shaladarppn!V767</f>
        <v>0</v>
      </c>
      <c r="X769" s="22">
        <f>shaladarppn!W767</f>
        <v>0</v>
      </c>
      <c r="Y769" s="22">
        <f>shaladarppn!X767</f>
        <v>0</v>
      </c>
      <c r="Z769" s="22">
        <f>shaladarppn!Y767</f>
        <v>0</v>
      </c>
      <c r="AA769" s="22">
        <f>shaladarppn!Z767</f>
        <v>0</v>
      </c>
      <c r="AB769" s="22">
        <f>shaladarppn!AA767</f>
        <v>0</v>
      </c>
      <c r="AC769" s="22">
        <f>shaladarppn!AB767</f>
        <v>0</v>
      </c>
      <c r="AD769" s="22">
        <f>shaladarppn!AC767</f>
        <v>0</v>
      </c>
      <c r="AE769" s="22">
        <f>shaladarppn!AD767</f>
        <v>0</v>
      </c>
      <c r="AF769" s="22">
        <f>Table1[[#This Row],[Class]]</f>
        <v>0</v>
      </c>
      <c r="AG769" s="22">
        <f>Table1[[#This Row],[Section]]</f>
        <v>0</v>
      </c>
    </row>
    <row r="770" spans="1:33">
      <c r="A770" s="22">
        <f>IF(F770="","",ROWS($F$4:F770))</f>
        <v>767</v>
      </c>
      <c r="B770" s="22">
        <f>shaladarppn!A768</f>
        <v>0</v>
      </c>
      <c r="C770" s="22">
        <f>shaladarppn!B768</f>
        <v>0</v>
      </c>
      <c r="D770" s="22">
        <f>shaladarppn!C768</f>
        <v>0</v>
      </c>
      <c r="E770" s="249">
        <f>shaladarppn!D768</f>
        <v>0</v>
      </c>
      <c r="F770" s="22">
        <f>shaladarppn!E768</f>
        <v>0</v>
      </c>
      <c r="G770" s="22">
        <f>shaladarppn!F768</f>
        <v>0</v>
      </c>
      <c r="H770" s="22">
        <f>shaladarppn!G768</f>
        <v>0</v>
      </c>
      <c r="I770" s="22">
        <f>shaladarppn!H768</f>
        <v>0</v>
      </c>
      <c r="J770" s="22">
        <f>shaladarppn!I768</f>
        <v>0</v>
      </c>
      <c r="K770" s="249">
        <f>shaladarppn!J768</f>
        <v>0</v>
      </c>
      <c r="L770" s="22">
        <f>shaladarppn!K768</f>
        <v>0</v>
      </c>
      <c r="M770" s="22">
        <f>shaladarppn!L768</f>
        <v>0</v>
      </c>
      <c r="N770" s="22">
        <f>shaladarppn!M768</f>
        <v>0</v>
      </c>
      <c r="O770" s="22">
        <f>shaladarppn!N768</f>
        <v>0</v>
      </c>
      <c r="P770" s="22">
        <f>shaladarppn!O768</f>
        <v>0</v>
      </c>
      <c r="Q770" s="22">
        <f>shaladarppn!P768</f>
        <v>0</v>
      </c>
      <c r="R770" s="22">
        <f>shaladarppn!Q768</f>
        <v>0</v>
      </c>
      <c r="S770" s="22">
        <f>shaladarppn!R768</f>
        <v>0</v>
      </c>
      <c r="T770" s="22">
        <f>shaladarppn!S768</f>
        <v>0</v>
      </c>
      <c r="U770" s="22">
        <f>shaladarppn!T768</f>
        <v>0</v>
      </c>
      <c r="V770" s="22">
        <f>shaladarppn!U768</f>
        <v>0</v>
      </c>
      <c r="W770" s="22">
        <f>shaladarppn!V768</f>
        <v>0</v>
      </c>
      <c r="X770" s="22">
        <f>shaladarppn!W768</f>
        <v>0</v>
      </c>
      <c r="Y770" s="22">
        <f>shaladarppn!X768</f>
        <v>0</v>
      </c>
      <c r="Z770" s="22">
        <f>shaladarppn!Y768</f>
        <v>0</v>
      </c>
      <c r="AA770" s="22">
        <f>shaladarppn!Z768</f>
        <v>0</v>
      </c>
      <c r="AB770" s="22">
        <f>shaladarppn!AA768</f>
        <v>0</v>
      </c>
      <c r="AC770" s="22">
        <f>shaladarppn!AB768</f>
        <v>0</v>
      </c>
      <c r="AD770" s="22">
        <f>shaladarppn!AC768</f>
        <v>0</v>
      </c>
      <c r="AE770" s="22">
        <f>shaladarppn!AD768</f>
        <v>0</v>
      </c>
      <c r="AF770" s="22">
        <f>Table1[[#This Row],[Class]]</f>
        <v>0</v>
      </c>
      <c r="AG770" s="22">
        <f>Table1[[#This Row],[Section]]</f>
        <v>0</v>
      </c>
    </row>
    <row r="771" spans="1:33">
      <c r="A771" s="22">
        <f>IF(F771="","",ROWS($F$4:F771))</f>
        <v>768</v>
      </c>
      <c r="B771" s="22">
        <f>shaladarppn!A769</f>
        <v>0</v>
      </c>
      <c r="C771" s="22">
        <f>shaladarppn!B769</f>
        <v>0</v>
      </c>
      <c r="D771" s="22">
        <f>shaladarppn!C769</f>
        <v>0</v>
      </c>
      <c r="E771" s="249">
        <f>shaladarppn!D769</f>
        <v>0</v>
      </c>
      <c r="F771" s="22">
        <f>shaladarppn!E769</f>
        <v>0</v>
      </c>
      <c r="G771" s="22">
        <f>shaladarppn!F769</f>
        <v>0</v>
      </c>
      <c r="H771" s="22">
        <f>shaladarppn!G769</f>
        <v>0</v>
      </c>
      <c r="I771" s="22">
        <f>shaladarppn!H769</f>
        <v>0</v>
      </c>
      <c r="J771" s="22">
        <f>shaladarppn!I769</f>
        <v>0</v>
      </c>
      <c r="K771" s="249">
        <f>shaladarppn!J769</f>
        <v>0</v>
      </c>
      <c r="L771" s="22">
        <f>shaladarppn!K769</f>
        <v>0</v>
      </c>
      <c r="M771" s="22">
        <f>shaladarppn!L769</f>
        <v>0</v>
      </c>
      <c r="N771" s="22">
        <f>shaladarppn!M769</f>
        <v>0</v>
      </c>
      <c r="O771" s="22">
        <f>shaladarppn!N769</f>
        <v>0</v>
      </c>
      <c r="P771" s="22">
        <f>shaladarppn!O769</f>
        <v>0</v>
      </c>
      <c r="Q771" s="22">
        <f>shaladarppn!P769</f>
        <v>0</v>
      </c>
      <c r="R771" s="22">
        <f>shaladarppn!Q769</f>
        <v>0</v>
      </c>
      <c r="S771" s="22">
        <f>shaladarppn!R769</f>
        <v>0</v>
      </c>
      <c r="T771" s="22">
        <f>shaladarppn!S769</f>
        <v>0</v>
      </c>
      <c r="U771" s="22">
        <f>shaladarppn!T769</f>
        <v>0</v>
      </c>
      <c r="V771" s="22">
        <f>shaladarppn!U769</f>
        <v>0</v>
      </c>
      <c r="W771" s="22">
        <f>shaladarppn!V769</f>
        <v>0</v>
      </c>
      <c r="X771" s="22">
        <f>shaladarppn!W769</f>
        <v>0</v>
      </c>
      <c r="Y771" s="22">
        <f>shaladarppn!X769</f>
        <v>0</v>
      </c>
      <c r="Z771" s="22">
        <f>shaladarppn!Y769</f>
        <v>0</v>
      </c>
      <c r="AA771" s="22">
        <f>shaladarppn!Z769</f>
        <v>0</v>
      </c>
      <c r="AB771" s="22">
        <f>shaladarppn!AA769</f>
        <v>0</v>
      </c>
      <c r="AC771" s="22">
        <f>shaladarppn!AB769</f>
        <v>0</v>
      </c>
      <c r="AD771" s="22">
        <f>shaladarppn!AC769</f>
        <v>0</v>
      </c>
      <c r="AE771" s="22">
        <f>shaladarppn!AD769</f>
        <v>0</v>
      </c>
      <c r="AF771" s="22">
        <f>Table1[[#This Row],[Class]]</f>
        <v>0</v>
      </c>
      <c r="AG771" s="22">
        <f>Table1[[#This Row],[Section]]</f>
        <v>0</v>
      </c>
    </row>
    <row r="772" spans="1:33">
      <c r="A772" s="22">
        <f>IF(F772="","",ROWS($F$4:F772))</f>
        <v>769</v>
      </c>
      <c r="B772" s="22">
        <f>shaladarppn!A770</f>
        <v>0</v>
      </c>
      <c r="C772" s="22">
        <f>shaladarppn!B770</f>
        <v>0</v>
      </c>
      <c r="D772" s="22">
        <f>shaladarppn!C770</f>
        <v>0</v>
      </c>
      <c r="E772" s="249">
        <f>shaladarppn!D770</f>
        <v>0</v>
      </c>
      <c r="F772" s="22">
        <f>shaladarppn!E770</f>
        <v>0</v>
      </c>
      <c r="G772" s="22">
        <f>shaladarppn!F770</f>
        <v>0</v>
      </c>
      <c r="H772" s="22">
        <f>shaladarppn!G770</f>
        <v>0</v>
      </c>
      <c r="I772" s="22">
        <f>shaladarppn!H770</f>
        <v>0</v>
      </c>
      <c r="J772" s="22">
        <f>shaladarppn!I770</f>
        <v>0</v>
      </c>
      <c r="K772" s="249">
        <f>shaladarppn!J770</f>
        <v>0</v>
      </c>
      <c r="L772" s="22">
        <f>shaladarppn!K770</f>
        <v>0</v>
      </c>
      <c r="M772" s="22">
        <f>shaladarppn!L770</f>
        <v>0</v>
      </c>
      <c r="N772" s="22">
        <f>shaladarppn!M770</f>
        <v>0</v>
      </c>
      <c r="O772" s="22">
        <f>shaladarppn!N770</f>
        <v>0</v>
      </c>
      <c r="P772" s="22">
        <f>shaladarppn!O770</f>
        <v>0</v>
      </c>
      <c r="Q772" s="22">
        <f>shaladarppn!P770</f>
        <v>0</v>
      </c>
      <c r="R772" s="22">
        <f>shaladarppn!Q770</f>
        <v>0</v>
      </c>
      <c r="S772" s="22">
        <f>shaladarppn!R770</f>
        <v>0</v>
      </c>
      <c r="T772" s="22">
        <f>shaladarppn!S770</f>
        <v>0</v>
      </c>
      <c r="U772" s="22">
        <f>shaladarppn!T770</f>
        <v>0</v>
      </c>
      <c r="V772" s="22">
        <f>shaladarppn!U770</f>
        <v>0</v>
      </c>
      <c r="W772" s="22">
        <f>shaladarppn!V770</f>
        <v>0</v>
      </c>
      <c r="X772" s="22">
        <f>shaladarppn!W770</f>
        <v>0</v>
      </c>
      <c r="Y772" s="22">
        <f>shaladarppn!X770</f>
        <v>0</v>
      </c>
      <c r="Z772" s="22">
        <f>shaladarppn!Y770</f>
        <v>0</v>
      </c>
      <c r="AA772" s="22">
        <f>shaladarppn!Z770</f>
        <v>0</v>
      </c>
      <c r="AB772" s="22">
        <f>shaladarppn!AA770</f>
        <v>0</v>
      </c>
      <c r="AC772" s="22">
        <f>shaladarppn!AB770</f>
        <v>0</v>
      </c>
      <c r="AD772" s="22">
        <f>shaladarppn!AC770</f>
        <v>0</v>
      </c>
      <c r="AE772" s="22">
        <f>shaladarppn!AD770</f>
        <v>0</v>
      </c>
      <c r="AF772" s="22">
        <f>Table1[[#This Row],[Class]]</f>
        <v>0</v>
      </c>
      <c r="AG772" s="22">
        <f>Table1[[#This Row],[Section]]</f>
        <v>0</v>
      </c>
    </row>
    <row r="773" spans="1:33">
      <c r="A773" s="22">
        <f>IF(F773="","",ROWS($F$4:F773))</f>
        <v>770</v>
      </c>
      <c r="B773" s="22">
        <f>shaladarppn!A771</f>
        <v>0</v>
      </c>
      <c r="C773" s="22">
        <f>shaladarppn!B771</f>
        <v>0</v>
      </c>
      <c r="D773" s="22">
        <f>shaladarppn!C771</f>
        <v>0</v>
      </c>
      <c r="E773" s="249">
        <f>shaladarppn!D771</f>
        <v>0</v>
      </c>
      <c r="F773" s="22">
        <f>shaladarppn!E771</f>
        <v>0</v>
      </c>
      <c r="G773" s="22">
        <f>shaladarppn!F771</f>
        <v>0</v>
      </c>
      <c r="H773" s="22">
        <f>shaladarppn!G771</f>
        <v>0</v>
      </c>
      <c r="I773" s="22">
        <f>shaladarppn!H771</f>
        <v>0</v>
      </c>
      <c r="J773" s="22">
        <f>shaladarppn!I771</f>
        <v>0</v>
      </c>
      <c r="K773" s="249">
        <f>shaladarppn!J771</f>
        <v>0</v>
      </c>
      <c r="L773" s="22">
        <f>shaladarppn!K771</f>
        <v>0</v>
      </c>
      <c r="M773" s="22">
        <f>shaladarppn!L771</f>
        <v>0</v>
      </c>
      <c r="N773" s="22">
        <f>shaladarppn!M771</f>
        <v>0</v>
      </c>
      <c r="O773" s="22">
        <f>shaladarppn!N771</f>
        <v>0</v>
      </c>
      <c r="P773" s="22">
        <f>shaladarppn!O771</f>
        <v>0</v>
      </c>
      <c r="Q773" s="22">
        <f>shaladarppn!P771</f>
        <v>0</v>
      </c>
      <c r="R773" s="22">
        <f>shaladarppn!Q771</f>
        <v>0</v>
      </c>
      <c r="S773" s="22">
        <f>shaladarppn!R771</f>
        <v>0</v>
      </c>
      <c r="T773" s="22">
        <f>shaladarppn!S771</f>
        <v>0</v>
      </c>
      <c r="U773" s="22">
        <f>shaladarppn!T771</f>
        <v>0</v>
      </c>
      <c r="V773" s="22">
        <f>shaladarppn!U771</f>
        <v>0</v>
      </c>
      <c r="W773" s="22">
        <f>shaladarppn!V771</f>
        <v>0</v>
      </c>
      <c r="X773" s="22">
        <f>shaladarppn!W771</f>
        <v>0</v>
      </c>
      <c r="Y773" s="22">
        <f>shaladarppn!X771</f>
        <v>0</v>
      </c>
      <c r="Z773" s="22">
        <f>shaladarppn!Y771</f>
        <v>0</v>
      </c>
      <c r="AA773" s="22">
        <f>shaladarppn!Z771</f>
        <v>0</v>
      </c>
      <c r="AB773" s="22">
        <f>shaladarppn!AA771</f>
        <v>0</v>
      </c>
      <c r="AC773" s="22">
        <f>shaladarppn!AB771</f>
        <v>0</v>
      </c>
      <c r="AD773" s="22">
        <f>shaladarppn!AC771</f>
        <v>0</v>
      </c>
      <c r="AE773" s="22">
        <f>shaladarppn!AD771</f>
        <v>0</v>
      </c>
      <c r="AF773" s="22">
        <f>Table1[[#This Row],[Class]]</f>
        <v>0</v>
      </c>
      <c r="AG773" s="22">
        <f>Table1[[#This Row],[Section]]</f>
        <v>0</v>
      </c>
    </row>
    <row r="774" spans="1:33">
      <c r="A774" s="22">
        <f>IF(F774="","",ROWS($F$4:F774))</f>
        <v>771</v>
      </c>
      <c r="B774" s="22">
        <f>shaladarppn!A772</f>
        <v>0</v>
      </c>
      <c r="C774" s="22">
        <f>shaladarppn!B772</f>
        <v>0</v>
      </c>
      <c r="D774" s="22">
        <f>shaladarppn!C772</f>
        <v>0</v>
      </c>
      <c r="E774" s="249">
        <f>shaladarppn!D772</f>
        <v>0</v>
      </c>
      <c r="F774" s="22">
        <f>shaladarppn!E772</f>
        <v>0</v>
      </c>
      <c r="G774" s="22">
        <f>shaladarppn!F772</f>
        <v>0</v>
      </c>
      <c r="H774" s="22">
        <f>shaladarppn!G772</f>
        <v>0</v>
      </c>
      <c r="I774" s="22">
        <f>shaladarppn!H772</f>
        <v>0</v>
      </c>
      <c r="J774" s="22">
        <f>shaladarppn!I772</f>
        <v>0</v>
      </c>
      <c r="K774" s="249">
        <f>shaladarppn!J772</f>
        <v>0</v>
      </c>
      <c r="L774" s="22">
        <f>shaladarppn!K772</f>
        <v>0</v>
      </c>
      <c r="M774" s="22">
        <f>shaladarppn!L772</f>
        <v>0</v>
      </c>
      <c r="N774" s="22">
        <f>shaladarppn!M772</f>
        <v>0</v>
      </c>
      <c r="O774" s="22">
        <f>shaladarppn!N772</f>
        <v>0</v>
      </c>
      <c r="P774" s="22">
        <f>shaladarppn!O772</f>
        <v>0</v>
      </c>
      <c r="Q774" s="22">
        <f>shaladarppn!P772</f>
        <v>0</v>
      </c>
      <c r="R774" s="22">
        <f>shaladarppn!Q772</f>
        <v>0</v>
      </c>
      <c r="S774" s="22">
        <f>shaladarppn!R772</f>
        <v>0</v>
      </c>
      <c r="T774" s="22">
        <f>shaladarppn!S772</f>
        <v>0</v>
      </c>
      <c r="U774" s="22">
        <f>shaladarppn!T772</f>
        <v>0</v>
      </c>
      <c r="V774" s="22">
        <f>shaladarppn!U772</f>
        <v>0</v>
      </c>
      <c r="W774" s="22">
        <f>shaladarppn!V772</f>
        <v>0</v>
      </c>
      <c r="X774" s="22">
        <f>shaladarppn!W772</f>
        <v>0</v>
      </c>
      <c r="Y774" s="22">
        <f>shaladarppn!X772</f>
        <v>0</v>
      </c>
      <c r="Z774" s="22">
        <f>shaladarppn!Y772</f>
        <v>0</v>
      </c>
      <c r="AA774" s="22">
        <f>shaladarppn!Z772</f>
        <v>0</v>
      </c>
      <c r="AB774" s="22">
        <f>shaladarppn!AA772</f>
        <v>0</v>
      </c>
      <c r="AC774" s="22">
        <f>shaladarppn!AB772</f>
        <v>0</v>
      </c>
      <c r="AD774" s="22">
        <f>shaladarppn!AC772</f>
        <v>0</v>
      </c>
      <c r="AE774" s="22">
        <f>shaladarppn!AD772</f>
        <v>0</v>
      </c>
      <c r="AF774" s="22">
        <f>Table1[[#This Row],[Class]]</f>
        <v>0</v>
      </c>
      <c r="AG774" s="22">
        <f>Table1[[#This Row],[Section]]</f>
        <v>0</v>
      </c>
    </row>
    <row r="775" spans="1:33">
      <c r="A775" s="22">
        <f>IF(F775="","",ROWS($F$4:F775))</f>
        <v>772</v>
      </c>
      <c r="B775" s="22">
        <f>shaladarppn!A773</f>
        <v>0</v>
      </c>
      <c r="C775" s="22">
        <f>shaladarppn!B773</f>
        <v>0</v>
      </c>
      <c r="D775" s="22">
        <f>shaladarppn!C773</f>
        <v>0</v>
      </c>
      <c r="E775" s="249">
        <f>shaladarppn!D773</f>
        <v>0</v>
      </c>
      <c r="F775" s="22">
        <f>shaladarppn!E773</f>
        <v>0</v>
      </c>
      <c r="G775" s="22">
        <f>shaladarppn!F773</f>
        <v>0</v>
      </c>
      <c r="H775" s="22">
        <f>shaladarppn!G773</f>
        <v>0</v>
      </c>
      <c r="I775" s="22">
        <f>shaladarppn!H773</f>
        <v>0</v>
      </c>
      <c r="J775" s="22">
        <f>shaladarppn!I773</f>
        <v>0</v>
      </c>
      <c r="K775" s="249">
        <f>shaladarppn!J773</f>
        <v>0</v>
      </c>
      <c r="L775" s="22">
        <f>shaladarppn!K773</f>
        <v>0</v>
      </c>
      <c r="M775" s="22">
        <f>shaladarppn!L773</f>
        <v>0</v>
      </c>
      <c r="N775" s="22">
        <f>shaladarppn!M773</f>
        <v>0</v>
      </c>
      <c r="O775" s="22">
        <f>shaladarppn!N773</f>
        <v>0</v>
      </c>
      <c r="P775" s="22">
        <f>shaladarppn!O773</f>
        <v>0</v>
      </c>
      <c r="Q775" s="22">
        <f>shaladarppn!P773</f>
        <v>0</v>
      </c>
      <c r="R775" s="22">
        <f>shaladarppn!Q773</f>
        <v>0</v>
      </c>
      <c r="S775" s="22">
        <f>shaladarppn!R773</f>
        <v>0</v>
      </c>
      <c r="T775" s="22">
        <f>shaladarppn!S773</f>
        <v>0</v>
      </c>
      <c r="U775" s="22">
        <f>shaladarppn!T773</f>
        <v>0</v>
      </c>
      <c r="V775" s="22">
        <f>shaladarppn!U773</f>
        <v>0</v>
      </c>
      <c r="W775" s="22">
        <f>shaladarppn!V773</f>
        <v>0</v>
      </c>
      <c r="X775" s="22">
        <f>shaladarppn!W773</f>
        <v>0</v>
      </c>
      <c r="Y775" s="22">
        <f>shaladarppn!X773</f>
        <v>0</v>
      </c>
      <c r="Z775" s="22">
        <f>shaladarppn!Y773</f>
        <v>0</v>
      </c>
      <c r="AA775" s="22">
        <f>shaladarppn!Z773</f>
        <v>0</v>
      </c>
      <c r="AB775" s="22">
        <f>shaladarppn!AA773</f>
        <v>0</v>
      </c>
      <c r="AC775" s="22">
        <f>shaladarppn!AB773</f>
        <v>0</v>
      </c>
      <c r="AD775" s="22">
        <f>shaladarppn!AC773</f>
        <v>0</v>
      </c>
      <c r="AE775" s="22">
        <f>shaladarppn!AD773</f>
        <v>0</v>
      </c>
      <c r="AF775" s="22">
        <f>Table1[[#This Row],[Class]]</f>
        <v>0</v>
      </c>
      <c r="AG775" s="22">
        <f>Table1[[#This Row],[Section]]</f>
        <v>0</v>
      </c>
    </row>
    <row r="776" spans="1:33">
      <c r="A776" s="22">
        <f>IF(F776="","",ROWS($F$4:F776))</f>
        <v>773</v>
      </c>
      <c r="B776" s="22">
        <f>shaladarppn!A774</f>
        <v>0</v>
      </c>
      <c r="C776" s="22">
        <f>shaladarppn!B774</f>
        <v>0</v>
      </c>
      <c r="D776" s="22">
        <f>shaladarppn!C774</f>
        <v>0</v>
      </c>
      <c r="E776" s="249">
        <f>shaladarppn!D774</f>
        <v>0</v>
      </c>
      <c r="F776" s="22">
        <f>shaladarppn!E774</f>
        <v>0</v>
      </c>
      <c r="G776" s="22">
        <f>shaladarppn!F774</f>
        <v>0</v>
      </c>
      <c r="H776" s="22">
        <f>shaladarppn!G774</f>
        <v>0</v>
      </c>
      <c r="I776" s="22">
        <f>shaladarppn!H774</f>
        <v>0</v>
      </c>
      <c r="J776" s="22">
        <f>shaladarppn!I774</f>
        <v>0</v>
      </c>
      <c r="K776" s="249">
        <f>shaladarppn!J774</f>
        <v>0</v>
      </c>
      <c r="L776" s="22">
        <f>shaladarppn!K774</f>
        <v>0</v>
      </c>
      <c r="M776" s="22">
        <f>shaladarppn!L774</f>
        <v>0</v>
      </c>
      <c r="N776" s="22">
        <f>shaladarppn!M774</f>
        <v>0</v>
      </c>
      <c r="O776" s="22">
        <f>shaladarppn!N774</f>
        <v>0</v>
      </c>
      <c r="P776" s="22">
        <f>shaladarppn!O774</f>
        <v>0</v>
      </c>
      <c r="Q776" s="22">
        <f>shaladarppn!P774</f>
        <v>0</v>
      </c>
      <c r="R776" s="22">
        <f>shaladarppn!Q774</f>
        <v>0</v>
      </c>
      <c r="S776" s="22">
        <f>shaladarppn!R774</f>
        <v>0</v>
      </c>
      <c r="T776" s="22">
        <f>shaladarppn!S774</f>
        <v>0</v>
      </c>
      <c r="U776" s="22">
        <f>shaladarppn!T774</f>
        <v>0</v>
      </c>
      <c r="V776" s="22">
        <f>shaladarppn!U774</f>
        <v>0</v>
      </c>
      <c r="W776" s="22">
        <f>shaladarppn!V774</f>
        <v>0</v>
      </c>
      <c r="X776" s="22">
        <f>shaladarppn!W774</f>
        <v>0</v>
      </c>
      <c r="Y776" s="22">
        <f>shaladarppn!X774</f>
        <v>0</v>
      </c>
      <c r="Z776" s="22">
        <f>shaladarppn!Y774</f>
        <v>0</v>
      </c>
      <c r="AA776" s="22">
        <f>shaladarppn!Z774</f>
        <v>0</v>
      </c>
      <c r="AB776" s="22">
        <f>shaladarppn!AA774</f>
        <v>0</v>
      </c>
      <c r="AC776" s="22">
        <f>shaladarppn!AB774</f>
        <v>0</v>
      </c>
      <c r="AD776" s="22">
        <f>shaladarppn!AC774</f>
        <v>0</v>
      </c>
      <c r="AE776" s="22">
        <f>shaladarppn!AD774</f>
        <v>0</v>
      </c>
      <c r="AF776" s="22">
        <f>Table1[[#This Row],[Class]]</f>
        <v>0</v>
      </c>
      <c r="AG776" s="22">
        <f>Table1[[#This Row],[Section]]</f>
        <v>0</v>
      </c>
    </row>
    <row r="777" spans="1:33">
      <c r="A777" s="22">
        <f>IF(F777="","",ROWS($F$4:F777))</f>
        <v>774</v>
      </c>
      <c r="B777" s="22">
        <f>shaladarppn!A775</f>
        <v>0</v>
      </c>
      <c r="C777" s="22">
        <f>shaladarppn!B775</f>
        <v>0</v>
      </c>
      <c r="D777" s="22">
        <f>shaladarppn!C775</f>
        <v>0</v>
      </c>
      <c r="E777" s="249">
        <f>shaladarppn!D775</f>
        <v>0</v>
      </c>
      <c r="F777" s="22">
        <f>shaladarppn!E775</f>
        <v>0</v>
      </c>
      <c r="G777" s="22">
        <f>shaladarppn!F775</f>
        <v>0</v>
      </c>
      <c r="H777" s="22">
        <f>shaladarppn!G775</f>
        <v>0</v>
      </c>
      <c r="I777" s="22">
        <f>shaladarppn!H775</f>
        <v>0</v>
      </c>
      <c r="J777" s="22">
        <f>shaladarppn!I775</f>
        <v>0</v>
      </c>
      <c r="K777" s="249">
        <f>shaladarppn!J775</f>
        <v>0</v>
      </c>
      <c r="L777" s="22">
        <f>shaladarppn!K775</f>
        <v>0</v>
      </c>
      <c r="M777" s="22">
        <f>shaladarppn!L775</f>
        <v>0</v>
      </c>
      <c r="N777" s="22">
        <f>shaladarppn!M775</f>
        <v>0</v>
      </c>
      <c r="O777" s="22">
        <f>shaladarppn!N775</f>
        <v>0</v>
      </c>
      <c r="P777" s="22">
        <f>shaladarppn!O775</f>
        <v>0</v>
      </c>
      <c r="Q777" s="22">
        <f>shaladarppn!P775</f>
        <v>0</v>
      </c>
      <c r="R777" s="22">
        <f>shaladarppn!Q775</f>
        <v>0</v>
      </c>
      <c r="S777" s="22">
        <f>shaladarppn!R775</f>
        <v>0</v>
      </c>
      <c r="T777" s="22">
        <f>shaladarppn!S775</f>
        <v>0</v>
      </c>
      <c r="U777" s="22">
        <f>shaladarppn!T775</f>
        <v>0</v>
      </c>
      <c r="V777" s="22">
        <f>shaladarppn!U775</f>
        <v>0</v>
      </c>
      <c r="W777" s="22">
        <f>shaladarppn!V775</f>
        <v>0</v>
      </c>
      <c r="X777" s="22">
        <f>shaladarppn!W775</f>
        <v>0</v>
      </c>
      <c r="Y777" s="22">
        <f>shaladarppn!X775</f>
        <v>0</v>
      </c>
      <c r="Z777" s="22">
        <f>shaladarppn!Y775</f>
        <v>0</v>
      </c>
      <c r="AA777" s="22">
        <f>shaladarppn!Z775</f>
        <v>0</v>
      </c>
      <c r="AB777" s="22">
        <f>shaladarppn!AA775</f>
        <v>0</v>
      </c>
      <c r="AC777" s="22">
        <f>shaladarppn!AB775</f>
        <v>0</v>
      </c>
      <c r="AD777" s="22">
        <f>shaladarppn!AC775</f>
        <v>0</v>
      </c>
      <c r="AE777" s="22">
        <f>shaladarppn!AD775</f>
        <v>0</v>
      </c>
      <c r="AF777" s="22">
        <f>Table1[[#This Row],[Class]]</f>
        <v>0</v>
      </c>
      <c r="AG777" s="22">
        <f>Table1[[#This Row],[Section]]</f>
        <v>0</v>
      </c>
    </row>
    <row r="778" spans="1:33">
      <c r="A778" s="22">
        <f>IF(F778="","",ROWS($F$4:F778))</f>
        <v>775</v>
      </c>
      <c r="B778" s="22">
        <f>shaladarppn!A776</f>
        <v>0</v>
      </c>
      <c r="C778" s="22">
        <f>shaladarppn!B776</f>
        <v>0</v>
      </c>
      <c r="D778" s="22">
        <f>shaladarppn!C776</f>
        <v>0</v>
      </c>
      <c r="E778" s="249">
        <f>shaladarppn!D776</f>
        <v>0</v>
      </c>
      <c r="F778" s="22">
        <f>shaladarppn!E776</f>
        <v>0</v>
      </c>
      <c r="G778" s="22">
        <f>shaladarppn!F776</f>
        <v>0</v>
      </c>
      <c r="H778" s="22">
        <f>shaladarppn!G776</f>
        <v>0</v>
      </c>
      <c r="I778" s="22">
        <f>shaladarppn!H776</f>
        <v>0</v>
      </c>
      <c r="J778" s="22">
        <f>shaladarppn!I776</f>
        <v>0</v>
      </c>
      <c r="K778" s="249">
        <f>shaladarppn!J776</f>
        <v>0</v>
      </c>
      <c r="L778" s="22">
        <f>shaladarppn!K776</f>
        <v>0</v>
      </c>
      <c r="M778" s="22">
        <f>shaladarppn!L776</f>
        <v>0</v>
      </c>
      <c r="N778" s="22">
        <f>shaladarppn!M776</f>
        <v>0</v>
      </c>
      <c r="O778" s="22">
        <f>shaladarppn!N776</f>
        <v>0</v>
      </c>
      <c r="P778" s="22">
        <f>shaladarppn!O776</f>
        <v>0</v>
      </c>
      <c r="Q778" s="22">
        <f>shaladarppn!P776</f>
        <v>0</v>
      </c>
      <c r="R778" s="22">
        <f>shaladarppn!Q776</f>
        <v>0</v>
      </c>
      <c r="S778" s="22">
        <f>shaladarppn!R776</f>
        <v>0</v>
      </c>
      <c r="T778" s="22">
        <f>shaladarppn!S776</f>
        <v>0</v>
      </c>
      <c r="U778" s="22">
        <f>shaladarppn!T776</f>
        <v>0</v>
      </c>
      <c r="V778" s="22">
        <f>shaladarppn!U776</f>
        <v>0</v>
      </c>
      <c r="W778" s="22">
        <f>shaladarppn!V776</f>
        <v>0</v>
      </c>
      <c r="X778" s="22">
        <f>shaladarppn!W776</f>
        <v>0</v>
      </c>
      <c r="Y778" s="22">
        <f>shaladarppn!X776</f>
        <v>0</v>
      </c>
      <c r="Z778" s="22">
        <f>shaladarppn!Y776</f>
        <v>0</v>
      </c>
      <c r="AA778" s="22">
        <f>shaladarppn!Z776</f>
        <v>0</v>
      </c>
      <c r="AB778" s="22">
        <f>shaladarppn!AA776</f>
        <v>0</v>
      </c>
      <c r="AC778" s="22">
        <f>shaladarppn!AB776</f>
        <v>0</v>
      </c>
      <c r="AD778" s="22">
        <f>shaladarppn!AC776</f>
        <v>0</v>
      </c>
      <c r="AE778" s="22">
        <f>shaladarppn!AD776</f>
        <v>0</v>
      </c>
      <c r="AF778" s="22">
        <f>Table1[[#This Row],[Class]]</f>
        <v>0</v>
      </c>
      <c r="AG778" s="22">
        <f>Table1[[#This Row],[Section]]</f>
        <v>0</v>
      </c>
    </row>
    <row r="779" spans="1:33">
      <c r="A779" s="22">
        <f>IF(F779="","",ROWS($F$4:F779))</f>
        <v>776</v>
      </c>
      <c r="B779" s="22">
        <f>shaladarppn!A777</f>
        <v>0</v>
      </c>
      <c r="C779" s="22">
        <f>shaladarppn!B777</f>
        <v>0</v>
      </c>
      <c r="D779" s="22">
        <f>shaladarppn!C777</f>
        <v>0</v>
      </c>
      <c r="E779" s="249">
        <f>shaladarppn!D777</f>
        <v>0</v>
      </c>
      <c r="F779" s="22">
        <f>shaladarppn!E777</f>
        <v>0</v>
      </c>
      <c r="G779" s="22">
        <f>shaladarppn!F777</f>
        <v>0</v>
      </c>
      <c r="H779" s="22">
        <f>shaladarppn!G777</f>
        <v>0</v>
      </c>
      <c r="I779" s="22">
        <f>shaladarppn!H777</f>
        <v>0</v>
      </c>
      <c r="J779" s="22">
        <f>shaladarppn!I777</f>
        <v>0</v>
      </c>
      <c r="K779" s="249">
        <f>shaladarppn!J777</f>
        <v>0</v>
      </c>
      <c r="L779" s="22">
        <f>shaladarppn!K777</f>
        <v>0</v>
      </c>
      <c r="M779" s="22">
        <f>shaladarppn!L777</f>
        <v>0</v>
      </c>
      <c r="N779" s="22">
        <f>shaladarppn!M777</f>
        <v>0</v>
      </c>
      <c r="O779" s="22">
        <f>shaladarppn!N777</f>
        <v>0</v>
      </c>
      <c r="P779" s="22">
        <f>shaladarppn!O777</f>
        <v>0</v>
      </c>
      <c r="Q779" s="22">
        <f>shaladarppn!P777</f>
        <v>0</v>
      </c>
      <c r="R779" s="22">
        <f>shaladarppn!Q777</f>
        <v>0</v>
      </c>
      <c r="S779" s="22">
        <f>shaladarppn!R777</f>
        <v>0</v>
      </c>
      <c r="T779" s="22">
        <f>shaladarppn!S777</f>
        <v>0</v>
      </c>
      <c r="U779" s="22">
        <f>shaladarppn!T777</f>
        <v>0</v>
      </c>
      <c r="V779" s="22">
        <f>shaladarppn!U777</f>
        <v>0</v>
      </c>
      <c r="W779" s="22">
        <f>shaladarppn!V777</f>
        <v>0</v>
      </c>
      <c r="X779" s="22">
        <f>shaladarppn!W777</f>
        <v>0</v>
      </c>
      <c r="Y779" s="22">
        <f>shaladarppn!X777</f>
        <v>0</v>
      </c>
      <c r="Z779" s="22">
        <f>shaladarppn!Y777</f>
        <v>0</v>
      </c>
      <c r="AA779" s="22">
        <f>shaladarppn!Z777</f>
        <v>0</v>
      </c>
      <c r="AB779" s="22">
        <f>shaladarppn!AA777</f>
        <v>0</v>
      </c>
      <c r="AC779" s="22">
        <f>shaladarppn!AB777</f>
        <v>0</v>
      </c>
      <c r="AD779" s="22">
        <f>shaladarppn!AC777</f>
        <v>0</v>
      </c>
      <c r="AE779" s="22">
        <f>shaladarppn!AD777</f>
        <v>0</v>
      </c>
      <c r="AF779" s="22">
        <f>Table1[[#This Row],[Class]]</f>
        <v>0</v>
      </c>
      <c r="AG779" s="22">
        <f>Table1[[#This Row],[Section]]</f>
        <v>0</v>
      </c>
    </row>
    <row r="780" spans="1:33">
      <c r="A780" s="22">
        <f>IF(F780="","",ROWS($F$4:F780))</f>
        <v>777</v>
      </c>
      <c r="B780" s="22">
        <f>shaladarppn!A778</f>
        <v>0</v>
      </c>
      <c r="C780" s="22">
        <f>shaladarppn!B778</f>
        <v>0</v>
      </c>
      <c r="D780" s="22">
        <f>shaladarppn!C778</f>
        <v>0</v>
      </c>
      <c r="E780" s="249">
        <f>shaladarppn!D778</f>
        <v>0</v>
      </c>
      <c r="F780" s="22">
        <f>shaladarppn!E778</f>
        <v>0</v>
      </c>
      <c r="G780" s="22">
        <f>shaladarppn!F778</f>
        <v>0</v>
      </c>
      <c r="H780" s="22">
        <f>shaladarppn!G778</f>
        <v>0</v>
      </c>
      <c r="I780" s="22">
        <f>shaladarppn!H778</f>
        <v>0</v>
      </c>
      <c r="J780" s="22">
        <f>shaladarppn!I778</f>
        <v>0</v>
      </c>
      <c r="K780" s="249">
        <f>shaladarppn!J778</f>
        <v>0</v>
      </c>
      <c r="L780" s="22">
        <f>shaladarppn!K778</f>
        <v>0</v>
      </c>
      <c r="M780" s="22">
        <f>shaladarppn!L778</f>
        <v>0</v>
      </c>
      <c r="N780" s="22">
        <f>shaladarppn!M778</f>
        <v>0</v>
      </c>
      <c r="O780" s="22">
        <f>shaladarppn!N778</f>
        <v>0</v>
      </c>
      <c r="P780" s="22">
        <f>shaladarppn!O778</f>
        <v>0</v>
      </c>
      <c r="Q780" s="22">
        <f>shaladarppn!P778</f>
        <v>0</v>
      </c>
      <c r="R780" s="22">
        <f>shaladarppn!Q778</f>
        <v>0</v>
      </c>
      <c r="S780" s="22">
        <f>shaladarppn!R778</f>
        <v>0</v>
      </c>
      <c r="T780" s="22">
        <f>shaladarppn!S778</f>
        <v>0</v>
      </c>
      <c r="U780" s="22">
        <f>shaladarppn!T778</f>
        <v>0</v>
      </c>
      <c r="V780" s="22">
        <f>shaladarppn!U778</f>
        <v>0</v>
      </c>
      <c r="W780" s="22">
        <f>shaladarppn!V778</f>
        <v>0</v>
      </c>
      <c r="X780" s="22">
        <f>shaladarppn!W778</f>
        <v>0</v>
      </c>
      <c r="Y780" s="22">
        <f>shaladarppn!X778</f>
        <v>0</v>
      </c>
      <c r="Z780" s="22">
        <f>shaladarppn!Y778</f>
        <v>0</v>
      </c>
      <c r="AA780" s="22">
        <f>shaladarppn!Z778</f>
        <v>0</v>
      </c>
      <c r="AB780" s="22">
        <f>shaladarppn!AA778</f>
        <v>0</v>
      </c>
      <c r="AC780" s="22">
        <f>shaladarppn!AB778</f>
        <v>0</v>
      </c>
      <c r="AD780" s="22">
        <f>shaladarppn!AC778</f>
        <v>0</v>
      </c>
      <c r="AE780" s="22">
        <f>shaladarppn!AD778</f>
        <v>0</v>
      </c>
      <c r="AF780" s="22">
        <f>Table1[[#This Row],[Class]]</f>
        <v>0</v>
      </c>
      <c r="AG780" s="22">
        <f>Table1[[#This Row],[Section]]</f>
        <v>0</v>
      </c>
    </row>
    <row r="781" spans="1:33">
      <c r="A781" s="22">
        <f>IF(F781="","",ROWS($F$4:F781))</f>
        <v>778</v>
      </c>
      <c r="B781" s="22">
        <f>shaladarppn!A779</f>
        <v>0</v>
      </c>
      <c r="C781" s="22">
        <f>shaladarppn!B779</f>
        <v>0</v>
      </c>
      <c r="D781" s="22">
        <f>shaladarppn!C779</f>
        <v>0</v>
      </c>
      <c r="E781" s="249">
        <f>shaladarppn!D779</f>
        <v>0</v>
      </c>
      <c r="F781" s="22">
        <f>shaladarppn!E779</f>
        <v>0</v>
      </c>
      <c r="G781" s="22">
        <f>shaladarppn!F779</f>
        <v>0</v>
      </c>
      <c r="H781" s="22">
        <f>shaladarppn!G779</f>
        <v>0</v>
      </c>
      <c r="I781" s="22">
        <f>shaladarppn!H779</f>
        <v>0</v>
      </c>
      <c r="J781" s="22">
        <f>shaladarppn!I779</f>
        <v>0</v>
      </c>
      <c r="K781" s="249">
        <f>shaladarppn!J779</f>
        <v>0</v>
      </c>
      <c r="L781" s="22">
        <f>shaladarppn!K779</f>
        <v>0</v>
      </c>
      <c r="M781" s="22">
        <f>shaladarppn!L779</f>
        <v>0</v>
      </c>
      <c r="N781" s="22">
        <f>shaladarppn!M779</f>
        <v>0</v>
      </c>
      <c r="O781" s="22">
        <f>shaladarppn!N779</f>
        <v>0</v>
      </c>
      <c r="P781" s="22">
        <f>shaladarppn!O779</f>
        <v>0</v>
      </c>
      <c r="Q781" s="22">
        <f>shaladarppn!P779</f>
        <v>0</v>
      </c>
      <c r="R781" s="22">
        <f>shaladarppn!Q779</f>
        <v>0</v>
      </c>
      <c r="S781" s="22">
        <f>shaladarppn!R779</f>
        <v>0</v>
      </c>
      <c r="T781" s="22">
        <f>shaladarppn!S779</f>
        <v>0</v>
      </c>
      <c r="U781" s="22">
        <f>shaladarppn!T779</f>
        <v>0</v>
      </c>
      <c r="V781" s="22">
        <f>shaladarppn!U779</f>
        <v>0</v>
      </c>
      <c r="W781" s="22">
        <f>shaladarppn!V779</f>
        <v>0</v>
      </c>
      <c r="X781" s="22">
        <f>shaladarppn!W779</f>
        <v>0</v>
      </c>
      <c r="Y781" s="22">
        <f>shaladarppn!X779</f>
        <v>0</v>
      </c>
      <c r="Z781" s="22">
        <f>shaladarppn!Y779</f>
        <v>0</v>
      </c>
      <c r="AA781" s="22">
        <f>shaladarppn!Z779</f>
        <v>0</v>
      </c>
      <c r="AB781" s="22">
        <f>shaladarppn!AA779</f>
        <v>0</v>
      </c>
      <c r="AC781" s="22">
        <f>shaladarppn!AB779</f>
        <v>0</v>
      </c>
      <c r="AD781" s="22">
        <f>shaladarppn!AC779</f>
        <v>0</v>
      </c>
      <c r="AE781" s="22">
        <f>shaladarppn!AD779</f>
        <v>0</v>
      </c>
      <c r="AF781" s="22">
        <f>Table1[[#This Row],[Class]]</f>
        <v>0</v>
      </c>
      <c r="AG781" s="22">
        <f>Table1[[#This Row],[Section]]</f>
        <v>0</v>
      </c>
    </row>
    <row r="782" spans="1:33">
      <c r="A782" s="22">
        <f>IF(F782="","",ROWS($F$4:F782))</f>
        <v>779</v>
      </c>
      <c r="B782" s="22">
        <f>shaladarppn!A780</f>
        <v>0</v>
      </c>
      <c r="C782" s="22">
        <f>shaladarppn!B780</f>
        <v>0</v>
      </c>
      <c r="D782" s="22">
        <f>shaladarppn!C780</f>
        <v>0</v>
      </c>
      <c r="E782" s="249">
        <f>shaladarppn!D780</f>
        <v>0</v>
      </c>
      <c r="F782" s="22">
        <f>shaladarppn!E780</f>
        <v>0</v>
      </c>
      <c r="G782" s="22">
        <f>shaladarppn!F780</f>
        <v>0</v>
      </c>
      <c r="H782" s="22">
        <f>shaladarppn!G780</f>
        <v>0</v>
      </c>
      <c r="I782" s="22">
        <f>shaladarppn!H780</f>
        <v>0</v>
      </c>
      <c r="J782" s="22">
        <f>shaladarppn!I780</f>
        <v>0</v>
      </c>
      <c r="K782" s="249">
        <f>shaladarppn!J780</f>
        <v>0</v>
      </c>
      <c r="L782" s="22">
        <f>shaladarppn!K780</f>
        <v>0</v>
      </c>
      <c r="M782" s="22">
        <f>shaladarppn!L780</f>
        <v>0</v>
      </c>
      <c r="N782" s="22">
        <f>shaladarppn!M780</f>
        <v>0</v>
      </c>
      <c r="O782" s="22">
        <f>shaladarppn!N780</f>
        <v>0</v>
      </c>
      <c r="P782" s="22">
        <f>shaladarppn!O780</f>
        <v>0</v>
      </c>
      <c r="Q782" s="22">
        <f>shaladarppn!P780</f>
        <v>0</v>
      </c>
      <c r="R782" s="22">
        <f>shaladarppn!Q780</f>
        <v>0</v>
      </c>
      <c r="S782" s="22">
        <f>shaladarppn!R780</f>
        <v>0</v>
      </c>
      <c r="T782" s="22">
        <f>shaladarppn!S780</f>
        <v>0</v>
      </c>
      <c r="U782" s="22">
        <f>shaladarppn!T780</f>
        <v>0</v>
      </c>
      <c r="V782" s="22">
        <f>shaladarppn!U780</f>
        <v>0</v>
      </c>
      <c r="W782" s="22">
        <f>shaladarppn!V780</f>
        <v>0</v>
      </c>
      <c r="X782" s="22">
        <f>shaladarppn!W780</f>
        <v>0</v>
      </c>
      <c r="Y782" s="22">
        <f>shaladarppn!X780</f>
        <v>0</v>
      </c>
      <c r="Z782" s="22">
        <f>shaladarppn!Y780</f>
        <v>0</v>
      </c>
      <c r="AA782" s="22">
        <f>shaladarppn!Z780</f>
        <v>0</v>
      </c>
      <c r="AB782" s="22">
        <f>shaladarppn!AA780</f>
        <v>0</v>
      </c>
      <c r="AC782" s="22">
        <f>shaladarppn!AB780</f>
        <v>0</v>
      </c>
      <c r="AD782" s="22">
        <f>shaladarppn!AC780</f>
        <v>0</v>
      </c>
      <c r="AE782" s="22">
        <f>shaladarppn!AD780</f>
        <v>0</v>
      </c>
      <c r="AF782" s="22">
        <f>Table1[[#This Row],[Class]]</f>
        <v>0</v>
      </c>
      <c r="AG782" s="22">
        <f>Table1[[#This Row],[Section]]</f>
        <v>0</v>
      </c>
    </row>
    <row r="783" spans="1:33">
      <c r="A783" s="22">
        <f>IF(F783="","",ROWS($F$4:F783))</f>
        <v>780</v>
      </c>
      <c r="B783" s="22">
        <f>shaladarppn!A781</f>
        <v>0</v>
      </c>
      <c r="C783" s="22">
        <f>shaladarppn!B781</f>
        <v>0</v>
      </c>
      <c r="D783" s="22">
        <f>shaladarppn!C781</f>
        <v>0</v>
      </c>
      <c r="E783" s="249">
        <f>shaladarppn!D781</f>
        <v>0</v>
      </c>
      <c r="F783" s="22">
        <f>shaladarppn!E781</f>
        <v>0</v>
      </c>
      <c r="G783" s="22">
        <f>shaladarppn!F781</f>
        <v>0</v>
      </c>
      <c r="H783" s="22">
        <f>shaladarppn!G781</f>
        <v>0</v>
      </c>
      <c r="I783" s="22">
        <f>shaladarppn!H781</f>
        <v>0</v>
      </c>
      <c r="J783" s="22">
        <f>shaladarppn!I781</f>
        <v>0</v>
      </c>
      <c r="K783" s="249">
        <f>shaladarppn!J781</f>
        <v>0</v>
      </c>
      <c r="L783" s="22">
        <f>shaladarppn!K781</f>
        <v>0</v>
      </c>
      <c r="M783" s="22">
        <f>shaladarppn!L781</f>
        <v>0</v>
      </c>
      <c r="N783" s="22">
        <f>shaladarppn!M781</f>
        <v>0</v>
      </c>
      <c r="O783" s="22">
        <f>shaladarppn!N781</f>
        <v>0</v>
      </c>
      <c r="P783" s="22">
        <f>shaladarppn!O781</f>
        <v>0</v>
      </c>
      <c r="Q783" s="22">
        <f>shaladarppn!P781</f>
        <v>0</v>
      </c>
      <c r="R783" s="22">
        <f>shaladarppn!Q781</f>
        <v>0</v>
      </c>
      <c r="S783" s="22">
        <f>shaladarppn!R781</f>
        <v>0</v>
      </c>
      <c r="T783" s="22">
        <f>shaladarppn!S781</f>
        <v>0</v>
      </c>
      <c r="U783" s="22">
        <f>shaladarppn!T781</f>
        <v>0</v>
      </c>
      <c r="V783" s="22">
        <f>shaladarppn!U781</f>
        <v>0</v>
      </c>
      <c r="W783" s="22">
        <f>shaladarppn!V781</f>
        <v>0</v>
      </c>
      <c r="X783" s="22">
        <f>shaladarppn!W781</f>
        <v>0</v>
      </c>
      <c r="Y783" s="22">
        <f>shaladarppn!X781</f>
        <v>0</v>
      </c>
      <c r="Z783" s="22">
        <f>shaladarppn!Y781</f>
        <v>0</v>
      </c>
      <c r="AA783" s="22">
        <f>shaladarppn!Z781</f>
        <v>0</v>
      </c>
      <c r="AB783" s="22">
        <f>shaladarppn!AA781</f>
        <v>0</v>
      </c>
      <c r="AC783" s="22">
        <f>shaladarppn!AB781</f>
        <v>0</v>
      </c>
      <c r="AD783" s="22">
        <f>shaladarppn!AC781</f>
        <v>0</v>
      </c>
      <c r="AE783" s="22">
        <f>shaladarppn!AD781</f>
        <v>0</v>
      </c>
      <c r="AF783" s="22">
        <f>Table1[[#This Row],[Class]]</f>
        <v>0</v>
      </c>
      <c r="AG783" s="22">
        <f>Table1[[#This Row],[Section]]</f>
        <v>0</v>
      </c>
    </row>
    <row r="784" spans="1:33">
      <c r="A784" s="22">
        <f>IF(F784="","",ROWS($F$4:F784))</f>
        <v>781</v>
      </c>
      <c r="B784" s="22">
        <f>shaladarppn!A782</f>
        <v>0</v>
      </c>
      <c r="C784" s="22">
        <f>shaladarppn!B782</f>
        <v>0</v>
      </c>
      <c r="D784" s="22">
        <f>shaladarppn!C782</f>
        <v>0</v>
      </c>
      <c r="E784" s="249">
        <f>shaladarppn!D782</f>
        <v>0</v>
      </c>
      <c r="F784" s="22">
        <f>shaladarppn!E782</f>
        <v>0</v>
      </c>
      <c r="G784" s="22">
        <f>shaladarppn!F782</f>
        <v>0</v>
      </c>
      <c r="H784" s="22">
        <f>shaladarppn!G782</f>
        <v>0</v>
      </c>
      <c r="I784" s="22">
        <f>shaladarppn!H782</f>
        <v>0</v>
      </c>
      <c r="J784" s="22">
        <f>shaladarppn!I782</f>
        <v>0</v>
      </c>
      <c r="K784" s="249">
        <f>shaladarppn!J782</f>
        <v>0</v>
      </c>
      <c r="L784" s="22">
        <f>shaladarppn!K782</f>
        <v>0</v>
      </c>
      <c r="M784" s="22">
        <f>shaladarppn!L782</f>
        <v>0</v>
      </c>
      <c r="N784" s="22">
        <f>shaladarppn!M782</f>
        <v>0</v>
      </c>
      <c r="O784" s="22">
        <f>shaladarppn!N782</f>
        <v>0</v>
      </c>
      <c r="P784" s="22">
        <f>shaladarppn!O782</f>
        <v>0</v>
      </c>
      <c r="Q784" s="22">
        <f>shaladarppn!P782</f>
        <v>0</v>
      </c>
      <c r="R784" s="22">
        <f>shaladarppn!Q782</f>
        <v>0</v>
      </c>
      <c r="S784" s="22">
        <f>shaladarppn!R782</f>
        <v>0</v>
      </c>
      <c r="T784" s="22">
        <f>shaladarppn!S782</f>
        <v>0</v>
      </c>
      <c r="U784" s="22">
        <f>shaladarppn!T782</f>
        <v>0</v>
      </c>
      <c r="V784" s="22">
        <f>shaladarppn!U782</f>
        <v>0</v>
      </c>
      <c r="W784" s="22">
        <f>shaladarppn!V782</f>
        <v>0</v>
      </c>
      <c r="X784" s="22">
        <f>shaladarppn!W782</f>
        <v>0</v>
      </c>
      <c r="Y784" s="22">
        <f>shaladarppn!X782</f>
        <v>0</v>
      </c>
      <c r="Z784" s="22">
        <f>shaladarppn!Y782</f>
        <v>0</v>
      </c>
      <c r="AA784" s="22">
        <f>shaladarppn!Z782</f>
        <v>0</v>
      </c>
      <c r="AB784" s="22">
        <f>shaladarppn!AA782</f>
        <v>0</v>
      </c>
      <c r="AC784" s="22">
        <f>shaladarppn!AB782</f>
        <v>0</v>
      </c>
      <c r="AD784" s="22">
        <f>shaladarppn!AC782</f>
        <v>0</v>
      </c>
      <c r="AE784" s="22">
        <f>shaladarppn!AD782</f>
        <v>0</v>
      </c>
      <c r="AF784" s="22">
        <f>Table1[[#This Row],[Class]]</f>
        <v>0</v>
      </c>
      <c r="AG784" s="22">
        <f>Table1[[#This Row],[Section]]</f>
        <v>0</v>
      </c>
    </row>
    <row r="785" spans="1:33">
      <c r="A785" s="22">
        <f>IF(F785="","",ROWS($F$4:F785))</f>
        <v>782</v>
      </c>
      <c r="B785" s="22">
        <f>shaladarppn!A783</f>
        <v>0</v>
      </c>
      <c r="C785" s="22">
        <f>shaladarppn!B783</f>
        <v>0</v>
      </c>
      <c r="D785" s="22">
        <f>shaladarppn!C783</f>
        <v>0</v>
      </c>
      <c r="E785" s="249">
        <f>shaladarppn!D783</f>
        <v>0</v>
      </c>
      <c r="F785" s="22">
        <f>shaladarppn!E783</f>
        <v>0</v>
      </c>
      <c r="G785" s="22">
        <f>shaladarppn!F783</f>
        <v>0</v>
      </c>
      <c r="H785" s="22">
        <f>shaladarppn!G783</f>
        <v>0</v>
      </c>
      <c r="I785" s="22">
        <f>shaladarppn!H783</f>
        <v>0</v>
      </c>
      <c r="J785" s="22">
        <f>shaladarppn!I783</f>
        <v>0</v>
      </c>
      <c r="K785" s="249">
        <f>shaladarppn!J783</f>
        <v>0</v>
      </c>
      <c r="L785" s="22">
        <f>shaladarppn!K783</f>
        <v>0</v>
      </c>
      <c r="M785" s="22">
        <f>shaladarppn!L783</f>
        <v>0</v>
      </c>
      <c r="N785" s="22">
        <f>shaladarppn!M783</f>
        <v>0</v>
      </c>
      <c r="O785" s="22">
        <f>shaladarppn!N783</f>
        <v>0</v>
      </c>
      <c r="P785" s="22">
        <f>shaladarppn!O783</f>
        <v>0</v>
      </c>
      <c r="Q785" s="22">
        <f>shaladarppn!P783</f>
        <v>0</v>
      </c>
      <c r="R785" s="22">
        <f>shaladarppn!Q783</f>
        <v>0</v>
      </c>
      <c r="S785" s="22">
        <f>shaladarppn!R783</f>
        <v>0</v>
      </c>
      <c r="T785" s="22">
        <f>shaladarppn!S783</f>
        <v>0</v>
      </c>
      <c r="U785" s="22">
        <f>shaladarppn!T783</f>
        <v>0</v>
      </c>
      <c r="V785" s="22">
        <f>shaladarppn!U783</f>
        <v>0</v>
      </c>
      <c r="W785" s="22">
        <f>shaladarppn!V783</f>
        <v>0</v>
      </c>
      <c r="X785" s="22">
        <f>shaladarppn!W783</f>
        <v>0</v>
      </c>
      <c r="Y785" s="22">
        <f>shaladarppn!X783</f>
        <v>0</v>
      </c>
      <c r="Z785" s="22">
        <f>shaladarppn!Y783</f>
        <v>0</v>
      </c>
      <c r="AA785" s="22">
        <f>shaladarppn!Z783</f>
        <v>0</v>
      </c>
      <c r="AB785" s="22">
        <f>shaladarppn!AA783</f>
        <v>0</v>
      </c>
      <c r="AC785" s="22">
        <f>shaladarppn!AB783</f>
        <v>0</v>
      </c>
      <c r="AD785" s="22">
        <f>shaladarppn!AC783</f>
        <v>0</v>
      </c>
      <c r="AE785" s="22">
        <f>shaladarppn!AD783</f>
        <v>0</v>
      </c>
      <c r="AF785" s="22">
        <f>Table1[[#This Row],[Class]]</f>
        <v>0</v>
      </c>
      <c r="AG785" s="22">
        <f>Table1[[#This Row],[Section]]</f>
        <v>0</v>
      </c>
    </row>
    <row r="786" spans="1:33">
      <c r="A786" s="22">
        <f>IF(F786="","",ROWS($F$4:F786))</f>
        <v>783</v>
      </c>
      <c r="B786" s="22">
        <f>shaladarppn!A784</f>
        <v>0</v>
      </c>
      <c r="C786" s="22">
        <f>shaladarppn!B784</f>
        <v>0</v>
      </c>
      <c r="D786" s="22">
        <f>shaladarppn!C784</f>
        <v>0</v>
      </c>
      <c r="E786" s="249">
        <f>shaladarppn!D784</f>
        <v>0</v>
      </c>
      <c r="F786" s="22">
        <f>shaladarppn!E784</f>
        <v>0</v>
      </c>
      <c r="G786" s="22">
        <f>shaladarppn!F784</f>
        <v>0</v>
      </c>
      <c r="H786" s="22">
        <f>shaladarppn!G784</f>
        <v>0</v>
      </c>
      <c r="I786" s="22">
        <f>shaladarppn!H784</f>
        <v>0</v>
      </c>
      <c r="J786" s="22">
        <f>shaladarppn!I784</f>
        <v>0</v>
      </c>
      <c r="K786" s="249">
        <f>shaladarppn!J784</f>
        <v>0</v>
      </c>
      <c r="L786" s="22">
        <f>shaladarppn!K784</f>
        <v>0</v>
      </c>
      <c r="M786" s="22">
        <f>shaladarppn!L784</f>
        <v>0</v>
      </c>
      <c r="N786" s="22">
        <f>shaladarppn!M784</f>
        <v>0</v>
      </c>
      <c r="O786" s="22">
        <f>shaladarppn!N784</f>
        <v>0</v>
      </c>
      <c r="P786" s="22">
        <f>shaladarppn!O784</f>
        <v>0</v>
      </c>
      <c r="Q786" s="22">
        <f>shaladarppn!P784</f>
        <v>0</v>
      </c>
      <c r="R786" s="22">
        <f>shaladarppn!Q784</f>
        <v>0</v>
      </c>
      <c r="S786" s="22">
        <f>shaladarppn!R784</f>
        <v>0</v>
      </c>
      <c r="T786" s="22">
        <f>shaladarppn!S784</f>
        <v>0</v>
      </c>
      <c r="U786" s="22">
        <f>shaladarppn!T784</f>
        <v>0</v>
      </c>
      <c r="V786" s="22">
        <f>shaladarppn!U784</f>
        <v>0</v>
      </c>
      <c r="W786" s="22">
        <f>shaladarppn!V784</f>
        <v>0</v>
      </c>
      <c r="X786" s="22">
        <f>shaladarppn!W784</f>
        <v>0</v>
      </c>
      <c r="Y786" s="22">
        <f>shaladarppn!X784</f>
        <v>0</v>
      </c>
      <c r="Z786" s="22">
        <f>shaladarppn!Y784</f>
        <v>0</v>
      </c>
      <c r="AA786" s="22">
        <f>shaladarppn!Z784</f>
        <v>0</v>
      </c>
      <c r="AB786" s="22">
        <f>shaladarppn!AA784</f>
        <v>0</v>
      </c>
      <c r="AC786" s="22">
        <f>shaladarppn!AB784</f>
        <v>0</v>
      </c>
      <c r="AD786" s="22">
        <f>shaladarppn!AC784</f>
        <v>0</v>
      </c>
      <c r="AE786" s="22">
        <f>shaladarppn!AD784</f>
        <v>0</v>
      </c>
      <c r="AF786" s="22">
        <f>Table1[[#This Row],[Class]]</f>
        <v>0</v>
      </c>
      <c r="AG786" s="22">
        <f>Table1[[#This Row],[Section]]</f>
        <v>0</v>
      </c>
    </row>
    <row r="787" spans="1:33">
      <c r="A787" s="22">
        <f>IF(F787="","",ROWS($F$4:F787))</f>
        <v>784</v>
      </c>
      <c r="B787" s="22">
        <f>shaladarppn!A785</f>
        <v>0</v>
      </c>
      <c r="C787" s="22">
        <f>shaladarppn!B785</f>
        <v>0</v>
      </c>
      <c r="D787" s="22">
        <f>shaladarppn!C785</f>
        <v>0</v>
      </c>
      <c r="E787" s="249">
        <f>shaladarppn!D785</f>
        <v>0</v>
      </c>
      <c r="F787" s="22">
        <f>shaladarppn!E785</f>
        <v>0</v>
      </c>
      <c r="G787" s="22">
        <f>shaladarppn!F785</f>
        <v>0</v>
      </c>
      <c r="H787" s="22">
        <f>shaladarppn!G785</f>
        <v>0</v>
      </c>
      <c r="I787" s="22">
        <f>shaladarppn!H785</f>
        <v>0</v>
      </c>
      <c r="J787" s="22">
        <f>shaladarppn!I785</f>
        <v>0</v>
      </c>
      <c r="K787" s="249">
        <f>shaladarppn!J785</f>
        <v>0</v>
      </c>
      <c r="L787" s="22">
        <f>shaladarppn!K785</f>
        <v>0</v>
      </c>
      <c r="M787" s="22">
        <f>shaladarppn!L785</f>
        <v>0</v>
      </c>
      <c r="N787" s="22">
        <f>shaladarppn!M785</f>
        <v>0</v>
      </c>
      <c r="O787" s="22">
        <f>shaladarppn!N785</f>
        <v>0</v>
      </c>
      <c r="P787" s="22">
        <f>shaladarppn!O785</f>
        <v>0</v>
      </c>
      <c r="Q787" s="22">
        <f>shaladarppn!P785</f>
        <v>0</v>
      </c>
      <c r="R787" s="22">
        <f>shaladarppn!Q785</f>
        <v>0</v>
      </c>
      <c r="S787" s="22">
        <f>shaladarppn!R785</f>
        <v>0</v>
      </c>
      <c r="T787" s="22">
        <f>shaladarppn!S785</f>
        <v>0</v>
      </c>
      <c r="U787" s="22">
        <f>shaladarppn!T785</f>
        <v>0</v>
      </c>
      <c r="V787" s="22">
        <f>shaladarppn!U785</f>
        <v>0</v>
      </c>
      <c r="W787" s="22">
        <f>shaladarppn!V785</f>
        <v>0</v>
      </c>
      <c r="X787" s="22">
        <f>shaladarppn!W785</f>
        <v>0</v>
      </c>
      <c r="Y787" s="22">
        <f>shaladarppn!X785</f>
        <v>0</v>
      </c>
      <c r="Z787" s="22">
        <f>shaladarppn!Y785</f>
        <v>0</v>
      </c>
      <c r="AA787" s="22">
        <f>shaladarppn!Z785</f>
        <v>0</v>
      </c>
      <c r="AB787" s="22">
        <f>shaladarppn!AA785</f>
        <v>0</v>
      </c>
      <c r="AC787" s="22">
        <f>shaladarppn!AB785</f>
        <v>0</v>
      </c>
      <c r="AD787" s="22">
        <f>shaladarppn!AC785</f>
        <v>0</v>
      </c>
      <c r="AE787" s="22">
        <f>shaladarppn!AD785</f>
        <v>0</v>
      </c>
      <c r="AF787" s="22">
        <f>Table1[[#This Row],[Class]]</f>
        <v>0</v>
      </c>
      <c r="AG787" s="22">
        <f>Table1[[#This Row],[Section]]</f>
        <v>0</v>
      </c>
    </row>
    <row r="788" spans="1:33">
      <c r="A788" s="22">
        <f>IF(F788="","",ROWS($F$4:F788))</f>
        <v>785</v>
      </c>
      <c r="B788" s="22">
        <f>shaladarppn!A786</f>
        <v>0</v>
      </c>
      <c r="C788" s="22">
        <f>shaladarppn!B786</f>
        <v>0</v>
      </c>
      <c r="D788" s="22">
        <f>shaladarppn!C786</f>
        <v>0</v>
      </c>
      <c r="E788" s="249">
        <f>shaladarppn!D786</f>
        <v>0</v>
      </c>
      <c r="F788" s="22">
        <f>shaladarppn!E786</f>
        <v>0</v>
      </c>
      <c r="G788" s="22">
        <f>shaladarppn!F786</f>
        <v>0</v>
      </c>
      <c r="H788" s="22">
        <f>shaladarppn!G786</f>
        <v>0</v>
      </c>
      <c r="I788" s="22">
        <f>shaladarppn!H786</f>
        <v>0</v>
      </c>
      <c r="J788" s="22">
        <f>shaladarppn!I786</f>
        <v>0</v>
      </c>
      <c r="K788" s="249">
        <f>shaladarppn!J786</f>
        <v>0</v>
      </c>
      <c r="L788" s="22">
        <f>shaladarppn!K786</f>
        <v>0</v>
      </c>
      <c r="M788" s="22">
        <f>shaladarppn!L786</f>
        <v>0</v>
      </c>
      <c r="N788" s="22">
        <f>shaladarppn!M786</f>
        <v>0</v>
      </c>
      <c r="O788" s="22">
        <f>shaladarppn!N786</f>
        <v>0</v>
      </c>
      <c r="P788" s="22">
        <f>shaladarppn!O786</f>
        <v>0</v>
      </c>
      <c r="Q788" s="22">
        <f>shaladarppn!P786</f>
        <v>0</v>
      </c>
      <c r="R788" s="22">
        <f>shaladarppn!Q786</f>
        <v>0</v>
      </c>
      <c r="S788" s="22">
        <f>shaladarppn!R786</f>
        <v>0</v>
      </c>
      <c r="T788" s="22">
        <f>shaladarppn!S786</f>
        <v>0</v>
      </c>
      <c r="U788" s="22">
        <f>shaladarppn!T786</f>
        <v>0</v>
      </c>
      <c r="V788" s="22">
        <f>shaladarppn!U786</f>
        <v>0</v>
      </c>
      <c r="W788" s="22">
        <f>shaladarppn!V786</f>
        <v>0</v>
      </c>
      <c r="X788" s="22">
        <f>shaladarppn!W786</f>
        <v>0</v>
      </c>
      <c r="Y788" s="22">
        <f>shaladarppn!X786</f>
        <v>0</v>
      </c>
      <c r="Z788" s="22">
        <f>shaladarppn!Y786</f>
        <v>0</v>
      </c>
      <c r="AA788" s="22">
        <f>shaladarppn!Z786</f>
        <v>0</v>
      </c>
      <c r="AB788" s="22">
        <f>shaladarppn!AA786</f>
        <v>0</v>
      </c>
      <c r="AC788" s="22">
        <f>shaladarppn!AB786</f>
        <v>0</v>
      </c>
      <c r="AD788" s="22">
        <f>shaladarppn!AC786</f>
        <v>0</v>
      </c>
      <c r="AE788" s="22">
        <f>shaladarppn!AD786</f>
        <v>0</v>
      </c>
      <c r="AF788" s="22">
        <f>Table1[[#This Row],[Class]]</f>
        <v>0</v>
      </c>
      <c r="AG788" s="22">
        <f>Table1[[#This Row],[Section]]</f>
        <v>0</v>
      </c>
    </row>
    <row r="789" spans="1:33">
      <c r="A789" s="22">
        <f>IF(F789="","",ROWS($F$4:F789))</f>
        <v>786</v>
      </c>
      <c r="B789" s="22">
        <f>shaladarppn!A787</f>
        <v>0</v>
      </c>
      <c r="C789" s="22">
        <f>shaladarppn!B787</f>
        <v>0</v>
      </c>
      <c r="D789" s="22">
        <f>shaladarppn!C787</f>
        <v>0</v>
      </c>
      <c r="E789" s="249">
        <f>shaladarppn!D787</f>
        <v>0</v>
      </c>
      <c r="F789" s="22">
        <f>shaladarppn!E787</f>
        <v>0</v>
      </c>
      <c r="G789" s="22">
        <f>shaladarppn!F787</f>
        <v>0</v>
      </c>
      <c r="H789" s="22">
        <f>shaladarppn!G787</f>
        <v>0</v>
      </c>
      <c r="I789" s="22">
        <f>shaladarppn!H787</f>
        <v>0</v>
      </c>
      <c r="J789" s="22">
        <f>shaladarppn!I787</f>
        <v>0</v>
      </c>
      <c r="K789" s="249">
        <f>shaladarppn!J787</f>
        <v>0</v>
      </c>
      <c r="L789" s="22">
        <f>shaladarppn!K787</f>
        <v>0</v>
      </c>
      <c r="M789" s="22">
        <f>shaladarppn!L787</f>
        <v>0</v>
      </c>
      <c r="N789" s="22">
        <f>shaladarppn!M787</f>
        <v>0</v>
      </c>
      <c r="O789" s="22">
        <f>shaladarppn!N787</f>
        <v>0</v>
      </c>
      <c r="P789" s="22">
        <f>shaladarppn!O787</f>
        <v>0</v>
      </c>
      <c r="Q789" s="22">
        <f>shaladarppn!P787</f>
        <v>0</v>
      </c>
      <c r="R789" s="22">
        <f>shaladarppn!Q787</f>
        <v>0</v>
      </c>
      <c r="S789" s="22">
        <f>shaladarppn!R787</f>
        <v>0</v>
      </c>
      <c r="T789" s="22">
        <f>shaladarppn!S787</f>
        <v>0</v>
      </c>
      <c r="U789" s="22">
        <f>shaladarppn!T787</f>
        <v>0</v>
      </c>
      <c r="V789" s="22">
        <f>shaladarppn!U787</f>
        <v>0</v>
      </c>
      <c r="W789" s="22">
        <f>shaladarppn!V787</f>
        <v>0</v>
      </c>
      <c r="X789" s="22">
        <f>shaladarppn!W787</f>
        <v>0</v>
      </c>
      <c r="Y789" s="22">
        <f>shaladarppn!X787</f>
        <v>0</v>
      </c>
      <c r="Z789" s="22">
        <f>shaladarppn!Y787</f>
        <v>0</v>
      </c>
      <c r="AA789" s="22">
        <f>shaladarppn!Z787</f>
        <v>0</v>
      </c>
      <c r="AB789" s="22">
        <f>shaladarppn!AA787</f>
        <v>0</v>
      </c>
      <c r="AC789" s="22">
        <f>shaladarppn!AB787</f>
        <v>0</v>
      </c>
      <c r="AD789" s="22">
        <f>shaladarppn!AC787</f>
        <v>0</v>
      </c>
      <c r="AE789" s="22">
        <f>shaladarppn!AD787</f>
        <v>0</v>
      </c>
      <c r="AF789" s="22">
        <f>Table1[[#This Row],[Class]]</f>
        <v>0</v>
      </c>
      <c r="AG789" s="22">
        <f>Table1[[#This Row],[Section]]</f>
        <v>0</v>
      </c>
    </row>
    <row r="790" spans="1:33">
      <c r="A790" s="22">
        <f>IF(F790="","",ROWS($F$4:F790))</f>
        <v>787</v>
      </c>
      <c r="B790" s="22">
        <f>shaladarppn!A788</f>
        <v>0</v>
      </c>
      <c r="C790" s="22">
        <f>shaladarppn!B788</f>
        <v>0</v>
      </c>
      <c r="D790" s="22">
        <f>shaladarppn!C788</f>
        <v>0</v>
      </c>
      <c r="E790" s="249">
        <f>shaladarppn!D788</f>
        <v>0</v>
      </c>
      <c r="F790" s="22">
        <f>shaladarppn!E788</f>
        <v>0</v>
      </c>
      <c r="G790" s="22">
        <f>shaladarppn!F788</f>
        <v>0</v>
      </c>
      <c r="H790" s="22">
        <f>shaladarppn!G788</f>
        <v>0</v>
      </c>
      <c r="I790" s="22">
        <f>shaladarppn!H788</f>
        <v>0</v>
      </c>
      <c r="J790" s="22">
        <f>shaladarppn!I788</f>
        <v>0</v>
      </c>
      <c r="K790" s="249">
        <f>shaladarppn!J788</f>
        <v>0</v>
      </c>
      <c r="L790" s="22">
        <f>shaladarppn!K788</f>
        <v>0</v>
      </c>
      <c r="M790" s="22">
        <f>shaladarppn!L788</f>
        <v>0</v>
      </c>
      <c r="N790" s="22">
        <f>shaladarppn!M788</f>
        <v>0</v>
      </c>
      <c r="O790" s="22">
        <f>shaladarppn!N788</f>
        <v>0</v>
      </c>
      <c r="P790" s="22">
        <f>shaladarppn!O788</f>
        <v>0</v>
      </c>
      <c r="Q790" s="22">
        <f>shaladarppn!P788</f>
        <v>0</v>
      </c>
      <c r="R790" s="22">
        <f>shaladarppn!Q788</f>
        <v>0</v>
      </c>
      <c r="S790" s="22">
        <f>shaladarppn!R788</f>
        <v>0</v>
      </c>
      <c r="T790" s="22">
        <f>shaladarppn!S788</f>
        <v>0</v>
      </c>
      <c r="U790" s="22">
        <f>shaladarppn!T788</f>
        <v>0</v>
      </c>
      <c r="V790" s="22">
        <f>shaladarppn!U788</f>
        <v>0</v>
      </c>
      <c r="W790" s="22">
        <f>shaladarppn!V788</f>
        <v>0</v>
      </c>
      <c r="X790" s="22">
        <f>shaladarppn!W788</f>
        <v>0</v>
      </c>
      <c r="Y790" s="22">
        <f>shaladarppn!X788</f>
        <v>0</v>
      </c>
      <c r="Z790" s="22">
        <f>shaladarppn!Y788</f>
        <v>0</v>
      </c>
      <c r="AA790" s="22">
        <f>shaladarppn!Z788</f>
        <v>0</v>
      </c>
      <c r="AB790" s="22">
        <f>shaladarppn!AA788</f>
        <v>0</v>
      </c>
      <c r="AC790" s="22">
        <f>shaladarppn!AB788</f>
        <v>0</v>
      </c>
      <c r="AD790" s="22">
        <f>shaladarppn!AC788</f>
        <v>0</v>
      </c>
      <c r="AE790" s="22">
        <f>shaladarppn!AD788</f>
        <v>0</v>
      </c>
      <c r="AF790" s="22">
        <f>Table1[[#This Row],[Class]]</f>
        <v>0</v>
      </c>
      <c r="AG790" s="22">
        <f>Table1[[#This Row],[Section]]</f>
        <v>0</v>
      </c>
    </row>
    <row r="791" spans="1:33">
      <c r="A791" s="22">
        <f>IF(F791="","",ROWS($F$4:F791))</f>
        <v>788</v>
      </c>
      <c r="B791" s="22">
        <f>shaladarppn!A789</f>
        <v>0</v>
      </c>
      <c r="C791" s="22">
        <f>shaladarppn!B789</f>
        <v>0</v>
      </c>
      <c r="D791" s="22">
        <f>shaladarppn!C789</f>
        <v>0</v>
      </c>
      <c r="E791" s="249">
        <f>shaladarppn!D789</f>
        <v>0</v>
      </c>
      <c r="F791" s="22">
        <f>shaladarppn!E789</f>
        <v>0</v>
      </c>
      <c r="G791" s="22">
        <f>shaladarppn!F789</f>
        <v>0</v>
      </c>
      <c r="H791" s="22">
        <f>shaladarppn!G789</f>
        <v>0</v>
      </c>
      <c r="I791" s="22">
        <f>shaladarppn!H789</f>
        <v>0</v>
      </c>
      <c r="J791" s="22">
        <f>shaladarppn!I789</f>
        <v>0</v>
      </c>
      <c r="K791" s="249">
        <f>shaladarppn!J789</f>
        <v>0</v>
      </c>
      <c r="L791" s="22">
        <f>shaladarppn!K789</f>
        <v>0</v>
      </c>
      <c r="M791" s="22">
        <f>shaladarppn!L789</f>
        <v>0</v>
      </c>
      <c r="N791" s="22">
        <f>shaladarppn!M789</f>
        <v>0</v>
      </c>
      <c r="O791" s="22">
        <f>shaladarppn!N789</f>
        <v>0</v>
      </c>
      <c r="P791" s="22">
        <f>shaladarppn!O789</f>
        <v>0</v>
      </c>
      <c r="Q791" s="22">
        <f>shaladarppn!P789</f>
        <v>0</v>
      </c>
      <c r="R791" s="22">
        <f>shaladarppn!Q789</f>
        <v>0</v>
      </c>
      <c r="S791" s="22">
        <f>shaladarppn!R789</f>
        <v>0</v>
      </c>
      <c r="T791" s="22">
        <f>shaladarppn!S789</f>
        <v>0</v>
      </c>
      <c r="U791" s="22">
        <f>shaladarppn!T789</f>
        <v>0</v>
      </c>
      <c r="V791" s="22">
        <f>shaladarppn!U789</f>
        <v>0</v>
      </c>
      <c r="W791" s="22">
        <f>shaladarppn!V789</f>
        <v>0</v>
      </c>
      <c r="X791" s="22">
        <f>shaladarppn!W789</f>
        <v>0</v>
      </c>
      <c r="Y791" s="22">
        <f>shaladarppn!X789</f>
        <v>0</v>
      </c>
      <c r="Z791" s="22">
        <f>shaladarppn!Y789</f>
        <v>0</v>
      </c>
      <c r="AA791" s="22">
        <f>shaladarppn!Z789</f>
        <v>0</v>
      </c>
      <c r="AB791" s="22">
        <f>shaladarppn!AA789</f>
        <v>0</v>
      </c>
      <c r="AC791" s="22">
        <f>shaladarppn!AB789</f>
        <v>0</v>
      </c>
      <c r="AD791" s="22">
        <f>shaladarppn!AC789</f>
        <v>0</v>
      </c>
      <c r="AE791" s="22">
        <f>shaladarppn!AD789</f>
        <v>0</v>
      </c>
      <c r="AF791" s="22">
        <f>Table1[[#This Row],[Class]]</f>
        <v>0</v>
      </c>
      <c r="AG791" s="22">
        <f>Table1[[#This Row],[Section]]</f>
        <v>0</v>
      </c>
    </row>
    <row r="792" spans="1:33">
      <c r="A792" s="22">
        <f>IF(F792="","",ROWS($F$4:F792))</f>
        <v>789</v>
      </c>
      <c r="B792" s="22">
        <f>shaladarppn!A790</f>
        <v>0</v>
      </c>
      <c r="C792" s="22">
        <f>shaladarppn!B790</f>
        <v>0</v>
      </c>
      <c r="D792" s="22">
        <f>shaladarppn!C790</f>
        <v>0</v>
      </c>
      <c r="E792" s="249">
        <f>shaladarppn!D790</f>
        <v>0</v>
      </c>
      <c r="F792" s="22">
        <f>shaladarppn!E790</f>
        <v>0</v>
      </c>
      <c r="G792" s="22">
        <f>shaladarppn!F790</f>
        <v>0</v>
      </c>
      <c r="H792" s="22">
        <f>shaladarppn!G790</f>
        <v>0</v>
      </c>
      <c r="I792" s="22">
        <f>shaladarppn!H790</f>
        <v>0</v>
      </c>
      <c r="J792" s="22">
        <f>shaladarppn!I790</f>
        <v>0</v>
      </c>
      <c r="K792" s="249">
        <f>shaladarppn!J790</f>
        <v>0</v>
      </c>
      <c r="L792" s="22">
        <f>shaladarppn!K790</f>
        <v>0</v>
      </c>
      <c r="M792" s="22">
        <f>shaladarppn!L790</f>
        <v>0</v>
      </c>
      <c r="N792" s="22">
        <f>shaladarppn!M790</f>
        <v>0</v>
      </c>
      <c r="O792" s="22">
        <f>shaladarppn!N790</f>
        <v>0</v>
      </c>
      <c r="P792" s="22">
        <f>shaladarppn!O790</f>
        <v>0</v>
      </c>
      <c r="Q792" s="22">
        <f>shaladarppn!P790</f>
        <v>0</v>
      </c>
      <c r="R792" s="22">
        <f>shaladarppn!Q790</f>
        <v>0</v>
      </c>
      <c r="S792" s="22">
        <f>shaladarppn!R790</f>
        <v>0</v>
      </c>
      <c r="T792" s="22">
        <f>shaladarppn!S790</f>
        <v>0</v>
      </c>
      <c r="U792" s="22">
        <f>shaladarppn!T790</f>
        <v>0</v>
      </c>
      <c r="V792" s="22">
        <f>shaladarppn!U790</f>
        <v>0</v>
      </c>
      <c r="W792" s="22">
        <f>shaladarppn!V790</f>
        <v>0</v>
      </c>
      <c r="X792" s="22">
        <f>shaladarppn!W790</f>
        <v>0</v>
      </c>
      <c r="Y792" s="22">
        <f>shaladarppn!X790</f>
        <v>0</v>
      </c>
      <c r="Z792" s="22">
        <f>shaladarppn!Y790</f>
        <v>0</v>
      </c>
      <c r="AA792" s="22">
        <f>shaladarppn!Z790</f>
        <v>0</v>
      </c>
      <c r="AB792" s="22">
        <f>shaladarppn!AA790</f>
        <v>0</v>
      </c>
      <c r="AC792" s="22">
        <f>shaladarppn!AB790</f>
        <v>0</v>
      </c>
      <c r="AD792" s="22">
        <f>shaladarppn!AC790</f>
        <v>0</v>
      </c>
      <c r="AE792" s="22">
        <f>shaladarppn!AD790</f>
        <v>0</v>
      </c>
      <c r="AF792" s="22">
        <f>Table1[[#This Row],[Class]]</f>
        <v>0</v>
      </c>
      <c r="AG792" s="22">
        <f>Table1[[#This Row],[Section]]</f>
        <v>0</v>
      </c>
    </row>
    <row r="793" spans="1:33">
      <c r="A793" s="22">
        <f>IF(F793="","",ROWS($F$4:F793))</f>
        <v>790</v>
      </c>
      <c r="B793" s="22">
        <f>shaladarppn!A791</f>
        <v>0</v>
      </c>
      <c r="C793" s="22">
        <f>shaladarppn!B791</f>
        <v>0</v>
      </c>
      <c r="D793" s="22">
        <f>shaladarppn!C791</f>
        <v>0</v>
      </c>
      <c r="E793" s="249">
        <f>shaladarppn!D791</f>
        <v>0</v>
      </c>
      <c r="F793" s="22">
        <f>shaladarppn!E791</f>
        <v>0</v>
      </c>
      <c r="G793" s="22">
        <f>shaladarppn!F791</f>
        <v>0</v>
      </c>
      <c r="H793" s="22">
        <f>shaladarppn!G791</f>
        <v>0</v>
      </c>
      <c r="I793" s="22">
        <f>shaladarppn!H791</f>
        <v>0</v>
      </c>
      <c r="J793" s="22">
        <f>shaladarppn!I791</f>
        <v>0</v>
      </c>
      <c r="K793" s="249">
        <f>shaladarppn!J791</f>
        <v>0</v>
      </c>
      <c r="L793" s="22">
        <f>shaladarppn!K791</f>
        <v>0</v>
      </c>
      <c r="M793" s="22">
        <f>shaladarppn!L791</f>
        <v>0</v>
      </c>
      <c r="N793" s="22">
        <f>shaladarppn!M791</f>
        <v>0</v>
      </c>
      <c r="O793" s="22">
        <f>shaladarppn!N791</f>
        <v>0</v>
      </c>
      <c r="P793" s="22">
        <f>shaladarppn!O791</f>
        <v>0</v>
      </c>
      <c r="Q793" s="22">
        <f>shaladarppn!P791</f>
        <v>0</v>
      </c>
      <c r="R793" s="22">
        <f>shaladarppn!Q791</f>
        <v>0</v>
      </c>
      <c r="S793" s="22">
        <f>shaladarppn!R791</f>
        <v>0</v>
      </c>
      <c r="T793" s="22">
        <f>shaladarppn!S791</f>
        <v>0</v>
      </c>
      <c r="U793" s="22">
        <f>shaladarppn!T791</f>
        <v>0</v>
      </c>
      <c r="V793" s="22">
        <f>shaladarppn!U791</f>
        <v>0</v>
      </c>
      <c r="W793" s="22">
        <f>shaladarppn!V791</f>
        <v>0</v>
      </c>
      <c r="X793" s="22">
        <f>shaladarppn!W791</f>
        <v>0</v>
      </c>
      <c r="Y793" s="22">
        <f>shaladarppn!X791</f>
        <v>0</v>
      </c>
      <c r="Z793" s="22">
        <f>shaladarppn!Y791</f>
        <v>0</v>
      </c>
      <c r="AA793" s="22">
        <f>shaladarppn!Z791</f>
        <v>0</v>
      </c>
      <c r="AB793" s="22">
        <f>shaladarppn!AA791</f>
        <v>0</v>
      </c>
      <c r="AC793" s="22">
        <f>shaladarppn!AB791</f>
        <v>0</v>
      </c>
      <c r="AD793" s="22">
        <f>shaladarppn!AC791</f>
        <v>0</v>
      </c>
      <c r="AE793" s="22">
        <f>shaladarppn!AD791</f>
        <v>0</v>
      </c>
      <c r="AF793" s="22">
        <f>Table1[[#This Row],[Class]]</f>
        <v>0</v>
      </c>
      <c r="AG793" s="22">
        <f>Table1[[#This Row],[Section]]</f>
        <v>0</v>
      </c>
    </row>
    <row r="794" spans="1:33">
      <c r="A794" s="22">
        <f>IF(F794="","",ROWS($F$4:F794))</f>
        <v>791</v>
      </c>
      <c r="B794" s="22">
        <f>shaladarppn!A792</f>
        <v>0</v>
      </c>
      <c r="C794" s="22">
        <f>shaladarppn!B792</f>
        <v>0</v>
      </c>
      <c r="D794" s="22">
        <f>shaladarppn!C792</f>
        <v>0</v>
      </c>
      <c r="E794" s="249">
        <f>shaladarppn!D792</f>
        <v>0</v>
      </c>
      <c r="F794" s="22">
        <f>shaladarppn!E792</f>
        <v>0</v>
      </c>
      <c r="G794" s="22">
        <f>shaladarppn!F792</f>
        <v>0</v>
      </c>
      <c r="H794" s="22">
        <f>shaladarppn!G792</f>
        <v>0</v>
      </c>
      <c r="I794" s="22">
        <f>shaladarppn!H792</f>
        <v>0</v>
      </c>
      <c r="J794" s="22">
        <f>shaladarppn!I792</f>
        <v>0</v>
      </c>
      <c r="K794" s="249">
        <f>shaladarppn!J792</f>
        <v>0</v>
      </c>
      <c r="L794" s="22">
        <f>shaladarppn!K792</f>
        <v>0</v>
      </c>
      <c r="M794" s="22">
        <f>shaladarppn!L792</f>
        <v>0</v>
      </c>
      <c r="N794" s="22">
        <f>shaladarppn!M792</f>
        <v>0</v>
      </c>
      <c r="O794" s="22">
        <f>shaladarppn!N792</f>
        <v>0</v>
      </c>
      <c r="P794" s="22">
        <f>shaladarppn!O792</f>
        <v>0</v>
      </c>
      <c r="Q794" s="22">
        <f>shaladarppn!P792</f>
        <v>0</v>
      </c>
      <c r="R794" s="22">
        <f>shaladarppn!Q792</f>
        <v>0</v>
      </c>
      <c r="S794" s="22">
        <f>shaladarppn!R792</f>
        <v>0</v>
      </c>
      <c r="T794" s="22">
        <f>shaladarppn!S792</f>
        <v>0</v>
      </c>
      <c r="U794" s="22">
        <f>shaladarppn!T792</f>
        <v>0</v>
      </c>
      <c r="V794" s="22">
        <f>shaladarppn!U792</f>
        <v>0</v>
      </c>
      <c r="W794" s="22">
        <f>shaladarppn!V792</f>
        <v>0</v>
      </c>
      <c r="X794" s="22">
        <f>shaladarppn!W792</f>
        <v>0</v>
      </c>
      <c r="Y794" s="22">
        <f>shaladarppn!X792</f>
        <v>0</v>
      </c>
      <c r="Z794" s="22">
        <f>shaladarppn!Y792</f>
        <v>0</v>
      </c>
      <c r="AA794" s="22">
        <f>shaladarppn!Z792</f>
        <v>0</v>
      </c>
      <c r="AB794" s="22">
        <f>shaladarppn!AA792</f>
        <v>0</v>
      </c>
      <c r="AC794" s="22">
        <f>shaladarppn!AB792</f>
        <v>0</v>
      </c>
      <c r="AD794" s="22">
        <f>shaladarppn!AC792</f>
        <v>0</v>
      </c>
      <c r="AE794" s="22">
        <f>shaladarppn!AD792</f>
        <v>0</v>
      </c>
      <c r="AF794" s="22">
        <f>Table1[[#This Row],[Class]]</f>
        <v>0</v>
      </c>
      <c r="AG794" s="22">
        <f>Table1[[#This Row],[Section]]</f>
        <v>0</v>
      </c>
    </row>
    <row r="795" spans="1:33">
      <c r="A795" s="22">
        <f>IF(F795="","",ROWS($F$4:F795))</f>
        <v>792</v>
      </c>
      <c r="B795" s="22">
        <f>shaladarppn!A793</f>
        <v>0</v>
      </c>
      <c r="C795" s="22">
        <f>shaladarppn!B793</f>
        <v>0</v>
      </c>
      <c r="D795" s="22">
        <f>shaladarppn!C793</f>
        <v>0</v>
      </c>
      <c r="E795" s="249">
        <f>shaladarppn!D793</f>
        <v>0</v>
      </c>
      <c r="F795" s="22">
        <f>shaladarppn!E793</f>
        <v>0</v>
      </c>
      <c r="G795" s="22">
        <f>shaladarppn!F793</f>
        <v>0</v>
      </c>
      <c r="H795" s="22">
        <f>shaladarppn!G793</f>
        <v>0</v>
      </c>
      <c r="I795" s="22">
        <f>shaladarppn!H793</f>
        <v>0</v>
      </c>
      <c r="J795" s="22">
        <f>shaladarppn!I793</f>
        <v>0</v>
      </c>
      <c r="K795" s="249">
        <f>shaladarppn!J793</f>
        <v>0</v>
      </c>
      <c r="L795" s="22">
        <f>shaladarppn!K793</f>
        <v>0</v>
      </c>
      <c r="M795" s="22">
        <f>shaladarppn!L793</f>
        <v>0</v>
      </c>
      <c r="N795" s="22">
        <f>shaladarppn!M793</f>
        <v>0</v>
      </c>
      <c r="O795" s="22">
        <f>shaladarppn!N793</f>
        <v>0</v>
      </c>
      <c r="P795" s="22">
        <f>shaladarppn!O793</f>
        <v>0</v>
      </c>
      <c r="Q795" s="22">
        <f>shaladarppn!P793</f>
        <v>0</v>
      </c>
      <c r="R795" s="22">
        <f>shaladarppn!Q793</f>
        <v>0</v>
      </c>
      <c r="S795" s="22">
        <f>shaladarppn!R793</f>
        <v>0</v>
      </c>
      <c r="T795" s="22">
        <f>shaladarppn!S793</f>
        <v>0</v>
      </c>
      <c r="U795" s="22">
        <f>shaladarppn!T793</f>
        <v>0</v>
      </c>
      <c r="V795" s="22">
        <f>shaladarppn!U793</f>
        <v>0</v>
      </c>
      <c r="W795" s="22">
        <f>shaladarppn!V793</f>
        <v>0</v>
      </c>
      <c r="X795" s="22">
        <f>shaladarppn!W793</f>
        <v>0</v>
      </c>
      <c r="Y795" s="22">
        <f>shaladarppn!X793</f>
        <v>0</v>
      </c>
      <c r="Z795" s="22">
        <f>shaladarppn!Y793</f>
        <v>0</v>
      </c>
      <c r="AA795" s="22">
        <f>shaladarppn!Z793</f>
        <v>0</v>
      </c>
      <c r="AB795" s="22">
        <f>shaladarppn!AA793</f>
        <v>0</v>
      </c>
      <c r="AC795" s="22">
        <f>shaladarppn!AB793</f>
        <v>0</v>
      </c>
      <c r="AD795" s="22">
        <f>shaladarppn!AC793</f>
        <v>0</v>
      </c>
      <c r="AE795" s="22">
        <f>shaladarppn!AD793</f>
        <v>0</v>
      </c>
      <c r="AF795" s="22">
        <f>Table1[[#This Row],[Class]]</f>
        <v>0</v>
      </c>
      <c r="AG795" s="22">
        <f>Table1[[#This Row],[Section]]</f>
        <v>0</v>
      </c>
    </row>
    <row r="796" spans="1:33">
      <c r="A796" s="22">
        <f>IF(F796="","",ROWS($F$4:F796))</f>
        <v>793</v>
      </c>
      <c r="B796" s="22">
        <f>shaladarppn!A794</f>
        <v>0</v>
      </c>
      <c r="C796" s="22">
        <f>shaladarppn!B794</f>
        <v>0</v>
      </c>
      <c r="D796" s="22">
        <f>shaladarppn!C794</f>
        <v>0</v>
      </c>
      <c r="E796" s="249">
        <f>shaladarppn!D794</f>
        <v>0</v>
      </c>
      <c r="F796" s="22">
        <f>shaladarppn!E794</f>
        <v>0</v>
      </c>
      <c r="G796" s="22">
        <f>shaladarppn!F794</f>
        <v>0</v>
      </c>
      <c r="H796" s="22">
        <f>shaladarppn!G794</f>
        <v>0</v>
      </c>
      <c r="I796" s="22">
        <f>shaladarppn!H794</f>
        <v>0</v>
      </c>
      <c r="J796" s="22">
        <f>shaladarppn!I794</f>
        <v>0</v>
      </c>
      <c r="K796" s="249">
        <f>shaladarppn!J794</f>
        <v>0</v>
      </c>
      <c r="L796" s="22">
        <f>shaladarppn!K794</f>
        <v>0</v>
      </c>
      <c r="M796" s="22">
        <f>shaladarppn!L794</f>
        <v>0</v>
      </c>
      <c r="N796" s="22">
        <f>shaladarppn!M794</f>
        <v>0</v>
      </c>
      <c r="O796" s="22">
        <f>shaladarppn!N794</f>
        <v>0</v>
      </c>
      <c r="P796" s="22">
        <f>shaladarppn!O794</f>
        <v>0</v>
      </c>
      <c r="Q796" s="22">
        <f>shaladarppn!P794</f>
        <v>0</v>
      </c>
      <c r="R796" s="22">
        <f>shaladarppn!Q794</f>
        <v>0</v>
      </c>
      <c r="S796" s="22">
        <f>shaladarppn!R794</f>
        <v>0</v>
      </c>
      <c r="T796" s="22">
        <f>shaladarppn!S794</f>
        <v>0</v>
      </c>
      <c r="U796" s="22">
        <f>shaladarppn!T794</f>
        <v>0</v>
      </c>
      <c r="V796" s="22">
        <f>shaladarppn!U794</f>
        <v>0</v>
      </c>
      <c r="W796" s="22">
        <f>shaladarppn!V794</f>
        <v>0</v>
      </c>
      <c r="X796" s="22">
        <f>shaladarppn!W794</f>
        <v>0</v>
      </c>
      <c r="Y796" s="22">
        <f>shaladarppn!X794</f>
        <v>0</v>
      </c>
      <c r="Z796" s="22">
        <f>shaladarppn!Y794</f>
        <v>0</v>
      </c>
      <c r="AA796" s="22">
        <f>shaladarppn!Z794</f>
        <v>0</v>
      </c>
      <c r="AB796" s="22">
        <f>shaladarppn!AA794</f>
        <v>0</v>
      </c>
      <c r="AC796" s="22">
        <f>shaladarppn!AB794</f>
        <v>0</v>
      </c>
      <c r="AD796" s="22">
        <f>shaladarppn!AC794</f>
        <v>0</v>
      </c>
      <c r="AE796" s="22">
        <f>shaladarppn!AD794</f>
        <v>0</v>
      </c>
      <c r="AF796" s="22">
        <f>Table1[[#This Row],[Class]]</f>
        <v>0</v>
      </c>
      <c r="AG796" s="22">
        <f>Table1[[#This Row],[Section]]</f>
        <v>0</v>
      </c>
    </row>
    <row r="797" spans="1:33">
      <c r="A797" s="22">
        <f>IF(F797="","",ROWS($F$4:F797))</f>
        <v>794</v>
      </c>
      <c r="B797" s="22">
        <f>shaladarppn!A795</f>
        <v>0</v>
      </c>
      <c r="C797" s="22">
        <f>shaladarppn!B795</f>
        <v>0</v>
      </c>
      <c r="D797" s="22">
        <f>shaladarppn!C795</f>
        <v>0</v>
      </c>
      <c r="E797" s="249">
        <f>shaladarppn!D795</f>
        <v>0</v>
      </c>
      <c r="F797" s="22">
        <f>shaladarppn!E795</f>
        <v>0</v>
      </c>
      <c r="G797" s="22">
        <f>shaladarppn!F795</f>
        <v>0</v>
      </c>
      <c r="H797" s="22">
        <f>shaladarppn!G795</f>
        <v>0</v>
      </c>
      <c r="I797" s="22">
        <f>shaladarppn!H795</f>
        <v>0</v>
      </c>
      <c r="J797" s="22">
        <f>shaladarppn!I795</f>
        <v>0</v>
      </c>
      <c r="K797" s="249">
        <f>shaladarppn!J795</f>
        <v>0</v>
      </c>
      <c r="L797" s="22">
        <f>shaladarppn!K795</f>
        <v>0</v>
      </c>
      <c r="M797" s="22">
        <f>shaladarppn!L795</f>
        <v>0</v>
      </c>
      <c r="N797" s="22">
        <f>shaladarppn!M795</f>
        <v>0</v>
      </c>
      <c r="O797" s="22">
        <f>shaladarppn!N795</f>
        <v>0</v>
      </c>
      <c r="P797" s="22">
        <f>shaladarppn!O795</f>
        <v>0</v>
      </c>
      <c r="Q797" s="22">
        <f>shaladarppn!P795</f>
        <v>0</v>
      </c>
      <c r="R797" s="22">
        <f>shaladarppn!Q795</f>
        <v>0</v>
      </c>
      <c r="S797" s="22">
        <f>shaladarppn!R795</f>
        <v>0</v>
      </c>
      <c r="T797" s="22">
        <f>shaladarppn!S795</f>
        <v>0</v>
      </c>
      <c r="U797" s="22">
        <f>shaladarppn!T795</f>
        <v>0</v>
      </c>
      <c r="V797" s="22">
        <f>shaladarppn!U795</f>
        <v>0</v>
      </c>
      <c r="W797" s="22">
        <f>shaladarppn!V795</f>
        <v>0</v>
      </c>
      <c r="X797" s="22">
        <f>shaladarppn!W795</f>
        <v>0</v>
      </c>
      <c r="Y797" s="22">
        <f>shaladarppn!X795</f>
        <v>0</v>
      </c>
      <c r="Z797" s="22">
        <f>shaladarppn!Y795</f>
        <v>0</v>
      </c>
      <c r="AA797" s="22">
        <f>shaladarppn!Z795</f>
        <v>0</v>
      </c>
      <c r="AB797" s="22">
        <f>shaladarppn!AA795</f>
        <v>0</v>
      </c>
      <c r="AC797" s="22">
        <f>shaladarppn!AB795</f>
        <v>0</v>
      </c>
      <c r="AD797" s="22">
        <f>shaladarppn!AC795</f>
        <v>0</v>
      </c>
      <c r="AE797" s="22">
        <f>shaladarppn!AD795</f>
        <v>0</v>
      </c>
      <c r="AF797" s="22">
        <f>Table1[[#This Row],[Class]]</f>
        <v>0</v>
      </c>
      <c r="AG797" s="22">
        <f>Table1[[#This Row],[Section]]</f>
        <v>0</v>
      </c>
    </row>
    <row r="798" spans="1:33">
      <c r="A798" s="22">
        <f>IF(F798="","",ROWS($F$4:F798))</f>
        <v>795</v>
      </c>
      <c r="B798" s="22">
        <f>shaladarppn!A796</f>
        <v>0</v>
      </c>
      <c r="C798" s="22">
        <f>shaladarppn!B796</f>
        <v>0</v>
      </c>
      <c r="D798" s="22">
        <f>shaladarppn!C796</f>
        <v>0</v>
      </c>
      <c r="E798" s="249">
        <f>shaladarppn!D796</f>
        <v>0</v>
      </c>
      <c r="F798" s="22">
        <f>shaladarppn!E796</f>
        <v>0</v>
      </c>
      <c r="G798" s="22">
        <f>shaladarppn!F796</f>
        <v>0</v>
      </c>
      <c r="H798" s="22">
        <f>shaladarppn!G796</f>
        <v>0</v>
      </c>
      <c r="I798" s="22">
        <f>shaladarppn!H796</f>
        <v>0</v>
      </c>
      <c r="J798" s="22">
        <f>shaladarppn!I796</f>
        <v>0</v>
      </c>
      <c r="K798" s="249">
        <f>shaladarppn!J796</f>
        <v>0</v>
      </c>
      <c r="L798" s="22">
        <f>shaladarppn!K796</f>
        <v>0</v>
      </c>
      <c r="M798" s="22">
        <f>shaladarppn!L796</f>
        <v>0</v>
      </c>
      <c r="N798" s="22">
        <f>shaladarppn!M796</f>
        <v>0</v>
      </c>
      <c r="O798" s="22">
        <f>shaladarppn!N796</f>
        <v>0</v>
      </c>
      <c r="P798" s="22">
        <f>shaladarppn!O796</f>
        <v>0</v>
      </c>
      <c r="Q798" s="22">
        <f>shaladarppn!P796</f>
        <v>0</v>
      </c>
      <c r="R798" s="22">
        <f>shaladarppn!Q796</f>
        <v>0</v>
      </c>
      <c r="S798" s="22">
        <f>shaladarppn!R796</f>
        <v>0</v>
      </c>
      <c r="T798" s="22">
        <f>shaladarppn!S796</f>
        <v>0</v>
      </c>
      <c r="U798" s="22">
        <f>shaladarppn!T796</f>
        <v>0</v>
      </c>
      <c r="V798" s="22">
        <f>shaladarppn!U796</f>
        <v>0</v>
      </c>
      <c r="W798" s="22">
        <f>shaladarppn!V796</f>
        <v>0</v>
      </c>
      <c r="X798" s="22">
        <f>shaladarppn!W796</f>
        <v>0</v>
      </c>
      <c r="Y798" s="22">
        <f>shaladarppn!X796</f>
        <v>0</v>
      </c>
      <c r="Z798" s="22">
        <f>shaladarppn!Y796</f>
        <v>0</v>
      </c>
      <c r="AA798" s="22">
        <f>shaladarppn!Z796</f>
        <v>0</v>
      </c>
      <c r="AB798" s="22">
        <f>shaladarppn!AA796</f>
        <v>0</v>
      </c>
      <c r="AC798" s="22">
        <f>shaladarppn!AB796</f>
        <v>0</v>
      </c>
      <c r="AD798" s="22">
        <f>shaladarppn!AC796</f>
        <v>0</v>
      </c>
      <c r="AE798" s="22">
        <f>shaladarppn!AD796</f>
        <v>0</v>
      </c>
      <c r="AF798" s="22">
        <f>Table1[[#This Row],[Class]]</f>
        <v>0</v>
      </c>
      <c r="AG798" s="22">
        <f>Table1[[#This Row],[Section]]</f>
        <v>0</v>
      </c>
    </row>
    <row r="799" spans="1:33">
      <c r="A799" s="22">
        <f>IF(F799="","",ROWS($F$4:F799))</f>
        <v>796</v>
      </c>
      <c r="B799" s="22">
        <f>shaladarppn!A797</f>
        <v>0</v>
      </c>
      <c r="C799" s="22">
        <f>shaladarppn!B797</f>
        <v>0</v>
      </c>
      <c r="D799" s="22">
        <f>shaladarppn!C797</f>
        <v>0</v>
      </c>
      <c r="E799" s="249">
        <f>shaladarppn!D797</f>
        <v>0</v>
      </c>
      <c r="F799" s="22">
        <f>shaladarppn!E797</f>
        <v>0</v>
      </c>
      <c r="G799" s="22">
        <f>shaladarppn!F797</f>
        <v>0</v>
      </c>
      <c r="H799" s="22">
        <f>shaladarppn!G797</f>
        <v>0</v>
      </c>
      <c r="I799" s="22">
        <f>shaladarppn!H797</f>
        <v>0</v>
      </c>
      <c r="J799" s="22">
        <f>shaladarppn!I797</f>
        <v>0</v>
      </c>
      <c r="K799" s="249">
        <f>shaladarppn!J797</f>
        <v>0</v>
      </c>
      <c r="L799" s="22">
        <f>shaladarppn!K797</f>
        <v>0</v>
      </c>
      <c r="M799" s="22">
        <f>shaladarppn!L797</f>
        <v>0</v>
      </c>
      <c r="N799" s="22">
        <f>shaladarppn!M797</f>
        <v>0</v>
      </c>
      <c r="O799" s="22">
        <f>shaladarppn!N797</f>
        <v>0</v>
      </c>
      <c r="P799" s="22">
        <f>shaladarppn!O797</f>
        <v>0</v>
      </c>
      <c r="Q799" s="22">
        <f>shaladarppn!P797</f>
        <v>0</v>
      </c>
      <c r="R799" s="22">
        <f>shaladarppn!Q797</f>
        <v>0</v>
      </c>
      <c r="S799" s="22">
        <f>shaladarppn!R797</f>
        <v>0</v>
      </c>
      <c r="T799" s="22">
        <f>shaladarppn!S797</f>
        <v>0</v>
      </c>
      <c r="U799" s="22">
        <f>shaladarppn!T797</f>
        <v>0</v>
      </c>
      <c r="V799" s="22">
        <f>shaladarppn!U797</f>
        <v>0</v>
      </c>
      <c r="W799" s="22">
        <f>shaladarppn!V797</f>
        <v>0</v>
      </c>
      <c r="X799" s="22">
        <f>shaladarppn!W797</f>
        <v>0</v>
      </c>
      <c r="Y799" s="22">
        <f>shaladarppn!X797</f>
        <v>0</v>
      </c>
      <c r="Z799" s="22">
        <f>shaladarppn!Y797</f>
        <v>0</v>
      </c>
      <c r="AA799" s="22">
        <f>shaladarppn!Z797</f>
        <v>0</v>
      </c>
      <c r="AB799" s="22">
        <f>shaladarppn!AA797</f>
        <v>0</v>
      </c>
      <c r="AC799" s="22">
        <f>shaladarppn!AB797</f>
        <v>0</v>
      </c>
      <c r="AD799" s="22">
        <f>shaladarppn!AC797</f>
        <v>0</v>
      </c>
      <c r="AE799" s="22">
        <f>shaladarppn!AD797</f>
        <v>0</v>
      </c>
      <c r="AF799" s="22">
        <f>Table1[[#This Row],[Class]]</f>
        <v>0</v>
      </c>
      <c r="AG799" s="22">
        <f>Table1[[#This Row],[Section]]</f>
        <v>0</v>
      </c>
    </row>
    <row r="800" spans="1:33">
      <c r="A800" s="22">
        <f>IF(F800="","",ROWS($F$4:F800))</f>
        <v>797</v>
      </c>
      <c r="B800" s="22">
        <f>shaladarppn!A798</f>
        <v>0</v>
      </c>
      <c r="C800" s="22">
        <f>shaladarppn!B798</f>
        <v>0</v>
      </c>
      <c r="D800" s="22">
        <f>shaladarppn!C798</f>
        <v>0</v>
      </c>
      <c r="E800" s="249">
        <f>shaladarppn!D798</f>
        <v>0</v>
      </c>
      <c r="F800" s="22">
        <f>shaladarppn!E798</f>
        <v>0</v>
      </c>
      <c r="G800" s="22">
        <f>shaladarppn!F798</f>
        <v>0</v>
      </c>
      <c r="H800" s="22">
        <f>shaladarppn!G798</f>
        <v>0</v>
      </c>
      <c r="I800" s="22">
        <f>shaladarppn!H798</f>
        <v>0</v>
      </c>
      <c r="J800" s="22">
        <f>shaladarppn!I798</f>
        <v>0</v>
      </c>
      <c r="K800" s="249">
        <f>shaladarppn!J798</f>
        <v>0</v>
      </c>
      <c r="L800" s="22">
        <f>shaladarppn!K798</f>
        <v>0</v>
      </c>
      <c r="M800" s="22">
        <f>shaladarppn!L798</f>
        <v>0</v>
      </c>
      <c r="N800" s="22">
        <f>shaladarppn!M798</f>
        <v>0</v>
      </c>
      <c r="O800" s="22">
        <f>shaladarppn!N798</f>
        <v>0</v>
      </c>
      <c r="P800" s="22">
        <f>shaladarppn!O798</f>
        <v>0</v>
      </c>
      <c r="Q800" s="22">
        <f>shaladarppn!P798</f>
        <v>0</v>
      </c>
      <c r="R800" s="22">
        <f>shaladarppn!Q798</f>
        <v>0</v>
      </c>
      <c r="S800" s="22">
        <f>shaladarppn!R798</f>
        <v>0</v>
      </c>
      <c r="T800" s="22">
        <f>shaladarppn!S798</f>
        <v>0</v>
      </c>
      <c r="U800" s="22">
        <f>shaladarppn!T798</f>
        <v>0</v>
      </c>
      <c r="V800" s="22">
        <f>shaladarppn!U798</f>
        <v>0</v>
      </c>
      <c r="W800" s="22">
        <f>shaladarppn!V798</f>
        <v>0</v>
      </c>
      <c r="X800" s="22">
        <f>shaladarppn!W798</f>
        <v>0</v>
      </c>
      <c r="Y800" s="22">
        <f>shaladarppn!X798</f>
        <v>0</v>
      </c>
      <c r="Z800" s="22">
        <f>shaladarppn!Y798</f>
        <v>0</v>
      </c>
      <c r="AA800" s="22">
        <f>shaladarppn!Z798</f>
        <v>0</v>
      </c>
      <c r="AB800" s="22">
        <f>shaladarppn!AA798</f>
        <v>0</v>
      </c>
      <c r="AC800" s="22">
        <f>shaladarppn!AB798</f>
        <v>0</v>
      </c>
      <c r="AD800" s="22">
        <f>shaladarppn!AC798</f>
        <v>0</v>
      </c>
      <c r="AE800" s="22">
        <f>shaladarppn!AD798</f>
        <v>0</v>
      </c>
      <c r="AF800" s="22">
        <f>Table1[[#This Row],[Class]]</f>
        <v>0</v>
      </c>
      <c r="AG800" s="22">
        <f>Table1[[#This Row],[Section]]</f>
        <v>0</v>
      </c>
    </row>
  </sheetData>
  <sheetProtection password="CE59" sheet="1" objects="1" scenarios="1"/>
  <mergeCells count="1">
    <mergeCell ref="B1:L1"/>
  </mergeCells>
  <pageMargins left="0.7" right="0.7" top="0.75" bottom="0.75" header="0.3" footer="0.3"/>
  <pageSetup orientation="portrait" horizontalDpi="0" verticalDpi="0" r:id="rId1"/>
  <tableParts count="2">
    <tablePart r:id="rId2"/>
    <tablePart r:id="rId3"/>
  </tableParts>
</worksheet>
</file>

<file path=xl/worksheets/sheet4.xml><?xml version="1.0" encoding="utf-8"?>
<worksheet xmlns="http://schemas.openxmlformats.org/spreadsheetml/2006/main" xmlns:r="http://schemas.openxmlformats.org/officeDocument/2006/relationships">
  <sheetPr>
    <pageSetUpPr fitToPage="1"/>
  </sheetPr>
  <dimension ref="A1:Q85"/>
  <sheetViews>
    <sheetView workbookViewId="0">
      <selection activeCell="G13" sqref="G13:K13"/>
    </sheetView>
  </sheetViews>
  <sheetFormatPr defaultRowHeight="15"/>
  <cols>
    <col min="1" max="1" width="1.85546875" customWidth="1"/>
    <col min="2" max="2" width="3.85546875" style="1" customWidth="1"/>
    <col min="3" max="5" width="9.140625" style="1" customWidth="1"/>
    <col min="6" max="6" width="12.7109375" style="1" customWidth="1"/>
    <col min="7" max="7" width="9.7109375" style="1" customWidth="1"/>
    <col min="8" max="8" width="8.7109375" style="1" customWidth="1"/>
    <col min="9" max="9" width="8.42578125" style="1" customWidth="1"/>
    <col min="10" max="10" width="7.5703125" style="1" customWidth="1"/>
    <col min="11" max="11" width="8" style="1" customWidth="1"/>
    <col min="12" max="12" width="2.140625" customWidth="1"/>
    <col min="14" max="14" width="15" customWidth="1"/>
    <col min="15" max="15" width="3.42578125" customWidth="1"/>
    <col min="16" max="16" width="9.140625" hidden="1" customWidth="1"/>
    <col min="17" max="17" width="55" hidden="1" customWidth="1"/>
    <col min="18" max="23" width="0" hidden="1" customWidth="1"/>
  </cols>
  <sheetData>
    <row r="1" spans="1:17" ht="12.75" customHeight="1">
      <c r="A1" s="18"/>
      <c r="B1" s="19"/>
      <c r="C1" s="19"/>
      <c r="D1" s="19"/>
      <c r="E1" s="19"/>
      <c r="F1" s="19"/>
      <c r="G1" s="19"/>
      <c r="H1" s="19"/>
      <c r="I1" s="19"/>
      <c r="J1" s="19"/>
      <c r="K1" s="19"/>
      <c r="L1" s="18"/>
    </row>
    <row r="2" spans="1:17" ht="20.25" customHeight="1">
      <c r="A2" s="18"/>
      <c r="B2" s="116" t="s">
        <v>0</v>
      </c>
      <c r="C2" s="116"/>
      <c r="D2" s="116"/>
      <c r="E2" s="116"/>
      <c r="F2" s="116"/>
      <c r="G2" s="116"/>
      <c r="H2" s="116"/>
      <c r="I2" s="116"/>
      <c r="J2" s="117" t="s">
        <v>1</v>
      </c>
      <c r="K2" s="118"/>
      <c r="L2" s="18"/>
      <c r="N2" s="59" t="s">
        <v>712</v>
      </c>
    </row>
    <row r="3" spans="1:17" ht="27.75" customHeight="1">
      <c r="A3" s="18"/>
      <c r="B3" s="35"/>
      <c r="C3" s="137" t="str">
        <f>N2</f>
        <v>पूर्व मैट्रिक</v>
      </c>
      <c r="D3" s="137"/>
      <c r="E3" s="135" t="s">
        <v>711</v>
      </c>
      <c r="F3" s="135"/>
      <c r="G3" s="135"/>
      <c r="H3" s="135"/>
      <c r="I3" s="136"/>
      <c r="J3" s="119"/>
      <c r="K3" s="120"/>
      <c r="L3" s="18"/>
      <c r="N3" s="30"/>
    </row>
    <row r="4" spans="1:17" ht="18" customHeight="1">
      <c r="A4" s="18"/>
      <c r="B4" s="116" t="s">
        <v>2</v>
      </c>
      <c r="C4" s="116"/>
      <c r="D4" s="116"/>
      <c r="E4" s="116"/>
      <c r="F4" s="116"/>
      <c r="G4" s="116"/>
      <c r="H4" s="116"/>
      <c r="I4" s="116"/>
      <c r="J4" s="119"/>
      <c r="K4" s="120"/>
      <c r="L4" s="18"/>
      <c r="N4" s="111">
        <v>4674</v>
      </c>
    </row>
    <row r="5" spans="1:17" ht="24" customHeight="1">
      <c r="A5" s="18"/>
      <c r="B5" s="121" t="s">
        <v>3</v>
      </c>
      <c r="C5" s="121"/>
      <c r="D5" s="121"/>
      <c r="E5" s="121"/>
      <c r="F5" s="122"/>
      <c r="G5" s="122"/>
      <c r="H5" s="122"/>
      <c r="I5" s="123"/>
      <c r="J5" s="119"/>
      <c r="K5" s="120"/>
      <c r="L5" s="18"/>
      <c r="N5" s="111"/>
      <c r="P5">
        <v>1</v>
      </c>
      <c r="Q5" t="s">
        <v>675</v>
      </c>
    </row>
    <row r="6" spans="1:17" ht="24.75" customHeight="1">
      <c r="A6" s="18"/>
      <c r="B6" s="36" t="s">
        <v>4</v>
      </c>
      <c r="C6" s="36"/>
      <c r="D6" s="36"/>
      <c r="E6" s="36"/>
      <c r="F6" s="36"/>
      <c r="G6" s="36"/>
      <c r="H6" s="36"/>
      <c r="I6" s="36"/>
      <c r="J6" s="119"/>
      <c r="K6" s="120"/>
      <c r="L6" s="18"/>
      <c r="P6">
        <v>2</v>
      </c>
      <c r="Q6" t="s">
        <v>676</v>
      </c>
    </row>
    <row r="7" spans="1:17" ht="23.25" customHeight="1">
      <c r="A7" s="18"/>
      <c r="B7" s="124" t="s">
        <v>5</v>
      </c>
      <c r="C7" s="124"/>
      <c r="D7" s="124"/>
      <c r="E7" s="124"/>
      <c r="F7" s="125" t="str">
        <f>info!F3</f>
        <v>GOVT. SR. SEC.SCHOOL ALNIYAWAS,NAGAUR</v>
      </c>
      <c r="G7" s="126"/>
      <c r="H7" s="126"/>
      <c r="I7" s="126"/>
      <c r="J7" s="126"/>
      <c r="K7" s="127"/>
      <c r="L7" s="18"/>
      <c r="P7">
        <v>3</v>
      </c>
      <c r="Q7" t="s">
        <v>678</v>
      </c>
    </row>
    <row r="8" spans="1:17" ht="30.75" customHeight="1">
      <c r="A8" s="18"/>
      <c r="B8" s="128" t="s">
        <v>6</v>
      </c>
      <c r="C8" s="129"/>
      <c r="D8" s="129"/>
      <c r="E8" s="130"/>
      <c r="F8" s="131" t="s">
        <v>678</v>
      </c>
      <c r="G8" s="132"/>
      <c r="H8" s="132"/>
      <c r="I8" s="132"/>
      <c r="J8" s="132"/>
      <c r="K8" s="133"/>
      <c r="L8" s="18"/>
      <c r="P8">
        <v>4</v>
      </c>
      <c r="Q8" t="s">
        <v>677</v>
      </c>
    </row>
    <row r="9" spans="1:17" ht="19.5" customHeight="1">
      <c r="A9" s="18"/>
      <c r="B9" s="134" t="s">
        <v>7</v>
      </c>
      <c r="C9" s="134"/>
      <c r="D9" s="134"/>
      <c r="E9" s="134"/>
      <c r="F9" s="134"/>
      <c r="G9" s="134"/>
      <c r="H9" s="134"/>
      <c r="I9" s="134"/>
      <c r="J9" s="134"/>
      <c r="K9" s="134"/>
      <c r="L9" s="18"/>
      <c r="P9">
        <v>5</v>
      </c>
      <c r="Q9" t="s">
        <v>679</v>
      </c>
    </row>
    <row r="10" spans="1:17">
      <c r="A10" s="18"/>
      <c r="B10" s="37">
        <v>1</v>
      </c>
      <c r="C10" s="112" t="s">
        <v>10</v>
      </c>
      <c r="D10" s="112"/>
      <c r="E10" s="112"/>
      <c r="F10" s="112"/>
      <c r="G10" s="113" t="str">
        <f>VLOOKUP(N4,TABLE6,3,0)</f>
        <v>Aarju</v>
      </c>
      <c r="H10" s="114"/>
      <c r="I10" s="114"/>
      <c r="J10" s="114"/>
      <c r="K10" s="115"/>
      <c r="L10" s="18"/>
      <c r="P10">
        <v>6</v>
      </c>
      <c r="Q10" t="s">
        <v>680</v>
      </c>
    </row>
    <row r="11" spans="1:17">
      <c r="A11" s="18"/>
      <c r="B11" s="138">
        <v>2</v>
      </c>
      <c r="C11" s="140" t="s">
        <v>11</v>
      </c>
      <c r="D11" s="141"/>
      <c r="E11" s="144">
        <f>VLOOKUP(N4,TABLE6,8,0)</f>
        <v>42678</v>
      </c>
      <c r="F11" s="145"/>
      <c r="G11" s="37" t="s">
        <v>12</v>
      </c>
      <c r="H11" s="148" t="s">
        <v>13</v>
      </c>
      <c r="I11" s="148"/>
      <c r="J11" s="148" t="s">
        <v>14</v>
      </c>
      <c r="K11" s="148"/>
      <c r="L11" s="18"/>
      <c r="P11">
        <v>7</v>
      </c>
      <c r="Q11" t="s">
        <v>681</v>
      </c>
    </row>
    <row r="12" spans="1:17">
      <c r="A12" s="18"/>
      <c r="B12" s="139"/>
      <c r="C12" s="142"/>
      <c r="D12" s="143"/>
      <c r="E12" s="146"/>
      <c r="F12" s="147"/>
      <c r="G12" s="39">
        <f>E11</f>
        <v>42678</v>
      </c>
      <c r="H12" s="149">
        <f>E11</f>
        <v>42678</v>
      </c>
      <c r="I12" s="149"/>
      <c r="J12" s="150">
        <f>E11</f>
        <v>42678</v>
      </c>
      <c r="K12" s="150"/>
      <c r="L12" s="18"/>
      <c r="P12">
        <v>8</v>
      </c>
      <c r="Q12" t="s">
        <v>682</v>
      </c>
    </row>
    <row r="13" spans="1:17">
      <c r="A13" s="18"/>
      <c r="B13" s="37">
        <v>3</v>
      </c>
      <c r="C13" s="151" t="s">
        <v>15</v>
      </c>
      <c r="D13" s="151"/>
      <c r="E13" s="151"/>
      <c r="F13" s="151"/>
      <c r="G13" s="152" t="str">
        <f>VLOOKUP(N4,TABLE6,14,0)</f>
        <v>Muslim</v>
      </c>
      <c r="H13" s="152"/>
      <c r="I13" s="152"/>
      <c r="J13" s="152"/>
      <c r="K13" s="152"/>
      <c r="L13" s="18"/>
      <c r="P13">
        <v>9</v>
      </c>
      <c r="Q13" t="s">
        <v>683</v>
      </c>
    </row>
    <row r="14" spans="1:17">
      <c r="A14" s="18"/>
      <c r="B14" s="37">
        <v>4</v>
      </c>
      <c r="C14" s="112" t="s">
        <v>17</v>
      </c>
      <c r="D14" s="112"/>
      <c r="E14" s="112"/>
      <c r="F14" s="112"/>
      <c r="G14" s="152" t="str">
        <f>VLOOKUP($N$4,TABLE6,7,0)</f>
        <v>M</v>
      </c>
      <c r="H14" s="152"/>
      <c r="I14" s="152"/>
      <c r="J14" s="152"/>
      <c r="K14" s="152"/>
      <c r="L14" s="18"/>
      <c r="P14">
        <v>10</v>
      </c>
      <c r="Q14" t="s">
        <v>684</v>
      </c>
    </row>
    <row r="15" spans="1:17">
      <c r="A15" s="18"/>
      <c r="B15" s="37">
        <v>5</v>
      </c>
      <c r="C15" s="112" t="s">
        <v>18</v>
      </c>
      <c r="D15" s="112"/>
      <c r="E15" s="112"/>
      <c r="F15" s="112"/>
      <c r="G15" s="152">
        <f>VLOOKUP(N4,TABLE6,29,0)</f>
        <v>6</v>
      </c>
      <c r="H15" s="152"/>
      <c r="I15" s="152"/>
      <c r="J15" s="152"/>
      <c r="K15" s="152"/>
      <c r="L15" s="18"/>
    </row>
    <row r="16" spans="1:17">
      <c r="A16" s="18"/>
      <c r="B16" s="37">
        <v>6</v>
      </c>
      <c r="C16" s="112" t="s">
        <v>19</v>
      </c>
      <c r="D16" s="112"/>
      <c r="E16" s="112"/>
      <c r="F16" s="112"/>
      <c r="G16" s="153">
        <f>N4</f>
        <v>4674</v>
      </c>
      <c r="H16" s="154"/>
      <c r="I16" s="154"/>
      <c r="J16" s="154"/>
      <c r="K16" s="155"/>
      <c r="L16" s="18"/>
      <c r="P16">
        <v>11</v>
      </c>
      <c r="Q16" t="s">
        <v>713</v>
      </c>
    </row>
    <row r="17" spans="1:17">
      <c r="A17" s="18"/>
      <c r="B17" s="37">
        <v>7</v>
      </c>
      <c r="C17" s="112" t="s">
        <v>20</v>
      </c>
      <c r="D17" s="112"/>
      <c r="E17" s="112"/>
      <c r="F17" s="112"/>
      <c r="G17" s="156"/>
      <c r="H17" s="156"/>
      <c r="I17" s="156"/>
      <c r="J17" s="156"/>
      <c r="K17" s="156"/>
      <c r="L17" s="18"/>
      <c r="P17">
        <v>12</v>
      </c>
      <c r="Q17" t="s">
        <v>714</v>
      </c>
    </row>
    <row r="18" spans="1:17" ht="25.5">
      <c r="A18" s="18"/>
      <c r="B18" s="138">
        <v>8</v>
      </c>
      <c r="C18" s="140" t="s">
        <v>21</v>
      </c>
      <c r="D18" s="141"/>
      <c r="E18" s="141"/>
      <c r="F18" s="157"/>
      <c r="G18" s="40" t="s">
        <v>22</v>
      </c>
      <c r="H18" s="40" t="s">
        <v>23</v>
      </c>
      <c r="I18" s="40" t="s">
        <v>24</v>
      </c>
      <c r="J18" s="40" t="s">
        <v>25</v>
      </c>
      <c r="K18" s="40" t="s">
        <v>26</v>
      </c>
      <c r="L18" s="18"/>
      <c r="P18">
        <v>13</v>
      </c>
      <c r="Q18" t="s">
        <v>715</v>
      </c>
    </row>
    <row r="19" spans="1:17" ht="19.5" customHeight="1">
      <c r="A19" s="18"/>
      <c r="B19" s="139"/>
      <c r="C19" s="142"/>
      <c r="D19" s="143"/>
      <c r="E19" s="143"/>
      <c r="F19" s="158"/>
      <c r="G19" s="34"/>
      <c r="H19" s="34"/>
      <c r="I19" s="34"/>
      <c r="J19" s="34"/>
      <c r="K19" s="34"/>
      <c r="L19" s="18"/>
      <c r="P19">
        <v>14</v>
      </c>
      <c r="Q19" t="s">
        <v>716</v>
      </c>
    </row>
    <row r="20" spans="1:17" ht="26.25" customHeight="1">
      <c r="A20" s="18"/>
      <c r="B20" s="37">
        <v>9</v>
      </c>
      <c r="C20" s="112" t="s">
        <v>27</v>
      </c>
      <c r="D20" s="112"/>
      <c r="E20" s="112"/>
      <c r="F20" s="112"/>
      <c r="G20" s="152" t="str">
        <f>VLOOKUP($N$4,TABLE6,13,0)</f>
        <v>OBC</v>
      </c>
      <c r="H20" s="152"/>
      <c r="I20" s="152"/>
      <c r="J20" s="152"/>
      <c r="K20" s="152"/>
      <c r="L20" s="18"/>
    </row>
    <row r="21" spans="1:17">
      <c r="A21" s="18"/>
      <c r="B21" s="37">
        <v>10</v>
      </c>
      <c r="C21" s="112" t="s">
        <v>28</v>
      </c>
      <c r="D21" s="112"/>
      <c r="E21" s="112"/>
      <c r="F21" s="112"/>
      <c r="G21" s="159" t="s">
        <v>29</v>
      </c>
      <c r="H21" s="159"/>
      <c r="I21" s="159"/>
      <c r="J21" s="159"/>
      <c r="K21" s="159"/>
      <c r="L21" s="18"/>
    </row>
    <row r="22" spans="1:17">
      <c r="A22" s="18"/>
      <c r="B22" s="37">
        <v>11</v>
      </c>
      <c r="C22" s="112" t="s">
        <v>30</v>
      </c>
      <c r="D22" s="112"/>
      <c r="E22" s="112"/>
      <c r="F22" s="112"/>
      <c r="G22" s="160" t="str">
        <f>VLOOKUP($N$4,TABLE6,18,0)</f>
        <v>XXXX0503</v>
      </c>
      <c r="H22" s="160"/>
      <c r="I22" s="160"/>
      <c r="J22" s="160"/>
      <c r="K22" s="160"/>
      <c r="L22" s="18"/>
    </row>
    <row r="23" spans="1:17">
      <c r="A23" s="18"/>
      <c r="B23" s="37">
        <v>12</v>
      </c>
      <c r="C23" s="112" t="s">
        <v>31</v>
      </c>
      <c r="D23" s="112"/>
      <c r="E23" s="112"/>
      <c r="F23" s="112"/>
      <c r="G23" s="160"/>
      <c r="H23" s="160"/>
      <c r="I23" s="160"/>
      <c r="J23" s="160"/>
      <c r="K23" s="160"/>
      <c r="L23" s="18"/>
    </row>
    <row r="24" spans="1:17" ht="25.5" customHeight="1">
      <c r="A24" s="18"/>
      <c r="B24" s="37">
        <v>13</v>
      </c>
      <c r="C24" s="112" t="s">
        <v>32</v>
      </c>
      <c r="D24" s="112"/>
      <c r="E24" s="112"/>
      <c r="F24" s="112"/>
      <c r="G24" s="159" t="s">
        <v>33</v>
      </c>
      <c r="H24" s="159"/>
      <c r="I24" s="159"/>
      <c r="J24" s="159"/>
      <c r="K24" s="159"/>
      <c r="L24" s="18"/>
    </row>
    <row r="25" spans="1:17">
      <c r="A25" s="18"/>
      <c r="B25" s="37">
        <v>14</v>
      </c>
      <c r="C25" s="112" t="s">
        <v>34</v>
      </c>
      <c r="D25" s="112"/>
      <c r="E25" s="112"/>
      <c r="F25" s="112"/>
      <c r="G25" s="160">
        <f>VLOOKUP($N$4,TABLE6,20,0)</f>
        <v>9636784929</v>
      </c>
      <c r="H25" s="160"/>
      <c r="I25" s="160"/>
      <c r="J25" s="160"/>
      <c r="K25" s="160"/>
      <c r="L25" s="18"/>
    </row>
    <row r="26" spans="1:17">
      <c r="A26" s="18"/>
      <c r="B26" s="37">
        <v>15</v>
      </c>
      <c r="C26" s="112" t="s">
        <v>718</v>
      </c>
      <c r="D26" s="112"/>
      <c r="E26" s="112"/>
      <c r="F26" s="112"/>
      <c r="G26" s="160"/>
      <c r="H26" s="160"/>
      <c r="I26" s="160"/>
      <c r="J26" s="160"/>
      <c r="K26" s="160"/>
      <c r="L26" s="18"/>
    </row>
    <row r="27" spans="1:17" ht="19.5" customHeight="1">
      <c r="A27" s="18"/>
      <c r="B27" s="161" t="s">
        <v>35</v>
      </c>
      <c r="C27" s="161"/>
      <c r="D27" s="161"/>
      <c r="E27" s="161"/>
      <c r="F27" s="161"/>
      <c r="G27" s="161"/>
      <c r="H27" s="161"/>
      <c r="I27" s="161"/>
      <c r="J27" s="161"/>
      <c r="K27" s="161"/>
      <c r="L27" s="18"/>
    </row>
    <row r="28" spans="1:17">
      <c r="A28" s="18"/>
      <c r="B28" s="37">
        <v>16</v>
      </c>
      <c r="C28" s="112" t="s">
        <v>36</v>
      </c>
      <c r="D28" s="112"/>
      <c r="E28" s="112"/>
      <c r="F28" s="112"/>
      <c r="G28" s="152" t="str">
        <f>VLOOKUP($N$4,TABLE6,5,0)</f>
        <v>Suresh Kumar</v>
      </c>
      <c r="H28" s="152"/>
      <c r="I28" s="152"/>
      <c r="J28" s="152"/>
      <c r="K28" s="152"/>
      <c r="L28" s="18"/>
    </row>
    <row r="29" spans="1:17">
      <c r="A29" s="18"/>
      <c r="B29" s="37">
        <v>17</v>
      </c>
      <c r="C29" s="112" t="s">
        <v>37</v>
      </c>
      <c r="D29" s="112"/>
      <c r="E29" s="112"/>
      <c r="F29" s="112"/>
      <c r="G29" s="152" t="str">
        <f>VLOOKUP($N$4,TABLE6,6,0)</f>
        <v>Seema Devi</v>
      </c>
      <c r="H29" s="152"/>
      <c r="I29" s="152"/>
      <c r="J29" s="152"/>
      <c r="K29" s="152"/>
      <c r="L29" s="18"/>
    </row>
    <row r="30" spans="1:17">
      <c r="A30" s="18"/>
      <c r="B30" s="37">
        <v>18</v>
      </c>
      <c r="C30" s="112" t="s">
        <v>38</v>
      </c>
      <c r="D30" s="112"/>
      <c r="E30" s="112"/>
      <c r="F30" s="112"/>
      <c r="G30" s="160" t="str">
        <f>VLOOKUP($N$4,TABLE6,6,0)</f>
        <v>Seema Devi</v>
      </c>
      <c r="H30" s="160"/>
      <c r="I30" s="160"/>
      <c r="J30" s="160"/>
      <c r="K30" s="160"/>
      <c r="L30" s="18"/>
    </row>
    <row r="31" spans="1:17">
      <c r="A31" s="18"/>
      <c r="B31" s="37">
        <v>19</v>
      </c>
      <c r="C31" s="112" t="s">
        <v>39</v>
      </c>
      <c r="D31" s="112"/>
      <c r="E31" s="112"/>
      <c r="F31" s="112"/>
      <c r="G31" s="160"/>
      <c r="H31" s="160"/>
      <c r="I31" s="160"/>
      <c r="J31" s="160"/>
      <c r="K31" s="160"/>
      <c r="L31" s="18"/>
    </row>
    <row r="32" spans="1:17" ht="15" customHeight="1">
      <c r="A32" s="18"/>
      <c r="B32" s="37">
        <v>20</v>
      </c>
      <c r="C32" s="112" t="s">
        <v>40</v>
      </c>
      <c r="D32" s="112"/>
      <c r="E32" s="112"/>
      <c r="F32" s="112"/>
      <c r="G32" s="160" t="str">
        <f>VLOOKUP($N$4,TABLE6,21,0)</f>
        <v>SHYAMPURA ALNIYAWAS,RIYAN,AINIYAWAS,341639</v>
      </c>
      <c r="H32" s="160"/>
      <c r="I32" s="160"/>
      <c r="J32" s="160"/>
      <c r="K32" s="160"/>
      <c r="L32" s="18"/>
    </row>
    <row r="33" spans="1:13" ht="21.75" customHeight="1">
      <c r="A33" s="18"/>
      <c r="B33" s="37">
        <v>21</v>
      </c>
      <c r="C33" s="112" t="s">
        <v>41</v>
      </c>
      <c r="D33" s="112"/>
      <c r="E33" s="112"/>
      <c r="F33" s="112"/>
      <c r="G33" s="162"/>
      <c r="H33" s="162"/>
      <c r="I33" s="162"/>
      <c r="J33" s="162"/>
      <c r="K33" s="162"/>
      <c r="L33" s="18"/>
    </row>
    <row r="34" spans="1:13" ht="40.5" customHeight="1">
      <c r="A34" s="18"/>
      <c r="B34" s="37">
        <v>22</v>
      </c>
      <c r="C34" s="112" t="s">
        <v>42</v>
      </c>
      <c r="D34" s="112"/>
      <c r="E34" s="112"/>
      <c r="F34" s="112"/>
      <c r="G34" s="162"/>
      <c r="H34" s="162"/>
      <c r="I34" s="162"/>
      <c r="J34" s="162"/>
      <c r="K34" s="162"/>
      <c r="L34" s="18"/>
    </row>
    <row r="35" spans="1:13" ht="62.25" customHeight="1">
      <c r="A35" s="18"/>
      <c r="B35" s="41">
        <v>23</v>
      </c>
      <c r="C35" s="163" t="s">
        <v>43</v>
      </c>
      <c r="D35" s="163"/>
      <c r="E35" s="163"/>
      <c r="F35" s="163"/>
      <c r="G35" s="164"/>
      <c r="H35" s="164"/>
      <c r="I35" s="164"/>
      <c r="J35" s="164"/>
      <c r="K35" s="164"/>
      <c r="L35" s="18"/>
    </row>
    <row r="36" spans="1:13" ht="15" customHeight="1">
      <c r="A36" s="33"/>
      <c r="B36" s="42"/>
      <c r="C36" s="43"/>
      <c r="D36" s="43"/>
      <c r="E36" s="43"/>
      <c r="F36" s="43"/>
      <c r="G36" s="44"/>
      <c r="H36" s="44"/>
      <c r="I36" s="44"/>
      <c r="J36" s="44"/>
      <c r="K36" s="44"/>
      <c r="L36" s="33"/>
    </row>
    <row r="37" spans="1:13" ht="15" customHeight="1">
      <c r="A37" s="31"/>
      <c r="B37" s="45"/>
      <c r="C37" s="46"/>
      <c r="D37" s="46"/>
      <c r="E37" s="46"/>
      <c r="F37" s="46"/>
      <c r="G37" s="47"/>
      <c r="H37" s="47"/>
      <c r="I37" s="47"/>
      <c r="J37" s="47"/>
      <c r="K37" s="47"/>
      <c r="L37" s="31"/>
      <c r="M37" s="32"/>
    </row>
    <row r="38" spans="1:13" ht="15" customHeight="1">
      <c r="A38" s="33"/>
      <c r="B38" s="42"/>
      <c r="C38" s="43"/>
      <c r="D38" s="43"/>
      <c r="E38" s="43"/>
      <c r="F38" s="43"/>
      <c r="G38" s="44"/>
      <c r="H38" s="44"/>
      <c r="I38" s="44"/>
      <c r="J38" s="44"/>
      <c r="K38" s="44"/>
      <c r="L38" s="33"/>
    </row>
    <row r="39" spans="1:13" ht="24.75" customHeight="1">
      <c r="A39" s="18"/>
      <c r="B39" s="48" t="s">
        <v>44</v>
      </c>
      <c r="C39" s="165" t="s">
        <v>45</v>
      </c>
      <c r="D39" s="166"/>
      <c r="E39" s="166"/>
      <c r="F39" s="166"/>
      <c r="G39" s="166"/>
      <c r="H39" s="166"/>
      <c r="I39" s="167"/>
      <c r="J39" s="168" t="s">
        <v>46</v>
      </c>
      <c r="K39" s="169"/>
      <c r="L39" s="18"/>
    </row>
    <row r="40" spans="1:13">
      <c r="A40" s="18"/>
      <c r="B40" s="50">
        <v>1</v>
      </c>
      <c r="C40" s="170" t="s">
        <v>47</v>
      </c>
      <c r="D40" s="171"/>
      <c r="E40" s="171"/>
      <c r="F40" s="171"/>
      <c r="G40" s="171"/>
      <c r="H40" s="171"/>
      <c r="I40" s="172"/>
      <c r="J40" s="173" t="s">
        <v>667</v>
      </c>
      <c r="K40" s="174"/>
      <c r="L40" s="18"/>
    </row>
    <row r="41" spans="1:13">
      <c r="A41" s="18"/>
      <c r="B41" s="50">
        <v>2</v>
      </c>
      <c r="C41" s="170" t="s">
        <v>48</v>
      </c>
      <c r="D41" s="171"/>
      <c r="E41" s="171"/>
      <c r="F41" s="171"/>
      <c r="G41" s="171"/>
      <c r="H41" s="171"/>
      <c r="I41" s="172"/>
      <c r="J41" s="173" t="s">
        <v>667</v>
      </c>
      <c r="K41" s="174"/>
      <c r="L41" s="18"/>
    </row>
    <row r="42" spans="1:13">
      <c r="A42" s="18"/>
      <c r="B42" s="50">
        <v>3</v>
      </c>
      <c r="C42" s="170" t="s">
        <v>49</v>
      </c>
      <c r="D42" s="171"/>
      <c r="E42" s="171"/>
      <c r="F42" s="171"/>
      <c r="G42" s="171"/>
      <c r="H42" s="171"/>
      <c r="I42" s="172"/>
      <c r="J42" s="173" t="s">
        <v>667</v>
      </c>
      <c r="K42" s="174"/>
      <c r="L42" s="18"/>
    </row>
    <row r="43" spans="1:13">
      <c r="A43" s="18"/>
      <c r="B43" s="50">
        <v>4</v>
      </c>
      <c r="C43" s="170" t="s">
        <v>50</v>
      </c>
      <c r="D43" s="171"/>
      <c r="E43" s="171"/>
      <c r="F43" s="171"/>
      <c r="G43" s="171"/>
      <c r="H43" s="171"/>
      <c r="I43" s="172"/>
      <c r="J43" s="173" t="s">
        <v>667</v>
      </c>
      <c r="K43" s="174"/>
      <c r="L43" s="18"/>
    </row>
    <row r="44" spans="1:13">
      <c r="A44" s="18"/>
      <c r="B44" s="50">
        <v>5</v>
      </c>
      <c r="C44" s="170" t="s">
        <v>51</v>
      </c>
      <c r="D44" s="171"/>
      <c r="E44" s="171"/>
      <c r="F44" s="171"/>
      <c r="G44" s="171"/>
      <c r="H44" s="171"/>
      <c r="I44" s="172"/>
      <c r="J44" s="173" t="s">
        <v>667</v>
      </c>
      <c r="K44" s="174"/>
      <c r="L44" s="18"/>
    </row>
    <row r="45" spans="1:13">
      <c r="A45" s="18"/>
      <c r="B45" s="50">
        <v>6</v>
      </c>
      <c r="C45" s="170" t="s">
        <v>52</v>
      </c>
      <c r="D45" s="171"/>
      <c r="E45" s="171"/>
      <c r="F45" s="171"/>
      <c r="G45" s="171"/>
      <c r="H45" s="171"/>
      <c r="I45" s="172"/>
      <c r="J45" s="173" t="s">
        <v>667</v>
      </c>
      <c r="K45" s="174"/>
      <c r="L45" s="18"/>
    </row>
    <row r="46" spans="1:13">
      <c r="A46" s="18"/>
      <c r="B46" s="50">
        <v>7</v>
      </c>
      <c r="C46" s="170" t="s">
        <v>53</v>
      </c>
      <c r="D46" s="171"/>
      <c r="E46" s="171"/>
      <c r="F46" s="171"/>
      <c r="G46" s="171"/>
      <c r="H46" s="171"/>
      <c r="I46" s="172"/>
      <c r="J46" s="173" t="s">
        <v>667</v>
      </c>
      <c r="K46" s="174"/>
      <c r="L46" s="18"/>
    </row>
    <row r="47" spans="1:13">
      <c r="A47" s="18"/>
      <c r="B47" s="177" t="s">
        <v>54</v>
      </c>
      <c r="C47" s="177"/>
      <c r="D47" s="177"/>
      <c r="E47" s="177"/>
      <c r="F47" s="177"/>
      <c r="G47" s="177"/>
      <c r="H47" s="177"/>
      <c r="I47" s="177"/>
      <c r="J47" s="177"/>
      <c r="K47" s="178"/>
      <c r="L47" s="18"/>
    </row>
    <row r="48" spans="1:13">
      <c r="A48" s="18"/>
      <c r="B48" s="51"/>
      <c r="C48" s="51"/>
      <c r="D48" s="51"/>
      <c r="E48" s="51"/>
      <c r="F48" s="51"/>
      <c r="G48" s="51"/>
      <c r="H48" s="51"/>
      <c r="I48" s="51"/>
      <c r="J48" s="51"/>
      <c r="K48" s="51"/>
      <c r="L48" s="18"/>
    </row>
    <row r="49" spans="1:12">
      <c r="A49" s="18"/>
      <c r="B49" s="51"/>
      <c r="C49" s="51"/>
      <c r="D49" s="51"/>
      <c r="E49" s="51"/>
      <c r="F49" s="51"/>
      <c r="G49" s="51"/>
      <c r="H49" s="51"/>
      <c r="I49" s="51"/>
      <c r="J49" s="51"/>
      <c r="K49" s="51"/>
      <c r="L49" s="18"/>
    </row>
    <row r="50" spans="1:12">
      <c r="A50" s="18"/>
      <c r="B50" s="51"/>
      <c r="C50" s="51"/>
      <c r="D50" s="51"/>
      <c r="E50" s="51"/>
      <c r="F50" s="51"/>
      <c r="G50" s="51"/>
      <c r="H50" s="51"/>
      <c r="I50" s="176" t="s">
        <v>55</v>
      </c>
      <c r="J50" s="176"/>
      <c r="K50" s="176"/>
      <c r="L50" s="18"/>
    </row>
    <row r="51" spans="1:12">
      <c r="A51" s="18"/>
      <c r="B51" s="51"/>
      <c r="C51" s="51"/>
      <c r="D51" s="51"/>
      <c r="E51" s="51"/>
      <c r="F51" s="51"/>
      <c r="G51" s="51"/>
      <c r="H51" s="51"/>
      <c r="I51" s="183" t="str">
        <f>G10</f>
        <v>Aarju</v>
      </c>
      <c r="J51" s="183"/>
      <c r="K51" s="183"/>
      <c r="L51" s="18"/>
    </row>
    <row r="52" spans="1:12">
      <c r="A52" s="18"/>
      <c r="B52" s="51"/>
      <c r="C52" s="51"/>
      <c r="D52" s="51"/>
      <c r="E52" s="51"/>
      <c r="F52" s="51"/>
      <c r="G52" s="51"/>
      <c r="H52" s="51"/>
      <c r="I52" s="183"/>
      <c r="J52" s="183"/>
      <c r="K52" s="183"/>
      <c r="L52" s="18"/>
    </row>
    <row r="53" spans="1:12">
      <c r="A53" s="18"/>
      <c r="B53" s="51"/>
      <c r="C53" s="51"/>
      <c r="D53" s="51"/>
      <c r="E53" s="51"/>
      <c r="F53" s="51"/>
      <c r="G53" s="51"/>
      <c r="H53" s="51"/>
      <c r="I53" s="52"/>
      <c r="J53" s="52"/>
      <c r="K53" s="52"/>
      <c r="L53" s="18"/>
    </row>
    <row r="54" spans="1:12" ht="22.5" customHeight="1">
      <c r="A54" s="18"/>
      <c r="B54" s="182" t="s">
        <v>56</v>
      </c>
      <c r="C54" s="182"/>
      <c r="D54" s="182"/>
      <c r="E54" s="182"/>
      <c r="F54" s="182"/>
      <c r="G54" s="182"/>
      <c r="H54" s="182"/>
      <c r="I54" s="182"/>
      <c r="J54" s="182"/>
      <c r="K54" s="182"/>
      <c r="L54" s="18"/>
    </row>
    <row r="55" spans="1:12" ht="15.75" customHeight="1">
      <c r="A55" s="18"/>
      <c r="B55" s="53" t="s">
        <v>674</v>
      </c>
      <c r="C55" s="186"/>
      <c r="D55" s="186"/>
      <c r="E55" s="187" t="s">
        <v>692</v>
      </c>
      <c r="F55" s="186"/>
      <c r="G55" s="186"/>
      <c r="H55" s="186"/>
      <c r="I55" s="186"/>
      <c r="J55" s="186"/>
      <c r="K55" s="186"/>
      <c r="L55" s="18"/>
    </row>
    <row r="56" spans="1:12" ht="15.75" customHeight="1">
      <c r="A56" s="18"/>
      <c r="B56" s="187" t="s">
        <v>685</v>
      </c>
      <c r="C56" s="186"/>
      <c r="D56" s="186"/>
      <c r="E56" s="186"/>
      <c r="F56" s="186"/>
      <c r="G56" s="186"/>
      <c r="H56" s="186"/>
      <c r="I56" s="186"/>
      <c r="J56" s="186"/>
      <c r="K56" s="186"/>
      <c r="L56" s="18"/>
    </row>
    <row r="57" spans="1:12">
      <c r="A57" s="18"/>
      <c r="B57" s="22" t="s">
        <v>686</v>
      </c>
      <c r="C57" s="51"/>
      <c r="D57" s="51"/>
      <c r="E57" s="51"/>
      <c r="F57" s="51"/>
      <c r="G57" s="51"/>
      <c r="H57" s="51"/>
      <c r="I57" s="51"/>
      <c r="J57" s="51"/>
      <c r="K57" s="51"/>
      <c r="L57" s="18"/>
    </row>
    <row r="58" spans="1:12">
      <c r="A58" s="18"/>
      <c r="B58" s="22" t="s">
        <v>687</v>
      </c>
      <c r="C58" s="51"/>
      <c r="D58" s="51"/>
      <c r="E58" s="51"/>
      <c r="F58" s="51"/>
      <c r="G58" s="51"/>
      <c r="H58" s="51"/>
      <c r="I58" s="51"/>
      <c r="J58" s="51"/>
      <c r="K58" s="51"/>
      <c r="L58" s="18"/>
    </row>
    <row r="59" spans="1:12">
      <c r="A59" s="18"/>
      <c r="B59" s="22" t="s">
        <v>688</v>
      </c>
      <c r="C59" s="51"/>
      <c r="D59" s="51"/>
      <c r="E59" s="51"/>
      <c r="F59" s="51"/>
      <c r="G59" s="51"/>
      <c r="H59" s="51"/>
      <c r="I59" s="51"/>
      <c r="J59" s="51"/>
      <c r="K59" s="51"/>
      <c r="L59" s="18"/>
    </row>
    <row r="60" spans="1:12">
      <c r="A60" s="18"/>
      <c r="B60" s="22" t="s">
        <v>689</v>
      </c>
      <c r="C60" s="51"/>
      <c r="D60" s="51"/>
      <c r="E60" s="51"/>
      <c r="F60" s="51"/>
      <c r="G60" s="51"/>
      <c r="H60" s="51"/>
      <c r="I60" s="51"/>
      <c r="J60" s="51"/>
      <c r="K60" s="51"/>
      <c r="L60" s="18"/>
    </row>
    <row r="61" spans="1:12">
      <c r="A61" s="18"/>
      <c r="B61" s="22" t="s">
        <v>690</v>
      </c>
      <c r="C61" s="51"/>
      <c r="D61" s="51"/>
      <c r="E61" s="51"/>
      <c r="F61" s="51"/>
      <c r="G61" s="51"/>
      <c r="H61" s="51"/>
      <c r="I61" s="51"/>
      <c r="J61" s="51"/>
      <c r="K61" s="51"/>
      <c r="L61" s="18"/>
    </row>
    <row r="62" spans="1:12">
      <c r="A62" s="18"/>
      <c r="B62" s="22" t="s">
        <v>691</v>
      </c>
      <c r="C62" s="51"/>
      <c r="D62" s="51"/>
      <c r="E62" s="51"/>
      <c r="F62" s="51"/>
      <c r="G62" s="51"/>
      <c r="H62" s="51"/>
      <c r="I62" s="51"/>
      <c r="J62" s="51"/>
      <c r="K62" s="51"/>
      <c r="L62" s="18"/>
    </row>
    <row r="63" spans="1:12">
      <c r="A63" s="18"/>
      <c r="B63" s="22"/>
      <c r="C63" s="51"/>
      <c r="D63" s="51"/>
      <c r="E63" s="51"/>
      <c r="F63" s="51"/>
      <c r="G63" s="51"/>
      <c r="H63" s="51"/>
      <c r="I63" s="51"/>
      <c r="J63" s="51"/>
      <c r="K63" s="51"/>
      <c r="L63" s="18"/>
    </row>
    <row r="64" spans="1:12">
      <c r="A64" s="18"/>
      <c r="B64" s="22"/>
      <c r="C64" s="51"/>
      <c r="D64" s="51"/>
      <c r="E64" s="51"/>
      <c r="F64" s="51"/>
      <c r="G64" s="51"/>
      <c r="H64" s="51"/>
      <c r="I64" s="51"/>
      <c r="J64" s="51"/>
      <c r="K64" s="51"/>
      <c r="L64" s="18"/>
    </row>
    <row r="65" spans="1:12" ht="15" customHeight="1">
      <c r="A65" s="18"/>
      <c r="B65" s="183" t="s">
        <v>57</v>
      </c>
      <c r="C65" s="183"/>
      <c r="D65" s="184">
        <f ca="1">TODAY()</f>
        <v>44429</v>
      </c>
      <c r="E65" s="185"/>
      <c r="F65" s="183" t="s">
        <v>58</v>
      </c>
      <c r="G65" s="183"/>
      <c r="H65" s="54"/>
      <c r="I65" s="183" t="s">
        <v>59</v>
      </c>
      <c r="J65" s="183"/>
      <c r="K65" s="183"/>
      <c r="L65" s="18"/>
    </row>
    <row r="66" spans="1:12">
      <c r="A66" s="18"/>
      <c r="B66" s="55"/>
      <c r="C66" s="55"/>
      <c r="D66" s="54"/>
      <c r="E66" s="54"/>
      <c r="F66" s="183"/>
      <c r="G66" s="183"/>
      <c r="H66" s="54"/>
      <c r="I66" s="183"/>
      <c r="J66" s="183"/>
      <c r="K66" s="183"/>
      <c r="L66" s="18"/>
    </row>
    <row r="67" spans="1:12">
      <c r="A67" s="18"/>
      <c r="B67" s="51"/>
      <c r="C67" s="51"/>
      <c r="D67" s="51"/>
      <c r="E67" s="51"/>
      <c r="F67" s="51"/>
      <c r="G67" s="51"/>
      <c r="H67" s="51"/>
      <c r="I67" s="51"/>
      <c r="J67" s="51"/>
      <c r="K67" s="51"/>
      <c r="L67" s="18"/>
    </row>
    <row r="68" spans="1:12" ht="19.5" customHeight="1">
      <c r="A68" s="18"/>
      <c r="B68" s="182" t="s">
        <v>60</v>
      </c>
      <c r="C68" s="182"/>
      <c r="D68" s="182"/>
      <c r="E68" s="182"/>
      <c r="F68" s="182"/>
      <c r="G68" s="182"/>
      <c r="H68" s="182"/>
      <c r="I68" s="182"/>
      <c r="J68" s="182"/>
      <c r="K68" s="182"/>
      <c r="L68" s="18"/>
    </row>
    <row r="69" spans="1:12" ht="15" customHeight="1">
      <c r="A69" s="18"/>
      <c r="B69" s="188" t="s">
        <v>693</v>
      </c>
      <c r="C69" s="188"/>
      <c r="D69" s="188"/>
      <c r="E69" s="188"/>
      <c r="F69" s="189" t="str">
        <f>G10</f>
        <v>Aarju</v>
      </c>
      <c r="G69" s="189"/>
      <c r="H69" s="56" t="s">
        <v>694</v>
      </c>
      <c r="I69" s="189" t="str">
        <f>G28</f>
        <v>Suresh Kumar</v>
      </c>
      <c r="J69" s="189"/>
      <c r="K69" s="189"/>
      <c r="L69" s="18"/>
    </row>
    <row r="70" spans="1:12" ht="15" customHeight="1">
      <c r="A70" s="18"/>
      <c r="B70" s="175" t="s">
        <v>695</v>
      </c>
      <c r="C70" s="175"/>
      <c r="D70" s="175"/>
      <c r="E70" s="175"/>
      <c r="F70" s="175"/>
      <c r="G70" s="175"/>
      <c r="H70" s="175"/>
      <c r="I70" s="175"/>
      <c r="J70" s="175"/>
      <c r="K70" s="175"/>
      <c r="L70" s="18"/>
    </row>
    <row r="71" spans="1:12" ht="15" customHeight="1">
      <c r="A71" s="18"/>
      <c r="B71" s="179" t="s">
        <v>696</v>
      </c>
      <c r="C71" s="179"/>
      <c r="D71" s="179"/>
      <c r="E71" s="179"/>
      <c r="F71" s="179"/>
      <c r="G71" s="179"/>
      <c r="H71" s="179"/>
      <c r="I71" s="179"/>
      <c r="J71" s="179"/>
      <c r="K71" s="179"/>
      <c r="L71" s="18"/>
    </row>
    <row r="72" spans="1:12" ht="15" customHeight="1">
      <c r="A72" s="18"/>
      <c r="B72" s="179" t="s">
        <v>697</v>
      </c>
      <c r="C72" s="180"/>
      <c r="D72" s="180"/>
      <c r="E72" s="180"/>
      <c r="F72" s="180"/>
      <c r="G72" s="180"/>
      <c r="H72" s="180"/>
      <c r="I72" s="180"/>
      <c r="J72" s="180"/>
      <c r="K72" s="180"/>
      <c r="L72" s="18"/>
    </row>
    <row r="73" spans="1:12" ht="15" customHeight="1">
      <c r="A73" s="18"/>
      <c r="B73" s="57"/>
      <c r="C73" s="57"/>
      <c r="D73" s="57"/>
      <c r="E73" s="57"/>
      <c r="F73" s="58"/>
      <c r="G73" s="58"/>
      <c r="H73" s="56"/>
      <c r="I73" s="58"/>
      <c r="J73" s="58"/>
      <c r="K73" s="58"/>
      <c r="L73" s="18"/>
    </row>
    <row r="74" spans="1:12" ht="15" customHeight="1">
      <c r="A74" s="18"/>
      <c r="B74" s="57"/>
      <c r="C74" s="57"/>
      <c r="D74" s="57"/>
      <c r="E74" s="57"/>
      <c r="F74" s="58"/>
      <c r="G74" s="58"/>
      <c r="H74" s="56"/>
      <c r="I74" s="58"/>
      <c r="J74" s="58"/>
      <c r="K74" s="58"/>
      <c r="L74" s="18"/>
    </row>
    <row r="75" spans="1:12" ht="15" customHeight="1">
      <c r="A75" s="18"/>
      <c r="B75" s="57"/>
      <c r="C75" s="57"/>
      <c r="D75" s="57"/>
      <c r="E75" s="57"/>
      <c r="F75" s="58"/>
      <c r="G75" s="58"/>
      <c r="H75" s="56"/>
      <c r="I75" s="58"/>
      <c r="J75" s="58"/>
      <c r="K75" s="58"/>
      <c r="L75" s="18"/>
    </row>
    <row r="76" spans="1:12" ht="15" customHeight="1">
      <c r="A76" s="18"/>
      <c r="B76" s="51"/>
      <c r="C76" s="51"/>
      <c r="D76" s="51"/>
      <c r="E76" s="51"/>
      <c r="F76" s="51"/>
      <c r="G76" s="51"/>
      <c r="H76" s="51"/>
      <c r="I76" s="181" t="s">
        <v>61</v>
      </c>
      <c r="J76" s="181"/>
      <c r="K76" s="181"/>
      <c r="L76" s="18"/>
    </row>
    <row r="77" spans="1:12">
      <c r="A77" s="18"/>
      <c r="B77" s="51"/>
      <c r="C77" s="51"/>
      <c r="D77" s="51"/>
      <c r="E77" s="51"/>
      <c r="F77" s="51"/>
      <c r="G77" s="51"/>
      <c r="H77" s="51"/>
      <c r="I77" s="181"/>
      <c r="J77" s="181"/>
      <c r="K77" s="181"/>
      <c r="L77" s="18"/>
    </row>
    <row r="78" spans="1:12">
      <c r="A78" s="18"/>
      <c r="B78" s="51"/>
      <c r="C78" s="51"/>
      <c r="D78" s="51"/>
      <c r="E78" s="51"/>
      <c r="F78" s="51"/>
      <c r="G78" s="51"/>
      <c r="H78" s="51"/>
      <c r="I78" s="181"/>
      <c r="J78" s="181"/>
      <c r="K78" s="181"/>
      <c r="L78" s="18"/>
    </row>
    <row r="79" spans="1:12">
      <c r="A79" s="18"/>
      <c r="B79" s="51"/>
      <c r="C79" s="51"/>
      <c r="D79" s="51"/>
      <c r="E79" s="51"/>
      <c r="F79" s="51"/>
      <c r="G79" s="51"/>
      <c r="H79" s="51"/>
      <c r="I79" s="51"/>
      <c r="J79" s="51"/>
      <c r="K79" s="51"/>
      <c r="L79" s="18"/>
    </row>
    <row r="80" spans="1:12">
      <c r="A80" s="18"/>
      <c r="B80" s="51"/>
      <c r="C80" s="51"/>
      <c r="D80" s="51"/>
      <c r="E80" s="51"/>
      <c r="F80" s="51"/>
      <c r="G80" s="51"/>
      <c r="H80" s="51"/>
      <c r="I80" s="51"/>
      <c r="J80" s="51"/>
      <c r="K80" s="51"/>
      <c r="L80" s="18"/>
    </row>
    <row r="81" spans="1:12">
      <c r="A81" s="18"/>
      <c r="B81" s="51"/>
      <c r="C81" s="51"/>
      <c r="D81" s="51"/>
      <c r="E81" s="51"/>
      <c r="F81" s="51"/>
      <c r="G81" s="51"/>
      <c r="H81" s="51"/>
      <c r="I81" s="51"/>
      <c r="J81" s="51"/>
      <c r="K81" s="51"/>
      <c r="L81" s="18"/>
    </row>
    <row r="82" spans="1:12">
      <c r="A82" s="18"/>
      <c r="B82" s="51"/>
      <c r="C82" s="51"/>
      <c r="D82" s="51"/>
      <c r="E82" s="51"/>
      <c r="F82" s="51"/>
      <c r="G82" s="51"/>
      <c r="H82" s="51"/>
      <c r="I82" s="51"/>
      <c r="J82" s="51"/>
      <c r="K82" s="51"/>
      <c r="L82" s="18"/>
    </row>
    <row r="83" spans="1:12">
      <c r="A83" s="18"/>
      <c r="B83" s="51"/>
      <c r="C83" s="51"/>
      <c r="D83" s="51"/>
      <c r="E83" s="51"/>
      <c r="F83" s="51"/>
      <c r="G83" s="51"/>
      <c r="H83" s="51"/>
      <c r="I83" s="51"/>
      <c r="J83" s="51"/>
      <c r="K83" s="51"/>
      <c r="L83" s="18"/>
    </row>
    <row r="84" spans="1:12">
      <c r="A84" s="18"/>
      <c r="B84" s="51"/>
      <c r="C84" s="51"/>
      <c r="D84" s="51"/>
      <c r="E84" s="51"/>
      <c r="F84" s="51"/>
      <c r="G84" s="51"/>
      <c r="H84" s="51"/>
      <c r="I84" s="51"/>
      <c r="J84" s="51"/>
      <c r="K84" s="51"/>
      <c r="L84" s="18"/>
    </row>
    <row r="85" spans="1:12">
      <c r="A85" s="18"/>
      <c r="B85" s="19"/>
      <c r="C85" s="19"/>
      <c r="D85" s="19"/>
      <c r="E85" s="19"/>
      <c r="F85" s="19"/>
      <c r="G85" s="19"/>
      <c r="H85" s="19"/>
      <c r="I85" s="19"/>
      <c r="J85" s="19"/>
      <c r="K85" s="19"/>
      <c r="L85" s="18"/>
    </row>
  </sheetData>
  <sheetProtection password="CF99" sheet="1" objects="1" scenarios="1"/>
  <mergeCells count="100">
    <mergeCell ref="B71:K71"/>
    <mergeCell ref="B72:K72"/>
    <mergeCell ref="I76:K78"/>
    <mergeCell ref="B68:K68"/>
    <mergeCell ref="I51:K52"/>
    <mergeCell ref="B54:K54"/>
    <mergeCell ref="B65:C65"/>
    <mergeCell ref="D65:E65"/>
    <mergeCell ref="F65:G66"/>
    <mergeCell ref="I65:K66"/>
    <mergeCell ref="C55:D55"/>
    <mergeCell ref="E55:K55"/>
    <mergeCell ref="B56:K56"/>
    <mergeCell ref="B69:E69"/>
    <mergeCell ref="F69:G69"/>
    <mergeCell ref="I69:K69"/>
    <mergeCell ref="B70:K70"/>
    <mergeCell ref="I50:K50"/>
    <mergeCell ref="C42:I42"/>
    <mergeCell ref="J42:K42"/>
    <mergeCell ref="C43:I43"/>
    <mergeCell ref="J43:K43"/>
    <mergeCell ref="C44:I44"/>
    <mergeCell ref="J44:K44"/>
    <mergeCell ref="C45:I45"/>
    <mergeCell ref="J45:K45"/>
    <mergeCell ref="C46:I46"/>
    <mergeCell ref="J46:K46"/>
    <mergeCell ref="B47:K47"/>
    <mergeCell ref="C39:I39"/>
    <mergeCell ref="J39:K39"/>
    <mergeCell ref="C40:I40"/>
    <mergeCell ref="J40:K40"/>
    <mergeCell ref="C41:I41"/>
    <mergeCell ref="J41:K41"/>
    <mergeCell ref="C33:F33"/>
    <mergeCell ref="G33:K33"/>
    <mergeCell ref="C34:F34"/>
    <mergeCell ref="G34:K34"/>
    <mergeCell ref="C35:F35"/>
    <mergeCell ref="G35:K35"/>
    <mergeCell ref="C30:F30"/>
    <mergeCell ref="G30:K30"/>
    <mergeCell ref="C31:F31"/>
    <mergeCell ref="G31:K31"/>
    <mergeCell ref="C32:F32"/>
    <mergeCell ref="G32:K32"/>
    <mergeCell ref="C29:F29"/>
    <mergeCell ref="G29:K29"/>
    <mergeCell ref="C23:F23"/>
    <mergeCell ref="G23:K23"/>
    <mergeCell ref="C24:F24"/>
    <mergeCell ref="G24:K24"/>
    <mergeCell ref="C25:F25"/>
    <mergeCell ref="G25:K25"/>
    <mergeCell ref="C26:F26"/>
    <mergeCell ref="G26:K26"/>
    <mergeCell ref="B27:K27"/>
    <mergeCell ref="C28:F28"/>
    <mergeCell ref="G28:K28"/>
    <mergeCell ref="C20:F20"/>
    <mergeCell ref="G20:K20"/>
    <mergeCell ref="C21:F21"/>
    <mergeCell ref="G21:K21"/>
    <mergeCell ref="C22:F22"/>
    <mergeCell ref="G22:K22"/>
    <mergeCell ref="C16:F16"/>
    <mergeCell ref="G16:K16"/>
    <mergeCell ref="C17:F17"/>
    <mergeCell ref="G17:K17"/>
    <mergeCell ref="B18:B19"/>
    <mergeCell ref="C18:F19"/>
    <mergeCell ref="C13:F13"/>
    <mergeCell ref="G13:K13"/>
    <mergeCell ref="C14:F14"/>
    <mergeCell ref="G14:K14"/>
    <mergeCell ref="C15:F15"/>
    <mergeCell ref="G15:K15"/>
    <mergeCell ref="B11:B12"/>
    <mergeCell ref="C11:D12"/>
    <mergeCell ref="E11:F12"/>
    <mergeCell ref="H11:I11"/>
    <mergeCell ref="J11:K11"/>
    <mergeCell ref="H12:I12"/>
    <mergeCell ref="J12:K12"/>
    <mergeCell ref="N4:N5"/>
    <mergeCell ref="C10:F10"/>
    <mergeCell ref="G10:K10"/>
    <mergeCell ref="B2:I2"/>
    <mergeCell ref="J2:K6"/>
    <mergeCell ref="B4:I4"/>
    <mergeCell ref="B5:E5"/>
    <mergeCell ref="F5:I5"/>
    <mergeCell ref="B7:E7"/>
    <mergeCell ref="F7:K7"/>
    <mergeCell ref="B8:E8"/>
    <mergeCell ref="F8:K8"/>
    <mergeCell ref="B9:K9"/>
    <mergeCell ref="E3:I3"/>
    <mergeCell ref="C3:D3"/>
  </mergeCells>
  <dataValidations count="6">
    <dataValidation type="list" allowBlank="1" showInputMessage="1" showErrorMessage="1" sqref="G24:K24">
      <formula1>"हाँ,नहीं"</formula1>
    </dataValidation>
    <dataValidation type="list" allowBlank="1" showInputMessage="1" showErrorMessage="1" sqref="G21:K21">
      <formula1>"डे-स्कॉलर,होस्टलर"</formula1>
    </dataValidation>
    <dataValidation type="list" allowBlank="1" showInputMessage="1" showErrorMessage="1" sqref="N5">
      <formula1>SRNO</formula1>
    </dataValidation>
    <dataValidation type="list" allowBlank="1" showInputMessage="1" showErrorMessage="1" sqref="N4">
      <formula1>SCHOLARSR</formula1>
    </dataValidation>
    <dataValidation type="list" allowBlank="1" showInputMessage="1" showErrorMessage="1" sqref="F8:K8">
      <formula1>$Q$5:$Q$19</formula1>
    </dataValidation>
    <dataValidation type="list" allowBlank="1" showInputMessage="1" showErrorMessage="1" sqref="N2">
      <formula1>"पूर्व मैट्रिक,उत्तर मैट्रिक"</formula1>
    </dataValidation>
  </dataValidations>
  <printOptions horizontalCentered="1" verticalCentered="1"/>
  <pageMargins left="0.23622047244094491" right="0.23622047244094491" top="0.74803149606299213" bottom="0.74803149606299213" header="0.31496062992125984" footer="0.31496062992125984"/>
  <pageSetup scale="95" fitToHeight="2" orientation="portrait" horizontalDpi="0" verticalDpi="0" r:id="rId1"/>
  <drawing r:id="rId2"/>
</worksheet>
</file>

<file path=xl/worksheets/sheet5.xml><?xml version="1.0" encoding="utf-8"?>
<worksheet xmlns="http://schemas.openxmlformats.org/spreadsheetml/2006/main" xmlns:r="http://schemas.openxmlformats.org/officeDocument/2006/relationships">
  <dimension ref="A1:L35"/>
  <sheetViews>
    <sheetView workbookViewId="0">
      <selection sqref="A1:XFD1048576"/>
    </sheetView>
  </sheetViews>
  <sheetFormatPr defaultRowHeight="15"/>
  <cols>
    <col min="1" max="2" width="2.28515625" customWidth="1"/>
    <col min="3" max="10" width="9.140625" style="2"/>
    <col min="11" max="11" width="16.5703125" style="2" customWidth="1"/>
    <col min="12" max="12" width="2.28515625" customWidth="1"/>
  </cols>
  <sheetData>
    <row r="1" spans="1:12">
      <c r="A1" s="20"/>
      <c r="B1" s="20"/>
      <c r="C1" s="21"/>
      <c r="D1" s="21"/>
      <c r="E1" s="21"/>
      <c r="F1" s="21"/>
      <c r="G1" s="21"/>
      <c r="H1" s="21"/>
      <c r="I1" s="21"/>
      <c r="J1" s="21"/>
      <c r="K1" s="21"/>
      <c r="L1" s="20"/>
    </row>
    <row r="2" spans="1:12" ht="33" customHeight="1">
      <c r="A2" s="20"/>
      <c r="B2" s="22"/>
      <c r="C2" s="193" t="s">
        <v>62</v>
      </c>
      <c r="D2" s="193"/>
      <c r="E2" s="193"/>
      <c r="F2" s="193"/>
      <c r="G2" s="193"/>
      <c r="H2" s="193"/>
      <c r="I2" s="193"/>
      <c r="J2" s="193"/>
      <c r="K2" s="193"/>
      <c r="L2" s="20"/>
    </row>
    <row r="3" spans="1:12" ht="21" customHeight="1">
      <c r="A3" s="20"/>
      <c r="B3" s="22"/>
      <c r="C3" s="194" t="s">
        <v>63</v>
      </c>
      <c r="D3" s="194"/>
      <c r="E3" s="194"/>
      <c r="F3" s="194"/>
      <c r="G3" s="194"/>
      <c r="H3" s="194"/>
      <c r="I3" s="194"/>
      <c r="J3" s="194"/>
      <c r="K3" s="194"/>
      <c r="L3" s="20"/>
    </row>
    <row r="4" spans="1:12" ht="27" customHeight="1">
      <c r="A4" s="20"/>
      <c r="B4" s="22"/>
      <c r="C4" s="195" t="s">
        <v>64</v>
      </c>
      <c r="D4" s="195"/>
      <c r="E4" s="195"/>
      <c r="F4" s="195"/>
      <c r="G4" s="195"/>
      <c r="H4" s="195"/>
      <c r="I4" s="195"/>
      <c r="J4" s="195"/>
      <c r="K4" s="195"/>
      <c r="L4" s="20"/>
    </row>
    <row r="5" spans="1:12" ht="15.75">
      <c r="A5" s="20"/>
      <c r="B5" s="22"/>
      <c r="C5" s="23"/>
      <c r="D5" s="23"/>
      <c r="E5" s="23"/>
      <c r="F5" s="23"/>
      <c r="G5" s="23"/>
      <c r="H5" s="23"/>
      <c r="I5" s="23"/>
      <c r="J5" s="23"/>
      <c r="K5" s="23"/>
      <c r="L5" s="20"/>
    </row>
    <row r="6" spans="1:12" ht="35.25" customHeight="1">
      <c r="A6" s="20"/>
      <c r="B6" s="22"/>
      <c r="C6" s="24"/>
      <c r="D6" s="25" t="s">
        <v>698</v>
      </c>
      <c r="E6" s="190"/>
      <c r="F6" s="190"/>
      <c r="G6" s="190"/>
      <c r="H6" s="198" t="s">
        <v>699</v>
      </c>
      <c r="I6" s="198"/>
      <c r="J6" s="190"/>
      <c r="K6" s="190"/>
      <c r="L6" s="20"/>
    </row>
    <row r="7" spans="1:12" ht="27.75" customHeight="1">
      <c r="A7" s="20"/>
      <c r="B7" s="22"/>
      <c r="C7" s="26" t="s">
        <v>700</v>
      </c>
      <c r="D7" s="24"/>
      <c r="E7" s="26" t="s">
        <v>701</v>
      </c>
      <c r="F7" s="198" t="s">
        <v>702</v>
      </c>
      <c r="G7" s="198"/>
      <c r="H7" s="24"/>
      <c r="I7" s="26" t="s">
        <v>703</v>
      </c>
      <c r="J7" s="190"/>
      <c r="K7" s="190"/>
      <c r="L7" s="20"/>
    </row>
    <row r="8" spans="1:12" ht="30.75" customHeight="1">
      <c r="A8" s="20"/>
      <c r="B8" s="22"/>
      <c r="C8" s="27" t="s">
        <v>704</v>
      </c>
      <c r="D8" s="190"/>
      <c r="E8" s="190"/>
      <c r="F8" s="27" t="s">
        <v>705</v>
      </c>
      <c r="G8" s="28"/>
      <c r="H8" s="27" t="s">
        <v>706</v>
      </c>
      <c r="I8" s="27" t="s">
        <v>707</v>
      </c>
      <c r="J8" s="198" t="s">
        <v>708</v>
      </c>
      <c r="K8" s="198"/>
      <c r="L8" s="20"/>
    </row>
    <row r="9" spans="1:12" ht="35.25" customHeight="1">
      <c r="A9" s="20"/>
      <c r="B9" s="22"/>
      <c r="C9" s="198" t="s">
        <v>709</v>
      </c>
      <c r="D9" s="198"/>
      <c r="E9" s="198"/>
      <c r="F9" s="198"/>
      <c r="G9" s="198">
        <f>'scholarship form'!G31</f>
        <v>0</v>
      </c>
      <c r="H9" s="198"/>
      <c r="I9" s="26" t="s">
        <v>710</v>
      </c>
      <c r="J9" s="24"/>
      <c r="K9" s="24"/>
      <c r="L9" s="20"/>
    </row>
    <row r="10" spans="1:12" ht="72" customHeight="1">
      <c r="A10" s="20"/>
      <c r="B10" s="22"/>
      <c r="C10" s="196" t="s">
        <v>717</v>
      </c>
      <c r="D10" s="197"/>
      <c r="E10" s="197"/>
      <c r="F10" s="197"/>
      <c r="G10" s="197"/>
      <c r="H10" s="197"/>
      <c r="I10" s="197"/>
      <c r="J10" s="197"/>
      <c r="K10" s="197"/>
      <c r="L10" s="20"/>
    </row>
    <row r="11" spans="1:12">
      <c r="A11" s="20"/>
      <c r="B11" s="22"/>
      <c r="C11" s="29"/>
      <c r="D11" s="29"/>
      <c r="E11" s="29"/>
      <c r="F11" s="29"/>
      <c r="G11" s="29"/>
      <c r="H11" s="29"/>
      <c r="I11" s="29"/>
      <c r="J11" s="29"/>
      <c r="K11" s="29"/>
      <c r="L11" s="20"/>
    </row>
    <row r="12" spans="1:12" ht="27.75" customHeight="1">
      <c r="A12" s="20"/>
      <c r="B12" s="22"/>
      <c r="C12" s="191" t="s">
        <v>10</v>
      </c>
      <c r="D12" s="191"/>
      <c r="E12" s="191"/>
      <c r="F12" s="192" t="str">
        <f>'scholarship form'!G10</f>
        <v>Aarju</v>
      </c>
      <c r="G12" s="192"/>
      <c r="H12" s="192"/>
      <c r="I12" s="192"/>
      <c r="J12" s="192"/>
      <c r="K12" s="192"/>
      <c r="L12" s="20"/>
    </row>
    <row r="13" spans="1:12" ht="27.75" customHeight="1">
      <c r="A13" s="20"/>
      <c r="B13" s="22"/>
      <c r="C13" s="191" t="s">
        <v>65</v>
      </c>
      <c r="D13" s="191"/>
      <c r="E13" s="191"/>
      <c r="F13" s="192">
        <f>'scholarship form'!G15</f>
        <v>6</v>
      </c>
      <c r="G13" s="192"/>
      <c r="H13" s="192"/>
      <c r="I13" s="192"/>
      <c r="J13" s="192"/>
      <c r="K13" s="192"/>
      <c r="L13" s="20"/>
    </row>
    <row r="14" spans="1:12" ht="27.75" customHeight="1">
      <c r="A14" s="20"/>
      <c r="B14" s="22"/>
      <c r="C14" s="191" t="s">
        <v>66</v>
      </c>
      <c r="D14" s="191"/>
      <c r="E14" s="191"/>
      <c r="F14" s="192"/>
      <c r="G14" s="192"/>
      <c r="H14" s="192"/>
      <c r="I14" s="192"/>
      <c r="J14" s="192"/>
      <c r="K14" s="192"/>
      <c r="L14" s="20"/>
    </row>
    <row r="15" spans="1:12">
      <c r="A15" s="20"/>
      <c r="B15" s="22"/>
      <c r="C15" s="30"/>
      <c r="D15" s="30"/>
      <c r="E15" s="30"/>
      <c r="F15" s="30"/>
      <c r="G15" s="30"/>
      <c r="H15" s="30"/>
      <c r="I15" s="30"/>
      <c r="J15" s="30"/>
      <c r="K15" s="30"/>
      <c r="L15" s="20"/>
    </row>
    <row r="16" spans="1:12" ht="32.25" customHeight="1">
      <c r="A16" s="20"/>
      <c r="B16" s="22"/>
      <c r="C16" s="30"/>
      <c r="D16" s="30"/>
      <c r="E16" s="30"/>
      <c r="F16" s="30"/>
      <c r="G16" s="30"/>
      <c r="H16" s="30"/>
      <c r="I16" s="30"/>
      <c r="J16" s="190" t="s">
        <v>67</v>
      </c>
      <c r="K16" s="190"/>
      <c r="L16" s="20"/>
    </row>
    <row r="17" spans="1:12" ht="32.25" customHeight="1">
      <c r="A17" s="20"/>
      <c r="B17" s="22"/>
      <c r="C17" s="30"/>
      <c r="D17" s="30"/>
      <c r="E17" s="30"/>
      <c r="F17" s="30"/>
      <c r="G17" s="30"/>
      <c r="H17" s="30"/>
      <c r="I17" s="30"/>
      <c r="J17" s="190"/>
      <c r="K17" s="190"/>
      <c r="L17" s="20"/>
    </row>
    <row r="18" spans="1:12">
      <c r="A18" s="20"/>
      <c r="B18" s="22"/>
      <c r="C18" s="30"/>
      <c r="D18" s="30"/>
      <c r="E18" s="30"/>
      <c r="F18" s="30"/>
      <c r="G18" s="30"/>
      <c r="H18" s="30"/>
      <c r="I18" s="30"/>
      <c r="J18" s="30"/>
      <c r="K18" s="30"/>
      <c r="L18" s="20"/>
    </row>
    <row r="19" spans="1:12">
      <c r="A19" s="20"/>
      <c r="B19" s="22"/>
      <c r="C19" s="30"/>
      <c r="D19" s="30"/>
      <c r="E19" s="30"/>
      <c r="F19" s="30"/>
      <c r="G19" s="30"/>
      <c r="H19" s="30"/>
      <c r="I19" s="30"/>
      <c r="J19" s="30"/>
      <c r="K19" s="30"/>
      <c r="L19" s="20"/>
    </row>
    <row r="20" spans="1:12">
      <c r="A20" s="20"/>
      <c r="B20" s="22"/>
      <c r="C20" s="30"/>
      <c r="D20" s="30"/>
      <c r="E20" s="30"/>
      <c r="F20" s="30"/>
      <c r="G20" s="30"/>
      <c r="H20" s="30"/>
      <c r="I20" s="30"/>
      <c r="J20" s="30"/>
      <c r="K20" s="30"/>
      <c r="L20" s="20"/>
    </row>
    <row r="21" spans="1:12">
      <c r="A21" s="20"/>
      <c r="B21" s="22"/>
      <c r="C21" s="30"/>
      <c r="D21" s="30"/>
      <c r="E21" s="30"/>
      <c r="F21" s="30"/>
      <c r="G21" s="30"/>
      <c r="H21" s="30"/>
      <c r="I21" s="30"/>
      <c r="J21" s="30"/>
      <c r="K21" s="30"/>
      <c r="L21" s="20"/>
    </row>
    <row r="22" spans="1:12">
      <c r="A22" s="20"/>
      <c r="B22" s="22"/>
      <c r="C22" s="30"/>
      <c r="D22" s="30"/>
      <c r="E22" s="30"/>
      <c r="F22" s="30"/>
      <c r="G22" s="30"/>
      <c r="H22" s="30"/>
      <c r="I22" s="30"/>
      <c r="J22" s="30"/>
      <c r="K22" s="30"/>
      <c r="L22" s="20"/>
    </row>
    <row r="23" spans="1:12">
      <c r="A23" s="20"/>
      <c r="B23" s="22"/>
      <c r="C23" s="30"/>
      <c r="D23" s="30"/>
      <c r="E23" s="30"/>
      <c r="F23" s="30"/>
      <c r="G23" s="30"/>
      <c r="H23" s="30"/>
      <c r="I23" s="30"/>
      <c r="J23" s="30"/>
      <c r="K23" s="30"/>
      <c r="L23" s="20"/>
    </row>
    <row r="24" spans="1:12">
      <c r="A24" s="20"/>
      <c r="B24" s="22"/>
      <c r="C24" s="30"/>
      <c r="D24" s="30"/>
      <c r="E24" s="30"/>
      <c r="F24" s="30"/>
      <c r="G24" s="30"/>
      <c r="H24" s="30"/>
      <c r="I24" s="30"/>
      <c r="J24" s="30"/>
      <c r="K24" s="30"/>
      <c r="L24" s="20"/>
    </row>
    <row r="25" spans="1:12">
      <c r="A25" s="20"/>
      <c r="B25" s="22"/>
      <c r="C25" s="30"/>
      <c r="D25" s="30"/>
      <c r="E25" s="30"/>
      <c r="F25" s="30"/>
      <c r="G25" s="30"/>
      <c r="H25" s="30"/>
      <c r="I25" s="30"/>
      <c r="J25" s="30"/>
      <c r="K25" s="30"/>
      <c r="L25" s="20"/>
    </row>
    <row r="26" spans="1:12">
      <c r="A26" s="20"/>
      <c r="B26" s="22"/>
      <c r="C26" s="30"/>
      <c r="D26" s="30"/>
      <c r="E26" s="30"/>
      <c r="F26" s="30"/>
      <c r="G26" s="30"/>
      <c r="H26" s="30"/>
      <c r="I26" s="30"/>
      <c r="J26" s="30"/>
      <c r="K26" s="30"/>
      <c r="L26" s="20"/>
    </row>
    <row r="27" spans="1:12">
      <c r="A27" s="20"/>
      <c r="B27" s="22"/>
      <c r="C27" s="30"/>
      <c r="D27" s="30"/>
      <c r="E27" s="30"/>
      <c r="F27" s="30"/>
      <c r="G27" s="30"/>
      <c r="H27" s="30"/>
      <c r="I27" s="30"/>
      <c r="J27" s="30"/>
      <c r="K27" s="30"/>
      <c r="L27" s="20"/>
    </row>
    <row r="28" spans="1:12">
      <c r="A28" s="20"/>
      <c r="B28" s="22"/>
      <c r="C28" s="30"/>
      <c r="D28" s="30"/>
      <c r="E28" s="30"/>
      <c r="F28" s="30"/>
      <c r="G28" s="30"/>
      <c r="H28" s="30"/>
      <c r="I28" s="30"/>
      <c r="J28" s="30"/>
      <c r="K28" s="30"/>
      <c r="L28" s="20"/>
    </row>
    <row r="29" spans="1:12">
      <c r="A29" s="20"/>
      <c r="B29" s="22"/>
      <c r="C29" s="30"/>
      <c r="D29" s="30"/>
      <c r="E29" s="30"/>
      <c r="F29" s="30"/>
      <c r="G29" s="30"/>
      <c r="H29" s="30"/>
      <c r="I29" s="30"/>
      <c r="J29" s="30"/>
      <c r="K29" s="30"/>
      <c r="L29" s="20"/>
    </row>
    <row r="30" spans="1:12">
      <c r="A30" s="20"/>
      <c r="B30" s="22"/>
      <c r="C30" s="30"/>
      <c r="D30" s="30"/>
      <c r="E30" s="30"/>
      <c r="F30" s="30"/>
      <c r="G30" s="30"/>
      <c r="H30" s="30"/>
      <c r="I30" s="30"/>
      <c r="J30" s="30"/>
      <c r="K30" s="30"/>
      <c r="L30" s="20"/>
    </row>
    <row r="31" spans="1:12">
      <c r="A31" s="20"/>
      <c r="B31" s="22"/>
      <c r="C31" s="30"/>
      <c r="D31" s="30"/>
      <c r="E31" s="30"/>
      <c r="F31" s="30"/>
      <c r="G31" s="30"/>
      <c r="H31" s="30"/>
      <c r="I31" s="30"/>
      <c r="J31" s="30"/>
      <c r="K31" s="30"/>
      <c r="L31" s="20"/>
    </row>
    <row r="32" spans="1:12">
      <c r="A32" s="20"/>
      <c r="B32" s="22"/>
      <c r="C32" s="30"/>
      <c r="D32" s="30"/>
      <c r="E32" s="30"/>
      <c r="F32" s="30"/>
      <c r="G32" s="30"/>
      <c r="H32" s="30"/>
      <c r="I32" s="30"/>
      <c r="J32" s="30"/>
      <c r="K32" s="30"/>
      <c r="L32" s="20"/>
    </row>
    <row r="33" spans="1:12">
      <c r="A33" s="20"/>
      <c r="B33" s="22"/>
      <c r="C33" s="30"/>
      <c r="D33" s="30"/>
      <c r="E33" s="30"/>
      <c r="F33" s="30"/>
      <c r="G33" s="30"/>
      <c r="H33" s="30"/>
      <c r="I33" s="30"/>
      <c r="J33" s="30"/>
      <c r="K33" s="30"/>
      <c r="L33" s="20"/>
    </row>
    <row r="34" spans="1:12">
      <c r="A34" s="20"/>
      <c r="B34" s="20"/>
      <c r="C34" s="21"/>
      <c r="D34" s="21"/>
      <c r="E34" s="21"/>
      <c r="F34" s="21"/>
      <c r="G34" s="21"/>
      <c r="H34" s="21"/>
      <c r="I34" s="21"/>
      <c r="J34" s="21"/>
      <c r="K34" s="21"/>
      <c r="L34" s="20"/>
    </row>
    <row r="35" spans="1:12">
      <c r="A35" s="22"/>
      <c r="B35" s="22"/>
      <c r="C35" s="30"/>
      <c r="D35" s="30"/>
      <c r="E35" s="30"/>
      <c r="F35" s="30"/>
      <c r="G35" s="30"/>
      <c r="H35" s="30"/>
      <c r="I35" s="30"/>
      <c r="J35" s="30"/>
      <c r="K35" s="30"/>
      <c r="L35" s="22"/>
    </row>
  </sheetData>
  <sheetProtection password="CF99" sheet="1" objects="1" scenarios="1"/>
  <mergeCells count="20">
    <mergeCell ref="C13:E13"/>
    <mergeCell ref="F13:K13"/>
    <mergeCell ref="C14:E14"/>
    <mergeCell ref="F14:K14"/>
    <mergeCell ref="J16:K17"/>
    <mergeCell ref="C12:E12"/>
    <mergeCell ref="F12:K12"/>
    <mergeCell ref="C2:K2"/>
    <mergeCell ref="C3:K3"/>
    <mergeCell ref="C4:K4"/>
    <mergeCell ref="C10:K10"/>
    <mergeCell ref="E6:G6"/>
    <mergeCell ref="H6:I6"/>
    <mergeCell ref="J6:K6"/>
    <mergeCell ref="F7:G7"/>
    <mergeCell ref="J7:K7"/>
    <mergeCell ref="D8:E8"/>
    <mergeCell ref="J8:K8"/>
    <mergeCell ref="C9:F9"/>
    <mergeCell ref="G9:H9"/>
  </mergeCells>
  <pageMargins left="0.25" right="0.25" top="0.75" bottom="0.75" header="0.3" footer="0.3"/>
  <pageSetup paperSize="9" orientation="portrait" horizontalDpi="0" verticalDpi="0" r:id="rId1"/>
</worksheet>
</file>

<file path=xl/worksheets/sheet6.xml><?xml version="1.0" encoding="utf-8"?>
<worksheet xmlns="http://schemas.openxmlformats.org/spreadsheetml/2006/main" xmlns:r="http://schemas.openxmlformats.org/officeDocument/2006/relationships">
  <dimension ref="A1:Q83"/>
  <sheetViews>
    <sheetView workbookViewId="0">
      <selection activeCell="N10" sqref="N10"/>
    </sheetView>
  </sheetViews>
  <sheetFormatPr defaultRowHeight="15"/>
  <cols>
    <col min="1" max="1" width="1.85546875" customWidth="1"/>
    <col min="2" max="2" width="3.85546875" style="1" customWidth="1"/>
    <col min="3" max="5" width="9.140625" style="1" customWidth="1"/>
    <col min="6" max="6" width="12.7109375" style="1" customWidth="1"/>
    <col min="7" max="7" width="9.7109375" style="1" customWidth="1"/>
    <col min="8" max="8" width="8.7109375" style="1" customWidth="1"/>
    <col min="9" max="9" width="8.42578125" style="1" customWidth="1"/>
    <col min="10" max="10" width="7.5703125" style="1" customWidth="1"/>
    <col min="11" max="11" width="8" style="1" customWidth="1"/>
    <col min="12" max="12" width="2.140625" customWidth="1"/>
    <col min="14" max="14" width="15" customWidth="1"/>
    <col min="15" max="15" width="3.42578125" customWidth="1"/>
    <col min="16" max="16" width="9.140625" hidden="1" customWidth="1"/>
    <col min="17" max="17" width="55" hidden="1" customWidth="1"/>
    <col min="18" max="23" width="0" hidden="1" customWidth="1"/>
  </cols>
  <sheetData>
    <row r="1" spans="1:17" ht="15.75" thickBot="1">
      <c r="A1" s="221"/>
      <c r="B1" s="222"/>
      <c r="C1" s="222"/>
      <c r="D1" s="222"/>
      <c r="E1" s="222"/>
      <c r="F1" s="222"/>
      <c r="G1" s="222"/>
      <c r="H1" s="222"/>
      <c r="I1" s="222"/>
      <c r="J1" s="222"/>
      <c r="K1" s="222"/>
      <c r="L1" s="221"/>
      <c r="N1" s="201"/>
    </row>
    <row r="2" spans="1:17" ht="22.5" customHeight="1">
      <c r="A2" s="221"/>
      <c r="B2" s="116" t="s">
        <v>0</v>
      </c>
      <c r="C2" s="116"/>
      <c r="D2" s="116"/>
      <c r="E2" s="116"/>
      <c r="F2" s="116"/>
      <c r="G2" s="116"/>
      <c r="H2" s="116"/>
      <c r="I2" s="116"/>
      <c r="J2" s="117" t="s">
        <v>1</v>
      </c>
      <c r="K2" s="118"/>
      <c r="L2" s="221"/>
      <c r="N2" s="202"/>
    </row>
    <row r="3" spans="1:17" ht="26.25" customHeight="1">
      <c r="A3" s="221"/>
      <c r="B3" s="35"/>
      <c r="C3" s="137" t="s">
        <v>723</v>
      </c>
      <c r="D3" s="137"/>
      <c r="E3" s="135" t="s">
        <v>711</v>
      </c>
      <c r="F3" s="135"/>
      <c r="G3" s="135"/>
      <c r="H3" s="135"/>
      <c r="I3" s="136"/>
      <c r="J3" s="119"/>
      <c r="K3" s="120"/>
      <c r="L3" s="221"/>
      <c r="N3" s="203"/>
    </row>
    <row r="4" spans="1:17" ht="15.75" customHeight="1">
      <c r="A4" s="221"/>
      <c r="B4" s="116" t="s">
        <v>2</v>
      </c>
      <c r="C4" s="116"/>
      <c r="D4" s="116"/>
      <c r="E4" s="116"/>
      <c r="F4" s="116"/>
      <c r="G4" s="116"/>
      <c r="H4" s="116"/>
      <c r="I4" s="116"/>
      <c r="J4" s="119"/>
      <c r="K4" s="120"/>
      <c r="L4" s="221"/>
      <c r="N4" s="204"/>
    </row>
    <row r="5" spans="1:17" ht="22.5" customHeight="1">
      <c r="A5" s="221"/>
      <c r="B5" s="121" t="s">
        <v>3</v>
      </c>
      <c r="C5" s="121"/>
      <c r="D5" s="121"/>
      <c r="E5" s="121"/>
      <c r="F5" s="122"/>
      <c r="G5" s="122"/>
      <c r="H5" s="122"/>
      <c r="I5" s="123"/>
      <c r="J5" s="119"/>
      <c r="K5" s="120"/>
      <c r="L5" s="221"/>
      <c r="N5" s="204"/>
      <c r="P5">
        <v>1</v>
      </c>
      <c r="Q5" t="s">
        <v>675</v>
      </c>
    </row>
    <row r="6" spans="1:17" ht="19.5" customHeight="1">
      <c r="A6" s="221"/>
      <c r="B6" s="36" t="s">
        <v>4</v>
      </c>
      <c r="C6" s="36"/>
      <c r="D6" s="36"/>
      <c r="E6" s="36"/>
      <c r="F6" s="36"/>
      <c r="G6" s="36"/>
      <c r="H6" s="36"/>
      <c r="I6" s="36"/>
      <c r="J6" s="119"/>
      <c r="K6" s="120"/>
      <c r="L6" s="221"/>
      <c r="P6">
        <v>2</v>
      </c>
      <c r="Q6" t="s">
        <v>676</v>
      </c>
    </row>
    <row r="7" spans="1:17" ht="20.25" customHeight="1">
      <c r="A7" s="221"/>
      <c r="B7" s="124" t="s">
        <v>5</v>
      </c>
      <c r="C7" s="124"/>
      <c r="D7" s="124"/>
      <c r="E7" s="124"/>
      <c r="F7" s="125"/>
      <c r="G7" s="126"/>
      <c r="H7" s="126"/>
      <c r="I7" s="126"/>
      <c r="J7" s="126"/>
      <c r="K7" s="127"/>
      <c r="L7" s="221"/>
      <c r="P7">
        <v>3</v>
      </c>
      <c r="Q7" t="s">
        <v>678</v>
      </c>
    </row>
    <row r="8" spans="1:17" ht="30" customHeight="1">
      <c r="A8" s="221"/>
      <c r="B8" s="128" t="s">
        <v>6</v>
      </c>
      <c r="C8" s="129"/>
      <c r="D8" s="129"/>
      <c r="E8" s="130"/>
      <c r="F8" s="170"/>
      <c r="G8" s="171"/>
      <c r="H8" s="171"/>
      <c r="I8" s="171"/>
      <c r="J8" s="171"/>
      <c r="K8" s="172"/>
      <c r="L8" s="221"/>
      <c r="P8">
        <v>4</v>
      </c>
      <c r="Q8" t="s">
        <v>677</v>
      </c>
    </row>
    <row r="9" spans="1:17" ht="23.25" customHeight="1">
      <c r="A9" s="221"/>
      <c r="B9" s="134" t="s">
        <v>7</v>
      </c>
      <c r="C9" s="134"/>
      <c r="D9" s="134"/>
      <c r="E9" s="134"/>
      <c r="F9" s="134"/>
      <c r="G9" s="134"/>
      <c r="H9" s="134"/>
      <c r="I9" s="134"/>
      <c r="J9" s="134"/>
      <c r="K9" s="134"/>
      <c r="L9" s="221"/>
      <c r="P9">
        <v>5</v>
      </c>
      <c r="Q9" t="s">
        <v>679</v>
      </c>
    </row>
    <row r="10" spans="1:17">
      <c r="A10" s="221"/>
      <c r="B10" s="38">
        <v>1</v>
      </c>
      <c r="C10" s="112" t="s">
        <v>10</v>
      </c>
      <c r="D10" s="112"/>
      <c r="E10" s="112"/>
      <c r="F10" s="112"/>
      <c r="G10" s="113"/>
      <c r="H10" s="114"/>
      <c r="I10" s="114"/>
      <c r="J10" s="114"/>
      <c r="K10" s="115"/>
      <c r="L10" s="221"/>
      <c r="P10">
        <v>6</v>
      </c>
      <c r="Q10" t="s">
        <v>680</v>
      </c>
    </row>
    <row r="11" spans="1:17">
      <c r="A11" s="221"/>
      <c r="B11" s="138">
        <v>2</v>
      </c>
      <c r="C11" s="140" t="s">
        <v>11</v>
      </c>
      <c r="D11" s="141"/>
      <c r="E11" s="144"/>
      <c r="F11" s="145"/>
      <c r="G11" s="38" t="s">
        <v>12</v>
      </c>
      <c r="H11" s="148" t="s">
        <v>13</v>
      </c>
      <c r="I11" s="148"/>
      <c r="J11" s="148" t="s">
        <v>14</v>
      </c>
      <c r="K11" s="148"/>
      <c r="L11" s="221"/>
      <c r="P11">
        <v>7</v>
      </c>
      <c r="Q11" t="s">
        <v>681</v>
      </c>
    </row>
    <row r="12" spans="1:17">
      <c r="A12" s="221"/>
      <c r="B12" s="139"/>
      <c r="C12" s="142"/>
      <c r="D12" s="143"/>
      <c r="E12" s="146"/>
      <c r="F12" s="147"/>
      <c r="G12" s="39"/>
      <c r="H12" s="149"/>
      <c r="I12" s="149"/>
      <c r="J12" s="150"/>
      <c r="K12" s="150"/>
      <c r="L12" s="221"/>
      <c r="P12">
        <v>8</v>
      </c>
      <c r="Q12" t="s">
        <v>682</v>
      </c>
    </row>
    <row r="13" spans="1:17">
      <c r="A13" s="221"/>
      <c r="B13" s="38">
        <v>3</v>
      </c>
      <c r="C13" s="151" t="s">
        <v>15</v>
      </c>
      <c r="D13" s="151"/>
      <c r="E13" s="151"/>
      <c r="F13" s="151"/>
      <c r="G13" s="152"/>
      <c r="H13" s="152"/>
      <c r="I13" s="152"/>
      <c r="J13" s="152"/>
      <c r="K13" s="152"/>
      <c r="L13" s="221"/>
      <c r="P13">
        <v>9</v>
      </c>
      <c r="Q13" t="s">
        <v>683</v>
      </c>
    </row>
    <row r="14" spans="1:17">
      <c r="A14" s="221"/>
      <c r="B14" s="38">
        <v>4</v>
      </c>
      <c r="C14" s="112" t="s">
        <v>17</v>
      </c>
      <c r="D14" s="112"/>
      <c r="E14" s="112"/>
      <c r="F14" s="112"/>
      <c r="G14" s="152"/>
      <c r="H14" s="152"/>
      <c r="I14" s="152"/>
      <c r="J14" s="152"/>
      <c r="K14" s="152"/>
      <c r="L14" s="221"/>
      <c r="P14">
        <v>10</v>
      </c>
      <c r="Q14" t="s">
        <v>684</v>
      </c>
    </row>
    <row r="15" spans="1:17">
      <c r="A15" s="221"/>
      <c r="B15" s="38">
        <v>5</v>
      </c>
      <c r="C15" s="112" t="s">
        <v>18</v>
      </c>
      <c r="D15" s="112"/>
      <c r="E15" s="112"/>
      <c r="F15" s="112"/>
      <c r="G15" s="152"/>
      <c r="H15" s="152"/>
      <c r="I15" s="152"/>
      <c r="J15" s="152"/>
      <c r="K15" s="152"/>
      <c r="L15" s="221"/>
    </row>
    <row r="16" spans="1:17">
      <c r="A16" s="221"/>
      <c r="B16" s="38">
        <v>6</v>
      </c>
      <c r="C16" s="112" t="s">
        <v>19</v>
      </c>
      <c r="D16" s="112"/>
      <c r="E16" s="112"/>
      <c r="F16" s="112"/>
      <c r="G16" s="153"/>
      <c r="H16" s="154"/>
      <c r="I16" s="154"/>
      <c r="J16" s="154"/>
      <c r="K16" s="155"/>
      <c r="L16" s="221"/>
      <c r="P16">
        <v>11</v>
      </c>
      <c r="Q16" t="s">
        <v>713</v>
      </c>
    </row>
    <row r="17" spans="1:17">
      <c r="A17" s="221"/>
      <c r="B17" s="38">
        <v>7</v>
      </c>
      <c r="C17" s="112" t="s">
        <v>20</v>
      </c>
      <c r="D17" s="112"/>
      <c r="E17" s="112"/>
      <c r="F17" s="112"/>
      <c r="G17" s="223"/>
      <c r="H17" s="223"/>
      <c r="I17" s="223"/>
      <c r="J17" s="223"/>
      <c r="K17" s="223"/>
      <c r="L17" s="221"/>
      <c r="P17">
        <v>12</v>
      </c>
      <c r="Q17" t="s">
        <v>714</v>
      </c>
    </row>
    <row r="18" spans="1:17" ht="25.5">
      <c r="A18" s="221"/>
      <c r="B18" s="138">
        <v>8</v>
      </c>
      <c r="C18" s="140" t="s">
        <v>21</v>
      </c>
      <c r="D18" s="141"/>
      <c r="E18" s="141"/>
      <c r="F18" s="157"/>
      <c r="G18" s="40" t="s">
        <v>22</v>
      </c>
      <c r="H18" s="40" t="s">
        <v>23</v>
      </c>
      <c r="I18" s="40" t="s">
        <v>24</v>
      </c>
      <c r="J18" s="40" t="s">
        <v>25</v>
      </c>
      <c r="K18" s="40" t="s">
        <v>26</v>
      </c>
      <c r="L18" s="221"/>
      <c r="P18">
        <v>13</v>
      </c>
      <c r="Q18" t="s">
        <v>715</v>
      </c>
    </row>
    <row r="19" spans="1:17">
      <c r="A19" s="221"/>
      <c r="B19" s="139"/>
      <c r="C19" s="142"/>
      <c r="D19" s="143"/>
      <c r="E19" s="143"/>
      <c r="F19" s="158"/>
      <c r="G19" s="40"/>
      <c r="H19" s="40"/>
      <c r="I19" s="40"/>
      <c r="J19" s="40"/>
      <c r="K19" s="40"/>
      <c r="L19" s="221"/>
      <c r="P19">
        <v>14</v>
      </c>
      <c r="Q19" t="s">
        <v>716</v>
      </c>
    </row>
    <row r="20" spans="1:17">
      <c r="A20" s="221"/>
      <c r="B20" s="38">
        <v>9</v>
      </c>
      <c r="C20" s="112" t="s">
        <v>27</v>
      </c>
      <c r="D20" s="112"/>
      <c r="E20" s="112"/>
      <c r="F20" s="112"/>
      <c r="G20" s="152"/>
      <c r="H20" s="152"/>
      <c r="I20" s="152"/>
      <c r="J20" s="152"/>
      <c r="K20" s="152"/>
      <c r="L20" s="221"/>
    </row>
    <row r="21" spans="1:17">
      <c r="A21" s="221"/>
      <c r="B21" s="38">
        <v>10</v>
      </c>
      <c r="C21" s="112" t="s">
        <v>28</v>
      </c>
      <c r="D21" s="112"/>
      <c r="E21" s="112"/>
      <c r="F21" s="112"/>
      <c r="G21" s="224"/>
      <c r="H21" s="224"/>
      <c r="I21" s="224"/>
      <c r="J21" s="224"/>
      <c r="K21" s="224"/>
      <c r="L21" s="221"/>
    </row>
    <row r="22" spans="1:17">
      <c r="A22" s="221"/>
      <c r="B22" s="38">
        <v>11</v>
      </c>
      <c r="C22" s="112" t="s">
        <v>30</v>
      </c>
      <c r="D22" s="112"/>
      <c r="E22" s="112"/>
      <c r="F22" s="112"/>
      <c r="G22" s="152"/>
      <c r="H22" s="152"/>
      <c r="I22" s="152"/>
      <c r="J22" s="152"/>
      <c r="K22" s="152"/>
      <c r="L22" s="221"/>
    </row>
    <row r="23" spans="1:17">
      <c r="A23" s="221"/>
      <c r="B23" s="38">
        <v>12</v>
      </c>
      <c r="C23" s="112" t="s">
        <v>31</v>
      </c>
      <c r="D23" s="112"/>
      <c r="E23" s="112"/>
      <c r="F23" s="112"/>
      <c r="G23" s="152"/>
      <c r="H23" s="152"/>
      <c r="I23" s="152"/>
      <c r="J23" s="152"/>
      <c r="K23" s="152"/>
      <c r="L23" s="221"/>
    </row>
    <row r="24" spans="1:17" ht="27.75" customHeight="1">
      <c r="A24" s="221"/>
      <c r="B24" s="38">
        <v>13</v>
      </c>
      <c r="C24" s="112" t="s">
        <v>32</v>
      </c>
      <c r="D24" s="112"/>
      <c r="E24" s="112"/>
      <c r="F24" s="112"/>
      <c r="G24" s="224"/>
      <c r="H24" s="224"/>
      <c r="I24" s="224"/>
      <c r="J24" s="224"/>
      <c r="K24" s="224"/>
      <c r="L24" s="221"/>
    </row>
    <row r="25" spans="1:17">
      <c r="A25" s="221"/>
      <c r="B25" s="38">
        <v>14</v>
      </c>
      <c r="C25" s="112" t="s">
        <v>34</v>
      </c>
      <c r="D25" s="112"/>
      <c r="E25" s="112"/>
      <c r="F25" s="112"/>
      <c r="G25" s="152"/>
      <c r="H25" s="152"/>
      <c r="I25" s="152"/>
      <c r="J25" s="152"/>
      <c r="K25" s="152"/>
      <c r="L25" s="221"/>
    </row>
    <row r="26" spans="1:17">
      <c r="A26" s="221"/>
      <c r="B26" s="38">
        <v>15</v>
      </c>
      <c r="C26" s="112" t="s">
        <v>718</v>
      </c>
      <c r="D26" s="112"/>
      <c r="E26" s="112"/>
      <c r="F26" s="112"/>
      <c r="G26" s="152"/>
      <c r="H26" s="152"/>
      <c r="I26" s="152"/>
      <c r="J26" s="152"/>
      <c r="K26" s="152"/>
      <c r="L26" s="221"/>
    </row>
    <row r="27" spans="1:17">
      <c r="A27" s="221"/>
      <c r="B27" s="161" t="s">
        <v>35</v>
      </c>
      <c r="C27" s="161"/>
      <c r="D27" s="161"/>
      <c r="E27" s="161"/>
      <c r="F27" s="161"/>
      <c r="G27" s="161"/>
      <c r="H27" s="161"/>
      <c r="I27" s="161"/>
      <c r="J27" s="161"/>
      <c r="K27" s="161"/>
      <c r="L27" s="221"/>
    </row>
    <row r="28" spans="1:17">
      <c r="A28" s="221"/>
      <c r="B28" s="38">
        <v>16</v>
      </c>
      <c r="C28" s="112" t="s">
        <v>36</v>
      </c>
      <c r="D28" s="112"/>
      <c r="E28" s="112"/>
      <c r="F28" s="112"/>
      <c r="G28" s="152"/>
      <c r="H28" s="152"/>
      <c r="I28" s="152"/>
      <c r="J28" s="152"/>
      <c r="K28" s="152"/>
      <c r="L28" s="221"/>
    </row>
    <row r="29" spans="1:17">
      <c r="A29" s="221"/>
      <c r="B29" s="38">
        <v>17</v>
      </c>
      <c r="C29" s="112" t="s">
        <v>37</v>
      </c>
      <c r="D29" s="112"/>
      <c r="E29" s="112"/>
      <c r="F29" s="112"/>
      <c r="G29" s="152"/>
      <c r="H29" s="152"/>
      <c r="I29" s="152"/>
      <c r="J29" s="152"/>
      <c r="K29" s="152"/>
      <c r="L29" s="221"/>
    </row>
    <row r="30" spans="1:17">
      <c r="A30" s="221"/>
      <c r="B30" s="38">
        <v>18</v>
      </c>
      <c r="C30" s="112" t="s">
        <v>38</v>
      </c>
      <c r="D30" s="112"/>
      <c r="E30" s="112"/>
      <c r="F30" s="112"/>
      <c r="G30" s="152"/>
      <c r="H30" s="152"/>
      <c r="I30" s="152"/>
      <c r="J30" s="152"/>
      <c r="K30" s="152"/>
      <c r="L30" s="221"/>
    </row>
    <row r="31" spans="1:17">
      <c r="A31" s="221"/>
      <c r="B31" s="38">
        <v>19</v>
      </c>
      <c r="C31" s="112" t="s">
        <v>39</v>
      </c>
      <c r="D31" s="112"/>
      <c r="E31" s="112"/>
      <c r="F31" s="112"/>
      <c r="G31" s="152"/>
      <c r="H31" s="152"/>
      <c r="I31" s="152"/>
      <c r="J31" s="152"/>
      <c r="K31" s="152"/>
      <c r="L31" s="221"/>
    </row>
    <row r="32" spans="1:17" ht="28.5" customHeight="1">
      <c r="A32" s="221"/>
      <c r="B32" s="38">
        <v>20</v>
      </c>
      <c r="C32" s="112" t="s">
        <v>40</v>
      </c>
      <c r="D32" s="112"/>
      <c r="E32" s="112"/>
      <c r="F32" s="112"/>
      <c r="G32" s="152"/>
      <c r="H32" s="152"/>
      <c r="I32" s="152"/>
      <c r="J32" s="152"/>
      <c r="K32" s="152"/>
      <c r="L32" s="221"/>
    </row>
    <row r="33" spans="1:13">
      <c r="A33" s="221"/>
      <c r="B33" s="38">
        <v>21</v>
      </c>
      <c r="C33" s="112" t="s">
        <v>41</v>
      </c>
      <c r="D33" s="112"/>
      <c r="E33" s="112"/>
      <c r="F33" s="112"/>
      <c r="G33" s="225"/>
      <c r="H33" s="225"/>
      <c r="I33" s="225"/>
      <c r="J33" s="225"/>
      <c r="K33" s="225"/>
      <c r="L33" s="221"/>
    </row>
    <row r="34" spans="1:13" ht="39" customHeight="1">
      <c r="A34" s="221"/>
      <c r="B34" s="38">
        <v>22</v>
      </c>
      <c r="C34" s="112" t="s">
        <v>42</v>
      </c>
      <c r="D34" s="112"/>
      <c r="E34" s="112"/>
      <c r="F34" s="112"/>
      <c r="G34" s="225"/>
      <c r="H34" s="225"/>
      <c r="I34" s="225"/>
      <c r="J34" s="225"/>
      <c r="K34" s="225"/>
      <c r="L34" s="221"/>
    </row>
    <row r="35" spans="1:13" ht="62.25" customHeight="1">
      <c r="A35" s="221"/>
      <c r="B35" s="41">
        <v>23</v>
      </c>
      <c r="C35" s="163" t="s">
        <v>43</v>
      </c>
      <c r="D35" s="163"/>
      <c r="E35" s="163"/>
      <c r="F35" s="163"/>
      <c r="G35" s="226"/>
      <c r="H35" s="226"/>
      <c r="I35" s="226"/>
      <c r="J35" s="226"/>
      <c r="K35" s="226"/>
      <c r="L35" s="221"/>
    </row>
    <row r="36" spans="1:13">
      <c r="A36" s="227"/>
      <c r="B36" s="42"/>
      <c r="C36" s="43"/>
      <c r="D36" s="43"/>
      <c r="E36" s="43"/>
      <c r="F36" s="43"/>
      <c r="G36" s="44"/>
      <c r="H36" s="44"/>
      <c r="I36" s="44"/>
      <c r="J36" s="44"/>
      <c r="K36" s="44"/>
      <c r="L36" s="227"/>
    </row>
    <row r="37" spans="1:13">
      <c r="A37" s="228"/>
      <c r="B37" s="45"/>
      <c r="C37" s="46"/>
      <c r="D37" s="46"/>
      <c r="E37" s="46"/>
      <c r="F37" s="46"/>
      <c r="G37" s="47"/>
      <c r="H37" s="47"/>
      <c r="I37" s="47"/>
      <c r="J37" s="47"/>
      <c r="K37" s="47"/>
      <c r="L37" s="228"/>
      <c r="M37" s="32"/>
    </row>
    <row r="38" spans="1:13">
      <c r="A38" s="227"/>
      <c r="B38" s="42"/>
      <c r="C38" s="43"/>
      <c r="D38" s="43"/>
      <c r="E38" s="43"/>
      <c r="F38" s="43"/>
      <c r="G38" s="44"/>
      <c r="H38" s="44"/>
      <c r="I38" s="44"/>
      <c r="J38" s="44"/>
      <c r="K38" s="44"/>
      <c r="L38" s="227"/>
    </row>
    <row r="39" spans="1:13" ht="20.25" customHeight="1">
      <c r="A39" s="221"/>
      <c r="B39" s="49" t="s">
        <v>44</v>
      </c>
      <c r="C39" s="165" t="s">
        <v>45</v>
      </c>
      <c r="D39" s="166"/>
      <c r="E39" s="166"/>
      <c r="F39" s="166"/>
      <c r="G39" s="166"/>
      <c r="H39" s="166"/>
      <c r="I39" s="167"/>
      <c r="J39" s="168" t="s">
        <v>46</v>
      </c>
      <c r="K39" s="169"/>
      <c r="L39" s="221"/>
    </row>
    <row r="40" spans="1:13">
      <c r="A40" s="221"/>
      <c r="B40" s="50">
        <v>1</v>
      </c>
      <c r="C40" s="170" t="s">
        <v>47</v>
      </c>
      <c r="D40" s="171"/>
      <c r="E40" s="171"/>
      <c r="F40" s="171"/>
      <c r="G40" s="171"/>
      <c r="H40" s="171"/>
      <c r="I40" s="172"/>
      <c r="J40" s="229"/>
      <c r="K40" s="230"/>
      <c r="L40" s="221"/>
    </row>
    <row r="41" spans="1:13">
      <c r="A41" s="221"/>
      <c r="B41" s="50">
        <v>2</v>
      </c>
      <c r="C41" s="170" t="s">
        <v>48</v>
      </c>
      <c r="D41" s="171"/>
      <c r="E41" s="171"/>
      <c r="F41" s="171"/>
      <c r="G41" s="171"/>
      <c r="H41" s="171"/>
      <c r="I41" s="172"/>
      <c r="J41" s="229"/>
      <c r="K41" s="230"/>
      <c r="L41" s="221"/>
    </row>
    <row r="42" spans="1:13">
      <c r="A42" s="221"/>
      <c r="B42" s="50">
        <v>3</v>
      </c>
      <c r="C42" s="170" t="s">
        <v>49</v>
      </c>
      <c r="D42" s="171"/>
      <c r="E42" s="171"/>
      <c r="F42" s="171"/>
      <c r="G42" s="171"/>
      <c r="H42" s="171"/>
      <c r="I42" s="172"/>
      <c r="J42" s="229"/>
      <c r="K42" s="230"/>
      <c r="L42" s="221"/>
    </row>
    <row r="43" spans="1:13">
      <c r="A43" s="221"/>
      <c r="B43" s="50">
        <v>4</v>
      </c>
      <c r="C43" s="170" t="s">
        <v>50</v>
      </c>
      <c r="D43" s="171"/>
      <c r="E43" s="171"/>
      <c r="F43" s="171"/>
      <c r="G43" s="171"/>
      <c r="H43" s="171"/>
      <c r="I43" s="172"/>
      <c r="J43" s="229"/>
      <c r="K43" s="230"/>
      <c r="L43" s="221"/>
    </row>
    <row r="44" spans="1:13">
      <c r="A44" s="221"/>
      <c r="B44" s="50">
        <v>5</v>
      </c>
      <c r="C44" s="170" t="s">
        <v>51</v>
      </c>
      <c r="D44" s="171"/>
      <c r="E44" s="171"/>
      <c r="F44" s="171"/>
      <c r="G44" s="171"/>
      <c r="H44" s="171"/>
      <c r="I44" s="172"/>
      <c r="J44" s="229"/>
      <c r="K44" s="230"/>
      <c r="L44" s="221"/>
    </row>
    <row r="45" spans="1:13">
      <c r="A45" s="221"/>
      <c r="B45" s="50">
        <v>6</v>
      </c>
      <c r="C45" s="170" t="s">
        <v>52</v>
      </c>
      <c r="D45" s="171"/>
      <c r="E45" s="171"/>
      <c r="F45" s="171"/>
      <c r="G45" s="171"/>
      <c r="H45" s="171"/>
      <c r="I45" s="172"/>
      <c r="J45" s="229"/>
      <c r="K45" s="230"/>
      <c r="L45" s="221"/>
    </row>
    <row r="46" spans="1:13">
      <c r="A46" s="221"/>
      <c r="B46" s="50">
        <v>7</v>
      </c>
      <c r="C46" s="170" t="s">
        <v>53</v>
      </c>
      <c r="D46" s="171"/>
      <c r="E46" s="171"/>
      <c r="F46" s="171"/>
      <c r="G46" s="171"/>
      <c r="H46" s="171"/>
      <c r="I46" s="172"/>
      <c r="J46" s="229"/>
      <c r="K46" s="230"/>
      <c r="L46" s="221"/>
    </row>
    <row r="47" spans="1:13">
      <c r="A47" s="221"/>
      <c r="B47" s="177" t="s">
        <v>54</v>
      </c>
      <c r="C47" s="177"/>
      <c r="D47" s="177"/>
      <c r="E47" s="177"/>
      <c r="F47" s="177"/>
      <c r="G47" s="177"/>
      <c r="H47" s="177"/>
      <c r="I47" s="177"/>
      <c r="J47" s="177"/>
      <c r="K47" s="178"/>
      <c r="L47" s="221"/>
    </row>
    <row r="48" spans="1:13">
      <c r="A48" s="221"/>
      <c r="B48" s="51"/>
      <c r="C48" s="51"/>
      <c r="D48" s="51"/>
      <c r="E48" s="51"/>
      <c r="F48" s="51"/>
      <c r="G48" s="51"/>
      <c r="H48" s="51"/>
      <c r="I48" s="51"/>
      <c r="J48" s="51"/>
      <c r="K48" s="51"/>
      <c r="L48" s="221"/>
    </row>
    <row r="49" spans="1:12">
      <c r="A49" s="221"/>
      <c r="B49" s="51"/>
      <c r="C49" s="51"/>
      <c r="D49" s="51"/>
      <c r="E49" s="51"/>
      <c r="F49" s="51"/>
      <c r="G49" s="51"/>
      <c r="H49" s="51"/>
      <c r="I49" s="51"/>
      <c r="J49" s="51"/>
      <c r="K49" s="51"/>
      <c r="L49" s="221"/>
    </row>
    <row r="50" spans="1:12">
      <c r="A50" s="221"/>
      <c r="B50" s="51"/>
      <c r="C50" s="51"/>
      <c r="D50" s="51"/>
      <c r="E50" s="51"/>
      <c r="F50" s="51"/>
      <c r="G50" s="51"/>
      <c r="H50" s="51"/>
      <c r="I50" s="176" t="s">
        <v>55</v>
      </c>
      <c r="J50" s="176"/>
      <c r="K50" s="176"/>
      <c r="L50" s="221"/>
    </row>
    <row r="51" spans="1:12">
      <c r="A51" s="221"/>
      <c r="B51" s="51"/>
      <c r="C51" s="51"/>
      <c r="D51" s="51"/>
      <c r="E51" s="51"/>
      <c r="F51" s="51"/>
      <c r="G51" s="51"/>
      <c r="H51" s="51"/>
      <c r="I51" s="183"/>
      <c r="J51" s="183"/>
      <c r="K51" s="183"/>
      <c r="L51" s="221"/>
    </row>
    <row r="52" spans="1:12">
      <c r="A52" s="221"/>
      <c r="B52" s="51"/>
      <c r="C52" s="51"/>
      <c r="D52" s="51"/>
      <c r="E52" s="51"/>
      <c r="F52" s="51"/>
      <c r="G52" s="51"/>
      <c r="H52" s="51"/>
      <c r="I52" s="183"/>
      <c r="J52" s="183"/>
      <c r="K52" s="183"/>
      <c r="L52" s="221"/>
    </row>
    <row r="53" spans="1:12">
      <c r="A53" s="221"/>
      <c r="B53" s="51"/>
      <c r="C53" s="51"/>
      <c r="D53" s="51"/>
      <c r="E53" s="51"/>
      <c r="F53" s="51"/>
      <c r="G53" s="51"/>
      <c r="H53" s="51"/>
      <c r="I53" s="52"/>
      <c r="J53" s="52"/>
      <c r="K53" s="52"/>
      <c r="L53" s="221"/>
    </row>
    <row r="54" spans="1:12" ht="15.75">
      <c r="A54" s="221"/>
      <c r="B54" s="182" t="s">
        <v>56</v>
      </c>
      <c r="C54" s="182"/>
      <c r="D54" s="182"/>
      <c r="E54" s="182"/>
      <c r="F54" s="182"/>
      <c r="G54" s="182"/>
      <c r="H54" s="182"/>
      <c r="I54" s="182"/>
      <c r="J54" s="182"/>
      <c r="K54" s="182"/>
      <c r="L54" s="221"/>
    </row>
    <row r="55" spans="1:12">
      <c r="A55" s="221"/>
      <c r="B55" s="53" t="s">
        <v>674</v>
      </c>
      <c r="C55" s="186"/>
      <c r="D55" s="186"/>
      <c r="E55" s="187" t="s">
        <v>692</v>
      </c>
      <c r="F55" s="186"/>
      <c r="G55" s="186"/>
      <c r="H55" s="186"/>
      <c r="I55" s="186"/>
      <c r="J55" s="186"/>
      <c r="K55" s="186"/>
      <c r="L55" s="221"/>
    </row>
    <row r="56" spans="1:12">
      <c r="A56" s="221"/>
      <c r="B56" s="187" t="s">
        <v>685</v>
      </c>
      <c r="C56" s="186"/>
      <c r="D56" s="186"/>
      <c r="E56" s="186"/>
      <c r="F56" s="186"/>
      <c r="G56" s="186"/>
      <c r="H56" s="186"/>
      <c r="I56" s="186"/>
      <c r="J56" s="186"/>
      <c r="K56" s="186"/>
      <c r="L56" s="221"/>
    </row>
    <row r="57" spans="1:12">
      <c r="A57" s="221"/>
      <c r="B57" s="22" t="s">
        <v>686</v>
      </c>
      <c r="C57" s="51"/>
      <c r="D57" s="51"/>
      <c r="E57" s="51"/>
      <c r="F57" s="51"/>
      <c r="G57" s="51"/>
      <c r="H57" s="51"/>
      <c r="I57" s="51"/>
      <c r="J57" s="51"/>
      <c r="K57" s="51"/>
      <c r="L57" s="221"/>
    </row>
    <row r="58" spans="1:12">
      <c r="A58" s="221"/>
      <c r="B58" s="22" t="s">
        <v>687</v>
      </c>
      <c r="C58" s="51"/>
      <c r="D58" s="51"/>
      <c r="E58" s="51"/>
      <c r="F58" s="51"/>
      <c r="G58" s="51"/>
      <c r="H58" s="51"/>
      <c r="I58" s="51"/>
      <c r="J58" s="51"/>
      <c r="K58" s="51"/>
      <c r="L58" s="221"/>
    </row>
    <row r="59" spans="1:12">
      <c r="A59" s="221"/>
      <c r="B59" s="22" t="s">
        <v>688</v>
      </c>
      <c r="C59" s="51"/>
      <c r="D59" s="51"/>
      <c r="E59" s="51"/>
      <c r="F59" s="51"/>
      <c r="G59" s="51"/>
      <c r="H59" s="51"/>
      <c r="I59" s="51"/>
      <c r="J59" s="51"/>
      <c r="K59" s="51"/>
      <c r="L59" s="221"/>
    </row>
    <row r="60" spans="1:12">
      <c r="A60" s="221"/>
      <c r="B60" s="22" t="s">
        <v>689</v>
      </c>
      <c r="C60" s="51"/>
      <c r="D60" s="51"/>
      <c r="E60" s="51"/>
      <c r="F60" s="51"/>
      <c r="G60" s="51"/>
      <c r="H60" s="51"/>
      <c r="I60" s="51"/>
      <c r="J60" s="51"/>
      <c r="K60" s="51"/>
      <c r="L60" s="221"/>
    </row>
    <row r="61" spans="1:12">
      <c r="A61" s="221"/>
      <c r="B61" s="22" t="s">
        <v>690</v>
      </c>
      <c r="C61" s="51"/>
      <c r="D61" s="51"/>
      <c r="E61" s="51"/>
      <c r="F61" s="51"/>
      <c r="G61" s="51"/>
      <c r="H61" s="51"/>
      <c r="I61" s="51"/>
      <c r="J61" s="51"/>
      <c r="K61" s="51"/>
      <c r="L61" s="221"/>
    </row>
    <row r="62" spans="1:12">
      <c r="A62" s="221"/>
      <c r="B62" s="22" t="s">
        <v>691</v>
      </c>
      <c r="C62" s="51"/>
      <c r="D62" s="51"/>
      <c r="E62" s="51"/>
      <c r="F62" s="51"/>
      <c r="G62" s="51"/>
      <c r="H62" s="51"/>
      <c r="I62" s="51"/>
      <c r="J62" s="51"/>
      <c r="K62" s="51"/>
      <c r="L62" s="221"/>
    </row>
    <row r="63" spans="1:12">
      <c r="A63" s="221"/>
      <c r="B63" s="22"/>
      <c r="C63" s="51"/>
      <c r="D63" s="51"/>
      <c r="E63" s="51"/>
      <c r="F63" s="51"/>
      <c r="G63" s="51"/>
      <c r="H63" s="51"/>
      <c r="I63" s="51"/>
      <c r="J63" s="51"/>
      <c r="K63" s="51"/>
      <c r="L63" s="221"/>
    </row>
    <row r="64" spans="1:12">
      <c r="A64" s="221"/>
      <c r="B64" s="22"/>
      <c r="C64" s="51"/>
      <c r="D64" s="51"/>
      <c r="E64" s="51"/>
      <c r="F64" s="51"/>
      <c r="G64" s="51"/>
      <c r="H64" s="51"/>
      <c r="I64" s="51"/>
      <c r="J64" s="51"/>
      <c r="K64" s="51"/>
      <c r="L64" s="221"/>
    </row>
    <row r="65" spans="1:12">
      <c r="A65" s="221"/>
      <c r="B65" s="183" t="s">
        <v>57</v>
      </c>
      <c r="C65" s="183"/>
      <c r="D65" s="184"/>
      <c r="E65" s="185"/>
      <c r="F65" s="183" t="s">
        <v>58</v>
      </c>
      <c r="G65" s="183"/>
      <c r="H65" s="54"/>
      <c r="I65" s="183" t="s">
        <v>59</v>
      </c>
      <c r="J65" s="183"/>
      <c r="K65" s="183"/>
      <c r="L65" s="221"/>
    </row>
    <row r="66" spans="1:12">
      <c r="A66" s="221"/>
      <c r="B66" s="55"/>
      <c r="C66" s="55"/>
      <c r="D66" s="54"/>
      <c r="E66" s="54"/>
      <c r="F66" s="183"/>
      <c r="G66" s="183"/>
      <c r="H66" s="54"/>
      <c r="I66" s="183"/>
      <c r="J66" s="183"/>
      <c r="K66" s="183"/>
      <c r="L66" s="221"/>
    </row>
    <row r="67" spans="1:12">
      <c r="A67" s="221"/>
      <c r="B67" s="51"/>
      <c r="C67" s="51"/>
      <c r="D67" s="51"/>
      <c r="E67" s="51"/>
      <c r="F67" s="51"/>
      <c r="G67" s="51"/>
      <c r="H67" s="51"/>
      <c r="I67" s="51"/>
      <c r="J67" s="51"/>
      <c r="K67" s="51"/>
      <c r="L67" s="221"/>
    </row>
    <row r="68" spans="1:12" ht="15.75">
      <c r="A68" s="221"/>
      <c r="B68" s="182" t="s">
        <v>60</v>
      </c>
      <c r="C68" s="182"/>
      <c r="D68" s="182"/>
      <c r="E68" s="182"/>
      <c r="F68" s="182"/>
      <c r="G68" s="182"/>
      <c r="H68" s="182"/>
      <c r="I68" s="182"/>
      <c r="J68" s="182"/>
      <c r="K68" s="182"/>
      <c r="L68" s="221"/>
    </row>
    <row r="69" spans="1:12">
      <c r="A69" s="221"/>
      <c r="B69" s="188" t="s">
        <v>693</v>
      </c>
      <c r="C69" s="188"/>
      <c r="D69" s="188"/>
      <c r="E69" s="188"/>
      <c r="F69" s="189"/>
      <c r="G69" s="189"/>
      <c r="H69" s="56" t="s">
        <v>694</v>
      </c>
      <c r="I69" s="189"/>
      <c r="J69" s="189"/>
      <c r="K69" s="189"/>
      <c r="L69" s="221"/>
    </row>
    <row r="70" spans="1:12">
      <c r="A70" s="221"/>
      <c r="B70" s="175" t="s">
        <v>695</v>
      </c>
      <c r="C70" s="175"/>
      <c r="D70" s="175"/>
      <c r="E70" s="175"/>
      <c r="F70" s="175"/>
      <c r="G70" s="175"/>
      <c r="H70" s="175"/>
      <c r="I70" s="175"/>
      <c r="J70" s="175"/>
      <c r="K70" s="175"/>
      <c r="L70" s="221"/>
    </row>
    <row r="71" spans="1:12">
      <c r="A71" s="221"/>
      <c r="B71" s="179" t="s">
        <v>696</v>
      </c>
      <c r="C71" s="179"/>
      <c r="D71" s="179"/>
      <c r="E71" s="179"/>
      <c r="F71" s="179"/>
      <c r="G71" s="179"/>
      <c r="H71" s="179"/>
      <c r="I71" s="179"/>
      <c r="J71" s="179"/>
      <c r="K71" s="179"/>
      <c r="L71" s="221"/>
    </row>
    <row r="72" spans="1:12">
      <c r="A72" s="221"/>
      <c r="B72" s="179" t="s">
        <v>697</v>
      </c>
      <c r="C72" s="180"/>
      <c r="D72" s="180"/>
      <c r="E72" s="180"/>
      <c r="F72" s="180"/>
      <c r="G72" s="180"/>
      <c r="H72" s="180"/>
      <c r="I72" s="180"/>
      <c r="J72" s="180"/>
      <c r="K72" s="180"/>
      <c r="L72" s="221"/>
    </row>
    <row r="73" spans="1:12">
      <c r="A73" s="221"/>
      <c r="B73" s="57"/>
      <c r="C73" s="57"/>
      <c r="D73" s="57"/>
      <c r="E73" s="57"/>
      <c r="F73" s="58"/>
      <c r="G73" s="58"/>
      <c r="H73" s="56"/>
      <c r="I73" s="58"/>
      <c r="J73" s="58"/>
      <c r="K73" s="58"/>
      <c r="L73" s="221"/>
    </row>
    <row r="74" spans="1:12">
      <c r="A74" s="221"/>
      <c r="B74" s="57"/>
      <c r="C74" s="57"/>
      <c r="D74" s="57"/>
      <c r="E74" s="57"/>
      <c r="F74" s="58"/>
      <c r="G74" s="58"/>
      <c r="H74" s="56"/>
      <c r="I74" s="58"/>
      <c r="J74" s="58"/>
      <c r="K74" s="58"/>
      <c r="L74" s="221"/>
    </row>
    <row r="75" spans="1:12">
      <c r="A75" s="221"/>
      <c r="B75" s="57"/>
      <c r="C75" s="57"/>
      <c r="D75" s="57"/>
      <c r="E75" s="57"/>
      <c r="F75" s="58"/>
      <c r="G75" s="58"/>
      <c r="H75" s="56"/>
      <c r="I75" s="58"/>
      <c r="J75" s="58"/>
      <c r="K75" s="58"/>
      <c r="L75" s="221"/>
    </row>
    <row r="76" spans="1:12">
      <c r="A76" s="221"/>
      <c r="B76" s="51"/>
      <c r="C76" s="51"/>
      <c r="D76" s="51"/>
      <c r="E76" s="51"/>
      <c r="F76" s="51"/>
      <c r="G76" s="51"/>
      <c r="H76" s="51"/>
      <c r="I76" s="181" t="s">
        <v>61</v>
      </c>
      <c r="J76" s="181"/>
      <c r="K76" s="181"/>
      <c r="L76" s="221"/>
    </row>
    <row r="77" spans="1:12">
      <c r="A77" s="221"/>
      <c r="B77" s="51"/>
      <c r="C77" s="51"/>
      <c r="D77" s="51"/>
      <c r="E77" s="51"/>
      <c r="F77" s="51"/>
      <c r="G77" s="51"/>
      <c r="H77" s="51"/>
      <c r="I77" s="181"/>
      <c r="J77" s="181"/>
      <c r="K77" s="181"/>
      <c r="L77" s="221"/>
    </row>
    <row r="78" spans="1:12">
      <c r="A78" s="221"/>
      <c r="B78" s="51"/>
      <c r="C78" s="51"/>
      <c r="D78" s="51"/>
      <c r="E78" s="51"/>
      <c r="F78" s="51"/>
      <c r="G78" s="51"/>
      <c r="H78" s="51"/>
      <c r="I78" s="181"/>
      <c r="J78" s="181"/>
      <c r="K78" s="181"/>
      <c r="L78" s="221"/>
    </row>
    <row r="79" spans="1:12">
      <c r="A79" s="221"/>
      <c r="B79" s="51"/>
      <c r="C79" s="51"/>
      <c r="D79" s="51"/>
      <c r="E79" s="51"/>
      <c r="F79" s="51"/>
      <c r="G79" s="51"/>
      <c r="H79" s="51"/>
      <c r="I79" s="51"/>
      <c r="J79" s="51"/>
      <c r="K79" s="51"/>
      <c r="L79" s="221"/>
    </row>
    <row r="80" spans="1:12">
      <c r="A80" s="221"/>
      <c r="B80" s="51"/>
      <c r="C80" s="51"/>
      <c r="D80" s="51"/>
      <c r="E80" s="51"/>
      <c r="F80" s="51"/>
      <c r="G80" s="51"/>
      <c r="H80" s="51"/>
      <c r="I80" s="51"/>
      <c r="J80" s="51"/>
      <c r="K80" s="51"/>
      <c r="L80" s="221"/>
    </row>
    <row r="81" spans="1:12">
      <c r="A81" s="221"/>
      <c r="B81" s="51"/>
      <c r="C81" s="51"/>
      <c r="D81" s="51"/>
      <c r="E81" s="51"/>
      <c r="F81" s="51"/>
      <c r="G81" s="51"/>
      <c r="H81" s="51"/>
      <c r="I81" s="51"/>
      <c r="J81" s="51"/>
      <c r="K81" s="51"/>
      <c r="L81" s="221"/>
    </row>
    <row r="82" spans="1:12">
      <c r="A82" s="221"/>
      <c r="B82" s="51"/>
      <c r="C82" s="51"/>
      <c r="D82" s="51"/>
      <c r="E82" s="51"/>
      <c r="F82" s="51"/>
      <c r="G82" s="51"/>
      <c r="H82" s="51"/>
      <c r="I82" s="51"/>
      <c r="J82" s="51"/>
      <c r="K82" s="51"/>
      <c r="L82" s="221"/>
    </row>
    <row r="83" spans="1:12">
      <c r="A83" s="221"/>
      <c r="B83" s="222"/>
      <c r="C83" s="222"/>
      <c r="D83" s="222"/>
      <c r="E83" s="222"/>
      <c r="F83" s="222"/>
      <c r="G83" s="222"/>
      <c r="H83" s="222"/>
      <c r="I83" s="222"/>
      <c r="J83" s="222"/>
      <c r="K83" s="222"/>
      <c r="L83" s="221"/>
    </row>
  </sheetData>
  <sheetProtection password="CE59" sheet="1" objects="1" scenarios="1"/>
  <mergeCells count="99">
    <mergeCell ref="B71:K71"/>
    <mergeCell ref="B72:K72"/>
    <mergeCell ref="I76:K78"/>
    <mergeCell ref="B68:K68"/>
    <mergeCell ref="B69:E69"/>
    <mergeCell ref="F69:G69"/>
    <mergeCell ref="I69:K69"/>
    <mergeCell ref="B70:K70"/>
    <mergeCell ref="B56:K56"/>
    <mergeCell ref="B65:C65"/>
    <mergeCell ref="D65:E65"/>
    <mergeCell ref="F65:G66"/>
    <mergeCell ref="I65:K66"/>
    <mergeCell ref="B47:K47"/>
    <mergeCell ref="I50:K50"/>
    <mergeCell ref="I51:K52"/>
    <mergeCell ref="B54:K54"/>
    <mergeCell ref="C55:D55"/>
    <mergeCell ref="E55:K55"/>
    <mergeCell ref="C44:I44"/>
    <mergeCell ref="J44:K44"/>
    <mergeCell ref="C45:I45"/>
    <mergeCell ref="J45:K45"/>
    <mergeCell ref="C46:I46"/>
    <mergeCell ref="J46:K46"/>
    <mergeCell ref="C41:I41"/>
    <mergeCell ref="J41:K41"/>
    <mergeCell ref="C42:I42"/>
    <mergeCell ref="J42:K42"/>
    <mergeCell ref="C43:I43"/>
    <mergeCell ref="J43:K43"/>
    <mergeCell ref="C35:F35"/>
    <mergeCell ref="G35:K35"/>
    <mergeCell ref="C39:I39"/>
    <mergeCell ref="J39:K39"/>
    <mergeCell ref="C40:I40"/>
    <mergeCell ref="J40:K40"/>
    <mergeCell ref="C32:F32"/>
    <mergeCell ref="G32:K32"/>
    <mergeCell ref="C33:F33"/>
    <mergeCell ref="G33:K33"/>
    <mergeCell ref="C34:F34"/>
    <mergeCell ref="G34:K34"/>
    <mergeCell ref="C29:F29"/>
    <mergeCell ref="G29:K29"/>
    <mergeCell ref="C30:F30"/>
    <mergeCell ref="G30:K30"/>
    <mergeCell ref="C31:F31"/>
    <mergeCell ref="G31:K31"/>
    <mergeCell ref="C26:F26"/>
    <mergeCell ref="G26:K26"/>
    <mergeCell ref="B27:K27"/>
    <mergeCell ref="C28:F28"/>
    <mergeCell ref="G28:K28"/>
    <mergeCell ref="C23:F23"/>
    <mergeCell ref="G23:K23"/>
    <mergeCell ref="C24:F24"/>
    <mergeCell ref="G24:K24"/>
    <mergeCell ref="C25:F25"/>
    <mergeCell ref="G25:K25"/>
    <mergeCell ref="C20:F20"/>
    <mergeCell ref="G20:K20"/>
    <mergeCell ref="C21:F21"/>
    <mergeCell ref="G21:K21"/>
    <mergeCell ref="C22:F22"/>
    <mergeCell ref="G22:K22"/>
    <mergeCell ref="C16:F16"/>
    <mergeCell ref="G16:K16"/>
    <mergeCell ref="C17:F17"/>
    <mergeCell ref="G17:K17"/>
    <mergeCell ref="B18:B19"/>
    <mergeCell ref="C18:F19"/>
    <mergeCell ref="C13:F13"/>
    <mergeCell ref="G13:K13"/>
    <mergeCell ref="C14:F14"/>
    <mergeCell ref="G14:K14"/>
    <mergeCell ref="C15:F15"/>
    <mergeCell ref="G15:K15"/>
    <mergeCell ref="B11:B12"/>
    <mergeCell ref="C11:D12"/>
    <mergeCell ref="E11:F12"/>
    <mergeCell ref="H11:I11"/>
    <mergeCell ref="J11:K11"/>
    <mergeCell ref="H12:I12"/>
    <mergeCell ref="J12:K12"/>
    <mergeCell ref="B8:E8"/>
    <mergeCell ref="F8:K8"/>
    <mergeCell ref="B9:K9"/>
    <mergeCell ref="C10:F10"/>
    <mergeCell ref="G10:K10"/>
    <mergeCell ref="B5:E5"/>
    <mergeCell ref="F5:I5"/>
    <mergeCell ref="B7:E7"/>
    <mergeCell ref="F7:K7"/>
    <mergeCell ref="B2:I2"/>
    <mergeCell ref="J2:K6"/>
    <mergeCell ref="C3:D3"/>
    <mergeCell ref="E3:I3"/>
    <mergeCell ref="B4:I4"/>
  </mergeCells>
  <dataValidations count="2">
    <dataValidation type="list" allowBlank="1" showInputMessage="1" showErrorMessage="1" sqref="G21:K21">
      <formula1>"डे-स्कॉलर,होस्टलर"</formula1>
    </dataValidation>
    <dataValidation type="list" allowBlank="1" showInputMessage="1" showErrorMessage="1" sqref="G24:K24">
      <formula1>"हाँ,नहीं"</formula1>
    </dataValidation>
  </dataValidations>
  <pageMargins left="0.7" right="0.7" top="0.75" bottom="0.75" header="0.3" footer="0.3"/>
  <pageSetup orientation="portrait" horizontalDpi="0" verticalDpi="0" r:id="rId1"/>
</worksheet>
</file>

<file path=xl/worksheets/sheet7.xml><?xml version="1.0" encoding="utf-8"?>
<worksheet xmlns="http://schemas.openxmlformats.org/spreadsheetml/2006/main" xmlns:r="http://schemas.openxmlformats.org/officeDocument/2006/relationships">
  <dimension ref="A1:L31"/>
  <sheetViews>
    <sheetView workbookViewId="0">
      <selection activeCell="O10" sqref="O10"/>
    </sheetView>
  </sheetViews>
  <sheetFormatPr defaultRowHeight="15"/>
  <cols>
    <col min="1" max="1" width="2.28515625" customWidth="1"/>
    <col min="2" max="2" width="0.85546875" customWidth="1"/>
    <col min="3" max="11" width="9.28515625" style="2" customWidth="1"/>
    <col min="12" max="12" width="2.28515625" customWidth="1"/>
  </cols>
  <sheetData>
    <row r="1" spans="1:12">
      <c r="A1" s="20"/>
      <c r="B1" s="20"/>
      <c r="C1" s="20"/>
      <c r="D1" s="20"/>
      <c r="E1" s="20"/>
      <c r="F1" s="20"/>
      <c r="G1" s="20"/>
      <c r="H1" s="20"/>
      <c r="I1" s="20"/>
      <c r="J1" s="20"/>
      <c r="K1" s="20"/>
      <c r="L1" s="20"/>
    </row>
    <row r="2" spans="1:12" ht="33" customHeight="1">
      <c r="A2" s="20"/>
      <c r="B2" s="22"/>
      <c r="C2" s="205" t="s">
        <v>62</v>
      </c>
      <c r="D2" s="205"/>
      <c r="E2" s="205"/>
      <c r="F2" s="205"/>
      <c r="G2" s="205"/>
      <c r="H2" s="205"/>
      <c r="I2" s="205"/>
      <c r="J2" s="205"/>
      <c r="K2" s="205"/>
      <c r="L2" s="20"/>
    </row>
    <row r="3" spans="1:12" ht="21" customHeight="1">
      <c r="A3" s="20"/>
      <c r="B3" s="22"/>
      <c r="C3" s="206" t="s">
        <v>63</v>
      </c>
      <c r="D3" s="206"/>
      <c r="E3" s="206"/>
      <c r="F3" s="206"/>
      <c r="G3" s="206"/>
      <c r="H3" s="206"/>
      <c r="I3" s="206"/>
      <c r="J3" s="206"/>
      <c r="K3" s="206"/>
      <c r="L3" s="20"/>
    </row>
    <row r="4" spans="1:12" ht="27" customHeight="1">
      <c r="A4" s="20"/>
      <c r="B4" s="22"/>
      <c r="C4" s="207" t="s">
        <v>64</v>
      </c>
      <c r="D4" s="207"/>
      <c r="E4" s="207"/>
      <c r="F4" s="207"/>
      <c r="G4" s="207"/>
      <c r="H4" s="207"/>
      <c r="I4" s="207"/>
      <c r="J4" s="207"/>
      <c r="K4" s="207"/>
      <c r="L4" s="20"/>
    </row>
    <row r="5" spans="1:12" ht="15.75">
      <c r="A5" s="20"/>
      <c r="B5" s="22"/>
      <c r="C5" s="208"/>
      <c r="D5" s="208"/>
      <c r="E5" s="208"/>
      <c r="F5" s="208"/>
      <c r="G5" s="208"/>
      <c r="H5" s="208"/>
      <c r="I5" s="208"/>
      <c r="J5" s="208"/>
      <c r="K5" s="208"/>
      <c r="L5" s="20"/>
    </row>
    <row r="6" spans="1:12" ht="35.25" customHeight="1">
      <c r="A6" s="20"/>
      <c r="B6" s="22"/>
      <c r="C6" s="209"/>
      <c r="D6" s="210" t="s">
        <v>698</v>
      </c>
      <c r="E6" s="211"/>
      <c r="F6" s="211"/>
      <c r="G6" s="211"/>
      <c r="H6" s="212" t="s">
        <v>699</v>
      </c>
      <c r="I6" s="212"/>
      <c r="J6" s="211"/>
      <c r="K6" s="211"/>
      <c r="L6" s="20"/>
    </row>
    <row r="7" spans="1:12" ht="27.75" customHeight="1">
      <c r="A7" s="20"/>
      <c r="B7" s="22"/>
      <c r="C7" s="213" t="s">
        <v>700</v>
      </c>
      <c r="D7" s="209"/>
      <c r="E7" s="213" t="s">
        <v>701</v>
      </c>
      <c r="F7" s="212" t="s">
        <v>702</v>
      </c>
      <c r="G7" s="212"/>
      <c r="H7" s="209"/>
      <c r="I7" s="213" t="s">
        <v>703</v>
      </c>
      <c r="J7" s="211"/>
      <c r="K7" s="211"/>
      <c r="L7" s="20"/>
    </row>
    <row r="8" spans="1:12" ht="30.75" customHeight="1">
      <c r="A8" s="20"/>
      <c r="B8" s="22"/>
      <c r="C8" s="214" t="s">
        <v>704</v>
      </c>
      <c r="D8" s="211"/>
      <c r="E8" s="211"/>
      <c r="F8" s="214" t="s">
        <v>705</v>
      </c>
      <c r="G8" s="215"/>
      <c r="H8" s="214" t="s">
        <v>706</v>
      </c>
      <c r="I8" s="214" t="s">
        <v>707</v>
      </c>
      <c r="J8" s="212" t="s">
        <v>721</v>
      </c>
      <c r="K8" s="212"/>
      <c r="L8" s="20"/>
    </row>
    <row r="9" spans="1:12" ht="35.25" customHeight="1">
      <c r="A9" s="20"/>
      <c r="B9" s="22"/>
      <c r="C9" s="212" t="s">
        <v>722</v>
      </c>
      <c r="D9" s="212"/>
      <c r="E9" s="212"/>
      <c r="F9" s="212"/>
      <c r="G9" s="212"/>
      <c r="H9" s="212"/>
      <c r="I9" s="213" t="s">
        <v>710</v>
      </c>
      <c r="J9" s="209"/>
      <c r="K9" s="209"/>
      <c r="L9" s="20"/>
    </row>
    <row r="10" spans="1:12" ht="77.25" customHeight="1">
      <c r="A10" s="20"/>
      <c r="B10" s="22"/>
      <c r="C10" s="216" t="s">
        <v>720</v>
      </c>
      <c r="D10" s="217"/>
      <c r="E10" s="217"/>
      <c r="F10" s="217"/>
      <c r="G10" s="217"/>
      <c r="H10" s="217"/>
      <c r="I10" s="217"/>
      <c r="J10" s="217"/>
      <c r="K10" s="217"/>
      <c r="L10" s="20"/>
    </row>
    <row r="11" spans="1:12">
      <c r="A11" s="20"/>
      <c r="B11" s="22"/>
      <c r="C11" s="218"/>
      <c r="D11" s="218"/>
      <c r="E11" s="218"/>
      <c r="F11" s="218"/>
      <c r="G11" s="218"/>
      <c r="H11" s="218"/>
      <c r="I11" s="218"/>
      <c r="J11" s="218"/>
      <c r="K11" s="218"/>
      <c r="L11" s="20"/>
    </row>
    <row r="12" spans="1:12" ht="27.75" customHeight="1">
      <c r="A12" s="20"/>
      <c r="B12" s="22"/>
      <c r="C12" s="219" t="s">
        <v>10</v>
      </c>
      <c r="D12" s="219"/>
      <c r="E12" s="219"/>
      <c r="F12" s="220"/>
      <c r="G12" s="220"/>
      <c r="H12" s="220"/>
      <c r="I12" s="220"/>
      <c r="J12" s="220"/>
      <c r="K12" s="220"/>
      <c r="L12" s="20"/>
    </row>
    <row r="13" spans="1:12" ht="27.75" customHeight="1">
      <c r="A13" s="20"/>
      <c r="B13" s="22"/>
      <c r="C13" s="219" t="s">
        <v>65</v>
      </c>
      <c r="D13" s="219"/>
      <c r="E13" s="219"/>
      <c r="F13" s="220"/>
      <c r="G13" s="220"/>
      <c r="H13" s="220"/>
      <c r="I13" s="220"/>
      <c r="J13" s="220"/>
      <c r="K13" s="220"/>
      <c r="L13" s="20"/>
    </row>
    <row r="14" spans="1:12" ht="27.75" customHeight="1">
      <c r="A14" s="20"/>
      <c r="B14" s="22"/>
      <c r="C14" s="219" t="s">
        <v>66</v>
      </c>
      <c r="D14" s="219"/>
      <c r="E14" s="219"/>
      <c r="F14" s="220"/>
      <c r="G14" s="220"/>
      <c r="H14" s="220"/>
      <c r="I14" s="220"/>
      <c r="J14" s="220"/>
      <c r="K14" s="220"/>
      <c r="L14" s="20"/>
    </row>
    <row r="15" spans="1:12">
      <c r="A15" s="20"/>
      <c r="B15" s="22"/>
      <c r="C15" s="22"/>
      <c r="D15" s="22"/>
      <c r="E15" s="22"/>
      <c r="F15" s="22"/>
      <c r="G15" s="22"/>
      <c r="H15" s="22"/>
      <c r="I15" s="22"/>
      <c r="J15" s="22"/>
      <c r="K15" s="22"/>
      <c r="L15" s="20"/>
    </row>
    <row r="16" spans="1:12" ht="32.25" customHeight="1">
      <c r="A16" s="20"/>
      <c r="B16" s="22"/>
      <c r="C16" s="22"/>
      <c r="D16" s="22"/>
      <c r="E16" s="22"/>
      <c r="F16" s="22"/>
      <c r="G16" s="22"/>
      <c r="H16" s="22"/>
      <c r="I16" s="22"/>
      <c r="J16" s="211" t="s">
        <v>67</v>
      </c>
      <c r="K16" s="211"/>
      <c r="L16" s="20"/>
    </row>
    <row r="17" spans="1:12" ht="32.25" customHeight="1">
      <c r="A17" s="20"/>
      <c r="B17" s="22"/>
      <c r="C17" s="22"/>
      <c r="D17" s="22"/>
      <c r="E17" s="22"/>
      <c r="F17" s="22"/>
      <c r="G17" s="22"/>
      <c r="H17" s="22"/>
      <c r="I17" s="22"/>
      <c r="J17" s="211"/>
      <c r="K17" s="211"/>
      <c r="L17" s="20"/>
    </row>
    <row r="18" spans="1:12">
      <c r="A18" s="20"/>
      <c r="B18" s="22"/>
      <c r="C18" s="22"/>
      <c r="D18" s="22"/>
      <c r="E18" s="22"/>
      <c r="F18" s="22"/>
      <c r="G18" s="22"/>
      <c r="H18" s="22"/>
      <c r="I18" s="22"/>
      <c r="J18" s="22"/>
      <c r="K18" s="22"/>
      <c r="L18" s="20"/>
    </row>
    <row r="19" spans="1:12">
      <c r="A19" s="20"/>
      <c r="B19" s="22"/>
      <c r="C19" s="22"/>
      <c r="D19" s="22"/>
      <c r="E19" s="22"/>
      <c r="F19" s="22"/>
      <c r="G19" s="22"/>
      <c r="H19" s="22"/>
      <c r="I19" s="22"/>
      <c r="J19" s="22"/>
      <c r="K19" s="22"/>
      <c r="L19" s="20"/>
    </row>
    <row r="20" spans="1:12">
      <c r="A20" s="20"/>
      <c r="B20" s="22"/>
      <c r="C20" s="22"/>
      <c r="D20" s="22"/>
      <c r="E20" s="22"/>
      <c r="F20" s="22"/>
      <c r="G20" s="22"/>
      <c r="H20" s="22"/>
      <c r="I20" s="22"/>
      <c r="J20" s="22"/>
      <c r="K20" s="22"/>
      <c r="L20" s="20"/>
    </row>
    <row r="21" spans="1:12">
      <c r="A21" s="20"/>
      <c r="B21" s="22"/>
      <c r="C21" s="22"/>
      <c r="D21" s="22"/>
      <c r="E21" s="22"/>
      <c r="F21" s="22"/>
      <c r="G21" s="22"/>
      <c r="H21" s="22"/>
      <c r="I21" s="22"/>
      <c r="J21" s="22"/>
      <c r="K21" s="22"/>
      <c r="L21" s="20"/>
    </row>
    <row r="22" spans="1:12">
      <c r="A22" s="20"/>
      <c r="B22" s="22"/>
      <c r="C22" s="22"/>
      <c r="D22" s="22"/>
      <c r="E22" s="22"/>
      <c r="F22" s="22"/>
      <c r="G22" s="22"/>
      <c r="H22" s="22"/>
      <c r="I22" s="22"/>
      <c r="J22" s="22"/>
      <c r="K22" s="22"/>
      <c r="L22" s="20"/>
    </row>
    <row r="23" spans="1:12">
      <c r="A23" s="20"/>
      <c r="B23" s="22"/>
      <c r="C23" s="22"/>
      <c r="D23" s="22"/>
      <c r="E23" s="22"/>
      <c r="F23" s="22"/>
      <c r="G23" s="22"/>
      <c r="H23" s="22"/>
      <c r="I23" s="22"/>
      <c r="J23" s="22"/>
      <c r="K23" s="22"/>
      <c r="L23" s="20"/>
    </row>
    <row r="24" spans="1:12">
      <c r="A24" s="20"/>
      <c r="B24" s="22"/>
      <c r="C24" s="22"/>
      <c r="D24" s="22"/>
      <c r="E24" s="22"/>
      <c r="F24" s="22"/>
      <c r="G24" s="22"/>
      <c r="H24" s="22"/>
      <c r="I24" s="22"/>
      <c r="J24" s="22"/>
      <c r="K24" s="22"/>
      <c r="L24" s="20"/>
    </row>
    <row r="25" spans="1:12">
      <c r="A25" s="20"/>
      <c r="B25" s="22"/>
      <c r="C25" s="22"/>
      <c r="D25" s="22"/>
      <c r="E25" s="22"/>
      <c r="F25" s="22"/>
      <c r="G25" s="22"/>
      <c r="H25" s="22"/>
      <c r="I25" s="22"/>
      <c r="J25" s="22"/>
      <c r="K25" s="22"/>
      <c r="L25" s="20"/>
    </row>
    <row r="26" spans="1:12">
      <c r="A26" s="20"/>
      <c r="B26" s="22"/>
      <c r="C26" s="22"/>
      <c r="D26" s="22"/>
      <c r="E26" s="22"/>
      <c r="F26" s="22"/>
      <c r="G26" s="22"/>
      <c r="H26" s="22"/>
      <c r="I26" s="22"/>
      <c r="J26" s="22"/>
      <c r="K26" s="22"/>
      <c r="L26" s="20"/>
    </row>
    <row r="27" spans="1:12">
      <c r="A27" s="20"/>
      <c r="B27" s="22"/>
      <c r="C27" s="22"/>
      <c r="D27" s="22"/>
      <c r="E27" s="22"/>
      <c r="F27" s="22"/>
      <c r="G27" s="22"/>
      <c r="H27" s="22"/>
      <c r="I27" s="22"/>
      <c r="J27" s="22"/>
      <c r="K27" s="22"/>
      <c r="L27" s="20"/>
    </row>
    <row r="28" spans="1:12">
      <c r="A28" s="20"/>
      <c r="B28" s="22"/>
      <c r="C28" s="22"/>
      <c r="D28" s="22"/>
      <c r="E28" s="22"/>
      <c r="F28" s="22"/>
      <c r="G28" s="22"/>
      <c r="H28" s="22"/>
      <c r="I28" s="22"/>
      <c r="J28" s="22"/>
      <c r="K28" s="22"/>
      <c r="L28" s="20"/>
    </row>
    <row r="29" spans="1:12">
      <c r="A29" s="20"/>
      <c r="B29" s="20"/>
      <c r="C29" s="20"/>
      <c r="D29" s="20"/>
      <c r="E29" s="20"/>
      <c r="F29" s="20"/>
      <c r="G29" s="20"/>
      <c r="H29" s="20"/>
      <c r="I29" s="20"/>
      <c r="J29" s="20"/>
      <c r="K29" s="20"/>
      <c r="L29" s="20"/>
    </row>
    <row r="30" spans="1:12">
      <c r="A30" s="22"/>
      <c r="B30" s="22"/>
      <c r="C30" s="22"/>
      <c r="D30" s="22"/>
      <c r="E30" s="22"/>
      <c r="F30" s="22"/>
      <c r="G30" s="22"/>
      <c r="H30" s="22"/>
      <c r="I30" s="22"/>
      <c r="J30" s="22"/>
      <c r="K30" s="22"/>
      <c r="L30" s="22"/>
    </row>
    <row r="31" spans="1:12">
      <c r="A31" s="22"/>
      <c r="B31" s="22"/>
      <c r="C31" s="22"/>
      <c r="D31" s="22"/>
      <c r="E31" s="22"/>
      <c r="F31" s="22"/>
      <c r="G31" s="22"/>
      <c r="H31" s="22"/>
      <c r="I31" s="22"/>
      <c r="J31" s="22"/>
      <c r="K31" s="22"/>
      <c r="L31" s="22"/>
    </row>
  </sheetData>
  <sheetProtection password="CE59" sheet="1" objects="1" scenarios="1"/>
  <mergeCells count="20">
    <mergeCell ref="J16:K17"/>
    <mergeCell ref="C10:K10"/>
    <mergeCell ref="C12:E12"/>
    <mergeCell ref="F12:K12"/>
    <mergeCell ref="C13:E13"/>
    <mergeCell ref="F13:K13"/>
    <mergeCell ref="C14:E14"/>
    <mergeCell ref="F14:K14"/>
    <mergeCell ref="F7:G7"/>
    <mergeCell ref="J7:K7"/>
    <mergeCell ref="D8:E8"/>
    <mergeCell ref="J8:K8"/>
    <mergeCell ref="C9:F9"/>
    <mergeCell ref="G9:H9"/>
    <mergeCell ref="C2:K2"/>
    <mergeCell ref="C3:K3"/>
    <mergeCell ref="C4:K4"/>
    <mergeCell ref="E6:G6"/>
    <mergeCell ref="H6:I6"/>
    <mergeCell ref="J6:K6"/>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info</vt:lpstr>
      <vt:lpstr>shaladarppn</vt:lpstr>
      <vt:lpstr>sd data</vt:lpstr>
      <vt:lpstr>scholarship form</vt:lpstr>
      <vt:lpstr>income certificate</vt:lpstr>
      <vt:lpstr>BLANK FORM </vt:lpstr>
      <vt:lpstr>BLANK INCOME</vt:lpstr>
      <vt:lpstr>'BLANK FORM '!Print_Area</vt:lpstr>
      <vt:lpstr>'BLANK INCOME'!Print_Area</vt:lpstr>
      <vt:lpstr>'income certificate'!Print_Area</vt:lpstr>
      <vt:lpstr>'scholarship form'!Print_Area</vt:lpstr>
      <vt:lpstr>SCHOLARSR</vt:lpstr>
      <vt:lpstr>SRNO</vt:lpstr>
      <vt:lpstr>TABLE6</vt:lpstr>
      <vt:lpstr>TABLES</vt:lpstr>
      <vt:lpstr>TABLES2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2021-08-21T17:01:56Z</dcterms:modified>
</cp:coreProperties>
</file>