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Master Sheet" sheetId="1" r:id="rId1"/>
    <sheet name="6 sub. 20%" sheetId="2" r:id="rId2"/>
    <sheet name="3 sub. Grade" sheetId="3" r:id="rId3"/>
    <sheet name="For upload on 8th B. Site" sheetId="4" r:id="rId4"/>
  </sheets>
  <definedNames>
    <definedName name="_xlnm.Print_Area" localSheetId="2">'3 sub. Grade'!$A$1:$J$137</definedName>
    <definedName name="_xlnm.Print_Area" localSheetId="1">'6 sub. 20%'!$A$1:$K$143</definedName>
    <definedName name="_xlnm.Print_Area" localSheetId="3">'For upload on 8th B. Site'!$A$1:$W$164</definedName>
  </definedNames>
  <calcPr calcId="124519"/>
</workbook>
</file>

<file path=xl/calcChain.xml><?xml version="1.0" encoding="utf-8"?>
<calcChain xmlns="http://schemas.openxmlformats.org/spreadsheetml/2006/main">
  <c r="BU12" i="1"/>
  <c r="BV12" s="1"/>
  <c r="BU13"/>
  <c r="BV13" s="1"/>
  <c r="BU14"/>
  <c r="BV14" s="1"/>
  <c r="BU15"/>
  <c r="BV15" s="1"/>
  <c r="BU16"/>
  <c r="BV16" s="1"/>
  <c r="BU17"/>
  <c r="BV17" s="1"/>
  <c r="BU18"/>
  <c r="BV18" s="1"/>
  <c r="BU19"/>
  <c r="BV19" s="1"/>
  <c r="BU20"/>
  <c r="BV20" s="1"/>
  <c r="BU21"/>
  <c r="BV21" s="1"/>
  <c r="BU22"/>
  <c r="BV22" s="1"/>
  <c r="BU23"/>
  <c r="BV23" s="1"/>
  <c r="BU24"/>
  <c r="BV24" s="1"/>
  <c r="BU25"/>
  <c r="BV25" s="1"/>
  <c r="BU26"/>
  <c r="BV26" s="1"/>
  <c r="BU27"/>
  <c r="BV27" s="1"/>
  <c r="BU28"/>
  <c r="BV28" s="1"/>
  <c r="BU29"/>
  <c r="BV29" s="1"/>
  <c r="BU30"/>
  <c r="BV30" s="1"/>
  <c r="BU31"/>
  <c r="BV31" s="1"/>
  <c r="BU32"/>
  <c r="BV32" s="1"/>
  <c r="BU33"/>
  <c r="BV33" s="1"/>
  <c r="BU34"/>
  <c r="BV34" s="1"/>
  <c r="BU35"/>
  <c r="BV35" s="1"/>
  <c r="BU36"/>
  <c r="BV36" s="1"/>
  <c r="BU37"/>
  <c r="BV37" s="1"/>
  <c r="BU38"/>
  <c r="BV38" s="1"/>
  <c r="BU39"/>
  <c r="BV39" s="1"/>
  <c r="BU40"/>
  <c r="BV40" s="1"/>
  <c r="BU41"/>
  <c r="BV41" s="1"/>
  <c r="BU42"/>
  <c r="BV42" s="1"/>
  <c r="BU43"/>
  <c r="BV43" s="1"/>
  <c r="BU44"/>
  <c r="BV44" s="1"/>
  <c r="BU45"/>
  <c r="BV45" s="1"/>
  <c r="BU46"/>
  <c r="BV46" s="1"/>
  <c r="BU47"/>
  <c r="BV47" s="1"/>
  <c r="BU48"/>
  <c r="BV48" s="1"/>
  <c r="BU49"/>
  <c r="BV49" s="1"/>
  <c r="BU50"/>
  <c r="BV50" s="1"/>
  <c r="BU51"/>
  <c r="BV51" s="1"/>
  <c r="BU52"/>
  <c r="BV52" s="1"/>
  <c r="BU53"/>
  <c r="BV53" s="1"/>
  <c r="BU54"/>
  <c r="BV54" s="1"/>
  <c r="BU55"/>
  <c r="BV55" s="1"/>
  <c r="BU56"/>
  <c r="BV56" s="1"/>
  <c r="BU57"/>
  <c r="BV57" s="1"/>
  <c r="BU58"/>
  <c r="BV58" s="1"/>
  <c r="BU59"/>
  <c r="BV59" s="1"/>
  <c r="BU60"/>
  <c r="BV60" s="1"/>
  <c r="BU61"/>
  <c r="BV61" s="1"/>
  <c r="BU62"/>
  <c r="BV62" s="1"/>
  <c r="BU63"/>
  <c r="BV63" s="1"/>
  <c r="BU64"/>
  <c r="BV64" s="1"/>
  <c r="BU65"/>
  <c r="BV65" s="1"/>
  <c r="BU66"/>
  <c r="BV66" s="1"/>
  <c r="BU67"/>
  <c r="BV67" s="1"/>
  <c r="BU68"/>
  <c r="BV68" s="1"/>
  <c r="BU69"/>
  <c r="BV69" s="1"/>
  <c r="BU70"/>
  <c r="BV70" s="1"/>
  <c r="BU71"/>
  <c r="BV71" s="1"/>
  <c r="BU72"/>
  <c r="BV72" s="1"/>
  <c r="BU73"/>
  <c r="BV73" s="1"/>
  <c r="BU74"/>
  <c r="BV74" s="1"/>
  <c r="BU75"/>
  <c r="BV75" s="1"/>
  <c r="BU76"/>
  <c r="BV76" s="1"/>
  <c r="BU77"/>
  <c r="BV77" s="1"/>
  <c r="BU78"/>
  <c r="BV78" s="1"/>
  <c r="BU79"/>
  <c r="BV79" s="1"/>
  <c r="BU80"/>
  <c r="BV80" s="1"/>
  <c r="BU81"/>
  <c r="BV81" s="1"/>
  <c r="BU82"/>
  <c r="BV82" s="1"/>
  <c r="BU83"/>
  <c r="BV83" s="1"/>
  <c r="BU84"/>
  <c r="BV84" s="1"/>
  <c r="BU85"/>
  <c r="BV85" s="1"/>
  <c r="BU86"/>
  <c r="BV86" s="1"/>
  <c r="BU87"/>
  <c r="BV87" s="1"/>
  <c r="BU88"/>
  <c r="BV88" s="1"/>
  <c r="BU89"/>
  <c r="BV89" s="1"/>
  <c r="BU90"/>
  <c r="BV90" s="1"/>
  <c r="BU91"/>
  <c r="BV91" s="1"/>
  <c r="BU92"/>
  <c r="BV92" s="1"/>
  <c r="BU93"/>
  <c r="BV93" s="1"/>
  <c r="BU94"/>
  <c r="BV94" s="1"/>
  <c r="BU95"/>
  <c r="BV95" s="1"/>
  <c r="BU96"/>
  <c r="BV96" s="1"/>
  <c r="BU97"/>
  <c r="BV97" s="1"/>
  <c r="BU98"/>
  <c r="BV98" s="1"/>
  <c r="BU99"/>
  <c r="BV99" s="1"/>
  <c r="BU100"/>
  <c r="BV100" s="1"/>
  <c r="BU101"/>
  <c r="BV101" s="1"/>
  <c r="BU102"/>
  <c r="BV102" s="1"/>
  <c r="BU103"/>
  <c r="BV103" s="1"/>
  <c r="BU104"/>
  <c r="BV104" s="1"/>
  <c r="BU105"/>
  <c r="BV105" s="1"/>
  <c r="BU106"/>
  <c r="BV106" s="1"/>
  <c r="BU107"/>
  <c r="BV107" s="1"/>
  <c r="BU108"/>
  <c r="BV108" s="1"/>
  <c r="BU109"/>
  <c r="BV109" s="1"/>
  <c r="BU110"/>
  <c r="BV110" s="1"/>
  <c r="BU111"/>
  <c r="BV111" s="1"/>
  <c r="BU112"/>
  <c r="BV112" s="1"/>
  <c r="BU113"/>
  <c r="BV113" s="1"/>
  <c r="BU114"/>
  <c r="BV114" s="1"/>
  <c r="BU115"/>
  <c r="BV115" s="1"/>
  <c r="BU116"/>
  <c r="BV116" s="1"/>
  <c r="BU117"/>
  <c r="BV117" s="1"/>
  <c r="BU118"/>
  <c r="BV118" s="1"/>
  <c r="BU119"/>
  <c r="BV119" s="1"/>
  <c r="BU120"/>
  <c r="BV120" s="1"/>
  <c r="BU121"/>
  <c r="BV121" s="1"/>
  <c r="BU122"/>
  <c r="BV122" s="1"/>
  <c r="BU123"/>
  <c r="BV123" s="1"/>
  <c r="BU124"/>
  <c r="BV124" s="1"/>
  <c r="BU125"/>
  <c r="BV125" s="1"/>
  <c r="BU126"/>
  <c r="BV126" s="1"/>
  <c r="BU127"/>
  <c r="BV127" s="1"/>
  <c r="BU128"/>
  <c r="BV128" s="1"/>
  <c r="BU129"/>
  <c r="BV129" s="1"/>
  <c r="BU130"/>
  <c r="BV130" s="1"/>
  <c r="BU131"/>
  <c r="BV131" s="1"/>
  <c r="BU132"/>
  <c r="BV132" s="1"/>
  <c r="BU133"/>
  <c r="BV133" s="1"/>
  <c r="BU134"/>
  <c r="BV134" s="1"/>
  <c r="BU135"/>
  <c r="BV135" s="1"/>
  <c r="BU136"/>
  <c r="BV136" s="1"/>
  <c r="BU137"/>
  <c r="BV137" s="1"/>
  <c r="BU138"/>
  <c r="BV138" s="1"/>
  <c r="BU139"/>
  <c r="BV139" s="1"/>
  <c r="BU140"/>
  <c r="BV140" s="1"/>
  <c r="BU141"/>
  <c r="BV141" s="1"/>
  <c r="BU142"/>
  <c r="BV142" s="1"/>
  <c r="BU143"/>
  <c r="BV143" s="1"/>
  <c r="BU144"/>
  <c r="BV144" s="1"/>
  <c r="BU145"/>
  <c r="BV145" s="1"/>
  <c r="BU146"/>
  <c r="BV146" s="1"/>
  <c r="BU147"/>
  <c r="BV147" s="1"/>
  <c r="BU148"/>
  <c r="BV148" s="1"/>
  <c r="BU149"/>
  <c r="BV149" s="1"/>
  <c r="BU150"/>
  <c r="BV150" s="1"/>
  <c r="BU151"/>
  <c r="BV151" s="1"/>
  <c r="BU152"/>
  <c r="BV152" s="1"/>
  <c r="BU153"/>
  <c r="BV153" s="1"/>
  <c r="BU154"/>
  <c r="BV154" s="1"/>
  <c r="BU155"/>
  <c r="BV155" s="1"/>
  <c r="BU156"/>
  <c r="BV156" s="1"/>
  <c r="BU157"/>
  <c r="BV157" s="1"/>
  <c r="BU158"/>
  <c r="BV158" s="1"/>
  <c r="BU159"/>
  <c r="BV159" s="1"/>
  <c r="BU160"/>
  <c r="BV160" s="1"/>
  <c r="BU161"/>
  <c r="BV161" s="1"/>
  <c r="BU162"/>
  <c r="BV162" s="1"/>
  <c r="BU163"/>
  <c r="BV163" s="1"/>
  <c r="BU164"/>
  <c r="BV164" s="1"/>
  <c r="BU165"/>
  <c r="BV165" s="1"/>
  <c r="BU166"/>
  <c r="BV166" s="1"/>
  <c r="BU167"/>
  <c r="BV167" s="1"/>
  <c r="BU168"/>
  <c r="BV168" s="1"/>
  <c r="BU169"/>
  <c r="BV169" s="1"/>
  <c r="BU170"/>
  <c r="BV170" s="1"/>
  <c r="BU171"/>
  <c r="BV171" s="1"/>
  <c r="BU172"/>
  <c r="BV172" s="1"/>
  <c r="BU173"/>
  <c r="BV173" s="1"/>
  <c r="BU174"/>
  <c r="BV174" s="1"/>
  <c r="BU175"/>
  <c r="BV175" s="1"/>
  <c r="BU176"/>
  <c r="BV176" s="1"/>
  <c r="BU177"/>
  <c r="BV177" s="1"/>
  <c r="BU178"/>
  <c r="BV178" s="1"/>
  <c r="BU179"/>
  <c r="BV179" s="1"/>
  <c r="BU180"/>
  <c r="BV180" s="1"/>
  <c r="BU181"/>
  <c r="BV181" s="1"/>
  <c r="BU182"/>
  <c r="BV182" s="1"/>
  <c r="BU183"/>
  <c r="BV183" s="1"/>
  <c r="BU184"/>
  <c r="BV184" s="1"/>
  <c r="BU185"/>
  <c r="BV185" s="1"/>
  <c r="BU186"/>
  <c r="BV186" s="1"/>
  <c r="BU187"/>
  <c r="BV187" s="1"/>
  <c r="BU188"/>
  <c r="BV188" s="1"/>
  <c r="BU189"/>
  <c r="BV189" s="1"/>
  <c r="BU190"/>
  <c r="BV190" s="1"/>
  <c r="BU191"/>
  <c r="BV191" s="1"/>
  <c r="BU192"/>
  <c r="BV192" s="1"/>
  <c r="BU193"/>
  <c r="BV193" s="1"/>
  <c r="BU194"/>
  <c r="BV194" s="1"/>
  <c r="BU195"/>
  <c r="BV195" s="1"/>
  <c r="BU196"/>
  <c r="BV196" s="1"/>
  <c r="BU197"/>
  <c r="BV197" s="1"/>
  <c r="BU198"/>
  <c r="BV198" s="1"/>
  <c r="BU199"/>
  <c r="BV199" s="1"/>
  <c r="BU200"/>
  <c r="BV200" s="1"/>
  <c r="BU201"/>
  <c r="BV201" s="1"/>
  <c r="BU202"/>
  <c r="BV202" s="1"/>
  <c r="BU203"/>
  <c r="BV203" s="1"/>
  <c r="BU204"/>
  <c r="BV204" s="1"/>
  <c r="BU205"/>
  <c r="BV205" s="1"/>
  <c r="BU206"/>
  <c r="BV206" s="1"/>
  <c r="BU207"/>
  <c r="BV207" s="1"/>
  <c r="BU208"/>
  <c r="BV208" s="1"/>
  <c r="BU209"/>
  <c r="BV209" s="1"/>
  <c r="BU210"/>
  <c r="BV210" s="1"/>
  <c r="BU211"/>
  <c r="BV211" s="1"/>
  <c r="BG22"/>
  <c r="BN20"/>
  <c r="BV11"/>
  <c r="BU11"/>
  <c r="BN12"/>
  <c r="BO12"/>
  <c r="BN13"/>
  <c r="BO13"/>
  <c r="BN14"/>
  <c r="BO14"/>
  <c r="BN15"/>
  <c r="BO15"/>
  <c r="BN16"/>
  <c r="BO16"/>
  <c r="BN17"/>
  <c r="BO17"/>
  <c r="BN18"/>
  <c r="BO18"/>
  <c r="BN19"/>
  <c r="BO19"/>
  <c r="BO20"/>
  <c r="BN21"/>
  <c r="BO21"/>
  <c r="BN22"/>
  <c r="BO22"/>
  <c r="BN23"/>
  <c r="BO23"/>
  <c r="BN24"/>
  <c r="BO24"/>
  <c r="BN25"/>
  <c r="BO25"/>
  <c r="BN26"/>
  <c r="BO26"/>
  <c r="BN27"/>
  <c r="BO27"/>
  <c r="BN28"/>
  <c r="BO28"/>
  <c r="BN29"/>
  <c r="BO29"/>
  <c r="BN30"/>
  <c r="BO30"/>
  <c r="BN31"/>
  <c r="BO31"/>
  <c r="BN32"/>
  <c r="BO32"/>
  <c r="BN33"/>
  <c r="BO33"/>
  <c r="BN34"/>
  <c r="BO34"/>
  <c r="BN35"/>
  <c r="BO35"/>
  <c r="BN36"/>
  <c r="BO36"/>
  <c r="BN37"/>
  <c r="BO37"/>
  <c r="BN38"/>
  <c r="BO38"/>
  <c r="BN39"/>
  <c r="BO39"/>
  <c r="BN40"/>
  <c r="BO40"/>
  <c r="BN41"/>
  <c r="BO41"/>
  <c r="BN42"/>
  <c r="BO42"/>
  <c r="BN43"/>
  <c r="BO43"/>
  <c r="BN44"/>
  <c r="BO44"/>
  <c r="BN45"/>
  <c r="BO45"/>
  <c r="BN46"/>
  <c r="BO46"/>
  <c r="BN47"/>
  <c r="BO47"/>
  <c r="BN48"/>
  <c r="BO48"/>
  <c r="BN49"/>
  <c r="BO49"/>
  <c r="BN50"/>
  <c r="BO50"/>
  <c r="BN51"/>
  <c r="BO51"/>
  <c r="BN52"/>
  <c r="BO52"/>
  <c r="BN53"/>
  <c r="BO53"/>
  <c r="BN54"/>
  <c r="BO54"/>
  <c r="BN55"/>
  <c r="BO55"/>
  <c r="BN56"/>
  <c r="BO56"/>
  <c r="BN57"/>
  <c r="BO57"/>
  <c r="BN58"/>
  <c r="BO58"/>
  <c r="BN59"/>
  <c r="BO59"/>
  <c r="BN60"/>
  <c r="BO60"/>
  <c r="BN61"/>
  <c r="BO61"/>
  <c r="BN62"/>
  <c r="BO62"/>
  <c r="BN63"/>
  <c r="BO63"/>
  <c r="BN64"/>
  <c r="BO64"/>
  <c r="BN65"/>
  <c r="BO65"/>
  <c r="BN66"/>
  <c r="BO66"/>
  <c r="BN67"/>
  <c r="BO67"/>
  <c r="BN68"/>
  <c r="BO68"/>
  <c r="BN69"/>
  <c r="BO69"/>
  <c r="BN70"/>
  <c r="BO70"/>
  <c r="BN71"/>
  <c r="BO71"/>
  <c r="BN72"/>
  <c r="BO72"/>
  <c r="BN73"/>
  <c r="BO73"/>
  <c r="BN74"/>
  <c r="BO74"/>
  <c r="BN75"/>
  <c r="BO75"/>
  <c r="BN76"/>
  <c r="BO76"/>
  <c r="BN77"/>
  <c r="BO77"/>
  <c r="BN78"/>
  <c r="BO78"/>
  <c r="BN79"/>
  <c r="BO79"/>
  <c r="BN80"/>
  <c r="BO80"/>
  <c r="BN81"/>
  <c r="BO81"/>
  <c r="BN82"/>
  <c r="BO82"/>
  <c r="BN83"/>
  <c r="BO83"/>
  <c r="BN84"/>
  <c r="BO84"/>
  <c r="BN85"/>
  <c r="BO85"/>
  <c r="BN86"/>
  <c r="BO86"/>
  <c r="BN87"/>
  <c r="BO87"/>
  <c r="BN88"/>
  <c r="BO88"/>
  <c r="BN89"/>
  <c r="BO89"/>
  <c r="BN90"/>
  <c r="BO90"/>
  <c r="BN91"/>
  <c r="BO91"/>
  <c r="BN92"/>
  <c r="BO92"/>
  <c r="BN93"/>
  <c r="BO93"/>
  <c r="BN94"/>
  <c r="BO94"/>
  <c r="BN95"/>
  <c r="BO95"/>
  <c r="BN96"/>
  <c r="BO96"/>
  <c r="BN97"/>
  <c r="BO97"/>
  <c r="BN98"/>
  <c r="BO98"/>
  <c r="BN99"/>
  <c r="BO99"/>
  <c r="BN100"/>
  <c r="BO100"/>
  <c r="BN101"/>
  <c r="BO101"/>
  <c r="BN102"/>
  <c r="BO102"/>
  <c r="BN103"/>
  <c r="BO103"/>
  <c r="BN104"/>
  <c r="BO104"/>
  <c r="BN105"/>
  <c r="BO105"/>
  <c r="BN106"/>
  <c r="BO106"/>
  <c r="BN107"/>
  <c r="BO107"/>
  <c r="BN108"/>
  <c r="BO108"/>
  <c r="BN109"/>
  <c r="BO109"/>
  <c r="BN110"/>
  <c r="BO110"/>
  <c r="BN111"/>
  <c r="BO111"/>
  <c r="BN112"/>
  <c r="BO112"/>
  <c r="BN113"/>
  <c r="BO113"/>
  <c r="BN114"/>
  <c r="BO114"/>
  <c r="BN115"/>
  <c r="BO115"/>
  <c r="BN116"/>
  <c r="BO116"/>
  <c r="BN117"/>
  <c r="BO117"/>
  <c r="BN118"/>
  <c r="BO118"/>
  <c r="BN119"/>
  <c r="BO119"/>
  <c r="BN120"/>
  <c r="BO120"/>
  <c r="BN121"/>
  <c r="BO121"/>
  <c r="BN122"/>
  <c r="BO122"/>
  <c r="BN123"/>
  <c r="BO123"/>
  <c r="BN124"/>
  <c r="BO124"/>
  <c r="BN125"/>
  <c r="BO125"/>
  <c r="BN126"/>
  <c r="BO126"/>
  <c r="BN127"/>
  <c r="BO127"/>
  <c r="BN128"/>
  <c r="BO128"/>
  <c r="BN129"/>
  <c r="BO129"/>
  <c r="BN130"/>
  <c r="BO130"/>
  <c r="BN131"/>
  <c r="BO131"/>
  <c r="BN132"/>
  <c r="BO132"/>
  <c r="BN133"/>
  <c r="BO133"/>
  <c r="BN134"/>
  <c r="BO134"/>
  <c r="BN135"/>
  <c r="BO135"/>
  <c r="BN136"/>
  <c r="BO136"/>
  <c r="BN137"/>
  <c r="BO137"/>
  <c r="BN138"/>
  <c r="BO138"/>
  <c r="BN139"/>
  <c r="BO139"/>
  <c r="BN140"/>
  <c r="BO140"/>
  <c r="BN141"/>
  <c r="BO141"/>
  <c r="BN142"/>
  <c r="BO142"/>
  <c r="BN143"/>
  <c r="BO143"/>
  <c r="BN144"/>
  <c r="BO144"/>
  <c r="BN145"/>
  <c r="BO145"/>
  <c r="BN146"/>
  <c r="BO146"/>
  <c r="BN147"/>
  <c r="BO147"/>
  <c r="BN148"/>
  <c r="BO148"/>
  <c r="BN149"/>
  <c r="BO149"/>
  <c r="BN150"/>
  <c r="BO150"/>
  <c r="BN151"/>
  <c r="BO151"/>
  <c r="BN152"/>
  <c r="BO152"/>
  <c r="BN153"/>
  <c r="BO153"/>
  <c r="BN154"/>
  <c r="BO154"/>
  <c r="BN155"/>
  <c r="BO155"/>
  <c r="BN156"/>
  <c r="BO156"/>
  <c r="BN157"/>
  <c r="BO157"/>
  <c r="BN158"/>
  <c r="BO158"/>
  <c r="BN159"/>
  <c r="BO159"/>
  <c r="BN160"/>
  <c r="BO160"/>
  <c r="BN161"/>
  <c r="BO161"/>
  <c r="BN162"/>
  <c r="BO162"/>
  <c r="BN163"/>
  <c r="BO163"/>
  <c r="BN164"/>
  <c r="BO164"/>
  <c r="BN165"/>
  <c r="BO165"/>
  <c r="BN166"/>
  <c r="BO166"/>
  <c r="BN167"/>
  <c r="BO167"/>
  <c r="BN168"/>
  <c r="BO168"/>
  <c r="BN169"/>
  <c r="BO169"/>
  <c r="BN170"/>
  <c r="BO170"/>
  <c r="BN171"/>
  <c r="BO171"/>
  <c r="BN172"/>
  <c r="BO172"/>
  <c r="BN173"/>
  <c r="BO173"/>
  <c r="BN174"/>
  <c r="BO174"/>
  <c r="BN175"/>
  <c r="BO175"/>
  <c r="BN176"/>
  <c r="BO176"/>
  <c r="BN177"/>
  <c r="BO177"/>
  <c r="BN178"/>
  <c r="BO178"/>
  <c r="BN179"/>
  <c r="BO179"/>
  <c r="BN180"/>
  <c r="BO180"/>
  <c r="BN181"/>
  <c r="BO181"/>
  <c r="BN182"/>
  <c r="BO182"/>
  <c r="BN183"/>
  <c r="BO183"/>
  <c r="BN184"/>
  <c r="BO184"/>
  <c r="BN185"/>
  <c r="BO185"/>
  <c r="BN186"/>
  <c r="BO186"/>
  <c r="BN187"/>
  <c r="BO187"/>
  <c r="BN188"/>
  <c r="BO188"/>
  <c r="BN189"/>
  <c r="BO189"/>
  <c r="BN190"/>
  <c r="BO190"/>
  <c r="BN191"/>
  <c r="BO191"/>
  <c r="BN192"/>
  <c r="BO192"/>
  <c r="BN193"/>
  <c r="BO193"/>
  <c r="BN194"/>
  <c r="BO194"/>
  <c r="BN195"/>
  <c r="BO195"/>
  <c r="BN196"/>
  <c r="BO196"/>
  <c r="BN197"/>
  <c r="BO197"/>
  <c r="BN198"/>
  <c r="BO198"/>
  <c r="BN199"/>
  <c r="BO199"/>
  <c r="BN200"/>
  <c r="BO200"/>
  <c r="BN201"/>
  <c r="BO201"/>
  <c r="BN202"/>
  <c r="BO202"/>
  <c r="BN203"/>
  <c r="BO203"/>
  <c r="BN204"/>
  <c r="BO204"/>
  <c r="BN205"/>
  <c r="BO205"/>
  <c r="BN206"/>
  <c r="BO206"/>
  <c r="BN207"/>
  <c r="BO207"/>
  <c r="BN208"/>
  <c r="BO208"/>
  <c r="BN209"/>
  <c r="BO209"/>
  <c r="BN210"/>
  <c r="BO210"/>
  <c r="BN211"/>
  <c r="BO211"/>
  <c r="BO11"/>
  <c r="BN11"/>
  <c r="BG12"/>
  <c r="BH12" s="1"/>
  <c r="BG13"/>
  <c r="BH13" s="1"/>
  <c r="BG14"/>
  <c r="BH14" s="1"/>
  <c r="BG15"/>
  <c r="BH15" s="1"/>
  <c r="BG16"/>
  <c r="BH16" s="1"/>
  <c r="BG17"/>
  <c r="BH17" s="1"/>
  <c r="BG18"/>
  <c r="BH18" s="1"/>
  <c r="BG19"/>
  <c r="BH19" s="1"/>
  <c r="BG20"/>
  <c r="BH20" s="1"/>
  <c r="BG21"/>
  <c r="BH21" s="1"/>
  <c r="BH22"/>
  <c r="BG23"/>
  <c r="BH23" s="1"/>
  <c r="BG24"/>
  <c r="BH24" s="1"/>
  <c r="BG25"/>
  <c r="BH25" s="1"/>
  <c r="BG26"/>
  <c r="BH26" s="1"/>
  <c r="BG27"/>
  <c r="BH27" s="1"/>
  <c r="BG28"/>
  <c r="BH28" s="1"/>
  <c r="BG29"/>
  <c r="BH29" s="1"/>
  <c r="BG30"/>
  <c r="BH30" s="1"/>
  <c r="BG31"/>
  <c r="BH31" s="1"/>
  <c r="BG32"/>
  <c r="BH32" s="1"/>
  <c r="BG33"/>
  <c r="BH33" s="1"/>
  <c r="BG34"/>
  <c r="BH34" s="1"/>
  <c r="BG35"/>
  <c r="BH35" s="1"/>
  <c r="BG36"/>
  <c r="BH36" s="1"/>
  <c r="BG37"/>
  <c r="BH37" s="1"/>
  <c r="BG38"/>
  <c r="BH38" s="1"/>
  <c r="BG39"/>
  <c r="BH39" s="1"/>
  <c r="BG40"/>
  <c r="BH40" s="1"/>
  <c r="BG41"/>
  <c r="BH41" s="1"/>
  <c r="BG42"/>
  <c r="BH42" s="1"/>
  <c r="BG43"/>
  <c r="BH43" s="1"/>
  <c r="BG44"/>
  <c r="BH44" s="1"/>
  <c r="BG45"/>
  <c r="BH45" s="1"/>
  <c r="BG46"/>
  <c r="BH46" s="1"/>
  <c r="BG47"/>
  <c r="BH47" s="1"/>
  <c r="BG48"/>
  <c r="BH48" s="1"/>
  <c r="BG49"/>
  <c r="BH49" s="1"/>
  <c r="BG50"/>
  <c r="BH50" s="1"/>
  <c r="BG51"/>
  <c r="BH51" s="1"/>
  <c r="BG52"/>
  <c r="BH52" s="1"/>
  <c r="BG53"/>
  <c r="BH53" s="1"/>
  <c r="BG54"/>
  <c r="BH54" s="1"/>
  <c r="BG55"/>
  <c r="BH55" s="1"/>
  <c r="BG56"/>
  <c r="BH56" s="1"/>
  <c r="BG57"/>
  <c r="BH57" s="1"/>
  <c r="BG58"/>
  <c r="BH58" s="1"/>
  <c r="BG59"/>
  <c r="BH59" s="1"/>
  <c r="BG60"/>
  <c r="BH60" s="1"/>
  <c r="BG61"/>
  <c r="BH61" s="1"/>
  <c r="BG62"/>
  <c r="BH62" s="1"/>
  <c r="BG63"/>
  <c r="BH63" s="1"/>
  <c r="BG64"/>
  <c r="BH64" s="1"/>
  <c r="BG65"/>
  <c r="BH65" s="1"/>
  <c r="BG66"/>
  <c r="BH66" s="1"/>
  <c r="BG67"/>
  <c r="BH67" s="1"/>
  <c r="BG68"/>
  <c r="BH68" s="1"/>
  <c r="BG69"/>
  <c r="BH69" s="1"/>
  <c r="BG70"/>
  <c r="BH70" s="1"/>
  <c r="BG71"/>
  <c r="BH71" s="1"/>
  <c r="BG72"/>
  <c r="BH72" s="1"/>
  <c r="BG73"/>
  <c r="BH73" s="1"/>
  <c r="BG74"/>
  <c r="BH74" s="1"/>
  <c r="BG75"/>
  <c r="BH75" s="1"/>
  <c r="BG76"/>
  <c r="BH76" s="1"/>
  <c r="BG77"/>
  <c r="BH77" s="1"/>
  <c r="BG78"/>
  <c r="BH78" s="1"/>
  <c r="BG79"/>
  <c r="BH79" s="1"/>
  <c r="BG80"/>
  <c r="BH80" s="1"/>
  <c r="BG81"/>
  <c r="BH81" s="1"/>
  <c r="BG82"/>
  <c r="BH82" s="1"/>
  <c r="BG83"/>
  <c r="BH83" s="1"/>
  <c r="BG84"/>
  <c r="BH84" s="1"/>
  <c r="BG85"/>
  <c r="BH85" s="1"/>
  <c r="BG86"/>
  <c r="BH86" s="1"/>
  <c r="BG87"/>
  <c r="BH87" s="1"/>
  <c r="BG88"/>
  <c r="BH88" s="1"/>
  <c r="BG89"/>
  <c r="BH89" s="1"/>
  <c r="BG90"/>
  <c r="BH90" s="1"/>
  <c r="BG91"/>
  <c r="BH91" s="1"/>
  <c r="BG92"/>
  <c r="BH92" s="1"/>
  <c r="BG93"/>
  <c r="BH93" s="1"/>
  <c r="BG94"/>
  <c r="BH94" s="1"/>
  <c r="BG95"/>
  <c r="BH95" s="1"/>
  <c r="BG96"/>
  <c r="BH96" s="1"/>
  <c r="BG97"/>
  <c r="BH97" s="1"/>
  <c r="BG98"/>
  <c r="BH98" s="1"/>
  <c r="BG99"/>
  <c r="BH99" s="1"/>
  <c r="BG100"/>
  <c r="BH100" s="1"/>
  <c r="BG101"/>
  <c r="BH101" s="1"/>
  <c r="BG102"/>
  <c r="BH102" s="1"/>
  <c r="BG103"/>
  <c r="BH103" s="1"/>
  <c r="BG104"/>
  <c r="BH104" s="1"/>
  <c r="BG105"/>
  <c r="BH105" s="1"/>
  <c r="BG106"/>
  <c r="BH106" s="1"/>
  <c r="BG107"/>
  <c r="BH107" s="1"/>
  <c r="BG108"/>
  <c r="BH108" s="1"/>
  <c r="BG109"/>
  <c r="BH109" s="1"/>
  <c r="BG110"/>
  <c r="BH110" s="1"/>
  <c r="BG111"/>
  <c r="BH111" s="1"/>
  <c r="BG112"/>
  <c r="BH112" s="1"/>
  <c r="BG113"/>
  <c r="BH113" s="1"/>
  <c r="BG114"/>
  <c r="BH114" s="1"/>
  <c r="BG115"/>
  <c r="BH115" s="1"/>
  <c r="BG116"/>
  <c r="BH116" s="1"/>
  <c r="BG117"/>
  <c r="BH117" s="1"/>
  <c r="BG118"/>
  <c r="BH118" s="1"/>
  <c r="BG119"/>
  <c r="BH119" s="1"/>
  <c r="BG120"/>
  <c r="BH120" s="1"/>
  <c r="BG121"/>
  <c r="BH121" s="1"/>
  <c r="BG122"/>
  <c r="BH122" s="1"/>
  <c r="BG123"/>
  <c r="BH123" s="1"/>
  <c r="BG124"/>
  <c r="BH124" s="1"/>
  <c r="BG125"/>
  <c r="BH125" s="1"/>
  <c r="BG126"/>
  <c r="BH126" s="1"/>
  <c r="BG127"/>
  <c r="BH127" s="1"/>
  <c r="BG128"/>
  <c r="BH128" s="1"/>
  <c r="BG129"/>
  <c r="BH129" s="1"/>
  <c r="BG130"/>
  <c r="BH130" s="1"/>
  <c r="BG131"/>
  <c r="BH131" s="1"/>
  <c r="BG132"/>
  <c r="BH132" s="1"/>
  <c r="BG133"/>
  <c r="BH133" s="1"/>
  <c r="BG134"/>
  <c r="BH134" s="1"/>
  <c r="BG135"/>
  <c r="BH135" s="1"/>
  <c r="BG136"/>
  <c r="BH136" s="1"/>
  <c r="BG137"/>
  <c r="BH137" s="1"/>
  <c r="BG138"/>
  <c r="BH138" s="1"/>
  <c r="BG139"/>
  <c r="BH139" s="1"/>
  <c r="BG140"/>
  <c r="BH140" s="1"/>
  <c r="BG141"/>
  <c r="BH141" s="1"/>
  <c r="BG142"/>
  <c r="BH142" s="1"/>
  <c r="BG143"/>
  <c r="BH143" s="1"/>
  <c r="BG144"/>
  <c r="BH144" s="1"/>
  <c r="BG145"/>
  <c r="BH145" s="1"/>
  <c r="BG146"/>
  <c r="BH146" s="1"/>
  <c r="BG147"/>
  <c r="BH147" s="1"/>
  <c r="BG148"/>
  <c r="BH148" s="1"/>
  <c r="BG149"/>
  <c r="BH149" s="1"/>
  <c r="BG150"/>
  <c r="BH150" s="1"/>
  <c r="BG151"/>
  <c r="BH151" s="1"/>
  <c r="BG152"/>
  <c r="BH152" s="1"/>
  <c r="BG153"/>
  <c r="BH153" s="1"/>
  <c r="BG154"/>
  <c r="BH154" s="1"/>
  <c r="BG155"/>
  <c r="BH155" s="1"/>
  <c r="BG156"/>
  <c r="BH156" s="1"/>
  <c r="BG157"/>
  <c r="BH157" s="1"/>
  <c r="BG158"/>
  <c r="BH158" s="1"/>
  <c r="BG159"/>
  <c r="BH159" s="1"/>
  <c r="BG160"/>
  <c r="BH160" s="1"/>
  <c r="BG161"/>
  <c r="BH161" s="1"/>
  <c r="BG162"/>
  <c r="BH162" s="1"/>
  <c r="BG163"/>
  <c r="BH163" s="1"/>
  <c r="BG164"/>
  <c r="BH164" s="1"/>
  <c r="BG165"/>
  <c r="BH165" s="1"/>
  <c r="BG166"/>
  <c r="BH166" s="1"/>
  <c r="BG167"/>
  <c r="BH167" s="1"/>
  <c r="BG168"/>
  <c r="BH168" s="1"/>
  <c r="BG169"/>
  <c r="BH169" s="1"/>
  <c r="BG170"/>
  <c r="BH170" s="1"/>
  <c r="BG171"/>
  <c r="BH171" s="1"/>
  <c r="BG172"/>
  <c r="BH172" s="1"/>
  <c r="BG173"/>
  <c r="BH173" s="1"/>
  <c r="BG174"/>
  <c r="BH174" s="1"/>
  <c r="BG175"/>
  <c r="BH175" s="1"/>
  <c r="BG176"/>
  <c r="BH176" s="1"/>
  <c r="BG177"/>
  <c r="BH177" s="1"/>
  <c r="BG178"/>
  <c r="BH178" s="1"/>
  <c r="BG179"/>
  <c r="BH179" s="1"/>
  <c r="BG180"/>
  <c r="BH180" s="1"/>
  <c r="BG181"/>
  <c r="BH181" s="1"/>
  <c r="BG182"/>
  <c r="BH182" s="1"/>
  <c r="BG183"/>
  <c r="BH183" s="1"/>
  <c r="BG184"/>
  <c r="BH184" s="1"/>
  <c r="BG185"/>
  <c r="BH185" s="1"/>
  <c r="BG186"/>
  <c r="BH186" s="1"/>
  <c r="BG187"/>
  <c r="BH187" s="1"/>
  <c r="BG188"/>
  <c r="BH188" s="1"/>
  <c r="BG189"/>
  <c r="BH189" s="1"/>
  <c r="BG190"/>
  <c r="BH190" s="1"/>
  <c r="BG191"/>
  <c r="BH191" s="1"/>
  <c r="BG192"/>
  <c r="BH192" s="1"/>
  <c r="BG193"/>
  <c r="BH193" s="1"/>
  <c r="BG194"/>
  <c r="BH194" s="1"/>
  <c r="BG195"/>
  <c r="BH195" s="1"/>
  <c r="BG196"/>
  <c r="BH196" s="1"/>
  <c r="BG197"/>
  <c r="BH197" s="1"/>
  <c r="BG198"/>
  <c r="BH198" s="1"/>
  <c r="BG199"/>
  <c r="BH199" s="1"/>
  <c r="BG200"/>
  <c r="BH200" s="1"/>
  <c r="BG201"/>
  <c r="BH201" s="1"/>
  <c r="BG202"/>
  <c r="BH202" s="1"/>
  <c r="BG203"/>
  <c r="BH203" s="1"/>
  <c r="BG204"/>
  <c r="BH204" s="1"/>
  <c r="BG205"/>
  <c r="BH205" s="1"/>
  <c r="BG206"/>
  <c r="BH206" s="1"/>
  <c r="BG207"/>
  <c r="BH207" s="1"/>
  <c r="BG208"/>
  <c r="BH208" s="1"/>
  <c r="BG209"/>
  <c r="BH209" s="1"/>
  <c r="BG210"/>
  <c r="BH210" s="1"/>
  <c r="BG211"/>
  <c r="BH211" s="1"/>
  <c r="BH11"/>
  <c r="BG11"/>
  <c r="AY12"/>
  <c r="AZ12" s="1"/>
  <c r="BA12" s="1"/>
  <c r="AY13"/>
  <c r="AZ13"/>
  <c r="BA13" s="1"/>
  <c r="AY14"/>
  <c r="AZ14" s="1"/>
  <c r="BA14" s="1"/>
  <c r="AY15"/>
  <c r="AZ15"/>
  <c r="BA15" s="1"/>
  <c r="AY16"/>
  <c r="AZ16" s="1"/>
  <c r="BA16" s="1"/>
  <c r="AY17"/>
  <c r="AZ17"/>
  <c r="BA17" s="1"/>
  <c r="AY18"/>
  <c r="AZ18"/>
  <c r="BA18"/>
  <c r="AY19"/>
  <c r="AZ19"/>
  <c r="BA19"/>
  <c r="AY20"/>
  <c r="AZ20"/>
  <c r="BA20"/>
  <c r="AY21"/>
  <c r="AZ21"/>
  <c r="BA21"/>
  <c r="AY22"/>
  <c r="AZ22"/>
  <c r="BA22"/>
  <c r="AY23"/>
  <c r="AZ23"/>
  <c r="BA23"/>
  <c r="AY24"/>
  <c r="AZ24"/>
  <c r="BA24"/>
  <c r="AY25"/>
  <c r="AZ25"/>
  <c r="BA25"/>
  <c r="AY26"/>
  <c r="AZ26"/>
  <c r="BA26"/>
  <c r="AY27"/>
  <c r="AZ27"/>
  <c r="BA27"/>
  <c r="AY28"/>
  <c r="AZ28"/>
  <c r="BA28"/>
  <c r="AY29"/>
  <c r="AZ29"/>
  <c r="BA29"/>
  <c r="AY30"/>
  <c r="AZ30"/>
  <c r="BA30"/>
  <c r="AY31"/>
  <c r="AZ31"/>
  <c r="BA31"/>
  <c r="AY32"/>
  <c r="AZ32"/>
  <c r="BA32"/>
  <c r="AY33"/>
  <c r="AZ33"/>
  <c r="BA33"/>
  <c r="AY34"/>
  <c r="AZ34"/>
  <c r="BA34"/>
  <c r="AY35"/>
  <c r="AZ35"/>
  <c r="BA35"/>
  <c r="AY36"/>
  <c r="AZ36"/>
  <c r="BA36"/>
  <c r="AY37"/>
  <c r="AZ37"/>
  <c r="BA37"/>
  <c r="AY38"/>
  <c r="AZ38"/>
  <c r="BA38"/>
  <c r="AY39"/>
  <c r="AZ39"/>
  <c r="BA39"/>
  <c r="AY40"/>
  <c r="AZ40"/>
  <c r="BA40"/>
  <c r="AY41"/>
  <c r="AZ41"/>
  <c r="BA41"/>
  <c r="AY42"/>
  <c r="AZ42"/>
  <c r="BA42"/>
  <c r="AY43"/>
  <c r="AZ43"/>
  <c r="BA43"/>
  <c r="AY44"/>
  <c r="AZ44"/>
  <c r="BA44"/>
  <c r="AY45"/>
  <c r="AZ45"/>
  <c r="BA45"/>
  <c r="AY46"/>
  <c r="AZ46"/>
  <c r="BA46"/>
  <c r="AY47"/>
  <c r="AZ47"/>
  <c r="BA47"/>
  <c r="AY48"/>
  <c r="AZ48"/>
  <c r="BA48"/>
  <c r="AY49"/>
  <c r="AZ49"/>
  <c r="BA49"/>
  <c r="AY50"/>
  <c r="AZ50"/>
  <c r="BA50"/>
  <c r="AY51"/>
  <c r="AZ51"/>
  <c r="BA51"/>
  <c r="AY52"/>
  <c r="AZ52"/>
  <c r="BA52"/>
  <c r="AY53"/>
  <c r="AZ53"/>
  <c r="BA53"/>
  <c r="AY54"/>
  <c r="AZ54"/>
  <c r="BA54"/>
  <c r="AY55"/>
  <c r="AZ55"/>
  <c r="BA55"/>
  <c r="AY56"/>
  <c r="AZ56"/>
  <c r="BA56"/>
  <c r="AY57"/>
  <c r="AZ57"/>
  <c r="BA57"/>
  <c r="AY58"/>
  <c r="AZ58"/>
  <c r="BA58"/>
  <c r="AY59"/>
  <c r="AZ59"/>
  <c r="BA59"/>
  <c r="AY60"/>
  <c r="AZ60"/>
  <c r="BA60"/>
  <c r="AY61"/>
  <c r="AZ61"/>
  <c r="BA61"/>
  <c r="AY62"/>
  <c r="AZ62"/>
  <c r="BA62"/>
  <c r="AY63"/>
  <c r="AZ63"/>
  <c r="BA63"/>
  <c r="AY64"/>
  <c r="AZ64"/>
  <c r="BA64"/>
  <c r="AY65"/>
  <c r="AZ65"/>
  <c r="BA65"/>
  <c r="AY66"/>
  <c r="AZ66"/>
  <c r="BA66"/>
  <c r="AY67"/>
  <c r="AZ67"/>
  <c r="BA67"/>
  <c r="AY68"/>
  <c r="AZ68"/>
  <c r="BA68"/>
  <c r="AY69"/>
  <c r="AZ69"/>
  <c r="BA69"/>
  <c r="AY70"/>
  <c r="AZ70"/>
  <c r="BA70"/>
  <c r="AY71"/>
  <c r="AZ71"/>
  <c r="BA71"/>
  <c r="AY72"/>
  <c r="AZ72"/>
  <c r="BA72"/>
  <c r="AY73"/>
  <c r="AZ73"/>
  <c r="BA73"/>
  <c r="AY74"/>
  <c r="AZ74"/>
  <c r="BA74"/>
  <c r="AY75"/>
  <c r="AZ75"/>
  <c r="BA75"/>
  <c r="AY76"/>
  <c r="AZ76"/>
  <c r="BA76"/>
  <c r="AY77"/>
  <c r="AZ77"/>
  <c r="BA77"/>
  <c r="AY78"/>
  <c r="AZ78"/>
  <c r="BA78"/>
  <c r="AY79"/>
  <c r="AZ79"/>
  <c r="BA79"/>
  <c r="AY80"/>
  <c r="AZ80"/>
  <c r="BA80"/>
  <c r="AY81"/>
  <c r="AZ81"/>
  <c r="BA81"/>
  <c r="AY82"/>
  <c r="AZ82"/>
  <c r="BA82"/>
  <c r="AY83"/>
  <c r="AZ83"/>
  <c r="BA83"/>
  <c r="AY84"/>
  <c r="AZ84"/>
  <c r="BA84"/>
  <c r="AY85"/>
  <c r="AZ85"/>
  <c r="BA85"/>
  <c r="AY86"/>
  <c r="AZ86"/>
  <c r="BA86"/>
  <c r="AY87"/>
  <c r="AZ87"/>
  <c r="BA87"/>
  <c r="AY88"/>
  <c r="AZ88"/>
  <c r="BA88"/>
  <c r="AY89"/>
  <c r="AZ89"/>
  <c r="BA89"/>
  <c r="AY90"/>
  <c r="AZ90"/>
  <c r="BA90"/>
  <c r="AY91"/>
  <c r="AZ91"/>
  <c r="BA91"/>
  <c r="AY92"/>
  <c r="AZ92"/>
  <c r="BA92"/>
  <c r="AY93"/>
  <c r="AZ93"/>
  <c r="BA93"/>
  <c r="AY94"/>
  <c r="AZ94"/>
  <c r="BA94"/>
  <c r="AY95"/>
  <c r="AZ95"/>
  <c r="BA95"/>
  <c r="AY96"/>
  <c r="AZ96"/>
  <c r="BA96"/>
  <c r="AY97"/>
  <c r="AZ97"/>
  <c r="BA97"/>
  <c r="AY98"/>
  <c r="AZ98"/>
  <c r="BA98"/>
  <c r="AY99"/>
  <c r="AZ99"/>
  <c r="BA99"/>
  <c r="AY100"/>
  <c r="AZ100"/>
  <c r="BA100"/>
  <c r="AY101"/>
  <c r="AZ101"/>
  <c r="BA101"/>
  <c r="AY102"/>
  <c r="AZ102"/>
  <c r="BA102"/>
  <c r="AY103"/>
  <c r="AZ103"/>
  <c r="BA103"/>
  <c r="AY104"/>
  <c r="AZ104"/>
  <c r="BA104"/>
  <c r="AY105"/>
  <c r="AZ105"/>
  <c r="BA105"/>
  <c r="AY106"/>
  <c r="AZ106"/>
  <c r="BA106"/>
  <c r="AY107"/>
  <c r="AZ107"/>
  <c r="BA107"/>
  <c r="AY108"/>
  <c r="AZ108"/>
  <c r="BA108"/>
  <c r="AY109"/>
  <c r="AZ109"/>
  <c r="BA109"/>
  <c r="AY110"/>
  <c r="AZ110"/>
  <c r="BA110"/>
  <c r="AY111"/>
  <c r="AZ111"/>
  <c r="BA111"/>
  <c r="AY112"/>
  <c r="AZ112"/>
  <c r="BA112"/>
  <c r="AY113"/>
  <c r="AZ113"/>
  <c r="BA113"/>
  <c r="AY114"/>
  <c r="AZ114"/>
  <c r="BA114"/>
  <c r="AY115"/>
  <c r="AZ115"/>
  <c r="BA115"/>
  <c r="AY116"/>
  <c r="AZ116"/>
  <c r="BA116"/>
  <c r="AY117"/>
  <c r="AZ117"/>
  <c r="BA117"/>
  <c r="AY118"/>
  <c r="AZ118"/>
  <c r="BA118"/>
  <c r="AY119"/>
  <c r="AZ119"/>
  <c r="BA119"/>
  <c r="AY120"/>
  <c r="AZ120"/>
  <c r="BA120"/>
  <c r="AY121"/>
  <c r="AZ121"/>
  <c r="BA121"/>
  <c r="AY122"/>
  <c r="AZ122"/>
  <c r="BA122"/>
  <c r="AY123"/>
  <c r="AZ123"/>
  <c r="BA123"/>
  <c r="AY124"/>
  <c r="AZ124"/>
  <c r="BA124"/>
  <c r="AY125"/>
  <c r="AZ125"/>
  <c r="BA125"/>
  <c r="AY126"/>
  <c r="AZ126"/>
  <c r="BA126"/>
  <c r="AY127"/>
  <c r="AZ127"/>
  <c r="BA127"/>
  <c r="AY128"/>
  <c r="AZ128"/>
  <c r="BA128"/>
  <c r="AY129"/>
  <c r="AZ129"/>
  <c r="BA129"/>
  <c r="AY130"/>
  <c r="AZ130"/>
  <c r="BA130"/>
  <c r="AY131"/>
  <c r="AZ131"/>
  <c r="BA131"/>
  <c r="AY132"/>
  <c r="AZ132"/>
  <c r="BA132"/>
  <c r="AY133"/>
  <c r="AZ133"/>
  <c r="BA133"/>
  <c r="AY134"/>
  <c r="AZ134"/>
  <c r="BA134"/>
  <c r="AY135"/>
  <c r="AZ135"/>
  <c r="BA135"/>
  <c r="AY136"/>
  <c r="AZ136"/>
  <c r="BA136"/>
  <c r="AY137"/>
  <c r="AZ137"/>
  <c r="BA137"/>
  <c r="AY138"/>
  <c r="AZ138"/>
  <c r="BA138"/>
  <c r="AY139"/>
  <c r="AZ139"/>
  <c r="BA139"/>
  <c r="AY140"/>
  <c r="AZ140"/>
  <c r="BA140"/>
  <c r="AY141"/>
  <c r="AZ141"/>
  <c r="BA141"/>
  <c r="AY142"/>
  <c r="AZ142"/>
  <c r="BA142"/>
  <c r="AY143"/>
  <c r="AZ143"/>
  <c r="BA143"/>
  <c r="AY144"/>
  <c r="AZ144"/>
  <c r="BA144"/>
  <c r="AY145"/>
  <c r="AZ145"/>
  <c r="BA145"/>
  <c r="AY146"/>
  <c r="AZ146"/>
  <c r="BA146"/>
  <c r="AY147"/>
  <c r="AZ147"/>
  <c r="BA147"/>
  <c r="AY148"/>
  <c r="AZ148"/>
  <c r="BA148"/>
  <c r="AY149"/>
  <c r="AZ149"/>
  <c r="BA149"/>
  <c r="AY150"/>
  <c r="AZ150"/>
  <c r="BA150"/>
  <c r="AY151"/>
  <c r="AZ151"/>
  <c r="BA151"/>
  <c r="AY152"/>
  <c r="AZ152"/>
  <c r="BA152"/>
  <c r="AY153"/>
  <c r="AZ153"/>
  <c r="BA153"/>
  <c r="AY154"/>
  <c r="AZ154"/>
  <c r="BA154"/>
  <c r="AY155"/>
  <c r="AZ155"/>
  <c r="BA155"/>
  <c r="AY156"/>
  <c r="AZ156"/>
  <c r="BA156"/>
  <c r="AY157"/>
  <c r="AZ157"/>
  <c r="BA157"/>
  <c r="AY158"/>
  <c r="AZ158"/>
  <c r="BA158"/>
  <c r="AY159"/>
  <c r="AZ159"/>
  <c r="BA159"/>
  <c r="AY160"/>
  <c r="AZ160"/>
  <c r="BA160"/>
  <c r="AY161"/>
  <c r="AZ161"/>
  <c r="BA161"/>
  <c r="AY162"/>
  <c r="AZ162"/>
  <c r="BA162"/>
  <c r="AY163"/>
  <c r="AZ163"/>
  <c r="BA163"/>
  <c r="AY164"/>
  <c r="AZ164"/>
  <c r="BA164"/>
  <c r="AY165"/>
  <c r="AZ165"/>
  <c r="BA165"/>
  <c r="AY166"/>
  <c r="AZ166"/>
  <c r="BA166"/>
  <c r="AY167"/>
  <c r="AZ167"/>
  <c r="BA167"/>
  <c r="AY168"/>
  <c r="AZ168"/>
  <c r="BA168"/>
  <c r="AY169"/>
  <c r="AZ169"/>
  <c r="BA169"/>
  <c r="AY170"/>
  <c r="AZ170"/>
  <c r="BA170"/>
  <c r="AY171"/>
  <c r="AZ171"/>
  <c r="BA171"/>
  <c r="AY172"/>
  <c r="AZ172"/>
  <c r="BA172"/>
  <c r="AY173"/>
  <c r="AZ173"/>
  <c r="BA173"/>
  <c r="AY174"/>
  <c r="AZ174"/>
  <c r="BA174"/>
  <c r="AY175"/>
  <c r="AZ175"/>
  <c r="BA175"/>
  <c r="AY176"/>
  <c r="AZ176"/>
  <c r="BA176"/>
  <c r="AY177"/>
  <c r="AZ177"/>
  <c r="BA177"/>
  <c r="AY178"/>
  <c r="AZ178"/>
  <c r="BA178"/>
  <c r="AY179"/>
  <c r="AZ179"/>
  <c r="BA179"/>
  <c r="AY180"/>
  <c r="AZ180"/>
  <c r="BA180"/>
  <c r="AY181"/>
  <c r="AZ181"/>
  <c r="BA181"/>
  <c r="AY182"/>
  <c r="AZ182"/>
  <c r="BA182"/>
  <c r="AY183"/>
  <c r="AZ183"/>
  <c r="BA183"/>
  <c r="AY184"/>
  <c r="AZ184"/>
  <c r="BA184"/>
  <c r="AY185"/>
  <c r="AZ185"/>
  <c r="BA185"/>
  <c r="AY186"/>
  <c r="AZ186"/>
  <c r="BA186"/>
  <c r="AY187"/>
  <c r="AZ187"/>
  <c r="BA187"/>
  <c r="AY188"/>
  <c r="AZ188"/>
  <c r="BA188"/>
  <c r="AY189"/>
  <c r="AZ189"/>
  <c r="BA189"/>
  <c r="AY190"/>
  <c r="AZ190"/>
  <c r="BA190"/>
  <c r="AY191"/>
  <c r="AZ191"/>
  <c r="BA191"/>
  <c r="AY192"/>
  <c r="AZ192"/>
  <c r="BA192"/>
  <c r="AY193"/>
  <c r="AZ193"/>
  <c r="BA193"/>
  <c r="AY194"/>
  <c r="AZ194"/>
  <c r="BA194"/>
  <c r="AY195"/>
  <c r="AZ195"/>
  <c r="BA195"/>
  <c r="AY196"/>
  <c r="AZ196"/>
  <c r="BA196"/>
  <c r="AY197"/>
  <c r="AZ197"/>
  <c r="BA197"/>
  <c r="AY198"/>
  <c r="AZ198"/>
  <c r="BA198"/>
  <c r="AY199"/>
  <c r="AZ199"/>
  <c r="BA199"/>
  <c r="AY200"/>
  <c r="AZ200"/>
  <c r="BA200"/>
  <c r="AY201"/>
  <c r="AZ201"/>
  <c r="BA201"/>
  <c r="AY202"/>
  <c r="AZ202"/>
  <c r="BA202"/>
  <c r="AY203"/>
  <c r="AZ203"/>
  <c r="BA203"/>
  <c r="AY204"/>
  <c r="AZ204"/>
  <c r="BA204"/>
  <c r="AY205"/>
  <c r="AZ205"/>
  <c r="BA205"/>
  <c r="AY206"/>
  <c r="AZ206"/>
  <c r="BA206"/>
  <c r="AY207"/>
  <c r="AZ207"/>
  <c r="BA207"/>
  <c r="AY208"/>
  <c r="AZ208"/>
  <c r="BA208"/>
  <c r="AY209"/>
  <c r="AZ209"/>
  <c r="BA209"/>
  <c r="AY210"/>
  <c r="AZ210"/>
  <c r="BA210"/>
  <c r="AY211"/>
  <c r="AZ211"/>
  <c r="BA211"/>
  <c r="BA11"/>
  <c r="AZ11"/>
  <c r="AY11"/>
  <c r="AR12"/>
  <c r="AS12"/>
  <c r="AT12" s="1"/>
  <c r="AR13"/>
  <c r="AS13" s="1"/>
  <c r="AT13" s="1"/>
  <c r="AR14"/>
  <c r="AS14"/>
  <c r="AT14" s="1"/>
  <c r="AR15"/>
  <c r="AS15" s="1"/>
  <c r="AT15" s="1"/>
  <c r="AR16"/>
  <c r="AS16"/>
  <c r="AT16" s="1"/>
  <c r="AR17"/>
  <c r="AS17" s="1"/>
  <c r="AT17" s="1"/>
  <c r="AR18"/>
  <c r="AS18"/>
  <c r="AT18"/>
  <c r="AR19"/>
  <c r="AS19"/>
  <c r="AT19"/>
  <c r="AR20"/>
  <c r="AS20"/>
  <c r="AT20"/>
  <c r="AR21"/>
  <c r="AS21"/>
  <c r="AT21"/>
  <c r="AR22"/>
  <c r="AS22"/>
  <c r="AT22"/>
  <c r="AR23"/>
  <c r="AS23"/>
  <c r="AT23"/>
  <c r="AR24"/>
  <c r="AS24"/>
  <c r="AT24"/>
  <c r="AR25"/>
  <c r="AS25"/>
  <c r="AT25"/>
  <c r="AR26"/>
  <c r="AS26"/>
  <c r="AT26"/>
  <c r="AR27"/>
  <c r="AS27"/>
  <c r="AT27"/>
  <c r="AR28"/>
  <c r="AS28"/>
  <c r="AT28"/>
  <c r="AR29"/>
  <c r="AS29"/>
  <c r="AT29"/>
  <c r="AR30"/>
  <c r="AS30"/>
  <c r="AT30"/>
  <c r="AR31"/>
  <c r="AS31"/>
  <c r="AT31"/>
  <c r="AR32"/>
  <c r="AS32"/>
  <c r="AT32"/>
  <c r="AR33"/>
  <c r="AS33"/>
  <c r="AT33"/>
  <c r="AR34"/>
  <c r="AS34"/>
  <c r="AT34"/>
  <c r="AR35"/>
  <c r="AS35"/>
  <c r="AT35"/>
  <c r="AR36"/>
  <c r="AS36"/>
  <c r="AT36"/>
  <c r="AR37"/>
  <c r="AS37"/>
  <c r="AT37"/>
  <c r="AR38"/>
  <c r="AS38"/>
  <c r="AT38"/>
  <c r="AR39"/>
  <c r="AS39"/>
  <c r="AT39"/>
  <c r="AR40"/>
  <c r="AS40"/>
  <c r="AT40"/>
  <c r="AR41"/>
  <c r="AS41"/>
  <c r="AT41"/>
  <c r="AR42"/>
  <c r="AS42"/>
  <c r="AT42"/>
  <c r="AR43"/>
  <c r="AS43"/>
  <c r="AT43"/>
  <c r="AR44"/>
  <c r="AS44"/>
  <c r="AT44"/>
  <c r="AR45"/>
  <c r="AS45"/>
  <c r="AT45"/>
  <c r="AR46"/>
  <c r="AS46"/>
  <c r="AT46"/>
  <c r="AR47"/>
  <c r="AS47"/>
  <c r="AT47"/>
  <c r="AR48"/>
  <c r="AS48"/>
  <c r="AT48"/>
  <c r="AR49"/>
  <c r="AS49"/>
  <c r="AT49"/>
  <c r="AR50"/>
  <c r="AS50"/>
  <c r="AT50"/>
  <c r="AR51"/>
  <c r="AS51"/>
  <c r="AT51"/>
  <c r="AR52"/>
  <c r="AS52"/>
  <c r="AT52"/>
  <c r="AR53"/>
  <c r="AS53"/>
  <c r="AT53"/>
  <c r="AR54"/>
  <c r="AS54"/>
  <c r="AT54"/>
  <c r="AR55"/>
  <c r="AS55"/>
  <c r="AT55"/>
  <c r="AR56"/>
  <c r="AS56"/>
  <c r="AT56"/>
  <c r="AR57"/>
  <c r="AS57"/>
  <c r="AT57"/>
  <c r="AR58"/>
  <c r="AS58"/>
  <c r="AT58"/>
  <c r="AR59"/>
  <c r="AS59"/>
  <c r="AT59"/>
  <c r="AR60"/>
  <c r="AS60"/>
  <c r="AT60"/>
  <c r="AR61"/>
  <c r="AS61"/>
  <c r="AT61"/>
  <c r="AR62"/>
  <c r="AS62"/>
  <c r="AT62"/>
  <c r="AR63"/>
  <c r="AS63"/>
  <c r="AT63"/>
  <c r="AR64"/>
  <c r="AS64"/>
  <c r="AT64"/>
  <c r="AR65"/>
  <c r="AS65"/>
  <c r="AT65"/>
  <c r="AR66"/>
  <c r="AS66"/>
  <c r="AT66"/>
  <c r="AR67"/>
  <c r="AS67"/>
  <c r="AT67"/>
  <c r="AR68"/>
  <c r="AS68"/>
  <c r="AT68"/>
  <c r="AR69"/>
  <c r="AS69"/>
  <c r="AT69"/>
  <c r="AR70"/>
  <c r="AS70"/>
  <c r="AT70"/>
  <c r="AR71"/>
  <c r="AS71"/>
  <c r="AT71"/>
  <c r="AR72"/>
  <c r="AS72"/>
  <c r="AT72"/>
  <c r="AR73"/>
  <c r="AS73"/>
  <c r="AT73"/>
  <c r="AR74"/>
  <c r="AS74"/>
  <c r="AT74"/>
  <c r="AR75"/>
  <c r="AS75"/>
  <c r="AT75"/>
  <c r="AR76"/>
  <c r="AS76"/>
  <c r="AT76"/>
  <c r="AR77"/>
  <c r="AS77"/>
  <c r="AT77"/>
  <c r="AR78"/>
  <c r="AS78"/>
  <c r="AT78"/>
  <c r="AR79"/>
  <c r="AS79"/>
  <c r="AT79"/>
  <c r="AR80"/>
  <c r="AS80"/>
  <c r="AT80"/>
  <c r="AR81"/>
  <c r="AS81"/>
  <c r="AT81"/>
  <c r="AR82"/>
  <c r="AS82"/>
  <c r="AT82"/>
  <c r="AR83"/>
  <c r="AS83"/>
  <c r="AT83"/>
  <c r="AR84"/>
  <c r="AS84"/>
  <c r="AT84"/>
  <c r="AR85"/>
  <c r="AS85"/>
  <c r="AT85"/>
  <c r="AR86"/>
  <c r="AS86"/>
  <c r="AT86"/>
  <c r="AR87"/>
  <c r="AS87"/>
  <c r="AT87"/>
  <c r="AR88"/>
  <c r="AS88"/>
  <c r="AT88"/>
  <c r="AR89"/>
  <c r="AS89"/>
  <c r="AT89"/>
  <c r="AR90"/>
  <c r="AS90"/>
  <c r="AT90"/>
  <c r="AR91"/>
  <c r="AS91"/>
  <c r="AT91"/>
  <c r="AR92"/>
  <c r="AS92"/>
  <c r="AT92"/>
  <c r="AR93"/>
  <c r="AS93"/>
  <c r="AT93"/>
  <c r="AR94"/>
  <c r="AS94"/>
  <c r="AT94"/>
  <c r="AR95"/>
  <c r="AS95"/>
  <c r="AT95"/>
  <c r="AR96"/>
  <c r="AS96"/>
  <c r="AT96"/>
  <c r="AR97"/>
  <c r="AS97"/>
  <c r="AT97"/>
  <c r="AR98"/>
  <c r="AS98"/>
  <c r="AT98"/>
  <c r="AR99"/>
  <c r="AS99"/>
  <c r="AT99"/>
  <c r="AR100"/>
  <c r="AS100"/>
  <c r="AT100"/>
  <c r="AR101"/>
  <c r="AS101"/>
  <c r="AT101"/>
  <c r="AR102"/>
  <c r="AS102"/>
  <c r="AT102"/>
  <c r="AR103"/>
  <c r="AS103"/>
  <c r="AT103"/>
  <c r="AR104"/>
  <c r="AS104"/>
  <c r="AT104"/>
  <c r="AR105"/>
  <c r="AS105"/>
  <c r="AT105"/>
  <c r="AR106"/>
  <c r="AS106"/>
  <c r="AT106"/>
  <c r="AR107"/>
  <c r="AS107"/>
  <c r="AT107"/>
  <c r="AR108"/>
  <c r="AS108"/>
  <c r="AT108"/>
  <c r="AR109"/>
  <c r="AS109"/>
  <c r="AT109"/>
  <c r="AR110"/>
  <c r="AS110"/>
  <c r="AT110"/>
  <c r="AR111"/>
  <c r="AS111"/>
  <c r="AT111"/>
  <c r="AR112"/>
  <c r="AS112"/>
  <c r="AT112"/>
  <c r="AR113"/>
  <c r="AS113"/>
  <c r="AT113"/>
  <c r="AR114"/>
  <c r="AS114"/>
  <c r="AT114"/>
  <c r="AR115"/>
  <c r="AS115"/>
  <c r="AT115"/>
  <c r="AR116"/>
  <c r="AS116"/>
  <c r="AT116"/>
  <c r="AR117"/>
  <c r="AS117"/>
  <c r="AT117"/>
  <c r="AR118"/>
  <c r="AS118"/>
  <c r="AT118"/>
  <c r="AR119"/>
  <c r="AS119"/>
  <c r="AT119"/>
  <c r="AR120"/>
  <c r="AS120"/>
  <c r="AT120"/>
  <c r="AR121"/>
  <c r="AS121"/>
  <c r="AT121"/>
  <c r="AR122"/>
  <c r="AS122"/>
  <c r="AT122"/>
  <c r="AR123"/>
  <c r="AS123"/>
  <c r="AT123"/>
  <c r="AR124"/>
  <c r="AS124"/>
  <c r="AT124"/>
  <c r="AR125"/>
  <c r="AS125"/>
  <c r="AT125"/>
  <c r="AR126"/>
  <c r="AS126"/>
  <c r="AT126"/>
  <c r="AR127"/>
  <c r="AS127"/>
  <c r="AT127"/>
  <c r="AR128"/>
  <c r="AS128"/>
  <c r="AT128"/>
  <c r="AR129"/>
  <c r="AS129"/>
  <c r="AT129"/>
  <c r="AR130"/>
  <c r="AS130"/>
  <c r="AT130"/>
  <c r="AR131"/>
  <c r="AS131"/>
  <c r="AT131"/>
  <c r="AR132"/>
  <c r="AS132"/>
  <c r="AT132"/>
  <c r="AR133"/>
  <c r="AS133"/>
  <c r="AT133"/>
  <c r="AR134"/>
  <c r="AS134"/>
  <c r="AT134"/>
  <c r="AR135"/>
  <c r="AS135"/>
  <c r="AT135"/>
  <c r="AR136"/>
  <c r="AS136"/>
  <c r="AT136"/>
  <c r="AR137"/>
  <c r="AS137"/>
  <c r="AT137"/>
  <c r="AR138"/>
  <c r="AS138"/>
  <c r="AT138"/>
  <c r="AR139"/>
  <c r="AS139"/>
  <c r="AT139"/>
  <c r="AR140"/>
  <c r="AS140"/>
  <c r="AT140"/>
  <c r="AR141"/>
  <c r="AS141"/>
  <c r="AT141"/>
  <c r="AR142"/>
  <c r="AS142"/>
  <c r="AT142"/>
  <c r="AR143"/>
  <c r="AS143"/>
  <c r="AT143"/>
  <c r="AR144"/>
  <c r="AS144"/>
  <c r="AT144"/>
  <c r="AR145"/>
  <c r="AS145"/>
  <c r="AT145"/>
  <c r="AR146"/>
  <c r="AS146"/>
  <c r="AT146"/>
  <c r="AR147"/>
  <c r="AS147"/>
  <c r="AT147"/>
  <c r="AR148"/>
  <c r="AS148"/>
  <c r="AT148"/>
  <c r="AR149"/>
  <c r="AS149"/>
  <c r="AT149"/>
  <c r="AR150"/>
  <c r="AS150"/>
  <c r="AT150"/>
  <c r="AR151"/>
  <c r="AS151"/>
  <c r="AT151"/>
  <c r="AR152"/>
  <c r="AS152"/>
  <c r="AT152"/>
  <c r="AR153"/>
  <c r="AS153"/>
  <c r="AT153"/>
  <c r="AR154"/>
  <c r="AS154"/>
  <c r="AT154"/>
  <c r="AR155"/>
  <c r="AS155"/>
  <c r="AT155"/>
  <c r="AR156"/>
  <c r="AS156"/>
  <c r="AT156"/>
  <c r="AR157"/>
  <c r="AS157"/>
  <c r="AT157"/>
  <c r="AR158"/>
  <c r="AS158"/>
  <c r="AT158"/>
  <c r="AR159"/>
  <c r="AS159"/>
  <c r="AT159"/>
  <c r="AR160"/>
  <c r="AS160"/>
  <c r="AT160"/>
  <c r="AR161"/>
  <c r="AS161"/>
  <c r="AT161"/>
  <c r="AR162"/>
  <c r="AS162"/>
  <c r="AT162"/>
  <c r="AR163"/>
  <c r="AS163"/>
  <c r="AT163"/>
  <c r="AR164"/>
  <c r="AS164"/>
  <c r="AT164"/>
  <c r="AR165"/>
  <c r="AS165"/>
  <c r="AT165"/>
  <c r="AR166"/>
  <c r="AS166"/>
  <c r="AT166"/>
  <c r="AR167"/>
  <c r="AS167"/>
  <c r="AT167"/>
  <c r="AR168"/>
  <c r="AS168"/>
  <c r="AT168"/>
  <c r="AR169"/>
  <c r="AS169"/>
  <c r="AT169"/>
  <c r="AR170"/>
  <c r="AS170"/>
  <c r="AT170"/>
  <c r="AR171"/>
  <c r="AS171"/>
  <c r="AT171"/>
  <c r="AR172"/>
  <c r="AS172"/>
  <c r="AT172"/>
  <c r="AR173"/>
  <c r="AS173"/>
  <c r="AT173"/>
  <c r="AR174"/>
  <c r="AS174"/>
  <c r="AT174"/>
  <c r="AR175"/>
  <c r="AS175"/>
  <c r="AT175"/>
  <c r="AR176"/>
  <c r="AS176"/>
  <c r="AT176"/>
  <c r="AR177"/>
  <c r="AS177"/>
  <c r="AT177"/>
  <c r="AR178"/>
  <c r="AS178"/>
  <c r="AT178"/>
  <c r="AR179"/>
  <c r="AS179"/>
  <c r="AT179"/>
  <c r="AR180"/>
  <c r="AS180"/>
  <c r="AT180"/>
  <c r="AR181"/>
  <c r="AS181"/>
  <c r="AT181"/>
  <c r="AR182"/>
  <c r="AS182"/>
  <c r="AT182"/>
  <c r="AR183"/>
  <c r="AS183"/>
  <c r="AT183"/>
  <c r="AR184"/>
  <c r="AS184"/>
  <c r="AT184"/>
  <c r="AR185"/>
  <c r="AS185"/>
  <c r="AT185"/>
  <c r="AR186"/>
  <c r="AS186"/>
  <c r="AT186"/>
  <c r="AR187"/>
  <c r="AS187"/>
  <c r="AT187"/>
  <c r="AR188"/>
  <c r="AS188"/>
  <c r="AT188"/>
  <c r="AR189"/>
  <c r="AS189"/>
  <c r="AT189"/>
  <c r="AR190"/>
  <c r="AS190"/>
  <c r="AT190"/>
  <c r="AR191"/>
  <c r="AS191"/>
  <c r="AT191"/>
  <c r="AR192"/>
  <c r="AS192"/>
  <c r="AT192"/>
  <c r="AR193"/>
  <c r="AS193"/>
  <c r="AT193"/>
  <c r="AR194"/>
  <c r="AS194"/>
  <c r="AT194"/>
  <c r="AR195"/>
  <c r="AS195"/>
  <c r="AT195"/>
  <c r="AR196"/>
  <c r="AS196"/>
  <c r="AT196"/>
  <c r="AR197"/>
  <c r="AS197"/>
  <c r="AT197"/>
  <c r="AR198"/>
  <c r="AS198"/>
  <c r="AT198"/>
  <c r="AR199"/>
  <c r="AS199"/>
  <c r="AT199"/>
  <c r="AR200"/>
  <c r="AS200"/>
  <c r="AT200"/>
  <c r="AR201"/>
  <c r="AS201"/>
  <c r="AT201"/>
  <c r="AR202"/>
  <c r="AS202"/>
  <c r="AT202"/>
  <c r="AR203"/>
  <c r="AS203"/>
  <c r="AT203"/>
  <c r="AR204"/>
  <c r="AS204"/>
  <c r="AT204"/>
  <c r="AR205"/>
  <c r="AS205"/>
  <c r="AT205"/>
  <c r="AR206"/>
  <c r="AS206"/>
  <c r="AT206"/>
  <c r="AR207"/>
  <c r="AS207"/>
  <c r="AT207"/>
  <c r="AR208"/>
  <c r="AS208"/>
  <c r="AT208"/>
  <c r="AR209"/>
  <c r="AS209"/>
  <c r="AT209"/>
  <c r="AR210"/>
  <c r="AS210"/>
  <c r="AT210"/>
  <c r="AR211"/>
  <c r="AS211"/>
  <c r="AT211"/>
  <c r="AT11"/>
  <c r="AS11"/>
  <c r="AR11"/>
  <c r="AK12"/>
  <c r="AL12" s="1"/>
  <c r="AM12" s="1"/>
  <c r="AK13"/>
  <c r="AL13"/>
  <c r="AM13" s="1"/>
  <c r="AK14"/>
  <c r="AL14" s="1"/>
  <c r="AM14" s="1"/>
  <c r="AK15"/>
  <c r="AL15"/>
  <c r="AM15" s="1"/>
  <c r="AK16"/>
  <c r="AL16" s="1"/>
  <c r="AM16" s="1"/>
  <c r="AK17"/>
  <c r="AL17"/>
  <c r="AM17" s="1"/>
  <c r="AK18"/>
  <c r="AL18"/>
  <c r="AM18"/>
  <c r="AK19"/>
  <c r="AL19"/>
  <c r="AM19"/>
  <c r="AK20"/>
  <c r="AL20"/>
  <c r="AM20"/>
  <c r="AK21"/>
  <c r="AL21"/>
  <c r="AM21"/>
  <c r="AK22"/>
  <c r="AL22"/>
  <c r="AM22"/>
  <c r="AK23"/>
  <c r="AL23"/>
  <c r="AM23"/>
  <c r="AK24"/>
  <c r="AL24"/>
  <c r="AM24"/>
  <c r="AK25"/>
  <c r="AL25"/>
  <c r="AM25"/>
  <c r="AK26"/>
  <c r="AL26"/>
  <c r="AM26"/>
  <c r="AK27"/>
  <c r="AL27"/>
  <c r="AM27"/>
  <c r="AK28"/>
  <c r="AL28"/>
  <c r="AM28"/>
  <c r="AK29"/>
  <c r="AL29"/>
  <c r="AM29"/>
  <c r="AK30"/>
  <c r="AL30"/>
  <c r="AM30"/>
  <c r="AK31"/>
  <c r="AL31"/>
  <c r="AM31"/>
  <c r="AK32"/>
  <c r="AL32"/>
  <c r="AM32"/>
  <c r="AK33"/>
  <c r="AL33"/>
  <c r="AM33"/>
  <c r="AK34"/>
  <c r="AL34"/>
  <c r="AM34"/>
  <c r="AK35"/>
  <c r="AL35"/>
  <c r="AM35"/>
  <c r="AK36"/>
  <c r="AL36"/>
  <c r="AM36"/>
  <c r="AK37"/>
  <c r="AL37"/>
  <c r="AM37"/>
  <c r="AK38"/>
  <c r="AL38"/>
  <c r="AM38"/>
  <c r="AK39"/>
  <c r="AL39"/>
  <c r="AM39"/>
  <c r="AK40"/>
  <c r="AL40"/>
  <c r="AM40"/>
  <c r="AK41"/>
  <c r="AL41"/>
  <c r="AM41"/>
  <c r="AK42"/>
  <c r="AL42"/>
  <c r="AM42"/>
  <c r="AK43"/>
  <c r="AL43"/>
  <c r="AM43"/>
  <c r="AK44"/>
  <c r="AL44"/>
  <c r="AM44"/>
  <c r="AK45"/>
  <c r="AL45"/>
  <c r="AM45"/>
  <c r="AK46"/>
  <c r="AL46"/>
  <c r="AM46"/>
  <c r="AK47"/>
  <c r="AL47"/>
  <c r="AM47"/>
  <c r="AK48"/>
  <c r="AL48"/>
  <c r="AM48"/>
  <c r="AK49"/>
  <c r="AL49"/>
  <c r="AM49"/>
  <c r="AK50"/>
  <c r="AL50"/>
  <c r="AM50"/>
  <c r="AK51"/>
  <c r="AL51"/>
  <c r="AM51"/>
  <c r="AK52"/>
  <c r="AL52"/>
  <c r="AM52"/>
  <c r="AK53"/>
  <c r="AL53"/>
  <c r="AM53"/>
  <c r="AK54"/>
  <c r="AL54"/>
  <c r="AM54"/>
  <c r="AK55"/>
  <c r="AL55"/>
  <c r="AM55"/>
  <c r="AK56"/>
  <c r="AL56"/>
  <c r="AM56"/>
  <c r="AK57"/>
  <c r="AL57"/>
  <c r="AM57"/>
  <c r="AK58"/>
  <c r="AL58"/>
  <c r="AM58"/>
  <c r="AK59"/>
  <c r="AL59"/>
  <c r="AM59"/>
  <c r="AK60"/>
  <c r="AL60"/>
  <c r="AM60"/>
  <c r="AK61"/>
  <c r="AL61"/>
  <c r="AM61"/>
  <c r="AK62"/>
  <c r="AL62"/>
  <c r="AM62"/>
  <c r="AK63"/>
  <c r="AL63"/>
  <c r="AM63"/>
  <c r="AK64"/>
  <c r="AL64"/>
  <c r="AM64"/>
  <c r="AK65"/>
  <c r="AL65"/>
  <c r="AM65"/>
  <c r="AK66"/>
  <c r="AL66"/>
  <c r="AM66"/>
  <c r="AK67"/>
  <c r="AL67"/>
  <c r="AM67"/>
  <c r="AK68"/>
  <c r="AL68"/>
  <c r="AM68"/>
  <c r="AK69"/>
  <c r="AL69"/>
  <c r="AM69"/>
  <c r="AK70"/>
  <c r="AL70"/>
  <c r="AM70"/>
  <c r="AK71"/>
  <c r="AL71"/>
  <c r="AM71"/>
  <c r="AK72"/>
  <c r="AL72"/>
  <c r="AM72"/>
  <c r="AK73"/>
  <c r="AL73"/>
  <c r="AM73"/>
  <c r="AK74"/>
  <c r="AL74"/>
  <c r="AM74"/>
  <c r="AK75"/>
  <c r="AL75"/>
  <c r="AM75"/>
  <c r="AK76"/>
  <c r="AL76"/>
  <c r="AM76"/>
  <c r="AK77"/>
  <c r="AL77"/>
  <c r="AM77"/>
  <c r="AK78"/>
  <c r="AL78"/>
  <c r="AM78"/>
  <c r="AK79"/>
  <c r="AL79"/>
  <c r="AM79"/>
  <c r="AK80"/>
  <c r="AL80"/>
  <c r="AM80"/>
  <c r="AK81"/>
  <c r="AL81"/>
  <c r="AM81"/>
  <c r="AK82"/>
  <c r="AL82"/>
  <c r="AM82"/>
  <c r="AK83"/>
  <c r="AL83"/>
  <c r="AM83"/>
  <c r="AK84"/>
  <c r="AL84"/>
  <c r="AM84"/>
  <c r="AK85"/>
  <c r="AL85"/>
  <c r="AM85"/>
  <c r="AK86"/>
  <c r="AL86"/>
  <c r="AM86"/>
  <c r="AK87"/>
  <c r="AL87"/>
  <c r="AM87"/>
  <c r="AK88"/>
  <c r="AL88"/>
  <c r="AM88"/>
  <c r="AK89"/>
  <c r="AL89"/>
  <c r="AM89"/>
  <c r="AK90"/>
  <c r="AL90"/>
  <c r="AM90"/>
  <c r="AK91"/>
  <c r="AL91"/>
  <c r="AM91"/>
  <c r="AK92"/>
  <c r="AL92"/>
  <c r="AM92"/>
  <c r="AK93"/>
  <c r="AL93"/>
  <c r="AM93"/>
  <c r="AK94"/>
  <c r="AL94"/>
  <c r="AM94"/>
  <c r="AK95"/>
  <c r="AL95"/>
  <c r="AM95"/>
  <c r="AK96"/>
  <c r="AL96"/>
  <c r="AM96"/>
  <c r="AK97"/>
  <c r="AL97"/>
  <c r="AM97"/>
  <c r="AK98"/>
  <c r="AL98"/>
  <c r="AM98"/>
  <c r="AK99"/>
  <c r="AL99"/>
  <c r="AM99"/>
  <c r="AK100"/>
  <c r="AL100"/>
  <c r="AM100"/>
  <c r="AK101"/>
  <c r="AL101"/>
  <c r="AM101"/>
  <c r="AK102"/>
  <c r="AL102"/>
  <c r="AM102"/>
  <c r="AK103"/>
  <c r="AL103"/>
  <c r="AM103"/>
  <c r="AK104"/>
  <c r="AL104"/>
  <c r="AM104"/>
  <c r="AK105"/>
  <c r="AL105"/>
  <c r="AM105"/>
  <c r="AK106"/>
  <c r="AL106"/>
  <c r="AM106"/>
  <c r="AK107"/>
  <c r="AL107"/>
  <c r="AM107"/>
  <c r="AK108"/>
  <c r="AL108"/>
  <c r="AM108"/>
  <c r="AK109"/>
  <c r="AL109"/>
  <c r="AM109"/>
  <c r="AK110"/>
  <c r="AL110"/>
  <c r="AM110"/>
  <c r="AK111"/>
  <c r="AL111"/>
  <c r="AM111"/>
  <c r="AK112"/>
  <c r="AL112"/>
  <c r="AM112"/>
  <c r="AK113"/>
  <c r="AL113"/>
  <c r="AM113"/>
  <c r="AK114"/>
  <c r="AL114"/>
  <c r="AM114"/>
  <c r="AK115"/>
  <c r="AL115"/>
  <c r="AM115"/>
  <c r="AK116"/>
  <c r="AL116"/>
  <c r="AM116"/>
  <c r="AK117"/>
  <c r="AL117"/>
  <c r="AM117"/>
  <c r="AK118"/>
  <c r="AL118"/>
  <c r="AM118"/>
  <c r="AK119"/>
  <c r="AL119"/>
  <c r="AM119"/>
  <c r="AK120"/>
  <c r="AL120"/>
  <c r="AM120"/>
  <c r="AK121"/>
  <c r="AL121"/>
  <c r="AM121"/>
  <c r="AK122"/>
  <c r="AL122"/>
  <c r="AM122"/>
  <c r="AK123"/>
  <c r="AL123"/>
  <c r="AM123"/>
  <c r="AK124"/>
  <c r="AL124"/>
  <c r="AM124"/>
  <c r="AK125"/>
  <c r="AL125"/>
  <c r="AM125"/>
  <c r="AK126"/>
  <c r="AL126"/>
  <c r="AM126"/>
  <c r="AK127"/>
  <c r="AL127"/>
  <c r="AM127"/>
  <c r="AK128"/>
  <c r="AL128"/>
  <c r="AM128"/>
  <c r="AK129"/>
  <c r="AL129"/>
  <c r="AM129"/>
  <c r="AK130"/>
  <c r="AL130"/>
  <c r="AM130"/>
  <c r="AK131"/>
  <c r="AL131"/>
  <c r="AM131"/>
  <c r="AK132"/>
  <c r="AL132"/>
  <c r="AM132"/>
  <c r="AK133"/>
  <c r="AL133"/>
  <c r="AM133"/>
  <c r="AK134"/>
  <c r="AL134"/>
  <c r="AM134"/>
  <c r="AK135"/>
  <c r="AL135"/>
  <c r="AM135"/>
  <c r="AK136"/>
  <c r="AL136"/>
  <c r="AM136"/>
  <c r="AK137"/>
  <c r="AL137"/>
  <c r="AM137"/>
  <c r="AK138"/>
  <c r="AL138"/>
  <c r="AM138"/>
  <c r="AK139"/>
  <c r="AL139"/>
  <c r="AM139"/>
  <c r="AK140"/>
  <c r="AL140"/>
  <c r="AM140"/>
  <c r="AK141"/>
  <c r="AL141"/>
  <c r="AM141"/>
  <c r="AK142"/>
  <c r="AL142"/>
  <c r="AM142"/>
  <c r="AK143"/>
  <c r="AL143"/>
  <c r="AM143"/>
  <c r="AK144"/>
  <c r="AL144"/>
  <c r="AM144"/>
  <c r="AK145"/>
  <c r="AL145"/>
  <c r="AM145"/>
  <c r="AK146"/>
  <c r="AL146"/>
  <c r="AM146"/>
  <c r="AK147"/>
  <c r="AL147"/>
  <c r="AM147"/>
  <c r="AK148"/>
  <c r="AL148"/>
  <c r="AM148"/>
  <c r="AK149"/>
  <c r="AL149"/>
  <c r="AM149"/>
  <c r="AK150"/>
  <c r="AL150"/>
  <c r="AM150"/>
  <c r="AK151"/>
  <c r="AL151"/>
  <c r="AM151"/>
  <c r="AK152"/>
  <c r="AL152"/>
  <c r="AM152"/>
  <c r="AK153"/>
  <c r="AL153"/>
  <c r="AM153"/>
  <c r="AK154"/>
  <c r="AL154"/>
  <c r="AM154"/>
  <c r="AK155"/>
  <c r="AL155"/>
  <c r="AM155"/>
  <c r="AK156"/>
  <c r="AL156"/>
  <c r="AM156"/>
  <c r="AK157"/>
  <c r="AL157"/>
  <c r="AM157"/>
  <c r="AK158"/>
  <c r="AL158"/>
  <c r="AM158"/>
  <c r="AK159"/>
  <c r="AL159"/>
  <c r="AM159"/>
  <c r="AK160"/>
  <c r="AL160"/>
  <c r="AM160"/>
  <c r="AK161"/>
  <c r="AL161"/>
  <c r="AM161"/>
  <c r="AK162"/>
  <c r="AL162"/>
  <c r="AM162"/>
  <c r="AK163"/>
  <c r="AL163"/>
  <c r="AM163"/>
  <c r="AK164"/>
  <c r="AL164"/>
  <c r="AM164"/>
  <c r="AK165"/>
  <c r="AL165"/>
  <c r="AM165"/>
  <c r="AK166"/>
  <c r="AL166"/>
  <c r="AM166"/>
  <c r="AK167"/>
  <c r="AL167"/>
  <c r="AM167"/>
  <c r="AK168"/>
  <c r="AL168"/>
  <c r="AM168"/>
  <c r="AK169"/>
  <c r="AL169"/>
  <c r="AM169"/>
  <c r="AK170"/>
  <c r="AL170"/>
  <c r="AM170"/>
  <c r="AK171"/>
  <c r="AL171"/>
  <c r="AM171"/>
  <c r="AK172"/>
  <c r="AL172"/>
  <c r="AM172"/>
  <c r="AK173"/>
  <c r="AL173"/>
  <c r="AM173"/>
  <c r="AK174"/>
  <c r="AL174"/>
  <c r="AM174"/>
  <c r="AK175"/>
  <c r="AL175"/>
  <c r="AM175"/>
  <c r="AK176"/>
  <c r="AL176"/>
  <c r="AM176"/>
  <c r="AK177"/>
  <c r="AL177"/>
  <c r="AM177"/>
  <c r="AK178"/>
  <c r="AL178"/>
  <c r="AM178"/>
  <c r="AK179"/>
  <c r="AL179"/>
  <c r="AM179"/>
  <c r="AK180"/>
  <c r="AL180"/>
  <c r="AM180"/>
  <c r="AK181"/>
  <c r="AL181"/>
  <c r="AM181"/>
  <c r="AK182"/>
  <c r="AL182"/>
  <c r="AM182"/>
  <c r="AK183"/>
  <c r="AL183"/>
  <c r="AM183"/>
  <c r="AK184"/>
  <c r="AL184"/>
  <c r="AM184"/>
  <c r="AK185"/>
  <c r="AL185"/>
  <c r="AM185"/>
  <c r="AK186"/>
  <c r="AL186"/>
  <c r="AM186"/>
  <c r="AK187"/>
  <c r="AL187"/>
  <c r="AM187"/>
  <c r="AK188"/>
  <c r="AL188"/>
  <c r="AM188"/>
  <c r="AK189"/>
  <c r="AL189"/>
  <c r="AM189"/>
  <c r="AK190"/>
  <c r="AL190"/>
  <c r="AM190"/>
  <c r="AK191"/>
  <c r="AL191"/>
  <c r="AM191"/>
  <c r="AK192"/>
  <c r="AL192"/>
  <c r="AM192"/>
  <c r="AK193"/>
  <c r="AL193"/>
  <c r="AM193"/>
  <c r="AK194"/>
  <c r="AL194"/>
  <c r="AM194"/>
  <c r="AK195"/>
  <c r="AL195"/>
  <c r="AM195"/>
  <c r="AK196"/>
  <c r="AL196"/>
  <c r="AM196"/>
  <c r="AK197"/>
  <c r="AL197"/>
  <c r="AM197"/>
  <c r="AK198"/>
  <c r="AL198"/>
  <c r="AM198"/>
  <c r="AK199"/>
  <c r="AL199"/>
  <c r="AM199"/>
  <c r="AK200"/>
  <c r="AL200"/>
  <c r="AM200"/>
  <c r="AK201"/>
  <c r="AL201"/>
  <c r="AM201"/>
  <c r="AK202"/>
  <c r="AL202"/>
  <c r="AM202"/>
  <c r="AK203"/>
  <c r="AL203"/>
  <c r="AM203"/>
  <c r="AK204"/>
  <c r="AL204"/>
  <c r="AM204"/>
  <c r="AK205"/>
  <c r="AL205"/>
  <c r="AM205"/>
  <c r="AK206"/>
  <c r="AL206"/>
  <c r="AM206"/>
  <c r="AK207"/>
  <c r="AL207"/>
  <c r="AM207"/>
  <c r="AK208"/>
  <c r="AL208"/>
  <c r="AM208"/>
  <c r="AK209"/>
  <c r="AL209"/>
  <c r="AM209"/>
  <c r="AK210"/>
  <c r="AL210"/>
  <c r="AM210"/>
  <c r="AK211"/>
  <c r="AL211"/>
  <c r="AM211"/>
  <c r="AM11"/>
  <c r="AL11"/>
  <c r="AK11"/>
  <c r="AD12"/>
  <c r="AE12" s="1"/>
  <c r="AF12" s="1"/>
  <c r="AD13"/>
  <c r="AE13"/>
  <c r="AF13" s="1"/>
  <c r="AD14"/>
  <c r="AE14" s="1"/>
  <c r="AF14" s="1"/>
  <c r="AD15"/>
  <c r="AE15"/>
  <c r="AF15" s="1"/>
  <c r="AD16"/>
  <c r="AE16" s="1"/>
  <c r="AF16" s="1"/>
  <c r="AD17"/>
  <c r="AE17"/>
  <c r="AF17" s="1"/>
  <c r="AD18"/>
  <c r="AE18"/>
  <c r="AF18"/>
  <c r="AD19"/>
  <c r="AE19"/>
  <c r="AF19"/>
  <c r="AD20"/>
  <c r="AE20"/>
  <c r="AF20"/>
  <c r="AD21"/>
  <c r="AE21"/>
  <c r="AF21"/>
  <c r="AD22"/>
  <c r="AE22"/>
  <c r="AF22"/>
  <c r="AD23"/>
  <c r="AE23"/>
  <c r="AF23"/>
  <c r="AD24"/>
  <c r="AE24"/>
  <c r="AF24"/>
  <c r="AD25"/>
  <c r="AE25"/>
  <c r="AF25"/>
  <c r="AD26"/>
  <c r="AE26"/>
  <c r="AF26"/>
  <c r="AD27"/>
  <c r="AE27"/>
  <c r="AF27"/>
  <c r="AD28"/>
  <c r="AE28"/>
  <c r="AF28"/>
  <c r="AD29"/>
  <c r="AE29"/>
  <c r="AF29"/>
  <c r="AD30"/>
  <c r="AE30"/>
  <c r="AF30"/>
  <c r="AD31"/>
  <c r="AE31"/>
  <c r="AF31"/>
  <c r="AD32"/>
  <c r="AE32"/>
  <c r="AF32"/>
  <c r="AD33"/>
  <c r="AE33"/>
  <c r="AF33"/>
  <c r="AD34"/>
  <c r="AE34"/>
  <c r="AF34"/>
  <c r="AD35"/>
  <c r="AE35"/>
  <c r="AF35"/>
  <c r="AD36"/>
  <c r="AE36"/>
  <c r="AF36"/>
  <c r="AD37"/>
  <c r="AE37"/>
  <c r="AF37"/>
  <c r="AD38"/>
  <c r="AE38"/>
  <c r="AF38"/>
  <c r="AD39"/>
  <c r="AE39"/>
  <c r="AF39"/>
  <c r="AD40"/>
  <c r="AE40"/>
  <c r="AF40"/>
  <c r="AD41"/>
  <c r="AE41"/>
  <c r="AF41"/>
  <c r="AD42"/>
  <c r="AE42"/>
  <c r="AF42"/>
  <c r="AD43"/>
  <c r="AE43"/>
  <c r="AF43"/>
  <c r="AD44"/>
  <c r="AE44"/>
  <c r="AF44"/>
  <c r="AD45"/>
  <c r="AE45"/>
  <c r="AF45"/>
  <c r="AD46"/>
  <c r="AE46"/>
  <c r="AF46"/>
  <c r="AD47"/>
  <c r="AE47"/>
  <c r="AF47"/>
  <c r="AD48"/>
  <c r="AE48"/>
  <c r="AF48"/>
  <c r="AD49"/>
  <c r="AE49"/>
  <c r="AF49"/>
  <c r="AD50"/>
  <c r="AE50"/>
  <c r="AF50"/>
  <c r="AD51"/>
  <c r="AE51"/>
  <c r="AF51"/>
  <c r="AD52"/>
  <c r="AE52"/>
  <c r="AF52"/>
  <c r="AD53"/>
  <c r="AE53"/>
  <c r="AF53"/>
  <c r="AD54"/>
  <c r="AE54"/>
  <c r="AF54"/>
  <c r="AD55"/>
  <c r="AE55"/>
  <c r="AF55"/>
  <c r="AD56"/>
  <c r="AE56"/>
  <c r="AF56"/>
  <c r="AD57"/>
  <c r="AE57"/>
  <c r="AF57"/>
  <c r="AD58"/>
  <c r="AE58"/>
  <c r="AF58"/>
  <c r="AD59"/>
  <c r="AE59"/>
  <c r="AF59"/>
  <c r="AD60"/>
  <c r="AE60"/>
  <c r="AF60"/>
  <c r="AD61"/>
  <c r="AE61"/>
  <c r="AF61"/>
  <c r="AD62"/>
  <c r="AE62"/>
  <c r="AF62"/>
  <c r="AD63"/>
  <c r="AE63"/>
  <c r="AF63"/>
  <c r="AD64"/>
  <c r="AE64"/>
  <c r="AF64"/>
  <c r="AD65"/>
  <c r="AE65"/>
  <c r="AF65"/>
  <c r="AD66"/>
  <c r="AE66"/>
  <c r="AF66"/>
  <c r="AD67"/>
  <c r="AE67"/>
  <c r="AF67"/>
  <c r="AD68"/>
  <c r="AE68"/>
  <c r="AF68"/>
  <c r="AD69"/>
  <c r="AE69"/>
  <c r="AF69"/>
  <c r="AD70"/>
  <c r="AE70"/>
  <c r="AF70"/>
  <c r="AD71"/>
  <c r="AE71"/>
  <c r="AF71"/>
  <c r="AD72"/>
  <c r="AE72"/>
  <c r="AF72"/>
  <c r="AD73"/>
  <c r="AE73"/>
  <c r="AF73"/>
  <c r="AD74"/>
  <c r="AE74"/>
  <c r="AF74"/>
  <c r="AD75"/>
  <c r="AE75"/>
  <c r="AF75"/>
  <c r="AD76"/>
  <c r="AE76"/>
  <c r="AF76"/>
  <c r="AD77"/>
  <c r="AE77"/>
  <c r="AF77"/>
  <c r="AD78"/>
  <c r="AE78"/>
  <c r="AF78"/>
  <c r="AD79"/>
  <c r="AE79"/>
  <c r="AF79"/>
  <c r="AD80"/>
  <c r="AE80"/>
  <c r="AF80"/>
  <c r="AD81"/>
  <c r="AE81"/>
  <c r="AF81"/>
  <c r="AD82"/>
  <c r="AE82"/>
  <c r="AF82"/>
  <c r="AD83"/>
  <c r="AE83"/>
  <c r="AF83"/>
  <c r="AD84"/>
  <c r="AE84"/>
  <c r="AF84"/>
  <c r="AD85"/>
  <c r="AE85"/>
  <c r="AF85"/>
  <c r="AD86"/>
  <c r="AE86"/>
  <c r="AF86"/>
  <c r="AD87"/>
  <c r="AE87"/>
  <c r="AF87"/>
  <c r="AD88"/>
  <c r="AE88"/>
  <c r="AF88"/>
  <c r="AD89"/>
  <c r="AE89"/>
  <c r="AF89"/>
  <c r="AD90"/>
  <c r="AE90"/>
  <c r="AF90"/>
  <c r="AD91"/>
  <c r="AE91"/>
  <c r="AF91"/>
  <c r="AD92"/>
  <c r="AE92"/>
  <c r="AF92"/>
  <c r="AD93"/>
  <c r="AE93"/>
  <c r="AF93"/>
  <c r="AD94"/>
  <c r="AE94"/>
  <c r="AF94"/>
  <c r="AD95"/>
  <c r="AE95"/>
  <c r="AF95"/>
  <c r="AD96"/>
  <c r="AE96"/>
  <c r="AF96"/>
  <c r="AD97"/>
  <c r="AE97"/>
  <c r="AF97"/>
  <c r="AD98"/>
  <c r="AE98"/>
  <c r="AF98"/>
  <c r="AD99"/>
  <c r="AE99"/>
  <c r="AF99"/>
  <c r="AD100"/>
  <c r="AE100"/>
  <c r="AF100"/>
  <c r="AD101"/>
  <c r="AE101"/>
  <c r="AF101"/>
  <c r="AD102"/>
  <c r="AE102"/>
  <c r="AF102"/>
  <c r="AD103"/>
  <c r="AE103"/>
  <c r="AF103"/>
  <c r="AD104"/>
  <c r="AE104"/>
  <c r="AF104"/>
  <c r="AD105"/>
  <c r="AE105"/>
  <c r="AF105"/>
  <c r="AD106"/>
  <c r="AE106"/>
  <c r="AF106"/>
  <c r="AD107"/>
  <c r="AE107"/>
  <c r="AF107"/>
  <c r="AD108"/>
  <c r="AE108"/>
  <c r="AF108"/>
  <c r="AD109"/>
  <c r="AE109"/>
  <c r="AF109"/>
  <c r="AD110"/>
  <c r="AE110"/>
  <c r="AF110"/>
  <c r="AD111"/>
  <c r="AE111"/>
  <c r="AF111"/>
  <c r="AD112"/>
  <c r="AE112"/>
  <c r="AF112"/>
  <c r="AD113"/>
  <c r="AE113"/>
  <c r="AF113"/>
  <c r="AD114"/>
  <c r="AE114"/>
  <c r="AF114"/>
  <c r="AD115"/>
  <c r="AE115"/>
  <c r="AF115"/>
  <c r="AD116"/>
  <c r="AE116"/>
  <c r="AF116"/>
  <c r="AD117"/>
  <c r="AE117"/>
  <c r="AF117"/>
  <c r="AD118"/>
  <c r="AE118"/>
  <c r="AF118"/>
  <c r="AD119"/>
  <c r="AE119"/>
  <c r="AF119"/>
  <c r="AD120"/>
  <c r="AE120"/>
  <c r="AF120"/>
  <c r="AD121"/>
  <c r="AE121"/>
  <c r="AF121"/>
  <c r="AD122"/>
  <c r="AE122"/>
  <c r="AF122"/>
  <c r="AD123"/>
  <c r="AE123"/>
  <c r="AF123"/>
  <c r="AD124"/>
  <c r="AE124"/>
  <c r="AF124"/>
  <c r="AD125"/>
  <c r="AE125"/>
  <c r="AF125"/>
  <c r="AD126"/>
  <c r="AE126"/>
  <c r="AF126"/>
  <c r="AD127"/>
  <c r="AE127"/>
  <c r="AF127"/>
  <c r="AD128"/>
  <c r="AE128"/>
  <c r="AF128"/>
  <c r="AD129"/>
  <c r="AE129"/>
  <c r="AF129"/>
  <c r="AD130"/>
  <c r="AE130"/>
  <c r="AF130"/>
  <c r="AD131"/>
  <c r="AE131"/>
  <c r="AF131"/>
  <c r="AD132"/>
  <c r="AE132"/>
  <c r="AF132"/>
  <c r="AD133"/>
  <c r="AE133"/>
  <c r="AF133"/>
  <c r="AD134"/>
  <c r="AE134"/>
  <c r="AF134"/>
  <c r="AD135"/>
  <c r="AE135"/>
  <c r="AF135"/>
  <c r="AD136"/>
  <c r="AE136"/>
  <c r="AF136"/>
  <c r="AD137"/>
  <c r="AE137"/>
  <c r="AF137"/>
  <c r="AD138"/>
  <c r="AE138"/>
  <c r="AF138"/>
  <c r="AD139"/>
  <c r="AE139"/>
  <c r="AF139"/>
  <c r="AD140"/>
  <c r="AE140"/>
  <c r="AF140"/>
  <c r="AD141"/>
  <c r="AE141"/>
  <c r="AF141"/>
  <c r="AD142"/>
  <c r="AE142"/>
  <c r="AF142"/>
  <c r="AD143"/>
  <c r="AE143"/>
  <c r="AF143"/>
  <c r="AD144"/>
  <c r="AE144"/>
  <c r="AF144"/>
  <c r="AD145"/>
  <c r="AE145"/>
  <c r="AF145"/>
  <c r="AD146"/>
  <c r="AE146"/>
  <c r="AF146"/>
  <c r="AD147"/>
  <c r="AE147"/>
  <c r="AF147"/>
  <c r="AD148"/>
  <c r="AE148"/>
  <c r="AF148"/>
  <c r="AD149"/>
  <c r="AE149"/>
  <c r="AF149"/>
  <c r="AD150"/>
  <c r="AE150"/>
  <c r="AF150"/>
  <c r="AD151"/>
  <c r="AE151"/>
  <c r="AF151"/>
  <c r="AD152"/>
  <c r="AE152"/>
  <c r="AF152"/>
  <c r="AD153"/>
  <c r="AE153"/>
  <c r="AF153"/>
  <c r="AD154"/>
  <c r="AE154"/>
  <c r="AF154"/>
  <c r="AD155"/>
  <c r="AE155"/>
  <c r="AF155"/>
  <c r="AD156"/>
  <c r="AE156"/>
  <c r="AF156"/>
  <c r="AD157"/>
  <c r="AE157"/>
  <c r="AF157"/>
  <c r="AD158"/>
  <c r="AE158"/>
  <c r="AF158"/>
  <c r="AD159"/>
  <c r="AE159"/>
  <c r="AF159"/>
  <c r="AD160"/>
  <c r="AE160"/>
  <c r="AF160"/>
  <c r="AD161"/>
  <c r="AE161"/>
  <c r="AF161"/>
  <c r="AD162"/>
  <c r="AE162"/>
  <c r="AF162"/>
  <c r="AD163"/>
  <c r="AE163"/>
  <c r="AF163"/>
  <c r="AD164"/>
  <c r="AE164"/>
  <c r="AF164"/>
  <c r="AD165"/>
  <c r="AE165"/>
  <c r="AF165"/>
  <c r="AD166"/>
  <c r="AE166"/>
  <c r="AF166"/>
  <c r="AD167"/>
  <c r="AE167"/>
  <c r="AF167"/>
  <c r="AD168"/>
  <c r="AE168"/>
  <c r="AF168"/>
  <c r="AD169"/>
  <c r="AE169"/>
  <c r="AF169"/>
  <c r="AD170"/>
  <c r="AE170"/>
  <c r="AF170"/>
  <c r="AD171"/>
  <c r="AE171"/>
  <c r="AF171"/>
  <c r="AD172"/>
  <c r="AE172"/>
  <c r="AF172"/>
  <c r="AD173"/>
  <c r="AE173"/>
  <c r="AF173"/>
  <c r="AD174"/>
  <c r="AE174"/>
  <c r="AF174"/>
  <c r="AD175"/>
  <c r="AE175"/>
  <c r="AF175"/>
  <c r="AD176"/>
  <c r="AE176"/>
  <c r="AF176"/>
  <c r="AD177"/>
  <c r="AE177"/>
  <c r="AF177"/>
  <c r="AD178"/>
  <c r="AE178"/>
  <c r="AF178"/>
  <c r="AD179"/>
  <c r="AE179"/>
  <c r="AF179"/>
  <c r="AD180"/>
  <c r="AE180"/>
  <c r="AF180"/>
  <c r="AD181"/>
  <c r="AE181"/>
  <c r="AF181"/>
  <c r="AD182"/>
  <c r="AE182"/>
  <c r="AF182"/>
  <c r="AD183"/>
  <c r="AE183"/>
  <c r="AF183"/>
  <c r="AD184"/>
  <c r="AE184"/>
  <c r="AF184"/>
  <c r="AD185"/>
  <c r="AE185"/>
  <c r="AF185"/>
  <c r="AD186"/>
  <c r="AE186"/>
  <c r="AF186"/>
  <c r="AD187"/>
  <c r="AE187"/>
  <c r="AF187"/>
  <c r="AD188"/>
  <c r="AE188"/>
  <c r="AF188"/>
  <c r="AD189"/>
  <c r="AE189"/>
  <c r="AF189"/>
  <c r="AD190"/>
  <c r="AE190"/>
  <c r="AF190"/>
  <c r="AD191"/>
  <c r="AE191"/>
  <c r="AF191"/>
  <c r="AD192"/>
  <c r="AE192"/>
  <c r="AF192"/>
  <c r="AD193"/>
  <c r="AE193"/>
  <c r="AF193"/>
  <c r="AD194"/>
  <c r="AE194"/>
  <c r="AF194"/>
  <c r="AD195"/>
  <c r="AE195"/>
  <c r="AF195"/>
  <c r="AD196"/>
  <c r="AE196"/>
  <c r="AF196"/>
  <c r="AD197"/>
  <c r="AE197"/>
  <c r="AF197"/>
  <c r="AD198"/>
  <c r="AE198"/>
  <c r="AF198"/>
  <c r="AD199"/>
  <c r="AE199"/>
  <c r="AF199"/>
  <c r="AD200"/>
  <c r="AE200"/>
  <c r="AF200"/>
  <c r="AD201"/>
  <c r="AE201"/>
  <c r="AF201"/>
  <c r="AD202"/>
  <c r="AE202"/>
  <c r="AF202"/>
  <c r="AD203"/>
  <c r="AE203"/>
  <c r="AF203"/>
  <c r="AD204"/>
  <c r="AE204"/>
  <c r="AF204"/>
  <c r="AD205"/>
  <c r="AE205"/>
  <c r="AF205"/>
  <c r="AD206"/>
  <c r="AE206"/>
  <c r="AF206"/>
  <c r="AD207"/>
  <c r="AE207"/>
  <c r="AF207"/>
  <c r="AD208"/>
  <c r="AE208"/>
  <c r="AF208"/>
  <c r="AD209"/>
  <c r="AE209"/>
  <c r="AF209"/>
  <c r="AD210"/>
  <c r="AE210"/>
  <c r="AF210"/>
  <c r="AD211"/>
  <c r="AE211"/>
  <c r="AF211"/>
  <c r="AF11"/>
  <c r="AE11"/>
  <c r="AD11"/>
  <c r="W12"/>
  <c r="X12"/>
  <c r="Y12" s="1"/>
  <c r="W13"/>
  <c r="X13" s="1"/>
  <c r="Y13" s="1"/>
  <c r="W14"/>
  <c r="X14"/>
  <c r="Y14" s="1"/>
  <c r="W15"/>
  <c r="X15" s="1"/>
  <c r="Y15" s="1"/>
  <c r="W16"/>
  <c r="X16"/>
  <c r="Y16" s="1"/>
  <c r="W17"/>
  <c r="X17" s="1"/>
  <c r="Y17" s="1"/>
  <c r="W18"/>
  <c r="X18"/>
  <c r="Y18"/>
  <c r="W19"/>
  <c r="X19"/>
  <c r="Y19"/>
  <c r="W20"/>
  <c r="X20"/>
  <c r="Y20"/>
  <c r="W21"/>
  <c r="X21"/>
  <c r="Y21"/>
  <c r="W22"/>
  <c r="X22"/>
  <c r="Y22"/>
  <c r="W23"/>
  <c r="X23"/>
  <c r="Y23"/>
  <c r="W24"/>
  <c r="X24"/>
  <c r="Y24"/>
  <c r="W25"/>
  <c r="X25"/>
  <c r="Y25"/>
  <c r="W26"/>
  <c r="X26"/>
  <c r="Y26"/>
  <c r="W27"/>
  <c r="X27"/>
  <c r="Y27"/>
  <c r="W28"/>
  <c r="X28"/>
  <c r="Y28"/>
  <c r="W29"/>
  <c r="X29"/>
  <c r="Y29"/>
  <c r="W30"/>
  <c r="X30"/>
  <c r="Y30"/>
  <c r="W31"/>
  <c r="X31"/>
  <c r="Y31"/>
  <c r="W32"/>
  <c r="X32"/>
  <c r="Y32"/>
  <c r="W33"/>
  <c r="X33"/>
  <c r="Y33"/>
  <c r="W34"/>
  <c r="X34"/>
  <c r="Y34"/>
  <c r="W35"/>
  <c r="X35"/>
  <c r="Y35"/>
  <c r="W36"/>
  <c r="X36"/>
  <c r="Y36"/>
  <c r="W37"/>
  <c r="X37"/>
  <c r="Y37"/>
  <c r="W38"/>
  <c r="X38"/>
  <c r="Y38"/>
  <c r="W39"/>
  <c r="X39"/>
  <c r="Y39"/>
  <c r="W40"/>
  <c r="X40"/>
  <c r="Y40"/>
  <c r="W41"/>
  <c r="X41"/>
  <c r="Y41"/>
  <c r="W42"/>
  <c r="X42"/>
  <c r="Y42"/>
  <c r="W43"/>
  <c r="X43"/>
  <c r="Y43"/>
  <c r="W44"/>
  <c r="X44"/>
  <c r="Y44"/>
  <c r="W45"/>
  <c r="X45"/>
  <c r="Y45"/>
  <c r="W46"/>
  <c r="X46"/>
  <c r="Y46"/>
  <c r="W47"/>
  <c r="X47"/>
  <c r="Y47"/>
  <c r="W48"/>
  <c r="X48"/>
  <c r="Y48"/>
  <c r="W49"/>
  <c r="X49"/>
  <c r="Y49"/>
  <c r="W50"/>
  <c r="X50"/>
  <c r="Y50"/>
  <c r="W51"/>
  <c r="X51"/>
  <c r="Y51"/>
  <c r="W52"/>
  <c r="X52"/>
  <c r="Y52"/>
  <c r="W53"/>
  <c r="X53"/>
  <c r="Y53"/>
  <c r="W54"/>
  <c r="X54"/>
  <c r="Y54"/>
  <c r="W55"/>
  <c r="X55"/>
  <c r="Y55"/>
  <c r="W56"/>
  <c r="X56"/>
  <c r="Y56"/>
  <c r="W57"/>
  <c r="X57"/>
  <c r="Y57"/>
  <c r="W58"/>
  <c r="X58"/>
  <c r="Y58"/>
  <c r="W59"/>
  <c r="X59"/>
  <c r="Y59"/>
  <c r="W60"/>
  <c r="X60"/>
  <c r="Y60"/>
  <c r="W61"/>
  <c r="X61"/>
  <c r="Y61"/>
  <c r="W62"/>
  <c r="X62"/>
  <c r="Y62"/>
  <c r="W63"/>
  <c r="X63"/>
  <c r="Y63"/>
  <c r="W64"/>
  <c r="X64"/>
  <c r="Y64"/>
  <c r="W65"/>
  <c r="X65"/>
  <c r="Y65"/>
  <c r="W66"/>
  <c r="X66"/>
  <c r="Y66"/>
  <c r="W67"/>
  <c r="X67"/>
  <c r="Y67"/>
  <c r="W68"/>
  <c r="X68"/>
  <c r="Y68"/>
  <c r="W69"/>
  <c r="X69"/>
  <c r="Y69"/>
  <c r="W70"/>
  <c r="X70"/>
  <c r="Y70"/>
  <c r="W71"/>
  <c r="X71"/>
  <c r="Y71"/>
  <c r="W72"/>
  <c r="X72"/>
  <c r="Y72"/>
  <c r="W73"/>
  <c r="X73"/>
  <c r="Y73"/>
  <c r="W74"/>
  <c r="X74"/>
  <c r="Y74"/>
  <c r="W75"/>
  <c r="X75"/>
  <c r="Y75"/>
  <c r="W76"/>
  <c r="X76"/>
  <c r="Y76"/>
  <c r="W77"/>
  <c r="X77"/>
  <c r="Y77"/>
  <c r="W78"/>
  <c r="X78"/>
  <c r="Y78"/>
  <c r="W79"/>
  <c r="X79"/>
  <c r="Y79"/>
  <c r="W80"/>
  <c r="X80"/>
  <c r="Y80"/>
  <c r="W81"/>
  <c r="X81"/>
  <c r="Y81"/>
  <c r="W82"/>
  <c r="X82"/>
  <c r="Y82"/>
  <c r="W83"/>
  <c r="X83"/>
  <c r="Y83"/>
  <c r="W84"/>
  <c r="X84"/>
  <c r="Y84"/>
  <c r="W85"/>
  <c r="X85"/>
  <c r="Y85"/>
  <c r="W86"/>
  <c r="X86"/>
  <c r="Y86"/>
  <c r="W87"/>
  <c r="X87"/>
  <c r="Y87"/>
  <c r="W88"/>
  <c r="X88"/>
  <c r="Y88"/>
  <c r="W89"/>
  <c r="X89"/>
  <c r="Y89"/>
  <c r="W90"/>
  <c r="X90"/>
  <c r="Y90"/>
  <c r="W91"/>
  <c r="X91"/>
  <c r="Y91"/>
  <c r="W92"/>
  <c r="X92"/>
  <c r="Y92"/>
  <c r="W93"/>
  <c r="X93"/>
  <c r="Y93"/>
  <c r="W94"/>
  <c r="X94"/>
  <c r="Y94"/>
  <c r="W95"/>
  <c r="X95"/>
  <c r="Y95"/>
  <c r="W96"/>
  <c r="X96"/>
  <c r="Y96"/>
  <c r="W97"/>
  <c r="X97"/>
  <c r="Y97"/>
  <c r="W98"/>
  <c r="X98"/>
  <c r="Y98"/>
  <c r="W99"/>
  <c r="X99"/>
  <c r="Y99"/>
  <c r="W100"/>
  <c r="X100"/>
  <c r="Y100"/>
  <c r="W101"/>
  <c r="X101"/>
  <c r="Y101"/>
  <c r="W102"/>
  <c r="X102"/>
  <c r="Y102"/>
  <c r="W103"/>
  <c r="X103"/>
  <c r="Y103"/>
  <c r="W104"/>
  <c r="X104"/>
  <c r="Y104"/>
  <c r="W105"/>
  <c r="X105"/>
  <c r="Y105"/>
  <c r="W106"/>
  <c r="X106"/>
  <c r="Y106"/>
  <c r="W107"/>
  <c r="X107"/>
  <c r="Y107"/>
  <c r="W108"/>
  <c r="X108"/>
  <c r="Y108"/>
  <c r="W109"/>
  <c r="X109"/>
  <c r="Y109"/>
  <c r="W110"/>
  <c r="X110"/>
  <c r="Y110"/>
  <c r="W111"/>
  <c r="X111"/>
  <c r="Y111"/>
  <c r="W112"/>
  <c r="X112"/>
  <c r="Y112"/>
  <c r="W113"/>
  <c r="X113"/>
  <c r="Y113"/>
  <c r="W114"/>
  <c r="X114"/>
  <c r="Y114"/>
  <c r="W115"/>
  <c r="X115"/>
  <c r="Y115"/>
  <c r="W116"/>
  <c r="X116"/>
  <c r="Y116"/>
  <c r="W117"/>
  <c r="X117"/>
  <c r="Y117"/>
  <c r="W118"/>
  <c r="X118"/>
  <c r="Y118"/>
  <c r="W119"/>
  <c r="X119"/>
  <c r="Y119"/>
  <c r="W120"/>
  <c r="X120"/>
  <c r="Y120"/>
  <c r="W121"/>
  <c r="X121"/>
  <c r="Y121"/>
  <c r="W122"/>
  <c r="X122"/>
  <c r="Y122"/>
  <c r="W123"/>
  <c r="X123"/>
  <c r="Y123"/>
  <c r="W124"/>
  <c r="X124"/>
  <c r="Y124"/>
  <c r="W125"/>
  <c r="X125"/>
  <c r="Y125"/>
  <c r="W126"/>
  <c r="X126"/>
  <c r="Y126"/>
  <c r="W127"/>
  <c r="X127"/>
  <c r="Y127"/>
  <c r="W128"/>
  <c r="X128"/>
  <c r="Y128"/>
  <c r="W129"/>
  <c r="X129"/>
  <c r="Y129"/>
  <c r="W130"/>
  <c r="X130"/>
  <c r="Y130"/>
  <c r="W131"/>
  <c r="X131"/>
  <c r="Y131"/>
  <c r="W132"/>
  <c r="X132"/>
  <c r="Y132"/>
  <c r="W133"/>
  <c r="X133"/>
  <c r="Y133"/>
  <c r="W134"/>
  <c r="X134"/>
  <c r="Y134"/>
  <c r="W135"/>
  <c r="X135"/>
  <c r="Y135"/>
  <c r="W136"/>
  <c r="X136"/>
  <c r="Y136"/>
  <c r="W137"/>
  <c r="X137"/>
  <c r="Y137"/>
  <c r="W138"/>
  <c r="X138"/>
  <c r="Y138"/>
  <c r="W139"/>
  <c r="X139"/>
  <c r="Y139"/>
  <c r="W140"/>
  <c r="X140"/>
  <c r="Y140"/>
  <c r="W141"/>
  <c r="X141"/>
  <c r="Y141"/>
  <c r="W142"/>
  <c r="X142"/>
  <c r="Y142"/>
  <c r="W143"/>
  <c r="X143"/>
  <c r="Y143"/>
  <c r="W144"/>
  <c r="X144"/>
  <c r="Y144"/>
  <c r="W145"/>
  <c r="X145"/>
  <c r="Y145"/>
  <c r="W146"/>
  <c r="X146"/>
  <c r="Y146"/>
  <c r="W147"/>
  <c r="X147"/>
  <c r="Y147"/>
  <c r="W148"/>
  <c r="X148"/>
  <c r="Y148"/>
  <c r="W149"/>
  <c r="X149"/>
  <c r="Y149"/>
  <c r="W150"/>
  <c r="X150"/>
  <c r="Y150"/>
  <c r="W151"/>
  <c r="X151"/>
  <c r="Y151"/>
  <c r="W152"/>
  <c r="X152"/>
  <c r="Y152"/>
  <c r="W153"/>
  <c r="X153"/>
  <c r="Y153"/>
  <c r="W154"/>
  <c r="X154"/>
  <c r="Y154"/>
  <c r="W155"/>
  <c r="X155"/>
  <c r="Y155"/>
  <c r="W156"/>
  <c r="X156"/>
  <c r="Y156"/>
  <c r="W157"/>
  <c r="X157"/>
  <c r="Y157"/>
  <c r="W158"/>
  <c r="X158"/>
  <c r="Y158"/>
  <c r="W159"/>
  <c r="X159"/>
  <c r="Y159"/>
  <c r="W160"/>
  <c r="X160"/>
  <c r="Y160"/>
  <c r="W161"/>
  <c r="X161"/>
  <c r="Y161"/>
  <c r="W162"/>
  <c r="X162"/>
  <c r="Y162"/>
  <c r="W163"/>
  <c r="X163"/>
  <c r="Y163"/>
  <c r="W164"/>
  <c r="X164"/>
  <c r="Y164"/>
  <c r="W165"/>
  <c r="X165"/>
  <c r="Y165"/>
  <c r="W166"/>
  <c r="X166"/>
  <c r="Y166"/>
  <c r="W167"/>
  <c r="X167"/>
  <c r="Y167"/>
  <c r="W168"/>
  <c r="X168"/>
  <c r="Y168"/>
  <c r="W169"/>
  <c r="X169"/>
  <c r="Y169"/>
  <c r="W170"/>
  <c r="X170"/>
  <c r="Y170"/>
  <c r="W171"/>
  <c r="X171"/>
  <c r="Y171"/>
  <c r="W172"/>
  <c r="X172"/>
  <c r="Y172"/>
  <c r="W173"/>
  <c r="X173"/>
  <c r="Y173"/>
  <c r="W174"/>
  <c r="X174"/>
  <c r="Y174"/>
  <c r="W175"/>
  <c r="X175"/>
  <c r="Y175"/>
  <c r="W176"/>
  <c r="X176"/>
  <c r="Y176"/>
  <c r="W177"/>
  <c r="X177"/>
  <c r="Y177"/>
  <c r="W178"/>
  <c r="X178"/>
  <c r="Y178"/>
  <c r="W179"/>
  <c r="X179"/>
  <c r="Y179"/>
  <c r="W180"/>
  <c r="X180"/>
  <c r="Y180"/>
  <c r="W181"/>
  <c r="X181"/>
  <c r="Y181"/>
  <c r="W182"/>
  <c r="X182"/>
  <c r="Y182"/>
  <c r="W183"/>
  <c r="X183"/>
  <c r="Y183"/>
  <c r="W184"/>
  <c r="X184"/>
  <c r="Y184"/>
  <c r="W185"/>
  <c r="X185"/>
  <c r="Y185"/>
  <c r="W186"/>
  <c r="X186"/>
  <c r="Y186"/>
  <c r="W187"/>
  <c r="X187"/>
  <c r="Y187"/>
  <c r="W188"/>
  <c r="X188"/>
  <c r="Y188"/>
  <c r="W189"/>
  <c r="X189"/>
  <c r="Y189"/>
  <c r="W190"/>
  <c r="X190"/>
  <c r="Y190"/>
  <c r="W191"/>
  <c r="X191"/>
  <c r="Y191"/>
  <c r="W192"/>
  <c r="X192"/>
  <c r="Y192"/>
  <c r="W193"/>
  <c r="X193"/>
  <c r="Y193"/>
  <c r="W194"/>
  <c r="X194"/>
  <c r="Y194"/>
  <c r="W195"/>
  <c r="X195"/>
  <c r="Y195"/>
  <c r="W196"/>
  <c r="X196"/>
  <c r="Y196"/>
  <c r="W197"/>
  <c r="X197"/>
  <c r="Y197"/>
  <c r="W198"/>
  <c r="X198"/>
  <c r="Y198"/>
  <c r="W199"/>
  <c r="X199"/>
  <c r="Y199"/>
  <c r="W200"/>
  <c r="X200"/>
  <c r="Y200"/>
  <c r="W201"/>
  <c r="X201"/>
  <c r="Y201"/>
  <c r="W202"/>
  <c r="X202"/>
  <c r="Y202"/>
  <c r="W203"/>
  <c r="X203"/>
  <c r="Y203"/>
  <c r="W204"/>
  <c r="X204"/>
  <c r="Y204"/>
  <c r="W205"/>
  <c r="X205"/>
  <c r="Y205"/>
  <c r="W206"/>
  <c r="X206"/>
  <c r="Y206"/>
  <c r="W207"/>
  <c r="X207"/>
  <c r="Y207"/>
  <c r="W208"/>
  <c r="X208"/>
  <c r="Y208"/>
  <c r="W209"/>
  <c r="X209"/>
  <c r="Y209"/>
  <c r="W210"/>
  <c r="X210"/>
  <c r="Y210"/>
  <c r="W211"/>
  <c r="X211"/>
  <c r="Y211"/>
  <c r="Y11"/>
  <c r="X11"/>
  <c r="W11"/>
  <c r="P12"/>
  <c r="Q12" s="1"/>
  <c r="R12" s="1"/>
  <c r="P13"/>
  <c r="Q13"/>
  <c r="R13" s="1"/>
  <c r="P14"/>
  <c r="Q14" s="1"/>
  <c r="R14" s="1"/>
  <c r="P15"/>
  <c r="Q15"/>
  <c r="R15" s="1"/>
  <c r="P16"/>
  <c r="Q16" s="1"/>
  <c r="R16" s="1"/>
  <c r="P17"/>
  <c r="Q17"/>
  <c r="R17" s="1"/>
  <c r="P18"/>
  <c r="Q18"/>
  <c r="R18"/>
  <c r="P19"/>
  <c r="Q19"/>
  <c r="R19"/>
  <c r="P20"/>
  <c r="Q20"/>
  <c r="R20"/>
  <c r="P21"/>
  <c r="Q21"/>
  <c r="R21"/>
  <c r="P22"/>
  <c r="Q22"/>
  <c r="R22"/>
  <c r="P23"/>
  <c r="Q23"/>
  <c r="R23"/>
  <c r="P24"/>
  <c r="Q24"/>
  <c r="R24"/>
  <c r="P25"/>
  <c r="Q25"/>
  <c r="R25"/>
  <c r="P26"/>
  <c r="Q26"/>
  <c r="R26"/>
  <c r="P27"/>
  <c r="Q27"/>
  <c r="R27"/>
  <c r="P28"/>
  <c r="Q28"/>
  <c r="R28"/>
  <c r="P29"/>
  <c r="Q29"/>
  <c r="R29"/>
  <c r="P30"/>
  <c r="Q30"/>
  <c r="R30"/>
  <c r="P31"/>
  <c r="Q31"/>
  <c r="R31"/>
  <c r="P32"/>
  <c r="Q32"/>
  <c r="R32"/>
  <c r="P33"/>
  <c r="Q33"/>
  <c r="R33"/>
  <c r="P34"/>
  <c r="Q34"/>
  <c r="R34"/>
  <c r="P35"/>
  <c r="Q35"/>
  <c r="R35"/>
  <c r="P36"/>
  <c r="Q36"/>
  <c r="R36"/>
  <c r="P37"/>
  <c r="Q37"/>
  <c r="R37"/>
  <c r="P38"/>
  <c r="Q38"/>
  <c r="R38"/>
  <c r="P39"/>
  <c r="Q39"/>
  <c r="R39"/>
  <c r="P40"/>
  <c r="Q40"/>
  <c r="R40"/>
  <c r="P41"/>
  <c r="Q41"/>
  <c r="R41"/>
  <c r="P42"/>
  <c r="Q42"/>
  <c r="R42"/>
  <c r="P43"/>
  <c r="Q43"/>
  <c r="R43"/>
  <c r="P44"/>
  <c r="Q44"/>
  <c r="R44"/>
  <c r="P45"/>
  <c r="Q45"/>
  <c r="R45"/>
  <c r="P46"/>
  <c r="Q46"/>
  <c r="R46"/>
  <c r="P47"/>
  <c r="Q47"/>
  <c r="R47"/>
  <c r="P48"/>
  <c r="Q48"/>
  <c r="R48"/>
  <c r="P49"/>
  <c r="Q49"/>
  <c r="R49"/>
  <c r="P50"/>
  <c r="Q50"/>
  <c r="R50"/>
  <c r="P51"/>
  <c r="Q51"/>
  <c r="R51"/>
  <c r="P52"/>
  <c r="Q52"/>
  <c r="R52"/>
  <c r="P53"/>
  <c r="Q53"/>
  <c r="R53"/>
  <c r="P54"/>
  <c r="Q54"/>
  <c r="R54"/>
  <c r="P55"/>
  <c r="Q55"/>
  <c r="R55"/>
  <c r="P56"/>
  <c r="Q56"/>
  <c r="R56"/>
  <c r="P57"/>
  <c r="Q57"/>
  <c r="R57"/>
  <c r="P58"/>
  <c r="Q58"/>
  <c r="R58"/>
  <c r="P59"/>
  <c r="Q59"/>
  <c r="R59"/>
  <c r="P60"/>
  <c r="Q60"/>
  <c r="R60"/>
  <c r="P61"/>
  <c r="Q61"/>
  <c r="R61"/>
  <c r="P62"/>
  <c r="Q62"/>
  <c r="R62"/>
  <c r="P63"/>
  <c r="Q63"/>
  <c r="R63"/>
  <c r="P64"/>
  <c r="Q64"/>
  <c r="R64"/>
  <c r="P65"/>
  <c r="Q65"/>
  <c r="R65"/>
  <c r="P66"/>
  <c r="Q66"/>
  <c r="R66"/>
  <c r="P67"/>
  <c r="Q67"/>
  <c r="R67"/>
  <c r="P68"/>
  <c r="Q68"/>
  <c r="R68"/>
  <c r="P69"/>
  <c r="Q69"/>
  <c r="R69"/>
  <c r="P70"/>
  <c r="Q70"/>
  <c r="R70"/>
  <c r="P71"/>
  <c r="Q71"/>
  <c r="R71"/>
  <c r="P72"/>
  <c r="Q72"/>
  <c r="R72"/>
  <c r="P73"/>
  <c r="Q73"/>
  <c r="R73"/>
  <c r="P74"/>
  <c r="Q74"/>
  <c r="R74"/>
  <c r="P75"/>
  <c r="Q75"/>
  <c r="R75"/>
  <c r="P76"/>
  <c r="Q76"/>
  <c r="R76"/>
  <c r="P77"/>
  <c r="Q77"/>
  <c r="R77"/>
  <c r="P78"/>
  <c r="Q78"/>
  <c r="R78"/>
  <c r="P79"/>
  <c r="Q79"/>
  <c r="R79"/>
  <c r="P80"/>
  <c r="Q80"/>
  <c r="R80"/>
  <c r="P81"/>
  <c r="Q81"/>
  <c r="R81"/>
  <c r="P82"/>
  <c r="Q82"/>
  <c r="R82"/>
  <c r="P83"/>
  <c r="Q83"/>
  <c r="R83"/>
  <c r="P84"/>
  <c r="Q84"/>
  <c r="R84"/>
  <c r="P85"/>
  <c r="Q85"/>
  <c r="R85"/>
  <c r="P86"/>
  <c r="Q86"/>
  <c r="R86"/>
  <c r="P87"/>
  <c r="Q87"/>
  <c r="R87"/>
  <c r="P88"/>
  <c r="Q88"/>
  <c r="R88"/>
  <c r="P89"/>
  <c r="Q89"/>
  <c r="R89"/>
  <c r="P90"/>
  <c r="Q90"/>
  <c r="R90"/>
  <c r="P91"/>
  <c r="Q91"/>
  <c r="R91"/>
  <c r="P92"/>
  <c r="Q92"/>
  <c r="R92"/>
  <c r="P93"/>
  <c r="Q93"/>
  <c r="R93"/>
  <c r="P94"/>
  <c r="Q94"/>
  <c r="R94"/>
  <c r="P95"/>
  <c r="Q95"/>
  <c r="R95"/>
  <c r="P96"/>
  <c r="Q96"/>
  <c r="R96"/>
  <c r="P97"/>
  <c r="Q97"/>
  <c r="R97"/>
  <c r="P98"/>
  <c r="Q98"/>
  <c r="R98"/>
  <c r="P99"/>
  <c r="Q99"/>
  <c r="R99"/>
  <c r="P100"/>
  <c r="Q100"/>
  <c r="R100"/>
  <c r="P101"/>
  <c r="Q101"/>
  <c r="R101"/>
  <c r="P102"/>
  <c r="Q102"/>
  <c r="R102"/>
  <c r="P103"/>
  <c r="Q103"/>
  <c r="R103"/>
  <c r="P104"/>
  <c r="Q104"/>
  <c r="R104"/>
  <c r="P105"/>
  <c r="Q105"/>
  <c r="R105"/>
  <c r="P106"/>
  <c r="Q106"/>
  <c r="R106"/>
  <c r="P107"/>
  <c r="Q107"/>
  <c r="R107"/>
  <c r="P108"/>
  <c r="Q108"/>
  <c r="R108"/>
  <c r="P109"/>
  <c r="Q109"/>
  <c r="R109"/>
  <c r="P110"/>
  <c r="Q110"/>
  <c r="R110"/>
  <c r="P111"/>
  <c r="Q111"/>
  <c r="R111"/>
  <c r="P112"/>
  <c r="Q112"/>
  <c r="R112"/>
  <c r="P113"/>
  <c r="Q113"/>
  <c r="R113"/>
  <c r="P114"/>
  <c r="Q114"/>
  <c r="R114"/>
  <c r="P115"/>
  <c r="Q115"/>
  <c r="R115"/>
  <c r="P116"/>
  <c r="Q116"/>
  <c r="R116"/>
  <c r="P117"/>
  <c r="Q117"/>
  <c r="R117"/>
  <c r="P118"/>
  <c r="Q118"/>
  <c r="R118"/>
  <c r="P119"/>
  <c r="Q119"/>
  <c r="R119"/>
  <c r="P120"/>
  <c r="Q120"/>
  <c r="R120"/>
  <c r="P121"/>
  <c r="Q121"/>
  <c r="R121"/>
  <c r="P122"/>
  <c r="Q122"/>
  <c r="R122"/>
  <c r="P123"/>
  <c r="Q123"/>
  <c r="R123"/>
  <c r="P124"/>
  <c r="Q124"/>
  <c r="R124"/>
  <c r="P125"/>
  <c r="Q125"/>
  <c r="R125"/>
  <c r="P126"/>
  <c r="Q126"/>
  <c r="R126"/>
  <c r="P127"/>
  <c r="Q127"/>
  <c r="R127"/>
  <c r="P128"/>
  <c r="Q128"/>
  <c r="R128"/>
  <c r="P129"/>
  <c r="Q129"/>
  <c r="R129"/>
  <c r="P130"/>
  <c r="Q130"/>
  <c r="R130"/>
  <c r="P131"/>
  <c r="Q131"/>
  <c r="R131"/>
  <c r="P132"/>
  <c r="Q132"/>
  <c r="R132"/>
  <c r="P133"/>
  <c r="Q133"/>
  <c r="R133"/>
  <c r="P134"/>
  <c r="Q134"/>
  <c r="R134"/>
  <c r="P135"/>
  <c r="Q135"/>
  <c r="R135"/>
  <c r="P136"/>
  <c r="Q136"/>
  <c r="R136"/>
  <c r="P137"/>
  <c r="Q137"/>
  <c r="R137"/>
  <c r="P138"/>
  <c r="Q138"/>
  <c r="R138"/>
  <c r="P139"/>
  <c r="Q139"/>
  <c r="R139"/>
  <c r="P140"/>
  <c r="Q140"/>
  <c r="R140"/>
  <c r="P141"/>
  <c r="Q141"/>
  <c r="R141"/>
  <c r="P142"/>
  <c r="Q142"/>
  <c r="R142"/>
  <c r="P143"/>
  <c r="Q143"/>
  <c r="R143"/>
  <c r="P144"/>
  <c r="Q144"/>
  <c r="R144"/>
  <c r="P145"/>
  <c r="Q145"/>
  <c r="R145"/>
  <c r="P146"/>
  <c r="Q146"/>
  <c r="R146"/>
  <c r="P147"/>
  <c r="Q147"/>
  <c r="R147"/>
  <c r="P148"/>
  <c r="Q148"/>
  <c r="R148"/>
  <c r="P149"/>
  <c r="Q149"/>
  <c r="R149"/>
  <c r="P150"/>
  <c r="Q150"/>
  <c r="R150"/>
  <c r="P151"/>
  <c r="Q151"/>
  <c r="R151"/>
  <c r="P152"/>
  <c r="Q152"/>
  <c r="R152"/>
  <c r="P153"/>
  <c r="Q153"/>
  <c r="R153"/>
  <c r="P154"/>
  <c r="Q154"/>
  <c r="R154"/>
  <c r="P155"/>
  <c r="Q155"/>
  <c r="R155"/>
  <c r="P156"/>
  <c r="Q156"/>
  <c r="R156"/>
  <c r="P157"/>
  <c r="Q157"/>
  <c r="R157"/>
  <c r="P158"/>
  <c r="Q158"/>
  <c r="R158"/>
  <c r="P159"/>
  <c r="Q159"/>
  <c r="R159"/>
  <c r="P160"/>
  <c r="Q160"/>
  <c r="R160"/>
  <c r="P161"/>
  <c r="Q161"/>
  <c r="R161"/>
  <c r="P162"/>
  <c r="Q162"/>
  <c r="R162"/>
  <c r="P163"/>
  <c r="Q163"/>
  <c r="R163"/>
  <c r="P164"/>
  <c r="Q164"/>
  <c r="R164"/>
  <c r="P165"/>
  <c r="Q165"/>
  <c r="R165"/>
  <c r="P166"/>
  <c r="Q166"/>
  <c r="R166"/>
  <c r="P167"/>
  <c r="Q167"/>
  <c r="R167"/>
  <c r="P168"/>
  <c r="Q168"/>
  <c r="R168"/>
  <c r="P169"/>
  <c r="Q169"/>
  <c r="R169"/>
  <c r="P170"/>
  <c r="Q170"/>
  <c r="R170"/>
  <c r="P171"/>
  <c r="Q171"/>
  <c r="R171"/>
  <c r="P172"/>
  <c r="Q172"/>
  <c r="R172"/>
  <c r="P173"/>
  <c r="Q173"/>
  <c r="R173"/>
  <c r="P174"/>
  <c r="Q174"/>
  <c r="R174"/>
  <c r="P175"/>
  <c r="Q175"/>
  <c r="R175"/>
  <c r="P176"/>
  <c r="Q176"/>
  <c r="R176"/>
  <c r="P177"/>
  <c r="Q177"/>
  <c r="R177"/>
  <c r="P178"/>
  <c r="Q178"/>
  <c r="R178"/>
  <c r="P179"/>
  <c r="Q179"/>
  <c r="R179"/>
  <c r="P180"/>
  <c r="Q180"/>
  <c r="R180"/>
  <c r="P181"/>
  <c r="Q181"/>
  <c r="R181"/>
  <c r="P182"/>
  <c r="Q182"/>
  <c r="R182"/>
  <c r="P183"/>
  <c r="Q183"/>
  <c r="R183"/>
  <c r="P184"/>
  <c r="Q184"/>
  <c r="R184"/>
  <c r="P185"/>
  <c r="Q185"/>
  <c r="R185"/>
  <c r="P186"/>
  <c r="Q186"/>
  <c r="R186"/>
  <c r="P187"/>
  <c r="Q187"/>
  <c r="R187"/>
  <c r="P188"/>
  <c r="Q188"/>
  <c r="R188"/>
  <c r="P189"/>
  <c r="Q189"/>
  <c r="R189"/>
  <c r="P190"/>
  <c r="Q190"/>
  <c r="R190"/>
  <c r="P191"/>
  <c r="Q191"/>
  <c r="R191"/>
  <c r="P192"/>
  <c r="Q192"/>
  <c r="R192"/>
  <c r="P193"/>
  <c r="Q193"/>
  <c r="R193"/>
  <c r="P194"/>
  <c r="Q194"/>
  <c r="R194"/>
  <c r="P195"/>
  <c r="Q195"/>
  <c r="R195"/>
  <c r="P196"/>
  <c r="Q196"/>
  <c r="R196"/>
  <c r="P197"/>
  <c r="Q197"/>
  <c r="R197"/>
  <c r="P198"/>
  <c r="Q198"/>
  <c r="R198"/>
  <c r="P199"/>
  <c r="Q199"/>
  <c r="R199"/>
  <c r="P200"/>
  <c r="Q200"/>
  <c r="R200"/>
  <c r="P201"/>
  <c r="Q201"/>
  <c r="R201"/>
  <c r="P202"/>
  <c r="Q202"/>
  <c r="R202"/>
  <c r="P203"/>
  <c r="Q203"/>
  <c r="R203"/>
  <c r="P204"/>
  <c r="Q204"/>
  <c r="R204"/>
  <c r="P205"/>
  <c r="Q205"/>
  <c r="R205"/>
  <c r="P206"/>
  <c r="Q206"/>
  <c r="R206"/>
  <c r="P207"/>
  <c r="Q207"/>
  <c r="R207"/>
  <c r="P208"/>
  <c r="Q208"/>
  <c r="R208"/>
  <c r="P209"/>
  <c r="Q209"/>
  <c r="R209"/>
  <c r="P210"/>
  <c r="Q210"/>
  <c r="R210"/>
  <c r="P211"/>
  <c r="Q211"/>
  <c r="R211"/>
  <c r="R11"/>
  <c r="Q11"/>
  <c r="P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11"/>
  <c r="L5" i="4" l="1"/>
  <c r="H40" i="1"/>
  <c r="J40"/>
  <c r="K40" s="1"/>
  <c r="C4" i="4" l="1"/>
  <c r="C138"/>
  <c r="C139"/>
  <c r="C140"/>
  <c r="C141"/>
  <c r="C142"/>
  <c r="C143"/>
  <c r="K143" s="1"/>
  <c r="C144"/>
  <c r="C145"/>
  <c r="C146"/>
  <c r="C147"/>
  <c r="C148"/>
  <c r="C149"/>
  <c r="C150"/>
  <c r="C151"/>
  <c r="C152"/>
  <c r="C153"/>
  <c r="C154"/>
  <c r="C155"/>
  <c r="C156"/>
  <c r="C157"/>
  <c r="C158"/>
  <c r="C159"/>
  <c r="C160"/>
  <c r="C161"/>
  <c r="C162"/>
  <c r="C137"/>
  <c r="C130"/>
  <c r="C106"/>
  <c r="C107"/>
  <c r="C108"/>
  <c r="C109"/>
  <c r="C110"/>
  <c r="C111"/>
  <c r="C112"/>
  <c r="C113"/>
  <c r="C114"/>
  <c r="M114" s="1"/>
  <c r="C115"/>
  <c r="C116"/>
  <c r="C117"/>
  <c r="C118"/>
  <c r="C119"/>
  <c r="C120"/>
  <c r="C121"/>
  <c r="C122"/>
  <c r="C123"/>
  <c r="C124"/>
  <c r="C125"/>
  <c r="C126"/>
  <c r="C127"/>
  <c r="C128"/>
  <c r="C129"/>
  <c r="C105"/>
  <c r="V105" s="1"/>
  <c r="C98"/>
  <c r="B105"/>
  <c r="V162"/>
  <c r="V161"/>
  <c r="V160"/>
  <c r="V159"/>
  <c r="V158"/>
  <c r="V157"/>
  <c r="V156"/>
  <c r="V155"/>
  <c r="V154"/>
  <c r="V153"/>
  <c r="V152"/>
  <c r="V151"/>
  <c r="V150"/>
  <c r="V149"/>
  <c r="V148"/>
  <c r="V147"/>
  <c r="V146"/>
  <c r="V145"/>
  <c r="V144"/>
  <c r="B144"/>
  <c r="V143"/>
  <c r="V142"/>
  <c r="V141"/>
  <c r="V140"/>
  <c r="N139"/>
  <c r="W138"/>
  <c r="W137"/>
  <c r="V130"/>
  <c r="V129"/>
  <c r="V128"/>
  <c r="V127"/>
  <c r="V126"/>
  <c r="V125"/>
  <c r="V124"/>
  <c r="V123"/>
  <c r="V122"/>
  <c r="V121"/>
  <c r="V120"/>
  <c r="V119"/>
  <c r="V118"/>
  <c r="V117"/>
  <c r="V116"/>
  <c r="V115"/>
  <c r="V114"/>
  <c r="V113"/>
  <c r="V112"/>
  <c r="V111"/>
  <c r="V110"/>
  <c r="U109"/>
  <c r="U108"/>
  <c r="Q108"/>
  <c r="M108"/>
  <c r="I108"/>
  <c r="E108"/>
  <c r="W107"/>
  <c r="S107"/>
  <c r="P107"/>
  <c r="N107"/>
  <c r="L107"/>
  <c r="J107"/>
  <c r="H107"/>
  <c r="F107"/>
  <c r="D107"/>
  <c r="B107"/>
  <c r="V106"/>
  <c r="T106"/>
  <c r="R106"/>
  <c r="P106"/>
  <c r="N106"/>
  <c r="L106"/>
  <c r="J106"/>
  <c r="H106"/>
  <c r="F106"/>
  <c r="D106"/>
  <c r="W106"/>
  <c r="B106"/>
  <c r="T105"/>
  <c r="P105"/>
  <c r="L105"/>
  <c r="H105"/>
  <c r="F105"/>
  <c r="D105"/>
  <c r="W105"/>
  <c r="C74"/>
  <c r="B74" s="1"/>
  <c r="K74"/>
  <c r="M74"/>
  <c r="O74"/>
  <c r="Q74"/>
  <c r="S74"/>
  <c r="U74"/>
  <c r="W74"/>
  <c r="C75"/>
  <c r="B75" s="1"/>
  <c r="G75"/>
  <c r="I75"/>
  <c r="K75"/>
  <c r="M75"/>
  <c r="O75"/>
  <c r="Q75"/>
  <c r="S75"/>
  <c r="U75"/>
  <c r="W75"/>
  <c r="C76"/>
  <c r="B76" s="1"/>
  <c r="G76"/>
  <c r="I76"/>
  <c r="K76"/>
  <c r="M76"/>
  <c r="O76"/>
  <c r="Q76"/>
  <c r="S76"/>
  <c r="U76"/>
  <c r="W76"/>
  <c r="C77"/>
  <c r="B77" s="1"/>
  <c r="G77"/>
  <c r="K77"/>
  <c r="M77"/>
  <c r="O77"/>
  <c r="Q77"/>
  <c r="S77"/>
  <c r="U77"/>
  <c r="W77"/>
  <c r="C78"/>
  <c r="B78" s="1"/>
  <c r="E78"/>
  <c r="G78"/>
  <c r="I78"/>
  <c r="K78"/>
  <c r="M78"/>
  <c r="O78"/>
  <c r="Q78"/>
  <c r="S78"/>
  <c r="U78"/>
  <c r="W78"/>
  <c r="C79"/>
  <c r="B79" s="1"/>
  <c r="G79"/>
  <c r="I79"/>
  <c r="K79"/>
  <c r="M79"/>
  <c r="O79"/>
  <c r="Q79"/>
  <c r="S79"/>
  <c r="U79"/>
  <c r="W79"/>
  <c r="C80"/>
  <c r="B80" s="1"/>
  <c r="E80"/>
  <c r="G80"/>
  <c r="I80"/>
  <c r="K80"/>
  <c r="M80"/>
  <c r="O80"/>
  <c r="Q80"/>
  <c r="S80"/>
  <c r="U80"/>
  <c r="W80"/>
  <c r="C81"/>
  <c r="B81" s="1"/>
  <c r="I81"/>
  <c r="K81"/>
  <c r="M81"/>
  <c r="O81"/>
  <c r="Q81"/>
  <c r="S81"/>
  <c r="U81"/>
  <c r="W81"/>
  <c r="C82"/>
  <c r="B82" s="1"/>
  <c r="I82"/>
  <c r="M82"/>
  <c r="Q82"/>
  <c r="U82"/>
  <c r="W82"/>
  <c r="C83"/>
  <c r="B83" s="1"/>
  <c r="G83"/>
  <c r="K83"/>
  <c r="O83"/>
  <c r="S83"/>
  <c r="W83"/>
  <c r="C84"/>
  <c r="B84" s="1"/>
  <c r="G84"/>
  <c r="K84"/>
  <c r="M84"/>
  <c r="O84"/>
  <c r="Q84"/>
  <c r="S84"/>
  <c r="U84"/>
  <c r="W84"/>
  <c r="C85"/>
  <c r="E85" s="1"/>
  <c r="G85"/>
  <c r="K85"/>
  <c r="O85"/>
  <c r="S85"/>
  <c r="W85"/>
  <c r="C86"/>
  <c r="G86" s="1"/>
  <c r="K86"/>
  <c r="S86"/>
  <c r="W86"/>
  <c r="C87"/>
  <c r="E87" s="1"/>
  <c r="G87"/>
  <c r="K87"/>
  <c r="O87"/>
  <c r="S87"/>
  <c r="W87"/>
  <c r="C88"/>
  <c r="G88"/>
  <c r="K88"/>
  <c r="O88"/>
  <c r="S88"/>
  <c r="W88"/>
  <c r="C89"/>
  <c r="E89"/>
  <c r="G89"/>
  <c r="I89"/>
  <c r="K89"/>
  <c r="M89"/>
  <c r="O89"/>
  <c r="Q89"/>
  <c r="S89"/>
  <c r="U89"/>
  <c r="W89"/>
  <c r="C90"/>
  <c r="G90" s="1"/>
  <c r="S90"/>
  <c r="C91"/>
  <c r="E91" s="1"/>
  <c r="G91"/>
  <c r="K91"/>
  <c r="O91"/>
  <c r="S91"/>
  <c r="W91"/>
  <c r="C92"/>
  <c r="G92"/>
  <c r="K92"/>
  <c r="O92"/>
  <c r="S92"/>
  <c r="W92"/>
  <c r="C93"/>
  <c r="E93" s="1"/>
  <c r="G93"/>
  <c r="I93"/>
  <c r="K93"/>
  <c r="M93"/>
  <c r="O93"/>
  <c r="Q93"/>
  <c r="S93"/>
  <c r="U93"/>
  <c r="W93"/>
  <c r="C94"/>
  <c r="G94" s="1"/>
  <c r="K94"/>
  <c r="S94"/>
  <c r="C95"/>
  <c r="E95" s="1"/>
  <c r="G95"/>
  <c r="K95"/>
  <c r="O95"/>
  <c r="S95"/>
  <c r="W95"/>
  <c r="C96"/>
  <c r="G96" s="1"/>
  <c r="K96"/>
  <c r="O96"/>
  <c r="S96"/>
  <c r="W96"/>
  <c r="C97"/>
  <c r="E97" s="1"/>
  <c r="G97"/>
  <c r="H97"/>
  <c r="I97"/>
  <c r="J97"/>
  <c r="K97"/>
  <c r="L97"/>
  <c r="M97"/>
  <c r="N97"/>
  <c r="O97"/>
  <c r="P97"/>
  <c r="Q97"/>
  <c r="R97"/>
  <c r="S97"/>
  <c r="T97"/>
  <c r="U97"/>
  <c r="V97"/>
  <c r="W97"/>
  <c r="B98"/>
  <c r="D98"/>
  <c r="E98"/>
  <c r="F98"/>
  <c r="G98"/>
  <c r="H98"/>
  <c r="I98"/>
  <c r="J98"/>
  <c r="K98"/>
  <c r="L98"/>
  <c r="M98"/>
  <c r="N98"/>
  <c r="O98"/>
  <c r="P98"/>
  <c r="Q98"/>
  <c r="R98"/>
  <c r="S98"/>
  <c r="T98"/>
  <c r="U98"/>
  <c r="V98"/>
  <c r="W98"/>
  <c r="C73"/>
  <c r="V73" s="1"/>
  <c r="C66"/>
  <c r="B73"/>
  <c r="B66"/>
  <c r="J3"/>
  <c r="C42"/>
  <c r="B42" s="1"/>
  <c r="G42"/>
  <c r="I42"/>
  <c r="K42"/>
  <c r="M42"/>
  <c r="O42"/>
  <c r="Q42"/>
  <c r="S42"/>
  <c r="U42"/>
  <c r="W42"/>
  <c r="C43"/>
  <c r="B43" s="1"/>
  <c r="K43"/>
  <c r="S43"/>
  <c r="W43"/>
  <c r="C44"/>
  <c r="B44" s="1"/>
  <c r="G44"/>
  <c r="K44"/>
  <c r="O44"/>
  <c r="Q44"/>
  <c r="S44"/>
  <c r="U44"/>
  <c r="W44"/>
  <c r="C45"/>
  <c r="B45" s="1"/>
  <c r="E45"/>
  <c r="G45"/>
  <c r="I45"/>
  <c r="K45"/>
  <c r="M45"/>
  <c r="O45"/>
  <c r="Q45"/>
  <c r="S45"/>
  <c r="U45"/>
  <c r="W45"/>
  <c r="C46"/>
  <c r="B46" s="1"/>
  <c r="K46"/>
  <c r="S46"/>
  <c r="W46"/>
  <c r="C47"/>
  <c r="B47" s="1"/>
  <c r="G47"/>
  <c r="K47"/>
  <c r="O47"/>
  <c r="S47"/>
  <c r="W47"/>
  <c r="C48"/>
  <c r="B48" s="1"/>
  <c r="G48"/>
  <c r="K48"/>
  <c r="O48"/>
  <c r="S48"/>
  <c r="W48"/>
  <c r="C49"/>
  <c r="E49" s="1"/>
  <c r="G49"/>
  <c r="I49"/>
  <c r="K49"/>
  <c r="M49"/>
  <c r="O49"/>
  <c r="Q49"/>
  <c r="S49"/>
  <c r="U49"/>
  <c r="W49"/>
  <c r="C50"/>
  <c r="G50"/>
  <c r="I50"/>
  <c r="K50"/>
  <c r="M50"/>
  <c r="O50"/>
  <c r="Q50"/>
  <c r="S50"/>
  <c r="U50"/>
  <c r="W50"/>
  <c r="C51"/>
  <c r="E51" s="1"/>
  <c r="I51"/>
  <c r="K51"/>
  <c r="M51"/>
  <c r="O51"/>
  <c r="Q51"/>
  <c r="S51"/>
  <c r="U51"/>
  <c r="W51"/>
  <c r="C52"/>
  <c r="E52" s="1"/>
  <c r="G52"/>
  <c r="K52"/>
  <c r="O52"/>
  <c r="Q52"/>
  <c r="S52"/>
  <c r="U52"/>
  <c r="W52"/>
  <c r="C53"/>
  <c r="E53" s="1"/>
  <c r="K53"/>
  <c r="S53"/>
  <c r="C54"/>
  <c r="E54" s="1"/>
  <c r="K54"/>
  <c r="S54"/>
  <c r="W54"/>
  <c r="C55"/>
  <c r="E55" s="1"/>
  <c r="K55"/>
  <c r="S55"/>
  <c r="C56"/>
  <c r="E56" s="1"/>
  <c r="G56"/>
  <c r="K56"/>
  <c r="O56"/>
  <c r="S56"/>
  <c r="W56"/>
  <c r="C57"/>
  <c r="E57" s="1"/>
  <c r="K57"/>
  <c r="S57"/>
  <c r="C58"/>
  <c r="E58" s="1"/>
  <c r="K58"/>
  <c r="S58"/>
  <c r="C59"/>
  <c r="E59" s="1"/>
  <c r="K59"/>
  <c r="S59"/>
  <c r="C60"/>
  <c r="E60" s="1"/>
  <c r="G60"/>
  <c r="K60"/>
  <c r="O60"/>
  <c r="S60"/>
  <c r="W60"/>
  <c r="C61"/>
  <c r="E61" s="1"/>
  <c r="K61"/>
  <c r="S61"/>
  <c r="C62"/>
  <c r="E62" s="1"/>
  <c r="K62"/>
  <c r="S62"/>
  <c r="C63"/>
  <c r="E63" s="1"/>
  <c r="K63"/>
  <c r="S63"/>
  <c r="C64"/>
  <c r="E64" s="1"/>
  <c r="G64"/>
  <c r="K64"/>
  <c r="O64"/>
  <c r="S64"/>
  <c r="W64"/>
  <c r="C65"/>
  <c r="E65" s="1"/>
  <c r="I65"/>
  <c r="M65"/>
  <c r="Q65"/>
  <c r="U65"/>
  <c r="E66"/>
  <c r="G66"/>
  <c r="I66"/>
  <c r="K66"/>
  <c r="M66"/>
  <c r="O66"/>
  <c r="Q66"/>
  <c r="S66"/>
  <c r="U66"/>
  <c r="W66"/>
  <c r="W41"/>
  <c r="S41"/>
  <c r="O41"/>
  <c r="K41"/>
  <c r="G41"/>
  <c r="B41"/>
  <c r="C41"/>
  <c r="V41" s="1"/>
  <c r="C34"/>
  <c r="B34" s="1"/>
  <c r="G34"/>
  <c r="I34"/>
  <c r="K34"/>
  <c r="M34"/>
  <c r="O34"/>
  <c r="Q34"/>
  <c r="S34"/>
  <c r="U34"/>
  <c r="W34"/>
  <c r="D34"/>
  <c r="C10"/>
  <c r="E10" s="1"/>
  <c r="C11"/>
  <c r="C12"/>
  <c r="E12" s="1"/>
  <c r="C13"/>
  <c r="C14"/>
  <c r="E14" s="1"/>
  <c r="C15"/>
  <c r="C16"/>
  <c r="E16" s="1"/>
  <c r="C17"/>
  <c r="C18"/>
  <c r="E18" s="1"/>
  <c r="C19"/>
  <c r="C20"/>
  <c r="E20" s="1"/>
  <c r="C21"/>
  <c r="C22"/>
  <c r="E22" s="1"/>
  <c r="C23"/>
  <c r="C24"/>
  <c r="E24" s="1"/>
  <c r="C25"/>
  <c r="C26"/>
  <c r="E26" s="1"/>
  <c r="C27"/>
  <c r="C28"/>
  <c r="H28" s="1"/>
  <c r="C29"/>
  <c r="B29" s="1"/>
  <c r="C30"/>
  <c r="B30" s="1"/>
  <c r="C31"/>
  <c r="B31" s="1"/>
  <c r="C32"/>
  <c r="B32" s="1"/>
  <c r="C33"/>
  <c r="B33" s="1"/>
  <c r="C9"/>
  <c r="U4" s="1"/>
  <c r="C7" i="2"/>
  <c r="B7" s="1"/>
  <c r="D7" s="1"/>
  <c r="F2" i="3"/>
  <c r="C6"/>
  <c r="I6" s="1"/>
  <c r="C138" i="2"/>
  <c r="B138" s="1"/>
  <c r="C139"/>
  <c r="B139" s="1"/>
  <c r="C140"/>
  <c r="B140" s="1"/>
  <c r="C141"/>
  <c r="B141" s="1"/>
  <c r="C142"/>
  <c r="B142" s="1"/>
  <c r="C137"/>
  <c r="B137" s="1"/>
  <c r="B136" i="3" s="1"/>
  <c r="C99" i="2"/>
  <c r="B99" s="1"/>
  <c r="B98" i="3" s="1"/>
  <c r="C100" i="2"/>
  <c r="B100" s="1"/>
  <c r="B99" i="3" s="1"/>
  <c r="C101" i="2"/>
  <c r="B101" s="1"/>
  <c r="B100" i="3" s="1"/>
  <c r="C102" i="2"/>
  <c r="B102" s="1"/>
  <c r="B101" i="3" s="1"/>
  <c r="C103" i="2"/>
  <c r="B103" s="1"/>
  <c r="B102" i="3" s="1"/>
  <c r="C104" i="2"/>
  <c r="B104" s="1"/>
  <c r="B103" i="3" s="1"/>
  <c r="C105" i="2"/>
  <c r="B105" s="1"/>
  <c r="B104" i="3" s="1"/>
  <c r="C106" i="2"/>
  <c r="B106" s="1"/>
  <c r="B105" i="3" s="1"/>
  <c r="C107" i="2"/>
  <c r="B107" s="1"/>
  <c r="B106" i="3" s="1"/>
  <c r="C108" i="2"/>
  <c r="B108" s="1"/>
  <c r="B107" i="3" s="1"/>
  <c r="C109" i="2"/>
  <c r="B109" s="1"/>
  <c r="B108" i="3" s="1"/>
  <c r="C110" i="2"/>
  <c r="B110" s="1"/>
  <c r="B109" i="3" s="1"/>
  <c r="C111" i="2"/>
  <c r="B111" s="1"/>
  <c r="B110" i="3" s="1"/>
  <c r="C112" i="2"/>
  <c r="B112" s="1"/>
  <c r="B111" i="3" s="1"/>
  <c r="C113" i="2"/>
  <c r="B113" s="1"/>
  <c r="B112" i="3" s="1"/>
  <c r="C114" i="2"/>
  <c r="B114" s="1"/>
  <c r="B113" i="3" s="1"/>
  <c r="C115" i="2"/>
  <c r="B115" s="1"/>
  <c r="B114" i="3" s="1"/>
  <c r="C116" i="2"/>
  <c r="B116" s="1"/>
  <c r="B115" i="3" s="1"/>
  <c r="C117" i="2"/>
  <c r="B117" s="1"/>
  <c r="B116" i="3" s="1"/>
  <c r="C118" i="2"/>
  <c r="B118" s="1"/>
  <c r="B117" i="3" s="1"/>
  <c r="C119" i="2"/>
  <c r="B119" s="1"/>
  <c r="B118" i="3" s="1"/>
  <c r="C120" i="2"/>
  <c r="B120" s="1"/>
  <c r="B119" i="3" s="1"/>
  <c r="C121" i="2"/>
  <c r="B121" s="1"/>
  <c r="B120" i="3" s="1"/>
  <c r="C122" i="2"/>
  <c r="B122" s="1"/>
  <c r="B121" i="3" s="1"/>
  <c r="C123" i="2"/>
  <c r="B123" s="1"/>
  <c r="B122" i="3" s="1"/>
  <c r="C124" i="2"/>
  <c r="B124" s="1"/>
  <c r="B123" i="3" s="1"/>
  <c r="C125" i="2"/>
  <c r="B125" s="1"/>
  <c r="B124" i="3" s="1"/>
  <c r="C126" i="2"/>
  <c r="B126" s="1"/>
  <c r="B125" i="3" s="1"/>
  <c r="C127" i="2"/>
  <c r="B127" s="1"/>
  <c r="B126" i="3" s="1"/>
  <c r="C128" i="2"/>
  <c r="B128" s="1"/>
  <c r="B127" i="3" s="1"/>
  <c r="C129" i="2"/>
  <c r="B129" s="1"/>
  <c r="B128" i="3" s="1"/>
  <c r="C130" i="2"/>
  <c r="B130" s="1"/>
  <c r="B129" i="3" s="1"/>
  <c r="C131" i="2"/>
  <c r="B131" s="1"/>
  <c r="B130" i="3" s="1"/>
  <c r="C132" i="2"/>
  <c r="B132" s="1"/>
  <c r="B131" i="3" s="1"/>
  <c r="C133" i="2"/>
  <c r="B133" s="1"/>
  <c r="B132" i="3" s="1"/>
  <c r="C134" i="2"/>
  <c r="B134" s="1"/>
  <c r="B133" i="3" s="1"/>
  <c r="C135" i="2"/>
  <c r="B135" s="1"/>
  <c r="B134" i="3" s="1"/>
  <c r="C136" i="2"/>
  <c r="B136" s="1"/>
  <c r="B135" i="3" s="1"/>
  <c r="C98" i="2"/>
  <c r="B98" s="1"/>
  <c r="D98" s="1"/>
  <c r="C91"/>
  <c r="J91" s="1"/>
  <c r="C92"/>
  <c r="J92" s="1"/>
  <c r="C93"/>
  <c r="J93" s="1"/>
  <c r="C94"/>
  <c r="J94" s="1"/>
  <c r="B91"/>
  <c r="D91" s="1"/>
  <c r="B92"/>
  <c r="D92" s="1"/>
  <c r="B93"/>
  <c r="D93" s="1"/>
  <c r="B94"/>
  <c r="D94" s="1"/>
  <c r="C51"/>
  <c r="B51" s="1"/>
  <c r="D51" s="1"/>
  <c r="C52"/>
  <c r="B52" s="1"/>
  <c r="D52" s="1"/>
  <c r="C53"/>
  <c r="B53" s="1"/>
  <c r="D53" s="1"/>
  <c r="C54"/>
  <c r="B54" s="1"/>
  <c r="D54" s="1"/>
  <c r="C55"/>
  <c r="B55" s="1"/>
  <c r="D55" s="1"/>
  <c r="C56"/>
  <c r="B56" s="1"/>
  <c r="D56" s="1"/>
  <c r="C57"/>
  <c r="B57" s="1"/>
  <c r="D57" s="1"/>
  <c r="C58"/>
  <c r="B58" s="1"/>
  <c r="D58" s="1"/>
  <c r="C59"/>
  <c r="B59" s="1"/>
  <c r="D59" s="1"/>
  <c r="C60"/>
  <c r="B60" s="1"/>
  <c r="D60" s="1"/>
  <c r="C61"/>
  <c r="B61" s="1"/>
  <c r="D61" s="1"/>
  <c r="C62"/>
  <c r="B62" s="1"/>
  <c r="D62" s="1"/>
  <c r="C63"/>
  <c r="B63" s="1"/>
  <c r="D63" s="1"/>
  <c r="C64"/>
  <c r="B64" s="1"/>
  <c r="D64" s="1"/>
  <c r="C65"/>
  <c r="B65" s="1"/>
  <c r="D65" s="1"/>
  <c r="C66"/>
  <c r="B66" s="1"/>
  <c r="D66" s="1"/>
  <c r="C67"/>
  <c r="B67" s="1"/>
  <c r="D67" s="1"/>
  <c r="C68"/>
  <c r="B68" s="1"/>
  <c r="D68" s="1"/>
  <c r="C69"/>
  <c r="B69" s="1"/>
  <c r="D69" s="1"/>
  <c r="C70"/>
  <c r="B70" s="1"/>
  <c r="D70" s="1"/>
  <c r="C71"/>
  <c r="B71" s="1"/>
  <c r="D71" s="1"/>
  <c r="C72"/>
  <c r="B72" s="1"/>
  <c r="D72" s="1"/>
  <c r="C73"/>
  <c r="B73" s="1"/>
  <c r="D73" s="1"/>
  <c r="C74"/>
  <c r="B74" s="1"/>
  <c r="D74" s="1"/>
  <c r="C75"/>
  <c r="B75" s="1"/>
  <c r="D75" s="1"/>
  <c r="C76"/>
  <c r="B76" s="1"/>
  <c r="D76" s="1"/>
  <c r="C77"/>
  <c r="B77" s="1"/>
  <c r="D77" s="1"/>
  <c r="C78"/>
  <c r="B78" s="1"/>
  <c r="D78" s="1"/>
  <c r="C79"/>
  <c r="B79" s="1"/>
  <c r="D79" s="1"/>
  <c r="C80"/>
  <c r="B80" s="1"/>
  <c r="D80" s="1"/>
  <c r="C81"/>
  <c r="B81" s="1"/>
  <c r="D81" s="1"/>
  <c r="C82"/>
  <c r="B82" s="1"/>
  <c r="D82" s="1"/>
  <c r="C83"/>
  <c r="B83" s="1"/>
  <c r="D83" s="1"/>
  <c r="C84"/>
  <c r="B84" s="1"/>
  <c r="D84" s="1"/>
  <c r="C85"/>
  <c r="B85" s="1"/>
  <c r="D85" s="1"/>
  <c r="C86"/>
  <c r="B86" s="1"/>
  <c r="D86" s="1"/>
  <c r="C87"/>
  <c r="B87" s="1"/>
  <c r="D87" s="1"/>
  <c r="C88"/>
  <c r="B88" s="1"/>
  <c r="D88" s="1"/>
  <c r="C89"/>
  <c r="B89" s="1"/>
  <c r="D89" s="1"/>
  <c r="C90"/>
  <c r="B90" s="1"/>
  <c r="D90" s="1"/>
  <c r="C50"/>
  <c r="B50" s="1"/>
  <c r="B49" i="3" s="1"/>
  <c r="C1" i="2"/>
  <c r="D1" i="4" s="1"/>
  <c r="AP8" i="2"/>
  <c r="AQ8"/>
  <c r="AR8"/>
  <c r="AS8"/>
  <c r="AV8"/>
  <c r="AW8"/>
  <c r="AX8"/>
  <c r="AY8"/>
  <c r="BB8"/>
  <c r="BC8"/>
  <c r="BD8"/>
  <c r="BE8"/>
  <c r="BH8"/>
  <c r="BI8"/>
  <c r="BJ8"/>
  <c r="BK8"/>
  <c r="BN8"/>
  <c r="BO8"/>
  <c r="BP8"/>
  <c r="BQ8"/>
  <c r="BT8"/>
  <c r="BU8"/>
  <c r="BV8"/>
  <c r="BW8"/>
  <c r="AP9"/>
  <c r="AQ9"/>
  <c r="AR9"/>
  <c r="AS9"/>
  <c r="AV9"/>
  <c r="AW9"/>
  <c r="AX9"/>
  <c r="AY9"/>
  <c r="BB9"/>
  <c r="BC9"/>
  <c r="BD9"/>
  <c r="BE9"/>
  <c r="BH9"/>
  <c r="BI9"/>
  <c r="BJ9"/>
  <c r="BK9"/>
  <c r="BN9"/>
  <c r="BO9"/>
  <c r="BP9"/>
  <c r="BQ9"/>
  <c r="BT9"/>
  <c r="BU9"/>
  <c r="BV9"/>
  <c r="BW9"/>
  <c r="AP10"/>
  <c r="AQ10"/>
  <c r="AR10"/>
  <c r="AS10"/>
  <c r="AV10"/>
  <c r="AW10"/>
  <c r="AX10"/>
  <c r="AY10"/>
  <c r="BB10"/>
  <c r="BC10"/>
  <c r="BD10"/>
  <c r="BE10"/>
  <c r="BH10"/>
  <c r="BI10"/>
  <c r="BJ10"/>
  <c r="BK10"/>
  <c r="BN10"/>
  <c r="BO10"/>
  <c r="BP10"/>
  <c r="BQ10"/>
  <c r="BT10"/>
  <c r="BU10"/>
  <c r="BV10"/>
  <c r="BW10"/>
  <c r="AP11"/>
  <c r="AQ11"/>
  <c r="AR11"/>
  <c r="AS11"/>
  <c r="AV11"/>
  <c r="AW11"/>
  <c r="AX11"/>
  <c r="AY11"/>
  <c r="BB11"/>
  <c r="BC11"/>
  <c r="BD11"/>
  <c r="BE11"/>
  <c r="BH11"/>
  <c r="BI11"/>
  <c r="BJ11"/>
  <c r="BK11"/>
  <c r="BN11"/>
  <c r="BO11"/>
  <c r="BP11"/>
  <c r="BQ11"/>
  <c r="BT11"/>
  <c r="BU11"/>
  <c r="BV11"/>
  <c r="BW11"/>
  <c r="AP12"/>
  <c r="AQ12"/>
  <c r="AR12"/>
  <c r="AS12"/>
  <c r="AV12"/>
  <c r="AW12"/>
  <c r="AX12"/>
  <c r="AY12"/>
  <c r="BB12"/>
  <c r="BC12"/>
  <c r="BD12"/>
  <c r="BE12"/>
  <c r="BH12"/>
  <c r="BI12"/>
  <c r="BJ12"/>
  <c r="BK12"/>
  <c r="BN12"/>
  <c r="BO12"/>
  <c r="BP12"/>
  <c r="BQ12"/>
  <c r="BT12"/>
  <c r="BU12"/>
  <c r="BV12"/>
  <c r="BW12"/>
  <c r="AP13"/>
  <c r="AQ13"/>
  <c r="AR13"/>
  <c r="AS13"/>
  <c r="AV13"/>
  <c r="AW13"/>
  <c r="AX13"/>
  <c r="AY13"/>
  <c r="BB13"/>
  <c r="BC13"/>
  <c r="BD13"/>
  <c r="BE13"/>
  <c r="BH13"/>
  <c r="BI13"/>
  <c r="BJ13"/>
  <c r="BK13"/>
  <c r="BN13"/>
  <c r="BO13"/>
  <c r="BP13"/>
  <c r="BQ13"/>
  <c r="BT13"/>
  <c r="BU13"/>
  <c r="BV13"/>
  <c r="BW13"/>
  <c r="AP14"/>
  <c r="AQ14"/>
  <c r="AR14"/>
  <c r="AS14"/>
  <c r="AV14"/>
  <c r="AW14"/>
  <c r="AX14"/>
  <c r="AY14"/>
  <c r="BB14"/>
  <c r="BC14"/>
  <c r="BD14"/>
  <c r="BE14"/>
  <c r="BH14"/>
  <c r="BI14"/>
  <c r="BJ14"/>
  <c r="BK14"/>
  <c r="BN14"/>
  <c r="BO14"/>
  <c r="BP14"/>
  <c r="BQ14"/>
  <c r="BT14"/>
  <c r="BU14"/>
  <c r="BV14"/>
  <c r="BW14"/>
  <c r="AP15"/>
  <c r="AQ15"/>
  <c r="AR15"/>
  <c r="AS15"/>
  <c r="AV15"/>
  <c r="AW15"/>
  <c r="AX15"/>
  <c r="AY15"/>
  <c r="BB15"/>
  <c r="BC15"/>
  <c r="BD15"/>
  <c r="BE15"/>
  <c r="BH15"/>
  <c r="BI15"/>
  <c r="BJ15"/>
  <c r="BK15"/>
  <c r="BN15"/>
  <c r="BO15"/>
  <c r="BP15"/>
  <c r="BQ15"/>
  <c r="BT15"/>
  <c r="BU15"/>
  <c r="BV15"/>
  <c r="BW15"/>
  <c r="AP16"/>
  <c r="AQ16"/>
  <c r="AR16"/>
  <c r="AS16"/>
  <c r="AV16"/>
  <c r="AW16"/>
  <c r="AX16"/>
  <c r="AY16"/>
  <c r="BB16"/>
  <c r="BC16"/>
  <c r="BD16"/>
  <c r="BE16"/>
  <c r="BH16"/>
  <c r="BI16"/>
  <c r="BJ16"/>
  <c r="BK16"/>
  <c r="BN16"/>
  <c r="BO16"/>
  <c r="BP16"/>
  <c r="BQ16"/>
  <c r="BT16"/>
  <c r="BU16"/>
  <c r="BV16"/>
  <c r="BW16"/>
  <c r="AP17"/>
  <c r="AQ17"/>
  <c r="AR17"/>
  <c r="AS17"/>
  <c r="AV17"/>
  <c r="AW17"/>
  <c r="AX17"/>
  <c r="AY17"/>
  <c r="BB17"/>
  <c r="BC17"/>
  <c r="BD17"/>
  <c r="BE17"/>
  <c r="BH17"/>
  <c r="BI17"/>
  <c r="BJ17"/>
  <c r="BK17"/>
  <c r="BN17"/>
  <c r="BO17"/>
  <c r="BP17"/>
  <c r="BQ17"/>
  <c r="BT17"/>
  <c r="BU17"/>
  <c r="BV17"/>
  <c r="BW17"/>
  <c r="AP18"/>
  <c r="AQ18"/>
  <c r="AR18"/>
  <c r="AS18"/>
  <c r="AV18"/>
  <c r="AW18"/>
  <c r="AX18"/>
  <c r="AY18"/>
  <c r="BB18"/>
  <c r="BC18"/>
  <c r="BD18"/>
  <c r="BE18"/>
  <c r="BH18"/>
  <c r="BI18"/>
  <c r="BJ18"/>
  <c r="BK18"/>
  <c r="BN18"/>
  <c r="BO18"/>
  <c r="BP18"/>
  <c r="BQ18"/>
  <c r="BT18"/>
  <c r="BU18"/>
  <c r="BV18"/>
  <c r="BW18"/>
  <c r="AP19"/>
  <c r="AQ19"/>
  <c r="AR19"/>
  <c r="AS19"/>
  <c r="AV19"/>
  <c r="AW19"/>
  <c r="AX19"/>
  <c r="AY19"/>
  <c r="BB19"/>
  <c r="BC19"/>
  <c r="BD19"/>
  <c r="BE19"/>
  <c r="BH19"/>
  <c r="BI19"/>
  <c r="BJ19"/>
  <c r="BK19"/>
  <c r="BN19"/>
  <c r="BO19"/>
  <c r="BP19"/>
  <c r="BQ19"/>
  <c r="BT19"/>
  <c r="BU19"/>
  <c r="BV19"/>
  <c r="BW19"/>
  <c r="AP20"/>
  <c r="AQ20"/>
  <c r="AR20"/>
  <c r="AS20"/>
  <c r="AV20"/>
  <c r="AW20"/>
  <c r="AX20"/>
  <c r="AY20"/>
  <c r="BB20"/>
  <c r="BC20"/>
  <c r="BD20"/>
  <c r="BE20"/>
  <c r="BH20"/>
  <c r="BI20"/>
  <c r="BJ20"/>
  <c r="BK20"/>
  <c r="BN20"/>
  <c r="BO20"/>
  <c r="BP20"/>
  <c r="BQ20"/>
  <c r="BT20"/>
  <c r="BU20"/>
  <c r="BV20"/>
  <c r="BW20"/>
  <c r="AP21"/>
  <c r="AQ21"/>
  <c r="AR21"/>
  <c r="AS21"/>
  <c r="AV21"/>
  <c r="AW21"/>
  <c r="AX21"/>
  <c r="AY21"/>
  <c r="BB21"/>
  <c r="BC21"/>
  <c r="BD21"/>
  <c r="BE21"/>
  <c r="BH21"/>
  <c r="BI21"/>
  <c r="BJ21"/>
  <c r="BK21"/>
  <c r="BN21"/>
  <c r="BO21"/>
  <c r="BP21"/>
  <c r="BQ21"/>
  <c r="BT21"/>
  <c r="BU21"/>
  <c r="BV21"/>
  <c r="BW21"/>
  <c r="AP22"/>
  <c r="AQ22"/>
  <c r="AR22"/>
  <c r="AS22"/>
  <c r="AV22"/>
  <c r="AW22"/>
  <c r="AX22"/>
  <c r="AY22"/>
  <c r="BB22"/>
  <c r="BC22"/>
  <c r="BD22"/>
  <c r="BE22"/>
  <c r="BH22"/>
  <c r="BI22"/>
  <c r="BJ22"/>
  <c r="BK22"/>
  <c r="BN22"/>
  <c r="BO22"/>
  <c r="BP22"/>
  <c r="BQ22"/>
  <c r="BT22"/>
  <c r="BU22"/>
  <c r="BV22"/>
  <c r="BW22"/>
  <c r="AP23"/>
  <c r="AQ23"/>
  <c r="AR23"/>
  <c r="AS23"/>
  <c r="AV23"/>
  <c r="AW23"/>
  <c r="AX23"/>
  <c r="AY23"/>
  <c r="BB23"/>
  <c r="BC23"/>
  <c r="BD23"/>
  <c r="BE23"/>
  <c r="BH23"/>
  <c r="BI23"/>
  <c r="BJ23"/>
  <c r="BK23"/>
  <c r="BN23"/>
  <c r="BO23"/>
  <c r="BP23"/>
  <c r="BQ23"/>
  <c r="BT23"/>
  <c r="BU23"/>
  <c r="BV23"/>
  <c r="BW23"/>
  <c r="AP24"/>
  <c r="AQ24"/>
  <c r="AR24"/>
  <c r="AS24"/>
  <c r="AV24"/>
  <c r="AW24"/>
  <c r="AX24"/>
  <c r="AY24"/>
  <c r="BB24"/>
  <c r="BC24"/>
  <c r="BD24"/>
  <c r="BE24"/>
  <c r="BH24"/>
  <c r="BI24"/>
  <c r="BJ24"/>
  <c r="BK24"/>
  <c r="BN24"/>
  <c r="BO24"/>
  <c r="BP24"/>
  <c r="BQ24"/>
  <c r="BT24"/>
  <c r="BU24"/>
  <c r="BV24"/>
  <c r="BW24"/>
  <c r="AP25"/>
  <c r="AQ25"/>
  <c r="AR25"/>
  <c r="AS25"/>
  <c r="AV25"/>
  <c r="AW25"/>
  <c r="AX25"/>
  <c r="AY25"/>
  <c r="BB25"/>
  <c r="BC25"/>
  <c r="BD25"/>
  <c r="BE25"/>
  <c r="BH25"/>
  <c r="BI25"/>
  <c r="BJ25"/>
  <c r="BK25"/>
  <c r="BN25"/>
  <c r="BO25"/>
  <c r="BP25"/>
  <c r="BQ25"/>
  <c r="BT25"/>
  <c r="BU25"/>
  <c r="BV25"/>
  <c r="BW25"/>
  <c r="AP26"/>
  <c r="AQ26"/>
  <c r="AR26"/>
  <c r="AS26"/>
  <c r="AV26"/>
  <c r="AW26"/>
  <c r="AX26"/>
  <c r="AY26"/>
  <c r="BB26"/>
  <c r="BC26"/>
  <c r="BD26"/>
  <c r="BE26"/>
  <c r="BH26"/>
  <c r="BI26"/>
  <c r="BJ26"/>
  <c r="BK26"/>
  <c r="BN26"/>
  <c r="BO26"/>
  <c r="BP26"/>
  <c r="BQ26"/>
  <c r="BT26"/>
  <c r="BU26"/>
  <c r="BV26"/>
  <c r="BW26"/>
  <c r="AP27"/>
  <c r="AQ27"/>
  <c r="AR27"/>
  <c r="AS27"/>
  <c r="AV27"/>
  <c r="AW27"/>
  <c r="AX27"/>
  <c r="AY27"/>
  <c r="BB27"/>
  <c r="BC27"/>
  <c r="BD27"/>
  <c r="BE27"/>
  <c r="BH27"/>
  <c r="BI27"/>
  <c r="BJ27"/>
  <c r="BK27"/>
  <c r="BN27"/>
  <c r="BO27"/>
  <c r="BP27"/>
  <c r="BQ27"/>
  <c r="BT27"/>
  <c r="BU27"/>
  <c r="BV27"/>
  <c r="BW27"/>
  <c r="AP28"/>
  <c r="AQ28"/>
  <c r="AR28"/>
  <c r="AS28"/>
  <c r="AV28"/>
  <c r="AW28"/>
  <c r="AX28"/>
  <c r="AY28"/>
  <c r="BB28"/>
  <c r="BC28"/>
  <c r="BD28"/>
  <c r="BE28"/>
  <c r="BH28"/>
  <c r="BI28"/>
  <c r="BJ28"/>
  <c r="BK28"/>
  <c r="BN28"/>
  <c r="BO28"/>
  <c r="BP28"/>
  <c r="BQ28"/>
  <c r="BT28"/>
  <c r="BU28"/>
  <c r="BV28"/>
  <c r="BW28"/>
  <c r="AP29"/>
  <c r="AQ29"/>
  <c r="AR29"/>
  <c r="AS29"/>
  <c r="AV29"/>
  <c r="AW29"/>
  <c r="AX29"/>
  <c r="AY29"/>
  <c r="BB29"/>
  <c r="BC29"/>
  <c r="BD29"/>
  <c r="BE29"/>
  <c r="BH29"/>
  <c r="BI29"/>
  <c r="BJ29"/>
  <c r="BK29"/>
  <c r="BN29"/>
  <c r="BO29"/>
  <c r="BP29"/>
  <c r="BQ29"/>
  <c r="BT29"/>
  <c r="BU29"/>
  <c r="BV29"/>
  <c r="BW29"/>
  <c r="AP30"/>
  <c r="AQ30"/>
  <c r="AR30"/>
  <c r="AS30"/>
  <c r="AV30"/>
  <c r="AW30"/>
  <c r="AX30"/>
  <c r="AY30"/>
  <c r="BB30"/>
  <c r="BC30"/>
  <c r="BD30"/>
  <c r="BE30"/>
  <c r="BH30"/>
  <c r="BI30"/>
  <c r="BJ30"/>
  <c r="BK30"/>
  <c r="BN30"/>
  <c r="BO30"/>
  <c r="BP30"/>
  <c r="BQ30"/>
  <c r="BT30"/>
  <c r="BU30"/>
  <c r="BV30"/>
  <c r="BW30"/>
  <c r="AP31"/>
  <c r="AQ31"/>
  <c r="AR31"/>
  <c r="AS31"/>
  <c r="AV31"/>
  <c r="AW31"/>
  <c r="AX31"/>
  <c r="AY31"/>
  <c r="BB31"/>
  <c r="BC31"/>
  <c r="BD31"/>
  <c r="BE31"/>
  <c r="BH31"/>
  <c r="BI31"/>
  <c r="BJ31"/>
  <c r="BK31"/>
  <c r="BN31"/>
  <c r="BO31"/>
  <c r="BP31"/>
  <c r="BQ31"/>
  <c r="BT31"/>
  <c r="BU31"/>
  <c r="BV31"/>
  <c r="BW31"/>
  <c r="AP32"/>
  <c r="AQ32"/>
  <c r="AR32"/>
  <c r="AS32"/>
  <c r="AV32"/>
  <c r="AW32"/>
  <c r="AX32"/>
  <c r="AY32"/>
  <c r="BB32"/>
  <c r="BC32"/>
  <c r="BD32"/>
  <c r="BE32"/>
  <c r="BH32"/>
  <c r="BI32"/>
  <c r="BJ32"/>
  <c r="BK32"/>
  <c r="BN32"/>
  <c r="BO32"/>
  <c r="BP32"/>
  <c r="BQ32"/>
  <c r="BT32"/>
  <c r="BU32"/>
  <c r="BV32"/>
  <c r="BW32"/>
  <c r="AP33"/>
  <c r="AQ33"/>
  <c r="AR33"/>
  <c r="AS33"/>
  <c r="AV33"/>
  <c r="AW33"/>
  <c r="AX33"/>
  <c r="AY33"/>
  <c r="BB33"/>
  <c r="BC33"/>
  <c r="BD33"/>
  <c r="BE33"/>
  <c r="BH33"/>
  <c r="BI33"/>
  <c r="BJ33"/>
  <c r="BK33"/>
  <c r="BN33"/>
  <c r="BO33"/>
  <c r="BP33"/>
  <c r="BQ33"/>
  <c r="BT33"/>
  <c r="BU33"/>
  <c r="BV33"/>
  <c r="BW33"/>
  <c r="AP34"/>
  <c r="AQ34"/>
  <c r="AR34"/>
  <c r="AS34"/>
  <c r="AV34"/>
  <c r="AW34"/>
  <c r="AX34"/>
  <c r="AY34"/>
  <c r="BB34"/>
  <c r="BC34"/>
  <c r="BD34"/>
  <c r="BE34"/>
  <c r="BH34"/>
  <c r="BI34"/>
  <c r="BJ34"/>
  <c r="BK34"/>
  <c r="BN34"/>
  <c r="BO34"/>
  <c r="BP34"/>
  <c r="BQ34"/>
  <c r="BT34"/>
  <c r="BU34"/>
  <c r="BV34"/>
  <c r="BW34"/>
  <c r="AP35"/>
  <c r="AQ35"/>
  <c r="AR35"/>
  <c r="AS35"/>
  <c r="AV35"/>
  <c r="AW35"/>
  <c r="AX35"/>
  <c r="AY35"/>
  <c r="BB35"/>
  <c r="BC35"/>
  <c r="BD35"/>
  <c r="BE35"/>
  <c r="BH35"/>
  <c r="BI35"/>
  <c r="BJ35"/>
  <c r="BK35"/>
  <c r="BN35"/>
  <c r="BO35"/>
  <c r="BP35"/>
  <c r="BQ35"/>
  <c r="BT35"/>
  <c r="BU35"/>
  <c r="BV35"/>
  <c r="BW35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AP37"/>
  <c r="AQ37"/>
  <c r="AR37"/>
  <c r="AS37"/>
  <c r="AV37"/>
  <c r="AW37"/>
  <c r="AX37"/>
  <c r="AY37"/>
  <c r="BB37"/>
  <c r="BC37"/>
  <c r="BD37"/>
  <c r="BE37"/>
  <c r="BH37"/>
  <c r="BI37"/>
  <c r="BJ37"/>
  <c r="BK37"/>
  <c r="BN37"/>
  <c r="BO37"/>
  <c r="BP37"/>
  <c r="BQ37"/>
  <c r="BT37"/>
  <c r="BU37"/>
  <c r="BV37"/>
  <c r="BW37"/>
  <c r="AP38"/>
  <c r="AQ38"/>
  <c r="AR38"/>
  <c r="AS38"/>
  <c r="AV38"/>
  <c r="AW38"/>
  <c r="AX38"/>
  <c r="AY38"/>
  <c r="BB38"/>
  <c r="BC38"/>
  <c r="BD38"/>
  <c r="BE38"/>
  <c r="BH38"/>
  <c r="BI38"/>
  <c r="BJ38"/>
  <c r="BK38"/>
  <c r="BN38"/>
  <c r="BO38"/>
  <c r="BP38"/>
  <c r="BQ38"/>
  <c r="BT38"/>
  <c r="BU38"/>
  <c r="BV38"/>
  <c r="BW38"/>
  <c r="AP39"/>
  <c r="AQ39"/>
  <c r="AR39"/>
  <c r="AS39"/>
  <c r="AV39"/>
  <c r="AW39"/>
  <c r="AX39"/>
  <c r="AY39"/>
  <c r="BB39"/>
  <c r="BC39"/>
  <c r="BD39"/>
  <c r="BE39"/>
  <c r="BH39"/>
  <c r="BI39"/>
  <c r="BJ39"/>
  <c r="BK39"/>
  <c r="BN39"/>
  <c r="BO39"/>
  <c r="BP39"/>
  <c r="BQ39"/>
  <c r="BT39"/>
  <c r="BU39"/>
  <c r="BV39"/>
  <c r="BW39"/>
  <c r="AP40"/>
  <c r="AQ40"/>
  <c r="AR40"/>
  <c r="AS40"/>
  <c r="AV40"/>
  <c r="AW40"/>
  <c r="AX40"/>
  <c r="AY40"/>
  <c r="BB40"/>
  <c r="BC40"/>
  <c r="BD40"/>
  <c r="BE40"/>
  <c r="BH40"/>
  <c r="BI40"/>
  <c r="BJ40"/>
  <c r="BK40"/>
  <c r="BN40"/>
  <c r="BO40"/>
  <c r="BP40"/>
  <c r="BQ40"/>
  <c r="BT40"/>
  <c r="BU40"/>
  <c r="BV40"/>
  <c r="BW40"/>
  <c r="AP41"/>
  <c r="AQ41"/>
  <c r="AR41"/>
  <c r="AS41"/>
  <c r="AV41"/>
  <c r="AW41"/>
  <c r="AX41"/>
  <c r="AY41"/>
  <c r="BB41"/>
  <c r="BC41"/>
  <c r="BD41"/>
  <c r="BE41"/>
  <c r="BH41"/>
  <c r="BI41"/>
  <c r="BJ41"/>
  <c r="BK41"/>
  <c r="BN41"/>
  <c r="BO41"/>
  <c r="BP41"/>
  <c r="BQ41"/>
  <c r="BT41"/>
  <c r="BU41"/>
  <c r="BV41"/>
  <c r="BW41"/>
  <c r="AP42"/>
  <c r="AQ42"/>
  <c r="AR42"/>
  <c r="AS42"/>
  <c r="AV42"/>
  <c r="AW42"/>
  <c r="AX42"/>
  <c r="AY42"/>
  <c r="BB42"/>
  <c r="BC42"/>
  <c r="BD42"/>
  <c r="BE42"/>
  <c r="BH42"/>
  <c r="BI42"/>
  <c r="BJ42"/>
  <c r="BK42"/>
  <c r="BN42"/>
  <c r="BO42"/>
  <c r="BP42"/>
  <c r="BQ42"/>
  <c r="BT42"/>
  <c r="BU42"/>
  <c r="BV42"/>
  <c r="BW42"/>
  <c r="AP43"/>
  <c r="AQ43"/>
  <c r="AR43"/>
  <c r="AS43"/>
  <c r="AV43"/>
  <c r="AW43"/>
  <c r="AX43"/>
  <c r="AY43"/>
  <c r="BB43"/>
  <c r="BC43"/>
  <c r="BD43"/>
  <c r="BE43"/>
  <c r="BH43"/>
  <c r="BI43"/>
  <c r="BJ43"/>
  <c r="BK43"/>
  <c r="BN43"/>
  <c r="BO43"/>
  <c r="BP43"/>
  <c r="BQ43"/>
  <c r="BT43"/>
  <c r="BU43"/>
  <c r="BV43"/>
  <c r="BW43"/>
  <c r="AP44"/>
  <c r="AQ44"/>
  <c r="AR44"/>
  <c r="AS44"/>
  <c r="AV44"/>
  <c r="AW44"/>
  <c r="AX44"/>
  <c r="AY44"/>
  <c r="BB44"/>
  <c r="BC44"/>
  <c r="BD44"/>
  <c r="BE44"/>
  <c r="BH44"/>
  <c r="BI44"/>
  <c r="BJ44"/>
  <c r="BK44"/>
  <c r="BN44"/>
  <c r="BO44"/>
  <c r="BP44"/>
  <c r="BQ44"/>
  <c r="BT44"/>
  <c r="BU44"/>
  <c r="BV44"/>
  <c r="BW44"/>
  <c r="AP45"/>
  <c r="AQ45"/>
  <c r="AR45"/>
  <c r="AS45"/>
  <c r="AV45"/>
  <c r="AW45"/>
  <c r="AX45"/>
  <c r="AY45"/>
  <c r="BB45"/>
  <c r="BC45"/>
  <c r="BD45"/>
  <c r="BE45"/>
  <c r="BH45"/>
  <c r="BI45"/>
  <c r="BJ45"/>
  <c r="BK45"/>
  <c r="BN45"/>
  <c r="BO45"/>
  <c r="BP45"/>
  <c r="BQ45"/>
  <c r="BT45"/>
  <c r="BU45"/>
  <c r="BV45"/>
  <c r="BW45"/>
  <c r="AP46"/>
  <c r="AQ46"/>
  <c r="AR46"/>
  <c r="AS46"/>
  <c r="AV46"/>
  <c r="AW46"/>
  <c r="AX46"/>
  <c r="AY46"/>
  <c r="BB46"/>
  <c r="BC46"/>
  <c r="BD46"/>
  <c r="BE46"/>
  <c r="BH46"/>
  <c r="BI46"/>
  <c r="BJ46"/>
  <c r="BK46"/>
  <c r="BN46"/>
  <c r="BO46"/>
  <c r="BP46"/>
  <c r="BQ46"/>
  <c r="BT46"/>
  <c r="BU46"/>
  <c r="BV46"/>
  <c r="BW46"/>
  <c r="AP47"/>
  <c r="AQ47"/>
  <c r="AR47"/>
  <c r="AS47"/>
  <c r="AV47"/>
  <c r="AW47"/>
  <c r="AX47"/>
  <c r="AY47"/>
  <c r="BB47"/>
  <c r="BC47"/>
  <c r="BD47"/>
  <c r="BE47"/>
  <c r="BH47"/>
  <c r="BI47"/>
  <c r="BJ47"/>
  <c r="BK47"/>
  <c r="BN47"/>
  <c r="BO47"/>
  <c r="BP47"/>
  <c r="BQ47"/>
  <c r="BT47"/>
  <c r="BU47"/>
  <c r="BV47"/>
  <c r="BW47"/>
  <c r="AP48"/>
  <c r="AQ48"/>
  <c r="AR48"/>
  <c r="AS48"/>
  <c r="AV48"/>
  <c r="AW48"/>
  <c r="AX48"/>
  <c r="AY48"/>
  <c r="BB48"/>
  <c r="BC48"/>
  <c r="BD48"/>
  <c r="BE48"/>
  <c r="BH48"/>
  <c r="BI48"/>
  <c r="BJ48"/>
  <c r="BK48"/>
  <c r="BN48"/>
  <c r="BO48"/>
  <c r="BP48"/>
  <c r="BQ48"/>
  <c r="BT48"/>
  <c r="BU48"/>
  <c r="BV48"/>
  <c r="BW48"/>
  <c r="AP49"/>
  <c r="AQ49"/>
  <c r="AR49"/>
  <c r="AS49"/>
  <c r="AV49"/>
  <c r="AW49"/>
  <c r="AX49"/>
  <c r="AY49"/>
  <c r="BB49"/>
  <c r="BC49"/>
  <c r="BD49"/>
  <c r="BE49"/>
  <c r="BH49"/>
  <c r="BI49"/>
  <c r="BJ49"/>
  <c r="BK49"/>
  <c r="BN49"/>
  <c r="BO49"/>
  <c r="BP49"/>
  <c r="BQ49"/>
  <c r="BT49"/>
  <c r="BU49"/>
  <c r="BV49"/>
  <c r="BW49"/>
  <c r="AP50"/>
  <c r="AQ50"/>
  <c r="AR50"/>
  <c r="AS50"/>
  <c r="AV50"/>
  <c r="AW50"/>
  <c r="AX50"/>
  <c r="AY50"/>
  <c r="BB50"/>
  <c r="BC50"/>
  <c r="BD50"/>
  <c r="BE50"/>
  <c r="BH50"/>
  <c r="BI50"/>
  <c r="BJ50"/>
  <c r="BK50"/>
  <c r="BN50"/>
  <c r="BO50"/>
  <c r="BP50"/>
  <c r="BQ50"/>
  <c r="BT50"/>
  <c r="BU50"/>
  <c r="BV50"/>
  <c r="BW50"/>
  <c r="AP51"/>
  <c r="AQ51"/>
  <c r="AR51"/>
  <c r="AS51"/>
  <c r="AV51"/>
  <c r="AW51"/>
  <c r="AX51"/>
  <c r="AY51"/>
  <c r="BB51"/>
  <c r="BC51"/>
  <c r="BD51"/>
  <c r="BE51"/>
  <c r="BH51"/>
  <c r="BI51"/>
  <c r="BJ51"/>
  <c r="BK51"/>
  <c r="BN51"/>
  <c r="BO51"/>
  <c r="BP51"/>
  <c r="BQ51"/>
  <c r="BT51"/>
  <c r="BU51"/>
  <c r="BV51"/>
  <c r="BW51"/>
  <c r="AP52"/>
  <c r="AQ52"/>
  <c r="AR52"/>
  <c r="AS52"/>
  <c r="AV52"/>
  <c r="AW52"/>
  <c r="AX52"/>
  <c r="AY52"/>
  <c r="BB52"/>
  <c r="BC52"/>
  <c r="BD52"/>
  <c r="BE52"/>
  <c r="BH52"/>
  <c r="BI52"/>
  <c r="BJ52"/>
  <c r="BK52"/>
  <c r="BN52"/>
  <c r="BO52"/>
  <c r="BP52"/>
  <c r="BQ52"/>
  <c r="BT52"/>
  <c r="BU52"/>
  <c r="BV52"/>
  <c r="BW52"/>
  <c r="AP53"/>
  <c r="AQ53"/>
  <c r="AR53"/>
  <c r="AS53"/>
  <c r="AV53"/>
  <c r="AW53"/>
  <c r="AX53"/>
  <c r="AY53"/>
  <c r="BB53"/>
  <c r="BC53"/>
  <c r="BD53"/>
  <c r="BE53"/>
  <c r="BH53"/>
  <c r="BI53"/>
  <c r="BJ53"/>
  <c r="BK53"/>
  <c r="BN53"/>
  <c r="BO53"/>
  <c r="BP53"/>
  <c r="BQ53"/>
  <c r="BT53"/>
  <c r="BU53"/>
  <c r="BV53"/>
  <c r="BW53"/>
  <c r="AP54"/>
  <c r="AQ54"/>
  <c r="AR54"/>
  <c r="AS54"/>
  <c r="AV54"/>
  <c r="AW54"/>
  <c r="AX54"/>
  <c r="AY54"/>
  <c r="BB54"/>
  <c r="BC54"/>
  <c r="BD54"/>
  <c r="BE54"/>
  <c r="BH54"/>
  <c r="BI54"/>
  <c r="BJ54"/>
  <c r="BK54"/>
  <c r="BN54"/>
  <c r="BO54"/>
  <c r="BP54"/>
  <c r="BQ54"/>
  <c r="BT54"/>
  <c r="BU54"/>
  <c r="BV54"/>
  <c r="BW54"/>
  <c r="AP55"/>
  <c r="AQ55"/>
  <c r="AR55"/>
  <c r="AS55"/>
  <c r="AV55"/>
  <c r="AW55"/>
  <c r="AX55"/>
  <c r="AY55"/>
  <c r="BB55"/>
  <c r="BC55"/>
  <c r="BD55"/>
  <c r="BE55"/>
  <c r="BH55"/>
  <c r="BI55"/>
  <c r="BJ55"/>
  <c r="BK55"/>
  <c r="BN55"/>
  <c r="BO55"/>
  <c r="BP55"/>
  <c r="BQ55"/>
  <c r="BT55"/>
  <c r="BU55"/>
  <c r="BV55"/>
  <c r="BW55"/>
  <c r="AP56"/>
  <c r="AQ56"/>
  <c r="AR56"/>
  <c r="AS56"/>
  <c r="AV56"/>
  <c r="AW56"/>
  <c r="AX56"/>
  <c r="AY56"/>
  <c r="BB56"/>
  <c r="BC56"/>
  <c r="BD56"/>
  <c r="BE56"/>
  <c r="BH56"/>
  <c r="BI56"/>
  <c r="BJ56"/>
  <c r="BK56"/>
  <c r="BN56"/>
  <c r="BO56"/>
  <c r="BP56"/>
  <c r="BQ56"/>
  <c r="BT56"/>
  <c r="BU56"/>
  <c r="BV56"/>
  <c r="BW56"/>
  <c r="AP57"/>
  <c r="AQ57"/>
  <c r="AR57"/>
  <c r="AS57"/>
  <c r="AV57"/>
  <c r="AW57"/>
  <c r="AX57"/>
  <c r="AY57"/>
  <c r="BB57"/>
  <c r="BC57"/>
  <c r="BD57"/>
  <c r="BE57"/>
  <c r="BH57"/>
  <c r="BI57"/>
  <c r="BJ57"/>
  <c r="BK57"/>
  <c r="BN57"/>
  <c r="BO57"/>
  <c r="BP57"/>
  <c r="BQ57"/>
  <c r="BT57"/>
  <c r="BU57"/>
  <c r="BV57"/>
  <c r="BW57"/>
  <c r="AP58"/>
  <c r="AQ58"/>
  <c r="AR58"/>
  <c r="AS58"/>
  <c r="AV58"/>
  <c r="AW58"/>
  <c r="AX58"/>
  <c r="AY58"/>
  <c r="BB58"/>
  <c r="BC58"/>
  <c r="BD58"/>
  <c r="BE58"/>
  <c r="BH58"/>
  <c r="BI58"/>
  <c r="BJ58"/>
  <c r="BK58"/>
  <c r="BN58"/>
  <c r="BO58"/>
  <c r="BP58"/>
  <c r="BQ58"/>
  <c r="BT58"/>
  <c r="BU58"/>
  <c r="BV58"/>
  <c r="BW58"/>
  <c r="AP59"/>
  <c r="AQ59"/>
  <c r="AR59"/>
  <c r="AS59"/>
  <c r="AV59"/>
  <c r="AW59"/>
  <c r="AX59"/>
  <c r="AY59"/>
  <c r="BB59"/>
  <c r="BC59"/>
  <c r="BD59"/>
  <c r="BE59"/>
  <c r="BH59"/>
  <c r="BI59"/>
  <c r="BJ59"/>
  <c r="BK59"/>
  <c r="BN59"/>
  <c r="BO59"/>
  <c r="BP59"/>
  <c r="BQ59"/>
  <c r="BT59"/>
  <c r="BU59"/>
  <c r="BV59"/>
  <c r="BW59"/>
  <c r="AP60"/>
  <c r="AQ60"/>
  <c r="AR60"/>
  <c r="AS60"/>
  <c r="AV60"/>
  <c r="AW60"/>
  <c r="AX60"/>
  <c r="AY60"/>
  <c r="BB60"/>
  <c r="BC60"/>
  <c r="BD60"/>
  <c r="BE60"/>
  <c r="BH60"/>
  <c r="BI60"/>
  <c r="BJ60"/>
  <c r="BK60"/>
  <c r="BN60"/>
  <c r="BO60"/>
  <c r="BP60"/>
  <c r="BQ60"/>
  <c r="BT60"/>
  <c r="BU60"/>
  <c r="BV60"/>
  <c r="BW60"/>
  <c r="AP61"/>
  <c r="AQ61"/>
  <c r="AR61"/>
  <c r="AS61"/>
  <c r="AV61"/>
  <c r="AW61"/>
  <c r="AX61"/>
  <c r="AY61"/>
  <c r="BB61"/>
  <c r="BC61"/>
  <c r="BD61"/>
  <c r="BE61"/>
  <c r="BH61"/>
  <c r="BI61"/>
  <c r="BJ61"/>
  <c r="BK61"/>
  <c r="BN61"/>
  <c r="BO61"/>
  <c r="BP61"/>
  <c r="BQ61"/>
  <c r="BT61"/>
  <c r="BU61"/>
  <c r="BV61"/>
  <c r="BW61"/>
  <c r="AP62"/>
  <c r="AQ62"/>
  <c r="AR62"/>
  <c r="AS62"/>
  <c r="AV62"/>
  <c r="AW62"/>
  <c r="AX62"/>
  <c r="AY62"/>
  <c r="BB62"/>
  <c r="BC62"/>
  <c r="BD62"/>
  <c r="BE62"/>
  <c r="BH62"/>
  <c r="BI62"/>
  <c r="BJ62"/>
  <c r="BK62"/>
  <c r="BN62"/>
  <c r="BO62"/>
  <c r="BP62"/>
  <c r="BQ62"/>
  <c r="BT62"/>
  <c r="BU62"/>
  <c r="BV62"/>
  <c r="BW62"/>
  <c r="AP63"/>
  <c r="AQ63"/>
  <c r="AR63"/>
  <c r="AS63"/>
  <c r="AV63"/>
  <c r="AW63"/>
  <c r="AX63"/>
  <c r="AY63"/>
  <c r="BB63"/>
  <c r="BC63"/>
  <c r="BD63"/>
  <c r="BE63"/>
  <c r="BH63"/>
  <c r="BI63"/>
  <c r="BJ63"/>
  <c r="BK63"/>
  <c r="BN63"/>
  <c r="BO63"/>
  <c r="BP63"/>
  <c r="BQ63"/>
  <c r="BT63"/>
  <c r="BU63"/>
  <c r="BV63"/>
  <c r="BW63"/>
  <c r="AP64"/>
  <c r="AQ64"/>
  <c r="AR64"/>
  <c r="AS64"/>
  <c r="AV64"/>
  <c r="AW64"/>
  <c r="AX64"/>
  <c r="AY64"/>
  <c r="BB64"/>
  <c r="BC64"/>
  <c r="BD64"/>
  <c r="BE64"/>
  <c r="BH64"/>
  <c r="BI64"/>
  <c r="BJ64"/>
  <c r="BK64"/>
  <c r="BN64"/>
  <c r="BO64"/>
  <c r="BP64"/>
  <c r="BQ64"/>
  <c r="BT64"/>
  <c r="BU64"/>
  <c r="BV64"/>
  <c r="BW64"/>
  <c r="AP65"/>
  <c r="AQ65"/>
  <c r="AR65"/>
  <c r="AS65"/>
  <c r="AV65"/>
  <c r="AW65"/>
  <c r="AX65"/>
  <c r="AY65"/>
  <c r="BB65"/>
  <c r="BC65"/>
  <c r="BD65"/>
  <c r="BE65"/>
  <c r="BH65"/>
  <c r="BI65"/>
  <c r="BJ65"/>
  <c r="BK65"/>
  <c r="BN65"/>
  <c r="BO65"/>
  <c r="BP65"/>
  <c r="BQ65"/>
  <c r="BT65"/>
  <c r="BU65"/>
  <c r="BV65"/>
  <c r="BW65"/>
  <c r="AP66"/>
  <c r="AQ66"/>
  <c r="AR66"/>
  <c r="AS66"/>
  <c r="AV66"/>
  <c r="AW66"/>
  <c r="AX66"/>
  <c r="AY66"/>
  <c r="BB66"/>
  <c r="BC66"/>
  <c r="BD66"/>
  <c r="BE66"/>
  <c r="BH66"/>
  <c r="BI66"/>
  <c r="BJ66"/>
  <c r="BK66"/>
  <c r="BN66"/>
  <c r="BO66"/>
  <c r="BP66"/>
  <c r="BQ66"/>
  <c r="BT66"/>
  <c r="BU66"/>
  <c r="BV66"/>
  <c r="BW66"/>
  <c r="AP67"/>
  <c r="AQ67"/>
  <c r="AR67"/>
  <c r="AS67"/>
  <c r="AV67"/>
  <c r="AW67"/>
  <c r="AX67"/>
  <c r="AY67"/>
  <c r="BB67"/>
  <c r="BC67"/>
  <c r="BD67"/>
  <c r="BE67"/>
  <c r="BH67"/>
  <c r="BI67"/>
  <c r="BJ67"/>
  <c r="BK67"/>
  <c r="BN67"/>
  <c r="BO67"/>
  <c r="BP67"/>
  <c r="BQ67"/>
  <c r="BT67"/>
  <c r="BU67"/>
  <c r="BV67"/>
  <c r="BW67"/>
  <c r="AP68"/>
  <c r="AQ68"/>
  <c r="AR68"/>
  <c r="AS68"/>
  <c r="AV68"/>
  <c r="AW68"/>
  <c r="AX68"/>
  <c r="AY68"/>
  <c r="BB68"/>
  <c r="BC68"/>
  <c r="BD68"/>
  <c r="BE68"/>
  <c r="BH68"/>
  <c r="BI68"/>
  <c r="BJ68"/>
  <c r="BK68"/>
  <c r="BN68"/>
  <c r="BO68"/>
  <c r="BP68"/>
  <c r="BQ68"/>
  <c r="BT68"/>
  <c r="BU68"/>
  <c r="BV68"/>
  <c r="BW68"/>
  <c r="AP69"/>
  <c r="AQ69"/>
  <c r="AR69"/>
  <c r="AS69"/>
  <c r="AV69"/>
  <c r="AW69"/>
  <c r="AX69"/>
  <c r="AY69"/>
  <c r="BB69"/>
  <c r="BC69"/>
  <c r="BD69"/>
  <c r="BE69"/>
  <c r="BH69"/>
  <c r="BI69"/>
  <c r="BJ69"/>
  <c r="BK69"/>
  <c r="BN69"/>
  <c r="BO69"/>
  <c r="BP69"/>
  <c r="BQ69"/>
  <c r="BT69"/>
  <c r="BU69"/>
  <c r="BV69"/>
  <c r="BW69"/>
  <c r="AP70"/>
  <c r="AQ70"/>
  <c r="AR70"/>
  <c r="AS70"/>
  <c r="AV70"/>
  <c r="AW70"/>
  <c r="AX70"/>
  <c r="AY70"/>
  <c r="BB70"/>
  <c r="BC70"/>
  <c r="BD70"/>
  <c r="BE70"/>
  <c r="BH70"/>
  <c r="BI70"/>
  <c r="BJ70"/>
  <c r="BK70"/>
  <c r="BN70"/>
  <c r="BO70"/>
  <c r="BP70"/>
  <c r="BQ70"/>
  <c r="BT70"/>
  <c r="BU70"/>
  <c r="BV70"/>
  <c r="BW70"/>
  <c r="AP71"/>
  <c r="AQ71"/>
  <c r="AR71"/>
  <c r="AS71"/>
  <c r="AV71"/>
  <c r="AW71"/>
  <c r="AX71"/>
  <c r="AY71"/>
  <c r="BB71"/>
  <c r="BC71"/>
  <c r="BD71"/>
  <c r="BE71"/>
  <c r="BH71"/>
  <c r="BI71"/>
  <c r="BJ71"/>
  <c r="BK71"/>
  <c r="BN71"/>
  <c r="BO71"/>
  <c r="BP71"/>
  <c r="BQ71"/>
  <c r="BT71"/>
  <c r="BU71"/>
  <c r="BV71"/>
  <c r="BW71"/>
  <c r="AP72"/>
  <c r="AQ72"/>
  <c r="AR72"/>
  <c r="AS72"/>
  <c r="AV72"/>
  <c r="AW72"/>
  <c r="AX72"/>
  <c r="AY72"/>
  <c r="BB72"/>
  <c r="BC72"/>
  <c r="BD72"/>
  <c r="BE72"/>
  <c r="BH72"/>
  <c r="BI72"/>
  <c r="BJ72"/>
  <c r="BK72"/>
  <c r="BN72"/>
  <c r="BO72"/>
  <c r="BP72"/>
  <c r="BQ72"/>
  <c r="BT72"/>
  <c r="BU72"/>
  <c r="BV72"/>
  <c r="BW72"/>
  <c r="AP73"/>
  <c r="AQ73"/>
  <c r="AR73"/>
  <c r="AS73"/>
  <c r="AV73"/>
  <c r="AW73"/>
  <c r="AX73"/>
  <c r="AY73"/>
  <c r="BB73"/>
  <c r="BC73"/>
  <c r="BD73"/>
  <c r="BE73"/>
  <c r="BH73"/>
  <c r="BI73"/>
  <c r="BJ73"/>
  <c r="BK73"/>
  <c r="BN73"/>
  <c r="BO73"/>
  <c r="BP73"/>
  <c r="BQ73"/>
  <c r="BT73"/>
  <c r="BU73"/>
  <c r="BV73"/>
  <c r="BW73"/>
  <c r="AP74"/>
  <c r="AQ74"/>
  <c r="AR74"/>
  <c r="AS74"/>
  <c r="AV74"/>
  <c r="AW74"/>
  <c r="AX74"/>
  <c r="AY74"/>
  <c r="BB74"/>
  <c r="BC74"/>
  <c r="BD74"/>
  <c r="BE74"/>
  <c r="BH74"/>
  <c r="BI74"/>
  <c r="BJ74"/>
  <c r="BK74"/>
  <c r="BN74"/>
  <c r="BO74"/>
  <c r="BP74"/>
  <c r="BQ74"/>
  <c r="BT74"/>
  <c r="BU74"/>
  <c r="BV74"/>
  <c r="BW74"/>
  <c r="AP75"/>
  <c r="AQ75"/>
  <c r="AR75"/>
  <c r="AS75"/>
  <c r="AV75"/>
  <c r="AW75"/>
  <c r="AX75"/>
  <c r="AY75"/>
  <c r="BB75"/>
  <c r="BC75"/>
  <c r="BD75"/>
  <c r="BE75"/>
  <c r="BH75"/>
  <c r="BI75"/>
  <c r="BJ75"/>
  <c r="BK75"/>
  <c r="BN75"/>
  <c r="BO75"/>
  <c r="BP75"/>
  <c r="BQ75"/>
  <c r="BT75"/>
  <c r="BU75"/>
  <c r="BV75"/>
  <c r="BW75"/>
  <c r="AP76"/>
  <c r="AQ76"/>
  <c r="AR76"/>
  <c r="AS76"/>
  <c r="AV76"/>
  <c r="AW76"/>
  <c r="AX76"/>
  <c r="AY76"/>
  <c r="BB76"/>
  <c r="BC76"/>
  <c r="BD76"/>
  <c r="BE76"/>
  <c r="BH76"/>
  <c r="BI76"/>
  <c r="BJ76"/>
  <c r="BK76"/>
  <c r="BN76"/>
  <c r="BO76"/>
  <c r="BP76"/>
  <c r="BQ76"/>
  <c r="BT76"/>
  <c r="BU76"/>
  <c r="BV76"/>
  <c r="BW76"/>
  <c r="AP77"/>
  <c r="AQ77"/>
  <c r="AR77"/>
  <c r="AS77"/>
  <c r="AV77"/>
  <c r="AW77"/>
  <c r="AX77"/>
  <c r="AY77"/>
  <c r="BB77"/>
  <c r="BC77"/>
  <c r="BD77"/>
  <c r="BE77"/>
  <c r="BH77"/>
  <c r="BI77"/>
  <c r="BJ77"/>
  <c r="BK77"/>
  <c r="BN77"/>
  <c r="BO77"/>
  <c r="BP77"/>
  <c r="BQ77"/>
  <c r="BT77"/>
  <c r="BU77"/>
  <c r="BV77"/>
  <c r="BW77"/>
  <c r="AP78"/>
  <c r="AQ78"/>
  <c r="AR78"/>
  <c r="AS78"/>
  <c r="AV78"/>
  <c r="AW78"/>
  <c r="AX78"/>
  <c r="AY78"/>
  <c r="BB78"/>
  <c r="BC78"/>
  <c r="BD78"/>
  <c r="BE78"/>
  <c r="BH78"/>
  <c r="BI78"/>
  <c r="BJ78"/>
  <c r="BK78"/>
  <c r="BN78"/>
  <c r="BO78"/>
  <c r="BP78"/>
  <c r="BQ78"/>
  <c r="BT78"/>
  <c r="BU78"/>
  <c r="BV78"/>
  <c r="BW78"/>
  <c r="AP79"/>
  <c r="AQ79"/>
  <c r="AR79"/>
  <c r="AS79"/>
  <c r="AV79"/>
  <c r="AW79"/>
  <c r="AX79"/>
  <c r="AY79"/>
  <c r="BB79"/>
  <c r="BC79"/>
  <c r="BD79"/>
  <c r="BE79"/>
  <c r="BH79"/>
  <c r="BI79"/>
  <c r="BJ79"/>
  <c r="BK79"/>
  <c r="BN79"/>
  <c r="BO79"/>
  <c r="BP79"/>
  <c r="BQ79"/>
  <c r="BT79"/>
  <c r="BU79"/>
  <c r="BV79"/>
  <c r="BW79"/>
  <c r="AP80"/>
  <c r="AQ80"/>
  <c r="AR80"/>
  <c r="AS80"/>
  <c r="AV80"/>
  <c r="AW80"/>
  <c r="AX80"/>
  <c r="AY80"/>
  <c r="BB80"/>
  <c r="BC80"/>
  <c r="BD80"/>
  <c r="BE80"/>
  <c r="BH80"/>
  <c r="BI80"/>
  <c r="BJ80"/>
  <c r="BK80"/>
  <c r="BN80"/>
  <c r="BO80"/>
  <c r="BP80"/>
  <c r="BQ80"/>
  <c r="BT80"/>
  <c r="BU80"/>
  <c r="BV80"/>
  <c r="BW80"/>
  <c r="AP81"/>
  <c r="AQ81"/>
  <c r="AR81"/>
  <c r="AS81"/>
  <c r="AV81"/>
  <c r="AW81"/>
  <c r="AX81"/>
  <c r="AY81"/>
  <c r="BB81"/>
  <c r="BC81"/>
  <c r="BD81"/>
  <c r="BE81"/>
  <c r="BH81"/>
  <c r="BI81"/>
  <c r="BJ81"/>
  <c r="BK81"/>
  <c r="BN81"/>
  <c r="BO81"/>
  <c r="BP81"/>
  <c r="BQ81"/>
  <c r="BT81"/>
  <c r="BU81"/>
  <c r="BV81"/>
  <c r="BW81"/>
  <c r="AP82"/>
  <c r="AQ82"/>
  <c r="AR82"/>
  <c r="AS82"/>
  <c r="AV82"/>
  <c r="AW82"/>
  <c r="AX82"/>
  <c r="AY82"/>
  <c r="BB82"/>
  <c r="BC82"/>
  <c r="BD82"/>
  <c r="BE82"/>
  <c r="BH82"/>
  <c r="BI82"/>
  <c r="BJ82"/>
  <c r="BK82"/>
  <c r="BN82"/>
  <c r="BO82"/>
  <c r="BP82"/>
  <c r="BQ82"/>
  <c r="BT82"/>
  <c r="BU82"/>
  <c r="BV82"/>
  <c r="BW82"/>
  <c r="AP83"/>
  <c r="AQ83"/>
  <c r="AR83"/>
  <c r="AS83"/>
  <c r="AV83"/>
  <c r="AW83"/>
  <c r="AX83"/>
  <c r="AY83"/>
  <c r="BB83"/>
  <c r="BC83"/>
  <c r="BD83"/>
  <c r="BE83"/>
  <c r="BH83"/>
  <c r="BI83"/>
  <c r="BJ83"/>
  <c r="BK83"/>
  <c r="BN83"/>
  <c r="BO83"/>
  <c r="BP83"/>
  <c r="BQ83"/>
  <c r="BT83"/>
  <c r="BU83"/>
  <c r="BV83"/>
  <c r="BW83"/>
  <c r="AP84"/>
  <c r="AQ84"/>
  <c r="AR84"/>
  <c r="AS84"/>
  <c r="AV84"/>
  <c r="AW84"/>
  <c r="AX84"/>
  <c r="AY84"/>
  <c r="BB84"/>
  <c r="BC84"/>
  <c r="BD84"/>
  <c r="BE84"/>
  <c r="BH84"/>
  <c r="BI84"/>
  <c r="BJ84"/>
  <c r="BK84"/>
  <c r="BN84"/>
  <c r="BO84"/>
  <c r="BP84"/>
  <c r="BQ84"/>
  <c r="BT84"/>
  <c r="BU84"/>
  <c r="BV84"/>
  <c r="BW84"/>
  <c r="AP85"/>
  <c r="AQ85"/>
  <c r="AR85"/>
  <c r="AS85"/>
  <c r="AV85"/>
  <c r="AW85"/>
  <c r="AX85"/>
  <c r="AY85"/>
  <c r="BB85"/>
  <c r="BC85"/>
  <c r="BD85"/>
  <c r="BE85"/>
  <c r="BH85"/>
  <c r="BI85"/>
  <c r="BJ85"/>
  <c r="BK85"/>
  <c r="BN85"/>
  <c r="BO85"/>
  <c r="BP85"/>
  <c r="BQ85"/>
  <c r="BT85"/>
  <c r="BU85"/>
  <c r="BV85"/>
  <c r="BW85"/>
  <c r="AP86"/>
  <c r="AQ86"/>
  <c r="AR86"/>
  <c r="AS86"/>
  <c r="AV86"/>
  <c r="AW86"/>
  <c r="AX86"/>
  <c r="AY86"/>
  <c r="BB86"/>
  <c r="BC86"/>
  <c r="BD86"/>
  <c r="BE86"/>
  <c r="BH86"/>
  <c r="BI86"/>
  <c r="BJ86"/>
  <c r="BK86"/>
  <c r="BN86"/>
  <c r="BO86"/>
  <c r="BP86"/>
  <c r="BQ86"/>
  <c r="BT86"/>
  <c r="BU86"/>
  <c r="BV86"/>
  <c r="BW86"/>
  <c r="AP87"/>
  <c r="AQ87"/>
  <c r="AR87"/>
  <c r="AS87"/>
  <c r="AV87"/>
  <c r="AW87"/>
  <c r="AX87"/>
  <c r="AY87"/>
  <c r="BB87"/>
  <c r="BC87"/>
  <c r="BD87"/>
  <c r="BE87"/>
  <c r="BH87"/>
  <c r="BI87"/>
  <c r="BJ87"/>
  <c r="BK87"/>
  <c r="BN87"/>
  <c r="BO87"/>
  <c r="BP87"/>
  <c r="BQ87"/>
  <c r="BT87"/>
  <c r="BU87"/>
  <c r="BV87"/>
  <c r="BW87"/>
  <c r="AP88"/>
  <c r="AQ88"/>
  <c r="AR88"/>
  <c r="AS88"/>
  <c r="AV88"/>
  <c r="AW88"/>
  <c r="AX88"/>
  <c r="AY88"/>
  <c r="BB88"/>
  <c r="BC88"/>
  <c r="BD88"/>
  <c r="BE88"/>
  <c r="BH88"/>
  <c r="BI88"/>
  <c r="BJ88"/>
  <c r="BK88"/>
  <c r="BN88"/>
  <c r="BO88"/>
  <c r="BP88"/>
  <c r="BQ88"/>
  <c r="BT88"/>
  <c r="BU88"/>
  <c r="BV88"/>
  <c r="BW88"/>
  <c r="AP89"/>
  <c r="AQ89"/>
  <c r="AR89"/>
  <c r="AS89"/>
  <c r="AV89"/>
  <c r="AW89"/>
  <c r="AX89"/>
  <c r="AY89"/>
  <c r="BB89"/>
  <c r="BC89"/>
  <c r="BD89"/>
  <c r="BE89"/>
  <c r="BH89"/>
  <c r="BI89"/>
  <c r="BJ89"/>
  <c r="BK89"/>
  <c r="BN89"/>
  <c r="BO89"/>
  <c r="BP89"/>
  <c r="BQ89"/>
  <c r="BT89"/>
  <c r="BU89"/>
  <c r="BV89"/>
  <c r="BW89"/>
  <c r="AP90"/>
  <c r="AQ90"/>
  <c r="AR90"/>
  <c r="AS90"/>
  <c r="AV90"/>
  <c r="AW90"/>
  <c r="AX90"/>
  <c r="AY90"/>
  <c r="BB90"/>
  <c r="BC90"/>
  <c r="BD90"/>
  <c r="BE90"/>
  <c r="BH90"/>
  <c r="BI90"/>
  <c r="BJ90"/>
  <c r="BK90"/>
  <c r="BN90"/>
  <c r="BO90"/>
  <c r="BP90"/>
  <c r="BQ90"/>
  <c r="BT90"/>
  <c r="BU90"/>
  <c r="BV90"/>
  <c r="BW90"/>
  <c r="AP91"/>
  <c r="AQ91"/>
  <c r="AR91"/>
  <c r="AS91"/>
  <c r="AV91"/>
  <c r="AW91"/>
  <c r="AX91"/>
  <c r="AY91"/>
  <c r="BB91"/>
  <c r="BC91"/>
  <c r="BD91"/>
  <c r="BE91"/>
  <c r="BH91"/>
  <c r="BI91"/>
  <c r="BJ91"/>
  <c r="BK91"/>
  <c r="BN91"/>
  <c r="BO91"/>
  <c r="BP91"/>
  <c r="BQ91"/>
  <c r="BT91"/>
  <c r="BU91"/>
  <c r="BV91"/>
  <c r="BW91"/>
  <c r="AP92"/>
  <c r="AQ92"/>
  <c r="AR92"/>
  <c r="AS92"/>
  <c r="AV92"/>
  <c r="AW92"/>
  <c r="AX92"/>
  <c r="AY92"/>
  <c r="BB92"/>
  <c r="BC92"/>
  <c r="BD92"/>
  <c r="BE92"/>
  <c r="BH92"/>
  <c r="BI92"/>
  <c r="BJ92"/>
  <c r="BK92"/>
  <c r="BN92"/>
  <c r="BO92"/>
  <c r="BP92"/>
  <c r="BQ92"/>
  <c r="BT92"/>
  <c r="BU92"/>
  <c r="BV92"/>
  <c r="BW92"/>
  <c r="AP93"/>
  <c r="AQ93"/>
  <c r="AR93"/>
  <c r="AS93"/>
  <c r="AV93"/>
  <c r="AW93"/>
  <c r="AX93"/>
  <c r="AY93"/>
  <c r="BB93"/>
  <c r="BC93"/>
  <c r="BD93"/>
  <c r="BE93"/>
  <c r="BH93"/>
  <c r="BI93"/>
  <c r="BJ93"/>
  <c r="BK93"/>
  <c r="BN93"/>
  <c r="BO93"/>
  <c r="BP93"/>
  <c r="BQ93"/>
  <c r="BT93"/>
  <c r="BU93"/>
  <c r="BV93"/>
  <c r="BW93"/>
  <c r="AP94"/>
  <c r="AQ94"/>
  <c r="AR94"/>
  <c r="AS94"/>
  <c r="AV94"/>
  <c r="AW94"/>
  <c r="AX94"/>
  <c r="AY94"/>
  <c r="BB94"/>
  <c r="BC94"/>
  <c r="BD94"/>
  <c r="BE94"/>
  <c r="BH94"/>
  <c r="BI94"/>
  <c r="BJ94"/>
  <c r="BK94"/>
  <c r="BN94"/>
  <c r="BO94"/>
  <c r="BP94"/>
  <c r="BQ94"/>
  <c r="BT94"/>
  <c r="BU94"/>
  <c r="BV94"/>
  <c r="BW94"/>
  <c r="AP95"/>
  <c r="AQ95"/>
  <c r="AR95"/>
  <c r="AS95"/>
  <c r="AV95"/>
  <c r="AW95"/>
  <c r="AX95"/>
  <c r="AY95"/>
  <c r="BB95"/>
  <c r="BC95"/>
  <c r="BD95"/>
  <c r="BE95"/>
  <c r="BH95"/>
  <c r="BI95"/>
  <c r="BJ95"/>
  <c r="BK95"/>
  <c r="BN95"/>
  <c r="BO95"/>
  <c r="BP95"/>
  <c r="BQ95"/>
  <c r="BT95"/>
  <c r="BU95"/>
  <c r="BV95"/>
  <c r="BW95"/>
  <c r="AP96"/>
  <c r="AQ96"/>
  <c r="AR96"/>
  <c r="AS96"/>
  <c r="AV96"/>
  <c r="AW96"/>
  <c r="AX96"/>
  <c r="AY96"/>
  <c r="BB96"/>
  <c r="BC96"/>
  <c r="BD96"/>
  <c r="BE96"/>
  <c r="BH96"/>
  <c r="BI96"/>
  <c r="BJ96"/>
  <c r="BK96"/>
  <c r="BN96"/>
  <c r="BO96"/>
  <c r="BP96"/>
  <c r="BQ96"/>
  <c r="BT96"/>
  <c r="BU96"/>
  <c r="BV96"/>
  <c r="BW96"/>
  <c r="AP97"/>
  <c r="AQ97"/>
  <c r="AR97"/>
  <c r="AS97"/>
  <c r="AV97"/>
  <c r="AW97"/>
  <c r="AX97"/>
  <c r="AY97"/>
  <c r="BB97"/>
  <c r="BC97"/>
  <c r="BD97"/>
  <c r="BE97"/>
  <c r="BH97"/>
  <c r="BI97"/>
  <c r="BJ97"/>
  <c r="BK97"/>
  <c r="BN97"/>
  <c r="BO97"/>
  <c r="BP97"/>
  <c r="BQ97"/>
  <c r="BT97"/>
  <c r="BU97"/>
  <c r="BV97"/>
  <c r="BW97"/>
  <c r="AP98"/>
  <c r="AQ98"/>
  <c r="AR98"/>
  <c r="AS98"/>
  <c r="AV98"/>
  <c r="AW98"/>
  <c r="AX98"/>
  <c r="AY98"/>
  <c r="BB98"/>
  <c r="BC98"/>
  <c r="BD98"/>
  <c r="BE98"/>
  <c r="BH98"/>
  <c r="BI98"/>
  <c r="BJ98"/>
  <c r="BK98"/>
  <c r="BN98"/>
  <c r="BO98"/>
  <c r="BP98"/>
  <c r="BQ98"/>
  <c r="BT98"/>
  <c r="BU98"/>
  <c r="BV98"/>
  <c r="BW98"/>
  <c r="AP99"/>
  <c r="AQ99"/>
  <c r="AR99"/>
  <c r="AS99"/>
  <c r="AV99"/>
  <c r="AW99"/>
  <c r="AX99"/>
  <c r="AY99"/>
  <c r="BB99"/>
  <c r="BC99"/>
  <c r="BD99"/>
  <c r="BE99"/>
  <c r="BH99"/>
  <c r="BI99"/>
  <c r="BJ99"/>
  <c r="BK99"/>
  <c r="BN99"/>
  <c r="BO99"/>
  <c r="BP99"/>
  <c r="BQ99"/>
  <c r="BT99"/>
  <c r="BU99"/>
  <c r="BV99"/>
  <c r="BW99"/>
  <c r="AP100"/>
  <c r="AQ100"/>
  <c r="AR100"/>
  <c r="AS100"/>
  <c r="AV100"/>
  <c r="AW100"/>
  <c r="AX100"/>
  <c r="AY100"/>
  <c r="BB100"/>
  <c r="BC100"/>
  <c r="BD100"/>
  <c r="BE100"/>
  <c r="BH100"/>
  <c r="BI100"/>
  <c r="BJ100"/>
  <c r="BK100"/>
  <c r="BN100"/>
  <c r="BO100"/>
  <c r="BP100"/>
  <c r="BQ100"/>
  <c r="BT100"/>
  <c r="BU100"/>
  <c r="BV100"/>
  <c r="BW100"/>
  <c r="AP101"/>
  <c r="AQ101"/>
  <c r="AR101"/>
  <c r="AS101"/>
  <c r="AV101"/>
  <c r="AW101"/>
  <c r="AX101"/>
  <c r="AY101"/>
  <c r="BB101"/>
  <c r="BC101"/>
  <c r="BD101"/>
  <c r="BE101"/>
  <c r="BH101"/>
  <c r="BI101"/>
  <c r="BJ101"/>
  <c r="BK101"/>
  <c r="BN101"/>
  <c r="BO101"/>
  <c r="BP101"/>
  <c r="BQ101"/>
  <c r="BT101"/>
  <c r="BU101"/>
  <c r="BV101"/>
  <c r="BW101"/>
  <c r="AP102"/>
  <c r="AQ102"/>
  <c r="AR102"/>
  <c r="AS102"/>
  <c r="AV102"/>
  <c r="AW102"/>
  <c r="AX102"/>
  <c r="AY102"/>
  <c r="BB102"/>
  <c r="BC102"/>
  <c r="BD102"/>
  <c r="BE102"/>
  <c r="BH102"/>
  <c r="BI102"/>
  <c r="BJ102"/>
  <c r="BK102"/>
  <c r="BN102"/>
  <c r="BO102"/>
  <c r="BP102"/>
  <c r="BQ102"/>
  <c r="BT102"/>
  <c r="BU102"/>
  <c r="BV102"/>
  <c r="BW102"/>
  <c r="AP103"/>
  <c r="AQ103"/>
  <c r="AR103"/>
  <c r="AS103"/>
  <c r="AV103"/>
  <c r="AW103"/>
  <c r="AX103"/>
  <c r="AY103"/>
  <c r="BB103"/>
  <c r="BC103"/>
  <c r="BD103"/>
  <c r="BE103"/>
  <c r="BH103"/>
  <c r="BI103"/>
  <c r="BJ103"/>
  <c r="BK103"/>
  <c r="BN103"/>
  <c r="BO103"/>
  <c r="BP103"/>
  <c r="BQ103"/>
  <c r="BT103"/>
  <c r="BU103"/>
  <c r="BV103"/>
  <c r="BW103"/>
  <c r="AP104"/>
  <c r="AQ104"/>
  <c r="AR104"/>
  <c r="AS104"/>
  <c r="AV104"/>
  <c r="AW104"/>
  <c r="AX104"/>
  <c r="AY104"/>
  <c r="BB104"/>
  <c r="BC104"/>
  <c r="BD104"/>
  <c r="BE104"/>
  <c r="BH104"/>
  <c r="BI104"/>
  <c r="BJ104"/>
  <c r="BK104"/>
  <c r="BN104"/>
  <c r="BO104"/>
  <c r="BP104"/>
  <c r="BQ104"/>
  <c r="BT104"/>
  <c r="BU104"/>
  <c r="BV104"/>
  <c r="BW104"/>
  <c r="AP105"/>
  <c r="AQ105"/>
  <c r="AR105"/>
  <c r="AS105"/>
  <c r="AV105"/>
  <c r="AW105"/>
  <c r="AX105"/>
  <c r="AY105"/>
  <c r="BB105"/>
  <c r="BC105"/>
  <c r="BD105"/>
  <c r="BE105"/>
  <c r="BH105"/>
  <c r="BI105"/>
  <c r="BJ105"/>
  <c r="BK105"/>
  <c r="BN105"/>
  <c r="BO105"/>
  <c r="BP105"/>
  <c r="BQ105"/>
  <c r="BT105"/>
  <c r="BU105"/>
  <c r="BV105"/>
  <c r="BW105"/>
  <c r="AP106"/>
  <c r="AQ106"/>
  <c r="AR106"/>
  <c r="AS106"/>
  <c r="AV106"/>
  <c r="AW106"/>
  <c r="AX106"/>
  <c r="AY106"/>
  <c r="BB106"/>
  <c r="BC106"/>
  <c r="BD106"/>
  <c r="BE106"/>
  <c r="BH106"/>
  <c r="BI106"/>
  <c r="BJ106"/>
  <c r="BK106"/>
  <c r="BN106"/>
  <c r="BO106"/>
  <c r="BP106"/>
  <c r="BQ106"/>
  <c r="BT106"/>
  <c r="BU106"/>
  <c r="BV106"/>
  <c r="BW106"/>
  <c r="AP107"/>
  <c r="AQ107"/>
  <c r="AR107"/>
  <c r="AS107"/>
  <c r="AV107"/>
  <c r="AW107"/>
  <c r="AX107"/>
  <c r="AY107"/>
  <c r="BB107"/>
  <c r="BC107"/>
  <c r="BD107"/>
  <c r="BE107"/>
  <c r="BH107"/>
  <c r="BI107"/>
  <c r="BJ107"/>
  <c r="BK107"/>
  <c r="BN107"/>
  <c r="BO107"/>
  <c r="BP107"/>
  <c r="BQ107"/>
  <c r="BT107"/>
  <c r="BU107"/>
  <c r="BV107"/>
  <c r="BW107"/>
  <c r="AP108"/>
  <c r="AQ108"/>
  <c r="AR108"/>
  <c r="AS108"/>
  <c r="AV108"/>
  <c r="AW108"/>
  <c r="AX108"/>
  <c r="AY108"/>
  <c r="BB108"/>
  <c r="BC108"/>
  <c r="BD108"/>
  <c r="BE108"/>
  <c r="BH108"/>
  <c r="BI108"/>
  <c r="BJ108"/>
  <c r="BK108"/>
  <c r="BN108"/>
  <c r="BO108"/>
  <c r="BP108"/>
  <c r="BQ108"/>
  <c r="BT108"/>
  <c r="BU108"/>
  <c r="BV108"/>
  <c r="BW108"/>
  <c r="AP109"/>
  <c r="AQ109"/>
  <c r="AR109"/>
  <c r="AS109"/>
  <c r="AV109"/>
  <c r="AW109"/>
  <c r="AX109"/>
  <c r="AY109"/>
  <c r="BB109"/>
  <c r="BC109"/>
  <c r="BD109"/>
  <c r="BE109"/>
  <c r="BH109"/>
  <c r="BI109"/>
  <c r="BJ109"/>
  <c r="BK109"/>
  <c r="BN109"/>
  <c r="BO109"/>
  <c r="BP109"/>
  <c r="BQ109"/>
  <c r="BT109"/>
  <c r="BU109"/>
  <c r="BV109"/>
  <c r="BW109"/>
  <c r="AP110"/>
  <c r="AQ110"/>
  <c r="AR110"/>
  <c r="AS110"/>
  <c r="AV110"/>
  <c r="AW110"/>
  <c r="AX110"/>
  <c r="AY110"/>
  <c r="BB110"/>
  <c r="BC110"/>
  <c r="BD110"/>
  <c r="BE110"/>
  <c r="BH110"/>
  <c r="BI110"/>
  <c r="BJ110"/>
  <c r="BK110"/>
  <c r="BN110"/>
  <c r="BO110"/>
  <c r="BP110"/>
  <c r="BQ110"/>
  <c r="BT110"/>
  <c r="BU110"/>
  <c r="BV110"/>
  <c r="BW110"/>
  <c r="AP111"/>
  <c r="AQ111"/>
  <c r="AR111"/>
  <c r="AS111"/>
  <c r="AV111"/>
  <c r="AW111"/>
  <c r="AX111"/>
  <c r="AY111"/>
  <c r="BB111"/>
  <c r="BC111"/>
  <c r="BD111"/>
  <c r="BE111"/>
  <c r="BH111"/>
  <c r="BI111"/>
  <c r="BJ111"/>
  <c r="BK111"/>
  <c r="BN111"/>
  <c r="BO111"/>
  <c r="BP111"/>
  <c r="BQ111"/>
  <c r="BT111"/>
  <c r="BU111"/>
  <c r="BV111"/>
  <c r="BW111"/>
  <c r="AP112"/>
  <c r="AQ112"/>
  <c r="AR112"/>
  <c r="AS112"/>
  <c r="AV112"/>
  <c r="AW112"/>
  <c r="AX112"/>
  <c r="AY112"/>
  <c r="BB112"/>
  <c r="BC112"/>
  <c r="BD112"/>
  <c r="BE112"/>
  <c r="BH112"/>
  <c r="BI112"/>
  <c r="BJ112"/>
  <c r="BK112"/>
  <c r="BN112"/>
  <c r="BO112"/>
  <c r="BP112"/>
  <c r="BQ112"/>
  <c r="BT112"/>
  <c r="BU112"/>
  <c r="BV112"/>
  <c r="BW112"/>
  <c r="AP113"/>
  <c r="AQ113"/>
  <c r="AR113"/>
  <c r="AS113"/>
  <c r="AV113"/>
  <c r="AW113"/>
  <c r="AX113"/>
  <c r="AY113"/>
  <c r="BB113"/>
  <c r="BC113"/>
  <c r="BD113"/>
  <c r="BE113"/>
  <c r="BH113"/>
  <c r="BI113"/>
  <c r="BJ113"/>
  <c r="BK113"/>
  <c r="BN113"/>
  <c r="BO113"/>
  <c r="BP113"/>
  <c r="BQ113"/>
  <c r="BT113"/>
  <c r="BU113"/>
  <c r="BV113"/>
  <c r="BW113"/>
  <c r="AP114"/>
  <c r="AQ114"/>
  <c r="AR114"/>
  <c r="AS114"/>
  <c r="AV114"/>
  <c r="AW114"/>
  <c r="AX114"/>
  <c r="AY114"/>
  <c r="BB114"/>
  <c r="BC114"/>
  <c r="BD114"/>
  <c r="BE114"/>
  <c r="BH114"/>
  <c r="BI114"/>
  <c r="BJ114"/>
  <c r="BK114"/>
  <c r="BN114"/>
  <c r="BO114"/>
  <c r="BP114"/>
  <c r="BQ114"/>
  <c r="BT114"/>
  <c r="BU114"/>
  <c r="BV114"/>
  <c r="BW114"/>
  <c r="AP115"/>
  <c r="AQ115"/>
  <c r="AR115"/>
  <c r="AS115"/>
  <c r="AV115"/>
  <c r="AW115"/>
  <c r="AX115"/>
  <c r="AY115"/>
  <c r="BB115"/>
  <c r="BC115"/>
  <c r="BD115"/>
  <c r="BE115"/>
  <c r="BH115"/>
  <c r="BI115"/>
  <c r="BJ115"/>
  <c r="BK115"/>
  <c r="BN115"/>
  <c r="BO115"/>
  <c r="BP115"/>
  <c r="BQ115"/>
  <c r="BT115"/>
  <c r="BU115"/>
  <c r="BV115"/>
  <c r="BW115"/>
  <c r="AP116"/>
  <c r="AQ116"/>
  <c r="AR116"/>
  <c r="AS116"/>
  <c r="AV116"/>
  <c r="AW116"/>
  <c r="AX116"/>
  <c r="AY116"/>
  <c r="BB116"/>
  <c r="BC116"/>
  <c r="BD116"/>
  <c r="BE116"/>
  <c r="BH116"/>
  <c r="BI116"/>
  <c r="BJ116"/>
  <c r="BK116"/>
  <c r="BN116"/>
  <c r="BO116"/>
  <c r="BP116"/>
  <c r="BQ116"/>
  <c r="BT116"/>
  <c r="BU116"/>
  <c r="BV116"/>
  <c r="BW116"/>
  <c r="AP117"/>
  <c r="AQ117"/>
  <c r="AR117"/>
  <c r="AS117"/>
  <c r="AV117"/>
  <c r="AW117"/>
  <c r="AX117"/>
  <c r="AY117"/>
  <c r="BB117"/>
  <c r="BC117"/>
  <c r="BD117"/>
  <c r="BE117"/>
  <c r="BH117"/>
  <c r="BI117"/>
  <c r="BJ117"/>
  <c r="BK117"/>
  <c r="BN117"/>
  <c r="BO117"/>
  <c r="BP117"/>
  <c r="BQ117"/>
  <c r="BT117"/>
  <c r="BU117"/>
  <c r="BV117"/>
  <c r="BW117"/>
  <c r="AP118"/>
  <c r="AQ118"/>
  <c r="AR118"/>
  <c r="AS118"/>
  <c r="AV118"/>
  <c r="AW118"/>
  <c r="AX118"/>
  <c r="AY118"/>
  <c r="BB118"/>
  <c r="BC118"/>
  <c r="BD118"/>
  <c r="BE118"/>
  <c r="BH118"/>
  <c r="BI118"/>
  <c r="BJ118"/>
  <c r="BK118"/>
  <c r="BN118"/>
  <c r="BO118"/>
  <c r="BP118"/>
  <c r="BQ118"/>
  <c r="BT118"/>
  <c r="BU118"/>
  <c r="BV118"/>
  <c r="BW118"/>
  <c r="AP119"/>
  <c r="AQ119"/>
  <c r="AR119"/>
  <c r="AS119"/>
  <c r="AV119"/>
  <c r="AW119"/>
  <c r="AX119"/>
  <c r="AY119"/>
  <c r="BB119"/>
  <c r="BC119"/>
  <c r="BD119"/>
  <c r="BE119"/>
  <c r="BH119"/>
  <c r="BI119"/>
  <c r="BJ119"/>
  <c r="BK119"/>
  <c r="BN119"/>
  <c r="BO119"/>
  <c r="BP119"/>
  <c r="BQ119"/>
  <c r="BT119"/>
  <c r="BU119"/>
  <c r="BV119"/>
  <c r="BW119"/>
  <c r="AP120"/>
  <c r="AQ120"/>
  <c r="AR120"/>
  <c r="AS120"/>
  <c r="AV120"/>
  <c r="AW120"/>
  <c r="AX120"/>
  <c r="AY120"/>
  <c r="BB120"/>
  <c r="BC120"/>
  <c r="BD120"/>
  <c r="BE120"/>
  <c r="BH120"/>
  <c r="BI120"/>
  <c r="BJ120"/>
  <c r="BK120"/>
  <c r="BN120"/>
  <c r="BO120"/>
  <c r="BP120"/>
  <c r="BQ120"/>
  <c r="BT120"/>
  <c r="BU120"/>
  <c r="BV120"/>
  <c r="BW120"/>
  <c r="AP121"/>
  <c r="AQ121"/>
  <c r="AR121"/>
  <c r="AS121"/>
  <c r="AV121"/>
  <c r="AW121"/>
  <c r="AX121"/>
  <c r="AY121"/>
  <c r="BB121"/>
  <c r="BC121"/>
  <c r="BD121"/>
  <c r="BE121"/>
  <c r="BH121"/>
  <c r="BI121"/>
  <c r="BJ121"/>
  <c r="BK121"/>
  <c r="BN121"/>
  <c r="BO121"/>
  <c r="BP121"/>
  <c r="BQ121"/>
  <c r="BT121"/>
  <c r="BU121"/>
  <c r="BV121"/>
  <c r="BW121"/>
  <c r="AP122"/>
  <c r="AQ122"/>
  <c r="AR122"/>
  <c r="AS122"/>
  <c r="AV122"/>
  <c r="AW122"/>
  <c r="AX122"/>
  <c r="AY122"/>
  <c r="BB122"/>
  <c r="BC122"/>
  <c r="BD122"/>
  <c r="BE122"/>
  <c r="BH122"/>
  <c r="BI122"/>
  <c r="BJ122"/>
  <c r="BK122"/>
  <c r="BN122"/>
  <c r="BO122"/>
  <c r="BP122"/>
  <c r="BQ122"/>
  <c r="BT122"/>
  <c r="BU122"/>
  <c r="BV122"/>
  <c r="BW122"/>
  <c r="AP123"/>
  <c r="AQ123"/>
  <c r="AR123"/>
  <c r="AS123"/>
  <c r="AV123"/>
  <c r="AW123"/>
  <c r="AX123"/>
  <c r="AY123"/>
  <c r="BB123"/>
  <c r="BC123"/>
  <c r="BD123"/>
  <c r="BE123"/>
  <c r="BH123"/>
  <c r="BI123"/>
  <c r="BJ123"/>
  <c r="BK123"/>
  <c r="BN123"/>
  <c r="BO123"/>
  <c r="BP123"/>
  <c r="BQ123"/>
  <c r="BT123"/>
  <c r="BU123"/>
  <c r="BV123"/>
  <c r="BW123"/>
  <c r="AP124"/>
  <c r="AQ124"/>
  <c r="AR124"/>
  <c r="AS124"/>
  <c r="AV124"/>
  <c r="AW124"/>
  <c r="AX124"/>
  <c r="AY124"/>
  <c r="BB124"/>
  <c r="BC124"/>
  <c r="BD124"/>
  <c r="BE124"/>
  <c r="BH124"/>
  <c r="BI124"/>
  <c r="BJ124"/>
  <c r="BK124"/>
  <c r="BN124"/>
  <c r="BO124"/>
  <c r="BP124"/>
  <c r="BQ124"/>
  <c r="BT124"/>
  <c r="BU124"/>
  <c r="BV124"/>
  <c r="BW124"/>
  <c r="AP125"/>
  <c r="AQ125"/>
  <c r="AR125"/>
  <c r="AS125"/>
  <c r="AV125"/>
  <c r="AW125"/>
  <c r="AX125"/>
  <c r="AY125"/>
  <c r="BB125"/>
  <c r="BC125"/>
  <c r="BD125"/>
  <c r="BE125"/>
  <c r="BH125"/>
  <c r="BI125"/>
  <c r="BJ125"/>
  <c r="BK125"/>
  <c r="BN125"/>
  <c r="BO125"/>
  <c r="BP125"/>
  <c r="BQ125"/>
  <c r="BT125"/>
  <c r="BU125"/>
  <c r="BV125"/>
  <c r="BW125"/>
  <c r="AP126"/>
  <c r="AQ126"/>
  <c r="AR126"/>
  <c r="AS126"/>
  <c r="AV126"/>
  <c r="AW126"/>
  <c r="AX126"/>
  <c r="AY126"/>
  <c r="BB126"/>
  <c r="BC126"/>
  <c r="BD126"/>
  <c r="BE126"/>
  <c r="BH126"/>
  <c r="BI126"/>
  <c r="BJ126"/>
  <c r="BK126"/>
  <c r="BN126"/>
  <c r="BO126"/>
  <c r="BP126"/>
  <c r="BQ126"/>
  <c r="BT126"/>
  <c r="BU126"/>
  <c r="BV126"/>
  <c r="BW126"/>
  <c r="AP127"/>
  <c r="AQ127"/>
  <c r="AR127"/>
  <c r="AS127"/>
  <c r="AV127"/>
  <c r="AW127"/>
  <c r="AX127"/>
  <c r="AY127"/>
  <c r="BB127"/>
  <c r="BC127"/>
  <c r="BD127"/>
  <c r="BE127"/>
  <c r="BH127"/>
  <c r="BI127"/>
  <c r="BJ127"/>
  <c r="BK127"/>
  <c r="BN127"/>
  <c r="BO127"/>
  <c r="BP127"/>
  <c r="BQ127"/>
  <c r="BT127"/>
  <c r="BU127"/>
  <c r="BV127"/>
  <c r="BW127"/>
  <c r="AP128"/>
  <c r="AQ128"/>
  <c r="AR128"/>
  <c r="AS128"/>
  <c r="AV128"/>
  <c r="AW128"/>
  <c r="AX128"/>
  <c r="AY128"/>
  <c r="BB128"/>
  <c r="BC128"/>
  <c r="BD128"/>
  <c r="BE128"/>
  <c r="BH128"/>
  <c r="BI128"/>
  <c r="BJ128"/>
  <c r="BK128"/>
  <c r="BN128"/>
  <c r="BO128"/>
  <c r="BP128"/>
  <c r="BQ128"/>
  <c r="BT128"/>
  <c r="BU128"/>
  <c r="BV128"/>
  <c r="BW128"/>
  <c r="AP129"/>
  <c r="AQ129"/>
  <c r="AR129"/>
  <c r="AS129"/>
  <c r="AV129"/>
  <c r="AW129"/>
  <c r="AX129"/>
  <c r="AY129"/>
  <c r="BB129"/>
  <c r="BC129"/>
  <c r="BD129"/>
  <c r="BE129"/>
  <c r="BH129"/>
  <c r="BI129"/>
  <c r="BJ129"/>
  <c r="BK129"/>
  <c r="BN129"/>
  <c r="BO129"/>
  <c r="BP129"/>
  <c r="BQ129"/>
  <c r="BT129"/>
  <c r="BU129"/>
  <c r="BV129"/>
  <c r="BW129"/>
  <c r="AP130"/>
  <c r="AQ130"/>
  <c r="AR130"/>
  <c r="AS130"/>
  <c r="AV130"/>
  <c r="AW130"/>
  <c r="AX130"/>
  <c r="AY130"/>
  <c r="BB130"/>
  <c r="BC130"/>
  <c r="BD130"/>
  <c r="BE130"/>
  <c r="BH130"/>
  <c r="BI130"/>
  <c r="BJ130"/>
  <c r="BK130"/>
  <c r="BN130"/>
  <c r="BO130"/>
  <c r="BP130"/>
  <c r="BQ130"/>
  <c r="BT130"/>
  <c r="BU130"/>
  <c r="BV130"/>
  <c r="BW130"/>
  <c r="AP131"/>
  <c r="AQ131"/>
  <c r="AR131"/>
  <c r="AS131"/>
  <c r="AV131"/>
  <c r="AW131"/>
  <c r="AX131"/>
  <c r="AY131"/>
  <c r="BB131"/>
  <c r="BC131"/>
  <c r="BD131"/>
  <c r="BE131"/>
  <c r="BH131"/>
  <c r="BI131"/>
  <c r="BJ131"/>
  <c r="BK131"/>
  <c r="BN131"/>
  <c r="BO131"/>
  <c r="BP131"/>
  <c r="BQ131"/>
  <c r="BT131"/>
  <c r="BU131"/>
  <c r="BV131"/>
  <c r="BW131"/>
  <c r="AP132"/>
  <c r="AQ132"/>
  <c r="AR132"/>
  <c r="AS132"/>
  <c r="AV132"/>
  <c r="AW132"/>
  <c r="AX132"/>
  <c r="AY132"/>
  <c r="BB132"/>
  <c r="BC132"/>
  <c r="BD132"/>
  <c r="BE132"/>
  <c r="BH132"/>
  <c r="BI132"/>
  <c r="BJ132"/>
  <c r="BK132"/>
  <c r="BN132"/>
  <c r="BO132"/>
  <c r="BP132"/>
  <c r="BQ132"/>
  <c r="BT132"/>
  <c r="BU132"/>
  <c r="BV132"/>
  <c r="BW132"/>
  <c r="AP133"/>
  <c r="AQ133"/>
  <c r="AR133"/>
  <c r="AS133"/>
  <c r="AV133"/>
  <c r="AW133"/>
  <c r="AX133"/>
  <c r="AY133"/>
  <c r="BB133"/>
  <c r="BC133"/>
  <c r="BD133"/>
  <c r="BE133"/>
  <c r="BH133"/>
  <c r="BI133"/>
  <c r="BJ133"/>
  <c r="BK133"/>
  <c r="BN133"/>
  <c r="BO133"/>
  <c r="BP133"/>
  <c r="BQ133"/>
  <c r="BT133"/>
  <c r="BU133"/>
  <c r="BV133"/>
  <c r="BW133"/>
  <c r="AP134"/>
  <c r="AQ134"/>
  <c r="AR134"/>
  <c r="AS134"/>
  <c r="AV134"/>
  <c r="AW134"/>
  <c r="AX134"/>
  <c r="AY134"/>
  <c r="BB134"/>
  <c r="BC134"/>
  <c r="BD134"/>
  <c r="BE134"/>
  <c r="BH134"/>
  <c r="BI134"/>
  <c r="BJ134"/>
  <c r="BK134"/>
  <c r="BN134"/>
  <c r="BO134"/>
  <c r="BP134"/>
  <c r="BQ134"/>
  <c r="BT134"/>
  <c r="BU134"/>
  <c r="BV134"/>
  <c r="BW134"/>
  <c r="AP135"/>
  <c r="AQ135"/>
  <c r="AR135"/>
  <c r="AS135"/>
  <c r="AV135"/>
  <c r="AW135"/>
  <c r="AX135"/>
  <c r="AY135"/>
  <c r="BB135"/>
  <c r="BC135"/>
  <c r="BD135"/>
  <c r="BE135"/>
  <c r="BH135"/>
  <c r="BI135"/>
  <c r="BJ135"/>
  <c r="BK135"/>
  <c r="BN135"/>
  <c r="BO135"/>
  <c r="BP135"/>
  <c r="BQ135"/>
  <c r="BT135"/>
  <c r="BU135"/>
  <c r="BV135"/>
  <c r="BW135"/>
  <c r="AP136"/>
  <c r="AQ136"/>
  <c r="AR136"/>
  <c r="AS136"/>
  <c r="AV136"/>
  <c r="AW136"/>
  <c r="AX136"/>
  <c r="AY136"/>
  <c r="BB136"/>
  <c r="BC136"/>
  <c r="BD136"/>
  <c r="BE136"/>
  <c r="BH136"/>
  <c r="BI136"/>
  <c r="BJ136"/>
  <c r="BK136"/>
  <c r="BN136"/>
  <c r="BO136"/>
  <c r="BP136"/>
  <c r="BQ136"/>
  <c r="BT136"/>
  <c r="BU136"/>
  <c r="BV136"/>
  <c r="BW136"/>
  <c r="AP137"/>
  <c r="AQ137"/>
  <c r="AR137"/>
  <c r="AS137"/>
  <c r="AV137"/>
  <c r="AW137"/>
  <c r="AX137"/>
  <c r="AY137"/>
  <c r="BB137"/>
  <c r="BC137"/>
  <c r="BD137"/>
  <c r="BE137"/>
  <c r="BH137"/>
  <c r="BI137"/>
  <c r="BJ137"/>
  <c r="BK137"/>
  <c r="BN137"/>
  <c r="BO137"/>
  <c r="BP137"/>
  <c r="BQ137"/>
  <c r="BT137"/>
  <c r="BU137"/>
  <c r="BV137"/>
  <c r="BW137"/>
  <c r="AP138"/>
  <c r="AQ138"/>
  <c r="AR138"/>
  <c r="AS138"/>
  <c r="AV138"/>
  <c r="AW138"/>
  <c r="AX138"/>
  <c r="AY138"/>
  <c r="BB138"/>
  <c r="BC138"/>
  <c r="BD138"/>
  <c r="BE138"/>
  <c r="BH138"/>
  <c r="BI138"/>
  <c r="BJ138"/>
  <c r="BK138"/>
  <c r="BN138"/>
  <c r="BO138"/>
  <c r="BP138"/>
  <c r="BQ138"/>
  <c r="BT138"/>
  <c r="BU138"/>
  <c r="BV138"/>
  <c r="BW138"/>
  <c r="AP139"/>
  <c r="AQ139"/>
  <c r="AR139"/>
  <c r="AS139"/>
  <c r="AV139"/>
  <c r="AW139"/>
  <c r="AX139"/>
  <c r="AY139"/>
  <c r="BB139"/>
  <c r="BC139"/>
  <c r="BD139"/>
  <c r="BE139"/>
  <c r="BH139"/>
  <c r="BI139"/>
  <c r="BJ139"/>
  <c r="BK139"/>
  <c r="BN139"/>
  <c r="BO139"/>
  <c r="BP139"/>
  <c r="BQ139"/>
  <c r="BT139"/>
  <c r="BU139"/>
  <c r="BV139"/>
  <c r="BW139"/>
  <c r="AP140"/>
  <c r="AQ140"/>
  <c r="AR140"/>
  <c r="AS140"/>
  <c r="AV140"/>
  <c r="AW140"/>
  <c r="AX140"/>
  <c r="AY140"/>
  <c r="BB140"/>
  <c r="BC140"/>
  <c r="BD140"/>
  <c r="BE140"/>
  <c r="BH140"/>
  <c r="BI140"/>
  <c r="BJ140"/>
  <c r="BK140"/>
  <c r="BN140"/>
  <c r="BO140"/>
  <c r="BP140"/>
  <c r="BQ140"/>
  <c r="BT140"/>
  <c r="BU140"/>
  <c r="BV140"/>
  <c r="BW140"/>
  <c r="AP141"/>
  <c r="AQ141"/>
  <c r="AR141"/>
  <c r="AS141"/>
  <c r="AV141"/>
  <c r="AW141"/>
  <c r="AX141"/>
  <c r="AY141"/>
  <c r="BB141"/>
  <c r="BC141"/>
  <c r="BD141"/>
  <c r="BE141"/>
  <c r="BH141"/>
  <c r="BI141"/>
  <c r="BJ141"/>
  <c r="BK141"/>
  <c r="BN141"/>
  <c r="BO141"/>
  <c r="BP141"/>
  <c r="BQ141"/>
  <c r="BT141"/>
  <c r="BU141"/>
  <c r="BV141"/>
  <c r="BW141"/>
  <c r="AP142"/>
  <c r="AQ142"/>
  <c r="AR142"/>
  <c r="AS142"/>
  <c r="AV142"/>
  <c r="AW142"/>
  <c r="AX142"/>
  <c r="AY142"/>
  <c r="BB142"/>
  <c r="BC142"/>
  <c r="BD142"/>
  <c r="BE142"/>
  <c r="BH142"/>
  <c r="BI142"/>
  <c r="BJ142"/>
  <c r="BK142"/>
  <c r="BN142"/>
  <c r="BO142"/>
  <c r="BP142"/>
  <c r="BQ142"/>
  <c r="BT142"/>
  <c r="BU142"/>
  <c r="BV142"/>
  <c r="BW142"/>
  <c r="AP143"/>
  <c r="AQ143"/>
  <c r="AR143"/>
  <c r="AS143"/>
  <c r="AV143"/>
  <c r="AW143"/>
  <c r="AX143"/>
  <c r="AY143"/>
  <c r="BB143"/>
  <c r="BC143"/>
  <c r="BD143"/>
  <c r="BE143"/>
  <c r="BH143"/>
  <c r="BI143"/>
  <c r="BJ143"/>
  <c r="BK143"/>
  <c r="BN143"/>
  <c r="BO143"/>
  <c r="BP143"/>
  <c r="BQ143"/>
  <c r="BT143"/>
  <c r="BU143"/>
  <c r="BV143"/>
  <c r="BW143"/>
  <c r="AP144"/>
  <c r="AQ144"/>
  <c r="AR144"/>
  <c r="AS144"/>
  <c r="AV144"/>
  <c r="AW144"/>
  <c r="AX144"/>
  <c r="AY144"/>
  <c r="BB144"/>
  <c r="BC144"/>
  <c r="BD144"/>
  <c r="BE144"/>
  <c r="BH144"/>
  <c r="BI144"/>
  <c r="BJ144"/>
  <c r="BK144"/>
  <c r="BN144"/>
  <c r="BO144"/>
  <c r="BP144"/>
  <c r="BQ144"/>
  <c r="BT144"/>
  <c r="BU144"/>
  <c r="BV144"/>
  <c r="BW144"/>
  <c r="AP145"/>
  <c r="AQ145"/>
  <c r="AR145"/>
  <c r="AS145"/>
  <c r="AV145"/>
  <c r="AW145"/>
  <c r="AX145"/>
  <c r="AY145"/>
  <c r="BB145"/>
  <c r="BC145"/>
  <c r="BD145"/>
  <c r="BE145"/>
  <c r="BH145"/>
  <c r="BI145"/>
  <c r="BJ145"/>
  <c r="BK145"/>
  <c r="BN145"/>
  <c r="BO145"/>
  <c r="BP145"/>
  <c r="BQ145"/>
  <c r="BT145"/>
  <c r="BU145"/>
  <c r="BV145"/>
  <c r="BW145"/>
  <c r="AP146"/>
  <c r="AQ146"/>
  <c r="AR146"/>
  <c r="AS146"/>
  <c r="AV146"/>
  <c r="AW146"/>
  <c r="AX146"/>
  <c r="AY146"/>
  <c r="BB146"/>
  <c r="BC146"/>
  <c r="BD146"/>
  <c r="BE146"/>
  <c r="BH146"/>
  <c r="BI146"/>
  <c r="BJ146"/>
  <c r="BK146"/>
  <c r="BN146"/>
  <c r="BO146"/>
  <c r="BP146"/>
  <c r="BQ146"/>
  <c r="BT146"/>
  <c r="BU146"/>
  <c r="BV146"/>
  <c r="BW146"/>
  <c r="AP147"/>
  <c r="AQ147"/>
  <c r="AR147"/>
  <c r="AS147"/>
  <c r="AV147"/>
  <c r="AW147"/>
  <c r="AX147"/>
  <c r="AY147"/>
  <c r="BB147"/>
  <c r="BC147"/>
  <c r="BD147"/>
  <c r="BE147"/>
  <c r="BH147"/>
  <c r="BI147"/>
  <c r="BJ147"/>
  <c r="BK147"/>
  <c r="BN147"/>
  <c r="BO147"/>
  <c r="BP147"/>
  <c r="BQ147"/>
  <c r="BT147"/>
  <c r="BU147"/>
  <c r="BV147"/>
  <c r="BW147"/>
  <c r="AP148"/>
  <c r="AQ148"/>
  <c r="AR148"/>
  <c r="AS148"/>
  <c r="AV148"/>
  <c r="AW148"/>
  <c r="AX148"/>
  <c r="AY148"/>
  <c r="BB148"/>
  <c r="BC148"/>
  <c r="BD148"/>
  <c r="BE148"/>
  <c r="BH148"/>
  <c r="BI148"/>
  <c r="BJ148"/>
  <c r="BK148"/>
  <c r="BN148"/>
  <c r="BO148"/>
  <c r="BP148"/>
  <c r="BQ148"/>
  <c r="BT148"/>
  <c r="BU148"/>
  <c r="BV148"/>
  <c r="BW148"/>
  <c r="AP149"/>
  <c r="AQ149"/>
  <c r="AR149"/>
  <c r="AS149"/>
  <c r="AV149"/>
  <c r="AW149"/>
  <c r="AX149"/>
  <c r="AY149"/>
  <c r="BB149"/>
  <c r="BC149"/>
  <c r="BD149"/>
  <c r="BE149"/>
  <c r="BH149"/>
  <c r="BI149"/>
  <c r="BJ149"/>
  <c r="BK149"/>
  <c r="BN149"/>
  <c r="BO149"/>
  <c r="BP149"/>
  <c r="BQ149"/>
  <c r="BT149"/>
  <c r="BU149"/>
  <c r="BV149"/>
  <c r="BW149"/>
  <c r="AP150"/>
  <c r="AQ150"/>
  <c r="AR150"/>
  <c r="AS150"/>
  <c r="AV150"/>
  <c r="AW150"/>
  <c r="AX150"/>
  <c r="AY150"/>
  <c r="BB150"/>
  <c r="BC150"/>
  <c r="BD150"/>
  <c r="BE150"/>
  <c r="BH150"/>
  <c r="BI150"/>
  <c r="BJ150"/>
  <c r="BK150"/>
  <c r="BN150"/>
  <c r="BO150"/>
  <c r="BP150"/>
  <c r="BQ150"/>
  <c r="BT150"/>
  <c r="BU150"/>
  <c r="BV150"/>
  <c r="BW150"/>
  <c r="AP151"/>
  <c r="AQ151"/>
  <c r="AR151"/>
  <c r="AS151"/>
  <c r="AV151"/>
  <c r="AW151"/>
  <c r="AX151"/>
  <c r="AY151"/>
  <c r="BB151"/>
  <c r="BC151"/>
  <c r="BD151"/>
  <c r="BE151"/>
  <c r="BH151"/>
  <c r="BI151"/>
  <c r="BJ151"/>
  <c r="BK151"/>
  <c r="BN151"/>
  <c r="BO151"/>
  <c r="BP151"/>
  <c r="BQ151"/>
  <c r="BT151"/>
  <c r="BU151"/>
  <c r="BV151"/>
  <c r="BW151"/>
  <c r="AP152"/>
  <c r="AQ152"/>
  <c r="AR152"/>
  <c r="AS152"/>
  <c r="AV152"/>
  <c r="AW152"/>
  <c r="AX152"/>
  <c r="AY152"/>
  <c r="BB152"/>
  <c r="BC152"/>
  <c r="BD152"/>
  <c r="BE152"/>
  <c r="BH152"/>
  <c r="BI152"/>
  <c r="BJ152"/>
  <c r="BK152"/>
  <c r="BN152"/>
  <c r="BO152"/>
  <c r="BP152"/>
  <c r="BQ152"/>
  <c r="BT152"/>
  <c r="BU152"/>
  <c r="BV152"/>
  <c r="BW152"/>
  <c r="AP153"/>
  <c r="AQ153"/>
  <c r="AR153"/>
  <c r="AS153"/>
  <c r="AV153"/>
  <c r="AW153"/>
  <c r="AX153"/>
  <c r="AY153"/>
  <c r="BB153"/>
  <c r="BC153"/>
  <c r="BD153"/>
  <c r="BE153"/>
  <c r="BH153"/>
  <c r="BI153"/>
  <c r="BJ153"/>
  <c r="BK153"/>
  <c r="BN153"/>
  <c r="BO153"/>
  <c r="BP153"/>
  <c r="BQ153"/>
  <c r="BT153"/>
  <c r="BU153"/>
  <c r="BV153"/>
  <c r="BW153"/>
  <c r="AP154"/>
  <c r="AQ154"/>
  <c r="AR154"/>
  <c r="AS154"/>
  <c r="AV154"/>
  <c r="AW154"/>
  <c r="AX154"/>
  <c r="AY154"/>
  <c r="BB154"/>
  <c r="BC154"/>
  <c r="BD154"/>
  <c r="BE154"/>
  <c r="BH154"/>
  <c r="BI154"/>
  <c r="BJ154"/>
  <c r="BK154"/>
  <c r="BN154"/>
  <c r="BO154"/>
  <c r="BP154"/>
  <c r="BQ154"/>
  <c r="BT154"/>
  <c r="BU154"/>
  <c r="BV154"/>
  <c r="BW154"/>
  <c r="AP155"/>
  <c r="AQ155"/>
  <c r="AR155"/>
  <c r="AS155"/>
  <c r="AV155"/>
  <c r="AW155"/>
  <c r="AX155"/>
  <c r="AY155"/>
  <c r="BB155"/>
  <c r="BC155"/>
  <c r="BD155"/>
  <c r="BE155"/>
  <c r="BH155"/>
  <c r="BI155"/>
  <c r="BJ155"/>
  <c r="BK155"/>
  <c r="BN155"/>
  <c r="BO155"/>
  <c r="BP155"/>
  <c r="BQ155"/>
  <c r="BT155"/>
  <c r="BU155"/>
  <c r="BV155"/>
  <c r="BW155"/>
  <c r="AP156"/>
  <c r="AQ156"/>
  <c r="AR156"/>
  <c r="AS156"/>
  <c r="AV156"/>
  <c r="AW156"/>
  <c r="AX156"/>
  <c r="AY156"/>
  <c r="BB156"/>
  <c r="BC156"/>
  <c r="BD156"/>
  <c r="BE156"/>
  <c r="BH156"/>
  <c r="BI156"/>
  <c r="BJ156"/>
  <c r="BK156"/>
  <c r="BN156"/>
  <c r="BO156"/>
  <c r="BP156"/>
  <c r="BQ156"/>
  <c r="BT156"/>
  <c r="BU156"/>
  <c r="BV156"/>
  <c r="BW156"/>
  <c r="AP157"/>
  <c r="AQ157"/>
  <c r="AR157"/>
  <c r="AS157"/>
  <c r="AV157"/>
  <c r="AW157"/>
  <c r="AX157"/>
  <c r="AY157"/>
  <c r="BB157"/>
  <c r="BC157"/>
  <c r="BD157"/>
  <c r="BE157"/>
  <c r="BH157"/>
  <c r="BI157"/>
  <c r="BJ157"/>
  <c r="BK157"/>
  <c r="BN157"/>
  <c r="BO157"/>
  <c r="BP157"/>
  <c r="BQ157"/>
  <c r="BT157"/>
  <c r="BU157"/>
  <c r="BV157"/>
  <c r="BW157"/>
  <c r="AP158"/>
  <c r="AQ158"/>
  <c r="AR158"/>
  <c r="AS158"/>
  <c r="AV158"/>
  <c r="AW158"/>
  <c r="AX158"/>
  <c r="AY158"/>
  <c r="BB158"/>
  <c r="BC158"/>
  <c r="BD158"/>
  <c r="BE158"/>
  <c r="BH158"/>
  <c r="BI158"/>
  <c r="BJ158"/>
  <c r="BK158"/>
  <c r="BN158"/>
  <c r="BO158"/>
  <c r="BP158"/>
  <c r="BQ158"/>
  <c r="BT158"/>
  <c r="BU158"/>
  <c r="BV158"/>
  <c r="BW158"/>
  <c r="AP159"/>
  <c r="AQ159"/>
  <c r="AR159"/>
  <c r="AS159"/>
  <c r="AV159"/>
  <c r="AW159"/>
  <c r="AX159"/>
  <c r="AY159"/>
  <c r="BB159"/>
  <c r="BC159"/>
  <c r="BD159"/>
  <c r="BE159"/>
  <c r="BH159"/>
  <c r="BI159"/>
  <c r="BJ159"/>
  <c r="BK159"/>
  <c r="BN159"/>
  <c r="BO159"/>
  <c r="BP159"/>
  <c r="BQ159"/>
  <c r="BT159"/>
  <c r="BU159"/>
  <c r="BV159"/>
  <c r="BW159"/>
  <c r="AP160"/>
  <c r="AQ160"/>
  <c r="AR160"/>
  <c r="AS160"/>
  <c r="AV160"/>
  <c r="AW160"/>
  <c r="AX160"/>
  <c r="AY160"/>
  <c r="BB160"/>
  <c r="BC160"/>
  <c r="BD160"/>
  <c r="BE160"/>
  <c r="BH160"/>
  <c r="BI160"/>
  <c r="BJ160"/>
  <c r="BK160"/>
  <c r="BN160"/>
  <c r="BO160"/>
  <c r="BP160"/>
  <c r="BQ160"/>
  <c r="BT160"/>
  <c r="BU160"/>
  <c r="BV160"/>
  <c r="BW160"/>
  <c r="AP161"/>
  <c r="AQ161"/>
  <c r="AR161"/>
  <c r="AS161"/>
  <c r="AV161"/>
  <c r="AW161"/>
  <c r="AX161"/>
  <c r="AY161"/>
  <c r="BB161"/>
  <c r="BC161"/>
  <c r="BD161"/>
  <c r="BE161"/>
  <c r="BH161"/>
  <c r="BI161"/>
  <c r="BJ161"/>
  <c r="BK161"/>
  <c r="BN161"/>
  <c r="BO161"/>
  <c r="BP161"/>
  <c r="BQ161"/>
  <c r="BT161"/>
  <c r="BU161"/>
  <c r="BV161"/>
  <c r="BW161"/>
  <c r="AP162"/>
  <c r="AQ162"/>
  <c r="AR162"/>
  <c r="AS162"/>
  <c r="AV162"/>
  <c r="AW162"/>
  <c r="AX162"/>
  <c r="AY162"/>
  <c r="BB162"/>
  <c r="BC162"/>
  <c r="BD162"/>
  <c r="BE162"/>
  <c r="BH162"/>
  <c r="BI162"/>
  <c r="BJ162"/>
  <c r="BK162"/>
  <c r="BN162"/>
  <c r="BO162"/>
  <c r="BP162"/>
  <c r="BQ162"/>
  <c r="BT162"/>
  <c r="BU162"/>
  <c r="BV162"/>
  <c r="BW162"/>
  <c r="AP163"/>
  <c r="AQ163"/>
  <c r="AR163"/>
  <c r="AS163"/>
  <c r="AV163"/>
  <c r="AW163"/>
  <c r="AX163"/>
  <c r="AY163"/>
  <c r="BB163"/>
  <c r="BC163"/>
  <c r="BD163"/>
  <c r="BE163"/>
  <c r="BH163"/>
  <c r="BI163"/>
  <c r="BJ163"/>
  <c r="BK163"/>
  <c r="BN163"/>
  <c r="BO163"/>
  <c r="BP163"/>
  <c r="BQ163"/>
  <c r="BT163"/>
  <c r="BU163"/>
  <c r="BV163"/>
  <c r="BW163"/>
  <c r="AP164"/>
  <c r="AQ164"/>
  <c r="AR164"/>
  <c r="AS164"/>
  <c r="AV164"/>
  <c r="AW164"/>
  <c r="AX164"/>
  <c r="AY164"/>
  <c r="BB164"/>
  <c r="BC164"/>
  <c r="BD164"/>
  <c r="BE164"/>
  <c r="BH164"/>
  <c r="BI164"/>
  <c r="BJ164"/>
  <c r="BK164"/>
  <c r="BN164"/>
  <c r="BO164"/>
  <c r="BP164"/>
  <c r="BQ164"/>
  <c r="BT164"/>
  <c r="BU164"/>
  <c r="BV164"/>
  <c r="BW164"/>
  <c r="AP165"/>
  <c r="AQ165"/>
  <c r="AR165"/>
  <c r="AS165"/>
  <c r="AV165"/>
  <c r="AW165"/>
  <c r="AX165"/>
  <c r="AY165"/>
  <c r="BB165"/>
  <c r="BC165"/>
  <c r="BD165"/>
  <c r="BE165"/>
  <c r="BH165"/>
  <c r="BI165"/>
  <c r="BJ165"/>
  <c r="BK165"/>
  <c r="BN165"/>
  <c r="BO165"/>
  <c r="BP165"/>
  <c r="BQ165"/>
  <c r="BT165"/>
  <c r="BU165"/>
  <c r="BV165"/>
  <c r="BW165"/>
  <c r="AP166"/>
  <c r="AQ166"/>
  <c r="AR166"/>
  <c r="AS166"/>
  <c r="AV166"/>
  <c r="AW166"/>
  <c r="AX166"/>
  <c r="AY166"/>
  <c r="BB166"/>
  <c r="BC166"/>
  <c r="BD166"/>
  <c r="BE166"/>
  <c r="BH166"/>
  <c r="BI166"/>
  <c r="BJ166"/>
  <c r="BK166"/>
  <c r="BN166"/>
  <c r="BO166"/>
  <c r="BP166"/>
  <c r="BQ166"/>
  <c r="BT166"/>
  <c r="BU166"/>
  <c r="BV166"/>
  <c r="BW166"/>
  <c r="AP167"/>
  <c r="AQ167"/>
  <c r="AR167"/>
  <c r="AS167"/>
  <c r="AV167"/>
  <c r="AW167"/>
  <c r="AX167"/>
  <c r="AY167"/>
  <c r="BB167"/>
  <c r="BC167"/>
  <c r="BD167"/>
  <c r="BE167"/>
  <c r="BH167"/>
  <c r="BI167"/>
  <c r="BJ167"/>
  <c r="BK167"/>
  <c r="BN167"/>
  <c r="BO167"/>
  <c r="BP167"/>
  <c r="BQ167"/>
  <c r="BT167"/>
  <c r="BU167"/>
  <c r="BV167"/>
  <c r="BW167"/>
  <c r="AP168"/>
  <c r="AQ168"/>
  <c r="AR168"/>
  <c r="AS168"/>
  <c r="AV168"/>
  <c r="AW168"/>
  <c r="AX168"/>
  <c r="AY168"/>
  <c r="BB168"/>
  <c r="BC168"/>
  <c r="BD168"/>
  <c r="BE168"/>
  <c r="BH168"/>
  <c r="BI168"/>
  <c r="BJ168"/>
  <c r="BK168"/>
  <c r="BN168"/>
  <c r="BO168"/>
  <c r="BP168"/>
  <c r="BQ168"/>
  <c r="BT168"/>
  <c r="BU168"/>
  <c r="BV168"/>
  <c r="BW168"/>
  <c r="AP169"/>
  <c r="AQ169"/>
  <c r="AR169"/>
  <c r="AS169"/>
  <c r="AV169"/>
  <c r="AW169"/>
  <c r="AX169"/>
  <c r="AY169"/>
  <c r="BB169"/>
  <c r="BC169"/>
  <c r="BD169"/>
  <c r="BE169"/>
  <c r="BH169"/>
  <c r="BI169"/>
  <c r="BJ169"/>
  <c r="BK169"/>
  <c r="BN169"/>
  <c r="BO169"/>
  <c r="BP169"/>
  <c r="BQ169"/>
  <c r="BT169"/>
  <c r="BU169"/>
  <c r="BV169"/>
  <c r="BW169"/>
  <c r="AP170"/>
  <c r="AQ170"/>
  <c r="AR170"/>
  <c r="AS170"/>
  <c r="AV170"/>
  <c r="AW170"/>
  <c r="AX170"/>
  <c r="AY170"/>
  <c r="BB170"/>
  <c r="BC170"/>
  <c r="BD170"/>
  <c r="BE170"/>
  <c r="BH170"/>
  <c r="BI170"/>
  <c r="BJ170"/>
  <c r="BK170"/>
  <c r="BN170"/>
  <c r="BO170"/>
  <c r="BP170"/>
  <c r="BQ170"/>
  <c r="BT170"/>
  <c r="BU170"/>
  <c r="BV170"/>
  <c r="BW170"/>
  <c r="AP171"/>
  <c r="AQ171"/>
  <c r="AR171"/>
  <c r="AS171"/>
  <c r="AV171"/>
  <c r="AW171"/>
  <c r="AX171"/>
  <c r="AY171"/>
  <c r="BB171"/>
  <c r="BC171"/>
  <c r="BD171"/>
  <c r="BE171"/>
  <c r="BH171"/>
  <c r="BI171"/>
  <c r="BJ171"/>
  <c r="BK171"/>
  <c r="BN171"/>
  <c r="BO171"/>
  <c r="BP171"/>
  <c r="BQ171"/>
  <c r="BT171"/>
  <c r="BU171"/>
  <c r="BV171"/>
  <c r="BW171"/>
  <c r="AP172"/>
  <c r="AQ172"/>
  <c r="AR172"/>
  <c r="AS172"/>
  <c r="AV172"/>
  <c r="AW172"/>
  <c r="AX172"/>
  <c r="AY172"/>
  <c r="BB172"/>
  <c r="BC172"/>
  <c r="BD172"/>
  <c r="BE172"/>
  <c r="BH172"/>
  <c r="BI172"/>
  <c r="BJ172"/>
  <c r="BK172"/>
  <c r="BN172"/>
  <c r="BO172"/>
  <c r="BP172"/>
  <c r="BQ172"/>
  <c r="BT172"/>
  <c r="BU172"/>
  <c r="BV172"/>
  <c r="BW172"/>
  <c r="AP173"/>
  <c r="AQ173"/>
  <c r="AR173"/>
  <c r="AS173"/>
  <c r="AV173"/>
  <c r="AW173"/>
  <c r="AX173"/>
  <c r="AY173"/>
  <c r="BB173"/>
  <c r="BC173"/>
  <c r="BD173"/>
  <c r="BE173"/>
  <c r="BH173"/>
  <c r="BI173"/>
  <c r="BJ173"/>
  <c r="BK173"/>
  <c r="BN173"/>
  <c r="BO173"/>
  <c r="BP173"/>
  <c r="BQ173"/>
  <c r="BT173"/>
  <c r="BU173"/>
  <c r="BV173"/>
  <c r="BW173"/>
  <c r="AP174"/>
  <c r="AQ174"/>
  <c r="AR174"/>
  <c r="AS174"/>
  <c r="AV174"/>
  <c r="AW174"/>
  <c r="AX174"/>
  <c r="AY174"/>
  <c r="BB174"/>
  <c r="BC174"/>
  <c r="BD174"/>
  <c r="BE174"/>
  <c r="BH174"/>
  <c r="BI174"/>
  <c r="BJ174"/>
  <c r="BK174"/>
  <c r="BN174"/>
  <c r="BO174"/>
  <c r="BP174"/>
  <c r="BQ174"/>
  <c r="BT174"/>
  <c r="BU174"/>
  <c r="BV174"/>
  <c r="BW174"/>
  <c r="AP175"/>
  <c r="AQ175"/>
  <c r="AR175"/>
  <c r="AS175"/>
  <c r="AV175"/>
  <c r="AW175"/>
  <c r="AX175"/>
  <c r="AY175"/>
  <c r="BB175"/>
  <c r="BC175"/>
  <c r="BD175"/>
  <c r="BE175"/>
  <c r="BH175"/>
  <c r="BI175"/>
  <c r="BJ175"/>
  <c r="BK175"/>
  <c r="BN175"/>
  <c r="BO175"/>
  <c r="BP175"/>
  <c r="BQ175"/>
  <c r="BT175"/>
  <c r="BU175"/>
  <c r="BV175"/>
  <c r="BW175"/>
  <c r="AP176"/>
  <c r="AQ176"/>
  <c r="AR176"/>
  <c r="AS176"/>
  <c r="AV176"/>
  <c r="AW176"/>
  <c r="AX176"/>
  <c r="AY176"/>
  <c r="BB176"/>
  <c r="BC176"/>
  <c r="BD176"/>
  <c r="BE176"/>
  <c r="BH176"/>
  <c r="BI176"/>
  <c r="BJ176"/>
  <c r="BK176"/>
  <c r="BN176"/>
  <c r="BO176"/>
  <c r="BP176"/>
  <c r="BQ176"/>
  <c r="BT176"/>
  <c r="BU176"/>
  <c r="BV176"/>
  <c r="BW176"/>
  <c r="AP177"/>
  <c r="AQ177"/>
  <c r="AR177"/>
  <c r="AS177"/>
  <c r="AV177"/>
  <c r="AW177"/>
  <c r="AX177"/>
  <c r="AY177"/>
  <c r="BB177"/>
  <c r="BC177"/>
  <c r="BD177"/>
  <c r="BE177"/>
  <c r="BH177"/>
  <c r="BI177"/>
  <c r="BJ177"/>
  <c r="BK177"/>
  <c r="BN177"/>
  <c r="BO177"/>
  <c r="BP177"/>
  <c r="BQ177"/>
  <c r="BT177"/>
  <c r="BU177"/>
  <c r="BV177"/>
  <c r="BW177"/>
  <c r="AP178"/>
  <c r="AQ178"/>
  <c r="AR178"/>
  <c r="AS178"/>
  <c r="AV178"/>
  <c r="AW178"/>
  <c r="AX178"/>
  <c r="AY178"/>
  <c r="BB178"/>
  <c r="BC178"/>
  <c r="BD178"/>
  <c r="BE178"/>
  <c r="BH178"/>
  <c r="BI178"/>
  <c r="BJ178"/>
  <c r="BK178"/>
  <c r="BN178"/>
  <c r="BO178"/>
  <c r="BP178"/>
  <c r="BQ178"/>
  <c r="BT178"/>
  <c r="BU178"/>
  <c r="BV178"/>
  <c r="BW178"/>
  <c r="AP179"/>
  <c r="AQ179"/>
  <c r="AR179"/>
  <c r="AS179"/>
  <c r="AV179"/>
  <c r="AW179"/>
  <c r="AX179"/>
  <c r="AY179"/>
  <c r="BB179"/>
  <c r="BC179"/>
  <c r="BD179"/>
  <c r="BE179"/>
  <c r="BH179"/>
  <c r="BI179"/>
  <c r="BJ179"/>
  <c r="BK179"/>
  <c r="BN179"/>
  <c r="BO179"/>
  <c r="BP179"/>
  <c r="BQ179"/>
  <c r="BT179"/>
  <c r="BU179"/>
  <c r="BV179"/>
  <c r="BW179"/>
  <c r="AP180"/>
  <c r="AQ180"/>
  <c r="AR180"/>
  <c r="AS180"/>
  <c r="AV180"/>
  <c r="AW180"/>
  <c r="AX180"/>
  <c r="AY180"/>
  <c r="BB180"/>
  <c r="BC180"/>
  <c r="BD180"/>
  <c r="BE180"/>
  <c r="BH180"/>
  <c r="BI180"/>
  <c r="BJ180"/>
  <c r="BK180"/>
  <c r="BN180"/>
  <c r="BO180"/>
  <c r="BP180"/>
  <c r="BQ180"/>
  <c r="BT180"/>
  <c r="BU180"/>
  <c r="BV180"/>
  <c r="BW180"/>
  <c r="AP181"/>
  <c r="AQ181"/>
  <c r="AR181"/>
  <c r="AS181"/>
  <c r="AV181"/>
  <c r="AW181"/>
  <c r="AX181"/>
  <c r="AY181"/>
  <c r="BB181"/>
  <c r="BC181"/>
  <c r="BD181"/>
  <c r="BE181"/>
  <c r="BH181"/>
  <c r="BI181"/>
  <c r="BJ181"/>
  <c r="BK181"/>
  <c r="BN181"/>
  <c r="BO181"/>
  <c r="BP181"/>
  <c r="BQ181"/>
  <c r="BT181"/>
  <c r="BU181"/>
  <c r="BV181"/>
  <c r="BW181"/>
  <c r="AP182"/>
  <c r="AQ182"/>
  <c r="AR182"/>
  <c r="AS182"/>
  <c r="AV182"/>
  <c r="AW182"/>
  <c r="AX182"/>
  <c r="AY182"/>
  <c r="BB182"/>
  <c r="BC182"/>
  <c r="BD182"/>
  <c r="BE182"/>
  <c r="BH182"/>
  <c r="BI182"/>
  <c r="BJ182"/>
  <c r="BK182"/>
  <c r="BN182"/>
  <c r="BO182"/>
  <c r="BP182"/>
  <c r="BQ182"/>
  <c r="BT182"/>
  <c r="BU182"/>
  <c r="BV182"/>
  <c r="BW182"/>
  <c r="AP183"/>
  <c r="AQ183"/>
  <c r="AR183"/>
  <c r="AS183"/>
  <c r="AV183"/>
  <c r="AW183"/>
  <c r="AX183"/>
  <c r="AY183"/>
  <c r="BB183"/>
  <c r="BC183"/>
  <c r="BD183"/>
  <c r="BE183"/>
  <c r="BH183"/>
  <c r="BI183"/>
  <c r="BJ183"/>
  <c r="BK183"/>
  <c r="BN183"/>
  <c r="BO183"/>
  <c r="BP183"/>
  <c r="BQ183"/>
  <c r="BT183"/>
  <c r="BU183"/>
  <c r="BV183"/>
  <c r="BW183"/>
  <c r="AP184"/>
  <c r="AQ184"/>
  <c r="AR184"/>
  <c r="AS184"/>
  <c r="AV184"/>
  <c r="AW184"/>
  <c r="AX184"/>
  <c r="AY184"/>
  <c r="BB184"/>
  <c r="BC184"/>
  <c r="BD184"/>
  <c r="BE184"/>
  <c r="BH184"/>
  <c r="BI184"/>
  <c r="BJ184"/>
  <c r="BK184"/>
  <c r="BN184"/>
  <c r="BO184"/>
  <c r="BP184"/>
  <c r="BQ184"/>
  <c r="BT184"/>
  <c r="BU184"/>
  <c r="BV184"/>
  <c r="BW184"/>
  <c r="AP185"/>
  <c r="AQ185"/>
  <c r="AR185"/>
  <c r="AS185"/>
  <c r="AV185"/>
  <c r="AW185"/>
  <c r="AX185"/>
  <c r="AY185"/>
  <c r="BB185"/>
  <c r="BC185"/>
  <c r="BD185"/>
  <c r="BE185"/>
  <c r="BH185"/>
  <c r="BI185"/>
  <c r="BJ185"/>
  <c r="BK185"/>
  <c r="BN185"/>
  <c r="BO185"/>
  <c r="BP185"/>
  <c r="BQ185"/>
  <c r="BT185"/>
  <c r="BU185"/>
  <c r="BV185"/>
  <c r="BW185"/>
  <c r="AP186"/>
  <c r="AQ186"/>
  <c r="AR186"/>
  <c r="AS186"/>
  <c r="AV186"/>
  <c r="AW186"/>
  <c r="AX186"/>
  <c r="AY186"/>
  <c r="BB186"/>
  <c r="BC186"/>
  <c r="BD186"/>
  <c r="BE186"/>
  <c r="BH186"/>
  <c r="BI186"/>
  <c r="BJ186"/>
  <c r="BK186"/>
  <c r="BN186"/>
  <c r="BO186"/>
  <c r="BP186"/>
  <c r="BQ186"/>
  <c r="BT186"/>
  <c r="BU186"/>
  <c r="BV186"/>
  <c r="BW186"/>
  <c r="AP187"/>
  <c r="AQ187"/>
  <c r="AR187"/>
  <c r="AS187"/>
  <c r="AV187"/>
  <c r="AW187"/>
  <c r="AX187"/>
  <c r="AY187"/>
  <c r="BB187"/>
  <c r="BC187"/>
  <c r="BD187"/>
  <c r="BE187"/>
  <c r="BH187"/>
  <c r="BI187"/>
  <c r="BJ187"/>
  <c r="BK187"/>
  <c r="BN187"/>
  <c r="BO187"/>
  <c r="BP187"/>
  <c r="BQ187"/>
  <c r="BT187"/>
  <c r="BU187"/>
  <c r="BV187"/>
  <c r="BW187"/>
  <c r="AP188"/>
  <c r="AQ188"/>
  <c r="AR188"/>
  <c r="AS188"/>
  <c r="AV188"/>
  <c r="AW188"/>
  <c r="AX188"/>
  <c r="AY188"/>
  <c r="BB188"/>
  <c r="BC188"/>
  <c r="BD188"/>
  <c r="BE188"/>
  <c r="BH188"/>
  <c r="BI188"/>
  <c r="BJ188"/>
  <c r="BK188"/>
  <c r="BN188"/>
  <c r="BO188"/>
  <c r="BP188"/>
  <c r="BQ188"/>
  <c r="BT188"/>
  <c r="BU188"/>
  <c r="BV188"/>
  <c r="BW188"/>
  <c r="AP189"/>
  <c r="AQ189"/>
  <c r="AR189"/>
  <c r="AS189"/>
  <c r="AV189"/>
  <c r="AW189"/>
  <c r="AX189"/>
  <c r="AY189"/>
  <c r="BB189"/>
  <c r="BC189"/>
  <c r="BD189"/>
  <c r="BE189"/>
  <c r="BH189"/>
  <c r="BI189"/>
  <c r="BJ189"/>
  <c r="BK189"/>
  <c r="BN189"/>
  <c r="BO189"/>
  <c r="BP189"/>
  <c r="BQ189"/>
  <c r="BT189"/>
  <c r="BU189"/>
  <c r="BV189"/>
  <c r="BW189"/>
  <c r="AP190"/>
  <c r="AQ190"/>
  <c r="AR190"/>
  <c r="AS190"/>
  <c r="AV190"/>
  <c r="AW190"/>
  <c r="AX190"/>
  <c r="AY190"/>
  <c r="BB190"/>
  <c r="BC190"/>
  <c r="BD190"/>
  <c r="BE190"/>
  <c r="BH190"/>
  <c r="BI190"/>
  <c r="BJ190"/>
  <c r="BK190"/>
  <c r="BN190"/>
  <c r="BO190"/>
  <c r="BP190"/>
  <c r="BQ190"/>
  <c r="BT190"/>
  <c r="BU190"/>
  <c r="BV190"/>
  <c r="BW190"/>
  <c r="AP191"/>
  <c r="AQ191"/>
  <c r="AR191"/>
  <c r="AS191"/>
  <c r="AV191"/>
  <c r="AW191"/>
  <c r="AX191"/>
  <c r="AY191"/>
  <c r="BB191"/>
  <c r="BC191"/>
  <c r="BD191"/>
  <c r="BE191"/>
  <c r="BH191"/>
  <c r="BI191"/>
  <c r="BJ191"/>
  <c r="BK191"/>
  <c r="BN191"/>
  <c r="BO191"/>
  <c r="BP191"/>
  <c r="BQ191"/>
  <c r="BT191"/>
  <c r="BU191"/>
  <c r="BV191"/>
  <c r="BW191"/>
  <c r="AP192"/>
  <c r="AQ192"/>
  <c r="AR192"/>
  <c r="AS192"/>
  <c r="AV192"/>
  <c r="AW192"/>
  <c r="AX192"/>
  <c r="AY192"/>
  <c r="BB192"/>
  <c r="BC192"/>
  <c r="BD192"/>
  <c r="BE192"/>
  <c r="BH192"/>
  <c r="BI192"/>
  <c r="BJ192"/>
  <c r="BK192"/>
  <c r="BN192"/>
  <c r="BO192"/>
  <c r="BP192"/>
  <c r="BQ192"/>
  <c r="BT192"/>
  <c r="BU192"/>
  <c r="BV192"/>
  <c r="BW192"/>
  <c r="AP193"/>
  <c r="AQ193"/>
  <c r="AR193"/>
  <c r="AS193"/>
  <c r="AV193"/>
  <c r="AW193"/>
  <c r="AX193"/>
  <c r="AY193"/>
  <c r="BB193"/>
  <c r="BC193"/>
  <c r="BD193"/>
  <c r="BE193"/>
  <c r="BH193"/>
  <c r="BI193"/>
  <c r="BJ193"/>
  <c r="BK193"/>
  <c r="BN193"/>
  <c r="BO193"/>
  <c r="BP193"/>
  <c r="BQ193"/>
  <c r="BT193"/>
  <c r="BU193"/>
  <c r="BV193"/>
  <c r="BW193"/>
  <c r="AP194"/>
  <c r="AQ194"/>
  <c r="AR194"/>
  <c r="AS194"/>
  <c r="AV194"/>
  <c r="AW194"/>
  <c r="AX194"/>
  <c r="AY194"/>
  <c r="BB194"/>
  <c r="BC194"/>
  <c r="BD194"/>
  <c r="BE194"/>
  <c r="BH194"/>
  <c r="BI194"/>
  <c r="BJ194"/>
  <c r="BK194"/>
  <c r="BN194"/>
  <c r="BO194"/>
  <c r="BP194"/>
  <c r="BQ194"/>
  <c r="BT194"/>
  <c r="BU194"/>
  <c r="BV194"/>
  <c r="BW194"/>
  <c r="AP195"/>
  <c r="AQ195"/>
  <c r="AR195"/>
  <c r="AS195"/>
  <c r="AV195"/>
  <c r="AW195"/>
  <c r="AX195"/>
  <c r="AY195"/>
  <c r="BB195"/>
  <c r="BC195"/>
  <c r="BD195"/>
  <c r="BE195"/>
  <c r="BH195"/>
  <c r="BI195"/>
  <c r="BJ195"/>
  <c r="BK195"/>
  <c r="BN195"/>
  <c r="BO195"/>
  <c r="BP195"/>
  <c r="BQ195"/>
  <c r="BT195"/>
  <c r="BU195"/>
  <c r="BV195"/>
  <c r="BW195"/>
  <c r="AP196"/>
  <c r="AQ196"/>
  <c r="AR196"/>
  <c r="AS196"/>
  <c r="AV196"/>
  <c r="AW196"/>
  <c r="AX196"/>
  <c r="AY196"/>
  <c r="BB196"/>
  <c r="BC196"/>
  <c r="BD196"/>
  <c r="BE196"/>
  <c r="BH196"/>
  <c r="BI196"/>
  <c r="BJ196"/>
  <c r="BK196"/>
  <c r="BN196"/>
  <c r="BO196"/>
  <c r="BP196"/>
  <c r="BQ196"/>
  <c r="BT196"/>
  <c r="BU196"/>
  <c r="BV196"/>
  <c r="BW196"/>
  <c r="AP197"/>
  <c r="AQ197"/>
  <c r="AR197"/>
  <c r="AS197"/>
  <c r="AV197"/>
  <c r="AW197"/>
  <c r="AX197"/>
  <c r="AY197"/>
  <c r="BB197"/>
  <c r="BC197"/>
  <c r="BD197"/>
  <c r="BE197"/>
  <c r="BH197"/>
  <c r="BI197"/>
  <c r="BJ197"/>
  <c r="BK197"/>
  <c r="BN197"/>
  <c r="BO197"/>
  <c r="BP197"/>
  <c r="BQ197"/>
  <c r="BT197"/>
  <c r="BU197"/>
  <c r="BV197"/>
  <c r="BW197"/>
  <c r="AP198"/>
  <c r="AQ198"/>
  <c r="AR198"/>
  <c r="AS198"/>
  <c r="AV198"/>
  <c r="AW198"/>
  <c r="AX198"/>
  <c r="AY198"/>
  <c r="BB198"/>
  <c r="BC198"/>
  <c r="BD198"/>
  <c r="BE198"/>
  <c r="BH198"/>
  <c r="BI198"/>
  <c r="BJ198"/>
  <c r="BK198"/>
  <c r="BN198"/>
  <c r="BO198"/>
  <c r="BP198"/>
  <c r="BQ198"/>
  <c r="BT198"/>
  <c r="BU198"/>
  <c r="BV198"/>
  <c r="BW198"/>
  <c r="AP199"/>
  <c r="AQ199"/>
  <c r="AR199"/>
  <c r="AS199"/>
  <c r="AV199"/>
  <c r="AW199"/>
  <c r="AX199"/>
  <c r="AY199"/>
  <c r="BB199"/>
  <c r="BC199"/>
  <c r="BD199"/>
  <c r="BE199"/>
  <c r="BH199"/>
  <c r="BI199"/>
  <c r="BJ199"/>
  <c r="BK199"/>
  <c r="BN199"/>
  <c r="BO199"/>
  <c r="BP199"/>
  <c r="BQ199"/>
  <c r="BT199"/>
  <c r="BU199"/>
  <c r="BV199"/>
  <c r="BW199"/>
  <c r="AP200"/>
  <c r="AQ200"/>
  <c r="AR200"/>
  <c r="AS200"/>
  <c r="AV200"/>
  <c r="AW200"/>
  <c r="AX200"/>
  <c r="AY200"/>
  <c r="BB200"/>
  <c r="BC200"/>
  <c r="BD200"/>
  <c r="BE200"/>
  <c r="BH200"/>
  <c r="BI200"/>
  <c r="BJ200"/>
  <c r="BK200"/>
  <c r="BN200"/>
  <c r="BO200"/>
  <c r="BP200"/>
  <c r="BQ200"/>
  <c r="BT200"/>
  <c r="BU200"/>
  <c r="BV200"/>
  <c r="BW200"/>
  <c r="AP201"/>
  <c r="AQ201"/>
  <c r="AR201"/>
  <c r="AS201"/>
  <c r="AV201"/>
  <c r="AW201"/>
  <c r="AX201"/>
  <c r="AY201"/>
  <c r="BB201"/>
  <c r="BC201"/>
  <c r="BD201"/>
  <c r="BE201"/>
  <c r="BH201"/>
  <c r="BI201"/>
  <c r="BJ201"/>
  <c r="BK201"/>
  <c r="BN201"/>
  <c r="BO201"/>
  <c r="BP201"/>
  <c r="BQ201"/>
  <c r="BT201"/>
  <c r="BU201"/>
  <c r="BV201"/>
  <c r="BW201"/>
  <c r="AP202"/>
  <c r="AQ202"/>
  <c r="AR202"/>
  <c r="AS202"/>
  <c r="AV202"/>
  <c r="AW202"/>
  <c r="AX202"/>
  <c r="AY202"/>
  <c r="BB202"/>
  <c r="BC202"/>
  <c r="BD202"/>
  <c r="BE202"/>
  <c r="BH202"/>
  <c r="BI202"/>
  <c r="BJ202"/>
  <c r="BK202"/>
  <c r="BN202"/>
  <c r="BO202"/>
  <c r="BP202"/>
  <c r="BQ202"/>
  <c r="BT202"/>
  <c r="BU202"/>
  <c r="BV202"/>
  <c r="BW202"/>
  <c r="AP203"/>
  <c r="AQ203"/>
  <c r="AR203"/>
  <c r="AS203"/>
  <c r="AV203"/>
  <c r="AW203"/>
  <c r="AX203"/>
  <c r="AY203"/>
  <c r="BB203"/>
  <c r="BC203"/>
  <c r="BD203"/>
  <c r="BE203"/>
  <c r="BH203"/>
  <c r="BI203"/>
  <c r="BJ203"/>
  <c r="BK203"/>
  <c r="BN203"/>
  <c r="BO203"/>
  <c r="BP203"/>
  <c r="BQ203"/>
  <c r="BT203"/>
  <c r="BU203"/>
  <c r="BV203"/>
  <c r="BW203"/>
  <c r="AP204"/>
  <c r="AQ204"/>
  <c r="AR204"/>
  <c r="AS204"/>
  <c r="AV204"/>
  <c r="AW204"/>
  <c r="AX204"/>
  <c r="AY204"/>
  <c r="BB204"/>
  <c r="BC204"/>
  <c r="BD204"/>
  <c r="BE204"/>
  <c r="BH204"/>
  <c r="BI204"/>
  <c r="BJ204"/>
  <c r="BK204"/>
  <c r="BN204"/>
  <c r="BO204"/>
  <c r="BP204"/>
  <c r="BQ204"/>
  <c r="BT204"/>
  <c r="BU204"/>
  <c r="BV204"/>
  <c r="BW204"/>
  <c r="AP205"/>
  <c r="AQ205"/>
  <c r="AR205"/>
  <c r="AS205"/>
  <c r="AV205"/>
  <c r="AW205"/>
  <c r="AX205"/>
  <c r="AY205"/>
  <c r="BB205"/>
  <c r="BC205"/>
  <c r="BD205"/>
  <c r="BE205"/>
  <c r="BH205"/>
  <c r="BI205"/>
  <c r="BJ205"/>
  <c r="BK205"/>
  <c r="BN205"/>
  <c r="BO205"/>
  <c r="BP205"/>
  <c r="BQ205"/>
  <c r="BT205"/>
  <c r="BU205"/>
  <c r="BV205"/>
  <c r="BW205"/>
  <c r="AP206"/>
  <c r="AQ206"/>
  <c r="AR206"/>
  <c r="AS206"/>
  <c r="AV206"/>
  <c r="AW206"/>
  <c r="AX206"/>
  <c r="AY206"/>
  <c r="BB206"/>
  <c r="BC206"/>
  <c r="BD206"/>
  <c r="BE206"/>
  <c r="BH206"/>
  <c r="BI206"/>
  <c r="BJ206"/>
  <c r="BK206"/>
  <c r="BN206"/>
  <c r="BO206"/>
  <c r="BP206"/>
  <c r="BQ206"/>
  <c r="BT206"/>
  <c r="BU206"/>
  <c r="BV206"/>
  <c r="BW206"/>
  <c r="AP207"/>
  <c r="AQ207"/>
  <c r="AR207"/>
  <c r="AS207"/>
  <c r="AV207"/>
  <c r="AW207"/>
  <c r="AX207"/>
  <c r="AY207"/>
  <c r="BB207"/>
  <c r="BC207"/>
  <c r="BD207"/>
  <c r="BE207"/>
  <c r="BH207"/>
  <c r="BI207"/>
  <c r="BJ207"/>
  <c r="BK207"/>
  <c r="BN207"/>
  <c r="BO207"/>
  <c r="BP207"/>
  <c r="BQ207"/>
  <c r="BT207"/>
  <c r="BU207"/>
  <c r="BV207"/>
  <c r="BW207"/>
  <c r="AV7"/>
  <c r="AW7"/>
  <c r="AX7"/>
  <c r="AY7"/>
  <c r="BB7"/>
  <c r="BC7"/>
  <c r="BD7"/>
  <c r="BE7"/>
  <c r="BH7"/>
  <c r="BI7"/>
  <c r="BJ7"/>
  <c r="BK7"/>
  <c r="BN7"/>
  <c r="BO7"/>
  <c r="BP7"/>
  <c r="BQ7"/>
  <c r="BT7"/>
  <c r="BU7"/>
  <c r="BV7"/>
  <c r="BW7"/>
  <c r="AQ7"/>
  <c r="AR7"/>
  <c r="AS7"/>
  <c r="AP7"/>
  <c r="C8"/>
  <c r="B8" s="1"/>
  <c r="E8" s="1"/>
  <c r="C9"/>
  <c r="C8" i="3" s="1"/>
  <c r="E8" s="1"/>
  <c r="C10" i="2"/>
  <c r="B10" s="1"/>
  <c r="E10" s="1"/>
  <c r="C11"/>
  <c r="C12"/>
  <c r="B12" s="1"/>
  <c r="E12" s="1"/>
  <c r="C13"/>
  <c r="C14"/>
  <c r="B14" s="1"/>
  <c r="E14" s="1"/>
  <c r="C15"/>
  <c r="J15" s="1"/>
  <c r="C16"/>
  <c r="B16" s="1"/>
  <c r="E16" s="1"/>
  <c r="C17"/>
  <c r="J17" s="1"/>
  <c r="C18"/>
  <c r="B18" s="1"/>
  <c r="E18" s="1"/>
  <c r="C19"/>
  <c r="J19" s="1"/>
  <c r="C20"/>
  <c r="B20" s="1"/>
  <c r="E20" s="1"/>
  <c r="C21"/>
  <c r="J21" s="1"/>
  <c r="C22"/>
  <c r="J22" s="1"/>
  <c r="C23"/>
  <c r="J23" s="1"/>
  <c r="C24"/>
  <c r="J24" s="1"/>
  <c r="C25"/>
  <c r="J25" s="1"/>
  <c r="C26"/>
  <c r="J26" s="1"/>
  <c r="C27"/>
  <c r="J27" s="1"/>
  <c r="C28"/>
  <c r="J28" s="1"/>
  <c r="C29"/>
  <c r="J29" s="1"/>
  <c r="C30"/>
  <c r="J30" s="1"/>
  <c r="C31"/>
  <c r="J31" s="1"/>
  <c r="C32"/>
  <c r="J32" s="1"/>
  <c r="C33"/>
  <c r="J33" s="1"/>
  <c r="C34"/>
  <c r="J34" s="1"/>
  <c r="C35"/>
  <c r="J35" s="1"/>
  <c r="C36"/>
  <c r="J36" s="1"/>
  <c r="C37"/>
  <c r="J37" s="1"/>
  <c r="C38"/>
  <c r="J38" s="1"/>
  <c r="C39"/>
  <c r="J39" s="1"/>
  <c r="C40"/>
  <c r="J40" s="1"/>
  <c r="C41"/>
  <c r="J41" s="1"/>
  <c r="C42"/>
  <c r="J42" s="1"/>
  <c r="C43"/>
  <c r="J43" s="1"/>
  <c r="C44"/>
  <c r="J44" s="1"/>
  <c r="C45"/>
  <c r="J45" s="1"/>
  <c r="C46"/>
  <c r="J46" s="1"/>
  <c r="J137" l="1"/>
  <c r="C45" i="3"/>
  <c r="D45" s="1"/>
  <c r="C43"/>
  <c r="D43" s="1"/>
  <c r="C41"/>
  <c r="D41" s="1"/>
  <c r="C39"/>
  <c r="D39" s="1"/>
  <c r="C37"/>
  <c r="D37" s="1"/>
  <c r="C35"/>
  <c r="D35" s="1"/>
  <c r="C33"/>
  <c r="D33" s="1"/>
  <c r="C31"/>
  <c r="D31" s="1"/>
  <c r="C29"/>
  <c r="D29" s="1"/>
  <c r="C26"/>
  <c r="D26" s="1"/>
  <c r="C24"/>
  <c r="D24" s="1"/>
  <c r="C22"/>
  <c r="D22" s="1"/>
  <c r="C19"/>
  <c r="D19" s="1"/>
  <c r="C17"/>
  <c r="E17" s="1"/>
  <c r="C15"/>
  <c r="E15" s="1"/>
  <c r="C13"/>
  <c r="E13" s="1"/>
  <c r="C11"/>
  <c r="E11" s="1"/>
  <c r="C9"/>
  <c r="E9" s="1"/>
  <c r="C7"/>
  <c r="E7" s="1"/>
  <c r="C49"/>
  <c r="C88"/>
  <c r="C85"/>
  <c r="C83"/>
  <c r="C81"/>
  <c r="C79"/>
  <c r="C77"/>
  <c r="C75"/>
  <c r="C73"/>
  <c r="C71"/>
  <c r="C69"/>
  <c r="C67"/>
  <c r="C65"/>
  <c r="C62"/>
  <c r="C60"/>
  <c r="C58"/>
  <c r="C56"/>
  <c r="C54"/>
  <c r="C52"/>
  <c r="C50"/>
  <c r="C64"/>
  <c r="C93"/>
  <c r="C95"/>
  <c r="H95" s="1"/>
  <c r="C97"/>
  <c r="H97" s="1"/>
  <c r="C135"/>
  <c r="C129"/>
  <c r="H129" s="1"/>
  <c r="C127"/>
  <c r="H127" s="1"/>
  <c r="C125"/>
  <c r="H125" s="1"/>
  <c r="C123"/>
  <c r="H123" s="1"/>
  <c r="C121"/>
  <c r="H121" s="1"/>
  <c r="C119"/>
  <c r="H119" s="1"/>
  <c r="C117"/>
  <c r="H117" s="1"/>
  <c r="C115"/>
  <c r="H115" s="1"/>
  <c r="C113"/>
  <c r="H113" s="1"/>
  <c r="C111"/>
  <c r="H111" s="1"/>
  <c r="C109"/>
  <c r="H109" s="1"/>
  <c r="C107"/>
  <c r="H107" s="1"/>
  <c r="C105"/>
  <c r="H105" s="1"/>
  <c r="C103"/>
  <c r="H103" s="1"/>
  <c r="C101"/>
  <c r="H101" s="1"/>
  <c r="C99"/>
  <c r="H99" s="1"/>
  <c r="D6"/>
  <c r="C1"/>
  <c r="C44"/>
  <c r="D44" s="1"/>
  <c r="C42"/>
  <c r="D42" s="1"/>
  <c r="C40"/>
  <c r="D40" s="1"/>
  <c r="C38"/>
  <c r="D38" s="1"/>
  <c r="C36"/>
  <c r="D36" s="1"/>
  <c r="C34"/>
  <c r="D34" s="1"/>
  <c r="C32"/>
  <c r="D32" s="1"/>
  <c r="C30"/>
  <c r="D30" s="1"/>
  <c r="C27"/>
  <c r="D27" s="1"/>
  <c r="C25"/>
  <c r="D25" s="1"/>
  <c r="C23"/>
  <c r="D23" s="1"/>
  <c r="C20"/>
  <c r="D20" s="1"/>
  <c r="C18"/>
  <c r="E18" s="1"/>
  <c r="C16"/>
  <c r="E16" s="1"/>
  <c r="C14"/>
  <c r="E14" s="1"/>
  <c r="C12"/>
  <c r="E12" s="1"/>
  <c r="C10"/>
  <c r="E10" s="1"/>
  <c r="C89"/>
  <c r="E89" s="1"/>
  <c r="C87"/>
  <c r="E87" s="1"/>
  <c r="C84"/>
  <c r="E84" s="1"/>
  <c r="C82"/>
  <c r="E82" s="1"/>
  <c r="C80"/>
  <c r="E80" s="1"/>
  <c r="C78"/>
  <c r="E78" s="1"/>
  <c r="C76"/>
  <c r="E76" s="1"/>
  <c r="C74"/>
  <c r="E74" s="1"/>
  <c r="C72"/>
  <c r="E72" s="1"/>
  <c r="C70"/>
  <c r="E70" s="1"/>
  <c r="C68"/>
  <c r="E68" s="1"/>
  <c r="C66"/>
  <c r="E66" s="1"/>
  <c r="C63"/>
  <c r="D63" s="1"/>
  <c r="C61"/>
  <c r="D61" s="1"/>
  <c r="C59"/>
  <c r="D59" s="1"/>
  <c r="C57"/>
  <c r="D57" s="1"/>
  <c r="C55"/>
  <c r="D55" s="1"/>
  <c r="C53"/>
  <c r="D53" s="1"/>
  <c r="C51"/>
  <c r="D51" s="1"/>
  <c r="C21"/>
  <c r="C96"/>
  <c r="H96" s="1"/>
  <c r="C94"/>
  <c r="H94" s="1"/>
  <c r="C136"/>
  <c r="C134"/>
  <c r="C128"/>
  <c r="H128" s="1"/>
  <c r="C126"/>
  <c r="H126" s="1"/>
  <c r="C124"/>
  <c r="H124" s="1"/>
  <c r="C122"/>
  <c r="H122" s="1"/>
  <c r="C120"/>
  <c r="H120" s="1"/>
  <c r="C118"/>
  <c r="H118" s="1"/>
  <c r="C116"/>
  <c r="H116" s="1"/>
  <c r="C114"/>
  <c r="H114" s="1"/>
  <c r="C112"/>
  <c r="H112" s="1"/>
  <c r="C110"/>
  <c r="H110" s="1"/>
  <c r="C108"/>
  <c r="H108" s="1"/>
  <c r="C106"/>
  <c r="H106" s="1"/>
  <c r="C104"/>
  <c r="H104" s="1"/>
  <c r="C102"/>
  <c r="H102" s="1"/>
  <c r="C100"/>
  <c r="H100" s="1"/>
  <c r="C98"/>
  <c r="H98" s="1"/>
  <c r="U47" i="4"/>
  <c r="Q47"/>
  <c r="M47"/>
  <c r="I47"/>
  <c r="E47"/>
  <c r="O46"/>
  <c r="G46"/>
  <c r="M44"/>
  <c r="I44"/>
  <c r="E44"/>
  <c r="O43"/>
  <c r="G43"/>
  <c r="K90"/>
  <c r="U85"/>
  <c r="Q85"/>
  <c r="M85"/>
  <c r="I85"/>
  <c r="U83"/>
  <c r="Q83"/>
  <c r="M83"/>
  <c r="I83"/>
  <c r="E83"/>
  <c r="S82"/>
  <c r="O82"/>
  <c r="K82"/>
  <c r="G82"/>
  <c r="G81"/>
  <c r="E79"/>
  <c r="I77"/>
  <c r="E77"/>
  <c r="E75"/>
  <c r="E34"/>
  <c r="V34"/>
  <c r="T34"/>
  <c r="R34"/>
  <c r="P34"/>
  <c r="N34"/>
  <c r="L34"/>
  <c r="J34"/>
  <c r="H34"/>
  <c r="F34"/>
  <c r="E41"/>
  <c r="I41"/>
  <c r="M41"/>
  <c r="Q41"/>
  <c r="U41"/>
  <c r="U64"/>
  <c r="Q64"/>
  <c r="M64"/>
  <c r="I64"/>
  <c r="W63"/>
  <c r="O63"/>
  <c r="G63"/>
  <c r="W62"/>
  <c r="O62"/>
  <c r="G62"/>
  <c r="U60"/>
  <c r="Q60"/>
  <c r="M60"/>
  <c r="I60"/>
  <c r="W59"/>
  <c r="O59"/>
  <c r="G59"/>
  <c r="W58"/>
  <c r="O58"/>
  <c r="G58"/>
  <c r="U56"/>
  <c r="Q56"/>
  <c r="M56"/>
  <c r="I56"/>
  <c r="W55"/>
  <c r="O55"/>
  <c r="G55"/>
  <c r="O54"/>
  <c r="G54"/>
  <c r="M52"/>
  <c r="I52"/>
  <c r="G51"/>
  <c r="E76"/>
  <c r="G74"/>
  <c r="B27"/>
  <c r="F27"/>
  <c r="H27"/>
  <c r="J27"/>
  <c r="L27"/>
  <c r="N27"/>
  <c r="P27"/>
  <c r="R27"/>
  <c r="T27"/>
  <c r="V27"/>
  <c r="B25"/>
  <c r="G25"/>
  <c r="I25"/>
  <c r="K25"/>
  <c r="M25"/>
  <c r="O25"/>
  <c r="Q25"/>
  <c r="S25"/>
  <c r="U25"/>
  <c r="W25"/>
  <c r="F25"/>
  <c r="H25"/>
  <c r="J25"/>
  <c r="L25"/>
  <c r="N25"/>
  <c r="P25"/>
  <c r="R25"/>
  <c r="T25"/>
  <c r="V25"/>
  <c r="B23"/>
  <c r="G23"/>
  <c r="I23"/>
  <c r="K23"/>
  <c r="M23"/>
  <c r="O23"/>
  <c r="Q23"/>
  <c r="S23"/>
  <c r="U23"/>
  <c r="W23"/>
  <c r="F23"/>
  <c r="H23"/>
  <c r="J23"/>
  <c r="L23"/>
  <c r="N23"/>
  <c r="P23"/>
  <c r="R23"/>
  <c r="T23"/>
  <c r="V23"/>
  <c r="B21"/>
  <c r="G21"/>
  <c r="I21"/>
  <c r="K21"/>
  <c r="M21"/>
  <c r="O21"/>
  <c r="Q21"/>
  <c r="S21"/>
  <c r="U21"/>
  <c r="W21"/>
  <c r="F21"/>
  <c r="H21"/>
  <c r="J21"/>
  <c r="L21"/>
  <c r="N21"/>
  <c r="P21"/>
  <c r="R21"/>
  <c r="T21"/>
  <c r="V21"/>
  <c r="B19"/>
  <c r="G19"/>
  <c r="I19"/>
  <c r="K19"/>
  <c r="M19"/>
  <c r="O19"/>
  <c r="Q19"/>
  <c r="S19"/>
  <c r="U19"/>
  <c r="W19"/>
  <c r="F19"/>
  <c r="H19"/>
  <c r="J19"/>
  <c r="L19"/>
  <c r="N19"/>
  <c r="P19"/>
  <c r="R19"/>
  <c r="T19"/>
  <c r="V19"/>
  <c r="B17"/>
  <c r="G17"/>
  <c r="I17"/>
  <c r="K17"/>
  <c r="M17"/>
  <c r="O17"/>
  <c r="Q17"/>
  <c r="S17"/>
  <c r="U17"/>
  <c r="W17"/>
  <c r="F17"/>
  <c r="H17"/>
  <c r="J17"/>
  <c r="L17"/>
  <c r="N17"/>
  <c r="P17"/>
  <c r="R17"/>
  <c r="T17"/>
  <c r="V17"/>
  <c r="B15"/>
  <c r="S15"/>
  <c r="U15"/>
  <c r="W15"/>
  <c r="R15"/>
  <c r="T15"/>
  <c r="V15"/>
  <c r="B13"/>
  <c r="S13"/>
  <c r="U13"/>
  <c r="W13"/>
  <c r="R13"/>
  <c r="T13"/>
  <c r="V13"/>
  <c r="B11"/>
  <c r="S11"/>
  <c r="U11"/>
  <c r="W11"/>
  <c r="R11"/>
  <c r="T11"/>
  <c r="V11"/>
  <c r="D9"/>
  <c r="E33"/>
  <c r="E32"/>
  <c r="E31"/>
  <c r="E30"/>
  <c r="E29"/>
  <c r="E28"/>
  <c r="E27"/>
  <c r="E25"/>
  <c r="E23"/>
  <c r="E21"/>
  <c r="E19"/>
  <c r="E17"/>
  <c r="E15"/>
  <c r="E13"/>
  <c r="E11"/>
  <c r="S9"/>
  <c r="U9"/>
  <c r="W9"/>
  <c r="V33"/>
  <c r="T33"/>
  <c r="R33"/>
  <c r="P33"/>
  <c r="N33"/>
  <c r="L33"/>
  <c r="J33"/>
  <c r="H33"/>
  <c r="F33"/>
  <c r="V32"/>
  <c r="T32"/>
  <c r="R32"/>
  <c r="P32"/>
  <c r="N32"/>
  <c r="L32"/>
  <c r="J32"/>
  <c r="H32"/>
  <c r="F32"/>
  <c r="V31"/>
  <c r="T31"/>
  <c r="R31"/>
  <c r="P31"/>
  <c r="N31"/>
  <c r="L31"/>
  <c r="J31"/>
  <c r="H31"/>
  <c r="F31"/>
  <c r="V30"/>
  <c r="T30"/>
  <c r="R30"/>
  <c r="P30"/>
  <c r="N30"/>
  <c r="L30"/>
  <c r="J30"/>
  <c r="H30"/>
  <c r="F30"/>
  <c r="V29"/>
  <c r="T29"/>
  <c r="R29"/>
  <c r="P29"/>
  <c r="N29"/>
  <c r="L29"/>
  <c r="J29"/>
  <c r="H29"/>
  <c r="F29"/>
  <c r="V28"/>
  <c r="T28"/>
  <c r="R28"/>
  <c r="P28"/>
  <c r="N28"/>
  <c r="L28"/>
  <c r="J28"/>
  <c r="W27"/>
  <c r="S27"/>
  <c r="O27"/>
  <c r="K27"/>
  <c r="G27"/>
  <c r="B28"/>
  <c r="F28"/>
  <c r="B26"/>
  <c r="G26"/>
  <c r="I26"/>
  <c r="K26"/>
  <c r="M26"/>
  <c r="O26"/>
  <c r="Q26"/>
  <c r="S26"/>
  <c r="U26"/>
  <c r="F26"/>
  <c r="H26"/>
  <c r="J26"/>
  <c r="L26"/>
  <c r="N26"/>
  <c r="P26"/>
  <c r="R26"/>
  <c r="T26"/>
  <c r="V26"/>
  <c r="B24"/>
  <c r="G24"/>
  <c r="I24"/>
  <c r="K24"/>
  <c r="M24"/>
  <c r="O24"/>
  <c r="Q24"/>
  <c r="S24"/>
  <c r="U24"/>
  <c r="W24"/>
  <c r="F24"/>
  <c r="H24"/>
  <c r="J24"/>
  <c r="L24"/>
  <c r="N24"/>
  <c r="P24"/>
  <c r="R24"/>
  <c r="T24"/>
  <c r="V24"/>
  <c r="B22"/>
  <c r="G22"/>
  <c r="I22"/>
  <c r="K22"/>
  <c r="M22"/>
  <c r="O22"/>
  <c r="Q22"/>
  <c r="S22"/>
  <c r="U22"/>
  <c r="W22"/>
  <c r="F22"/>
  <c r="H22"/>
  <c r="J22"/>
  <c r="L22"/>
  <c r="N22"/>
  <c r="P22"/>
  <c r="R22"/>
  <c r="T22"/>
  <c r="V22"/>
  <c r="B20"/>
  <c r="G20"/>
  <c r="I20"/>
  <c r="K20"/>
  <c r="M20"/>
  <c r="O20"/>
  <c r="Q20"/>
  <c r="S20"/>
  <c r="U20"/>
  <c r="W20"/>
  <c r="F20"/>
  <c r="H20"/>
  <c r="J20"/>
  <c r="L20"/>
  <c r="N20"/>
  <c r="P20"/>
  <c r="R20"/>
  <c r="T20"/>
  <c r="V20"/>
  <c r="B18"/>
  <c r="G18"/>
  <c r="I18"/>
  <c r="K18"/>
  <c r="M18"/>
  <c r="O18"/>
  <c r="Q18"/>
  <c r="S18"/>
  <c r="U18"/>
  <c r="W18"/>
  <c r="F18"/>
  <c r="H18"/>
  <c r="J18"/>
  <c r="L18"/>
  <c r="N18"/>
  <c r="P18"/>
  <c r="R18"/>
  <c r="T18"/>
  <c r="V18"/>
  <c r="B16"/>
  <c r="G16"/>
  <c r="I16"/>
  <c r="K16"/>
  <c r="M16"/>
  <c r="O16"/>
  <c r="Q16"/>
  <c r="S16"/>
  <c r="U16"/>
  <c r="W16"/>
  <c r="F16"/>
  <c r="H16"/>
  <c r="J16"/>
  <c r="L16"/>
  <c r="N16"/>
  <c r="P16"/>
  <c r="R16"/>
  <c r="T16"/>
  <c r="V16"/>
  <c r="B14"/>
  <c r="S14"/>
  <c r="U14"/>
  <c r="W14"/>
  <c r="R14"/>
  <c r="T14"/>
  <c r="V14"/>
  <c r="B12"/>
  <c r="S12"/>
  <c r="U12"/>
  <c r="W12"/>
  <c r="R12"/>
  <c r="T12"/>
  <c r="V12"/>
  <c r="B10"/>
  <c r="S10"/>
  <c r="U10"/>
  <c r="W10"/>
  <c r="R10"/>
  <c r="T10"/>
  <c r="V10"/>
  <c r="B9"/>
  <c r="E9"/>
  <c r="D33"/>
  <c r="D32"/>
  <c r="D31"/>
  <c r="D30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R9"/>
  <c r="T9"/>
  <c r="V9"/>
  <c r="W33"/>
  <c r="U33"/>
  <c r="S33"/>
  <c r="Q33"/>
  <c r="O33"/>
  <c r="M33"/>
  <c r="K33"/>
  <c r="I33"/>
  <c r="G33"/>
  <c r="W32"/>
  <c r="U32"/>
  <c r="S32"/>
  <c r="Q32"/>
  <c r="O32"/>
  <c r="M32"/>
  <c r="K32"/>
  <c r="I32"/>
  <c r="G32"/>
  <c r="W31"/>
  <c r="U31"/>
  <c r="S31"/>
  <c r="Q31"/>
  <c r="O31"/>
  <c r="M31"/>
  <c r="K31"/>
  <c r="I31"/>
  <c r="G31"/>
  <c r="W30"/>
  <c r="U30"/>
  <c r="S30"/>
  <c r="Q30"/>
  <c r="O30"/>
  <c r="M30"/>
  <c r="K30"/>
  <c r="I30"/>
  <c r="G30"/>
  <c r="W29"/>
  <c r="U29"/>
  <c r="S29"/>
  <c r="Q29"/>
  <c r="O29"/>
  <c r="M29"/>
  <c r="K29"/>
  <c r="I29"/>
  <c r="G29"/>
  <c r="W28"/>
  <c r="U28"/>
  <c r="S28"/>
  <c r="Q28"/>
  <c r="O28"/>
  <c r="M28"/>
  <c r="K28"/>
  <c r="I28"/>
  <c r="G28"/>
  <c r="U27"/>
  <c r="Q27"/>
  <c r="M27"/>
  <c r="I27"/>
  <c r="W26"/>
  <c r="D41"/>
  <c r="F41"/>
  <c r="H41"/>
  <c r="J41"/>
  <c r="L41"/>
  <c r="N41"/>
  <c r="P41"/>
  <c r="R41"/>
  <c r="T41"/>
  <c r="W65"/>
  <c r="S65"/>
  <c r="O65"/>
  <c r="K65"/>
  <c r="G65"/>
  <c r="U62"/>
  <c r="Q62"/>
  <c r="M62"/>
  <c r="I62"/>
  <c r="W61"/>
  <c r="O61"/>
  <c r="G61"/>
  <c r="U58"/>
  <c r="Q58"/>
  <c r="M58"/>
  <c r="I58"/>
  <c r="W57"/>
  <c r="O57"/>
  <c r="G57"/>
  <c r="U54"/>
  <c r="Q54"/>
  <c r="M54"/>
  <c r="I54"/>
  <c r="W53"/>
  <c r="O53"/>
  <c r="G53"/>
  <c r="U48"/>
  <c r="Q48"/>
  <c r="M48"/>
  <c r="I48"/>
  <c r="E48"/>
  <c r="U46"/>
  <c r="Q46"/>
  <c r="M46"/>
  <c r="I46"/>
  <c r="E46"/>
  <c r="E42"/>
  <c r="E73"/>
  <c r="G73"/>
  <c r="I73"/>
  <c r="K73"/>
  <c r="M73"/>
  <c r="O73"/>
  <c r="Q73"/>
  <c r="S73"/>
  <c r="U73"/>
  <c r="W73"/>
  <c r="U95"/>
  <c r="Q95"/>
  <c r="M95"/>
  <c r="I95"/>
  <c r="W94"/>
  <c r="O94"/>
  <c r="U91"/>
  <c r="Q91"/>
  <c r="M91"/>
  <c r="I91"/>
  <c r="W90"/>
  <c r="O90"/>
  <c r="U87"/>
  <c r="Q87"/>
  <c r="M87"/>
  <c r="I87"/>
  <c r="O86"/>
  <c r="I84"/>
  <c r="E84"/>
  <c r="E82"/>
  <c r="I74"/>
  <c r="E74"/>
  <c r="G105"/>
  <c r="L114"/>
  <c r="N114"/>
  <c r="J143"/>
  <c r="U143"/>
  <c r="U43"/>
  <c r="Q43"/>
  <c r="M43"/>
  <c r="I43"/>
  <c r="E43"/>
  <c r="D73"/>
  <c r="F73"/>
  <c r="H73"/>
  <c r="J73"/>
  <c r="L73"/>
  <c r="N73"/>
  <c r="P73"/>
  <c r="R73"/>
  <c r="T73"/>
  <c r="E81"/>
  <c r="K114"/>
  <c r="J105"/>
  <c r="N105"/>
  <c r="R105"/>
  <c r="B137"/>
  <c r="D137"/>
  <c r="F137"/>
  <c r="H137"/>
  <c r="J137"/>
  <c r="L137"/>
  <c r="N137"/>
  <c r="P137"/>
  <c r="R137"/>
  <c r="T137"/>
  <c r="V137"/>
  <c r="B138"/>
  <c r="D138"/>
  <c r="F138"/>
  <c r="H138"/>
  <c r="J138"/>
  <c r="L138"/>
  <c r="N138"/>
  <c r="P138"/>
  <c r="R138"/>
  <c r="T138"/>
  <c r="V138"/>
  <c r="B139"/>
  <c r="D139"/>
  <c r="F139"/>
  <c r="H139"/>
  <c r="J139"/>
  <c r="L139"/>
  <c r="V139"/>
  <c r="T139"/>
  <c r="R139"/>
  <c r="P139"/>
  <c r="W139"/>
  <c r="U139"/>
  <c r="S139"/>
  <c r="Q139"/>
  <c r="O139"/>
  <c r="E137"/>
  <c r="G137"/>
  <c r="I137"/>
  <c r="K137"/>
  <c r="M137"/>
  <c r="O137"/>
  <c r="Q137"/>
  <c r="S137"/>
  <c r="U137"/>
  <c r="E138"/>
  <c r="G138"/>
  <c r="I138"/>
  <c r="K138"/>
  <c r="M138"/>
  <c r="O138"/>
  <c r="Q138"/>
  <c r="S138"/>
  <c r="U138"/>
  <c r="E139"/>
  <c r="G139"/>
  <c r="I139"/>
  <c r="K139"/>
  <c r="M139"/>
  <c r="E140"/>
  <c r="G140"/>
  <c r="I140"/>
  <c r="K140"/>
  <c r="M140"/>
  <c r="O140"/>
  <c r="Q140"/>
  <c r="S140"/>
  <c r="U140"/>
  <c r="W140"/>
  <c r="E141"/>
  <c r="G141"/>
  <c r="I141"/>
  <c r="K141"/>
  <c r="M141"/>
  <c r="O141"/>
  <c r="Q141"/>
  <c r="S141"/>
  <c r="U141"/>
  <c r="W141"/>
  <c r="E142"/>
  <c r="G142"/>
  <c r="I142"/>
  <c r="K142"/>
  <c r="M142"/>
  <c r="O142"/>
  <c r="Q142"/>
  <c r="S142"/>
  <c r="U142"/>
  <c r="W142"/>
  <c r="E143"/>
  <c r="G143"/>
  <c r="I143"/>
  <c r="M143"/>
  <c r="O143"/>
  <c r="Q143"/>
  <c r="S143"/>
  <c r="W143"/>
  <c r="E144"/>
  <c r="G144"/>
  <c r="I144"/>
  <c r="K144"/>
  <c r="M144"/>
  <c r="O144"/>
  <c r="Q144"/>
  <c r="S144"/>
  <c r="U144"/>
  <c r="W144"/>
  <c r="E145"/>
  <c r="G145"/>
  <c r="I145"/>
  <c r="K145"/>
  <c r="M145"/>
  <c r="O145"/>
  <c r="Q145"/>
  <c r="S145"/>
  <c r="U145"/>
  <c r="W145"/>
  <c r="E146"/>
  <c r="G146"/>
  <c r="I146"/>
  <c r="K146"/>
  <c r="M146"/>
  <c r="O146"/>
  <c r="Q146"/>
  <c r="S146"/>
  <c r="U146"/>
  <c r="W146"/>
  <c r="E147"/>
  <c r="G147"/>
  <c r="I147"/>
  <c r="K147"/>
  <c r="M147"/>
  <c r="O147"/>
  <c r="Q147"/>
  <c r="S147"/>
  <c r="U147"/>
  <c r="W147"/>
  <c r="E148"/>
  <c r="G148"/>
  <c r="I148"/>
  <c r="K148"/>
  <c r="M148"/>
  <c r="O148"/>
  <c r="Q148"/>
  <c r="S148"/>
  <c r="U148"/>
  <c r="W148"/>
  <c r="E149"/>
  <c r="G149"/>
  <c r="I149"/>
  <c r="K149"/>
  <c r="M149"/>
  <c r="O149"/>
  <c r="Q149"/>
  <c r="S149"/>
  <c r="U149"/>
  <c r="W149"/>
  <c r="E150"/>
  <c r="G150"/>
  <c r="I150"/>
  <c r="K150"/>
  <c r="M150"/>
  <c r="O150"/>
  <c r="Q150"/>
  <c r="S150"/>
  <c r="U150"/>
  <c r="W150"/>
  <c r="E151"/>
  <c r="G151"/>
  <c r="I151"/>
  <c r="K151"/>
  <c r="M151"/>
  <c r="O151"/>
  <c r="Q151"/>
  <c r="S151"/>
  <c r="U151"/>
  <c r="W151"/>
  <c r="E152"/>
  <c r="G152"/>
  <c r="I152"/>
  <c r="K152"/>
  <c r="M152"/>
  <c r="O152"/>
  <c r="Q152"/>
  <c r="S152"/>
  <c r="U152"/>
  <c r="W152"/>
  <c r="E153"/>
  <c r="G153"/>
  <c r="I153"/>
  <c r="K153"/>
  <c r="M153"/>
  <c r="O153"/>
  <c r="Q153"/>
  <c r="S153"/>
  <c r="U153"/>
  <c r="W153"/>
  <c r="E154"/>
  <c r="G154"/>
  <c r="I154"/>
  <c r="K154"/>
  <c r="M154"/>
  <c r="O154"/>
  <c r="Q154"/>
  <c r="S154"/>
  <c r="U154"/>
  <c r="W154"/>
  <c r="E155"/>
  <c r="G155"/>
  <c r="I155"/>
  <c r="K155"/>
  <c r="M155"/>
  <c r="O155"/>
  <c r="Q155"/>
  <c r="S155"/>
  <c r="U155"/>
  <c r="W155"/>
  <c r="E156"/>
  <c r="G156"/>
  <c r="I156"/>
  <c r="K156"/>
  <c r="M156"/>
  <c r="O156"/>
  <c r="Q156"/>
  <c r="S156"/>
  <c r="U156"/>
  <c r="W156"/>
  <c r="E157"/>
  <c r="G157"/>
  <c r="I157"/>
  <c r="K157"/>
  <c r="M157"/>
  <c r="O157"/>
  <c r="Q157"/>
  <c r="S157"/>
  <c r="U157"/>
  <c r="W157"/>
  <c r="E158"/>
  <c r="G158"/>
  <c r="I158"/>
  <c r="K158"/>
  <c r="M158"/>
  <c r="O158"/>
  <c r="Q158"/>
  <c r="S158"/>
  <c r="U158"/>
  <c r="W158"/>
  <c r="E159"/>
  <c r="G159"/>
  <c r="I159"/>
  <c r="K159"/>
  <c r="M159"/>
  <c r="O159"/>
  <c r="Q159"/>
  <c r="S159"/>
  <c r="U159"/>
  <c r="W159"/>
  <c r="E160"/>
  <c r="G160"/>
  <c r="I160"/>
  <c r="K160"/>
  <c r="M160"/>
  <c r="O160"/>
  <c r="Q160"/>
  <c r="S160"/>
  <c r="U160"/>
  <c r="W160"/>
  <c r="E161"/>
  <c r="G161"/>
  <c r="I161"/>
  <c r="K161"/>
  <c r="M161"/>
  <c r="O161"/>
  <c r="Q161"/>
  <c r="S161"/>
  <c r="U161"/>
  <c r="W161"/>
  <c r="E162"/>
  <c r="G162"/>
  <c r="I162"/>
  <c r="K162"/>
  <c r="M162"/>
  <c r="O162"/>
  <c r="Q162"/>
  <c r="S162"/>
  <c r="U162"/>
  <c r="W162"/>
  <c r="B140"/>
  <c r="D140"/>
  <c r="F140"/>
  <c r="H140"/>
  <c r="J140"/>
  <c r="L140"/>
  <c r="N140"/>
  <c r="P140"/>
  <c r="R140"/>
  <c r="T140"/>
  <c r="B141"/>
  <c r="D141"/>
  <c r="F141"/>
  <c r="H141"/>
  <c r="J141"/>
  <c r="L141"/>
  <c r="N141"/>
  <c r="P141"/>
  <c r="R141"/>
  <c r="T141"/>
  <c r="B142"/>
  <c r="D142"/>
  <c r="F142"/>
  <c r="H142"/>
  <c r="J142"/>
  <c r="L142"/>
  <c r="N142"/>
  <c r="P142"/>
  <c r="R142"/>
  <c r="T142"/>
  <c r="B143"/>
  <c r="D143"/>
  <c r="F143"/>
  <c r="H143"/>
  <c r="L143"/>
  <c r="N143"/>
  <c r="P143"/>
  <c r="R143"/>
  <c r="T143"/>
  <c r="D144"/>
  <c r="F144"/>
  <c r="H144"/>
  <c r="J144"/>
  <c r="L144"/>
  <c r="N144"/>
  <c r="P144"/>
  <c r="R144"/>
  <c r="T144"/>
  <c r="B145"/>
  <c r="D145"/>
  <c r="F145"/>
  <c r="H145"/>
  <c r="J145"/>
  <c r="L145"/>
  <c r="N145"/>
  <c r="P145"/>
  <c r="R145"/>
  <c r="T145"/>
  <c r="B146"/>
  <c r="D146"/>
  <c r="F146"/>
  <c r="H146"/>
  <c r="J146"/>
  <c r="L146"/>
  <c r="N146"/>
  <c r="P146"/>
  <c r="R146"/>
  <c r="T146"/>
  <c r="B147"/>
  <c r="D147"/>
  <c r="F147"/>
  <c r="H147"/>
  <c r="J147"/>
  <c r="L147"/>
  <c r="N147"/>
  <c r="P147"/>
  <c r="R147"/>
  <c r="T147"/>
  <c r="B148"/>
  <c r="D148"/>
  <c r="F148"/>
  <c r="H148"/>
  <c r="J148"/>
  <c r="L148"/>
  <c r="N148"/>
  <c r="P148"/>
  <c r="R148"/>
  <c r="T148"/>
  <c r="B149"/>
  <c r="D149"/>
  <c r="F149"/>
  <c r="H149"/>
  <c r="J149"/>
  <c r="L149"/>
  <c r="N149"/>
  <c r="P149"/>
  <c r="R149"/>
  <c r="T149"/>
  <c r="B150"/>
  <c r="D150"/>
  <c r="F150"/>
  <c r="H150"/>
  <c r="J150"/>
  <c r="L150"/>
  <c r="N150"/>
  <c r="P150"/>
  <c r="R150"/>
  <c r="T150"/>
  <c r="B151"/>
  <c r="D151"/>
  <c r="F151"/>
  <c r="H151"/>
  <c r="J151"/>
  <c r="L151"/>
  <c r="N151"/>
  <c r="P151"/>
  <c r="R151"/>
  <c r="T151"/>
  <c r="B152"/>
  <c r="D152"/>
  <c r="F152"/>
  <c r="H152"/>
  <c r="J152"/>
  <c r="L152"/>
  <c r="N152"/>
  <c r="P152"/>
  <c r="R152"/>
  <c r="T152"/>
  <c r="B153"/>
  <c r="D153"/>
  <c r="F153"/>
  <c r="H153"/>
  <c r="J153"/>
  <c r="L153"/>
  <c r="N153"/>
  <c r="P153"/>
  <c r="R153"/>
  <c r="T153"/>
  <c r="B154"/>
  <c r="D154"/>
  <c r="F154"/>
  <c r="H154"/>
  <c r="J154"/>
  <c r="L154"/>
  <c r="N154"/>
  <c r="P154"/>
  <c r="R154"/>
  <c r="T154"/>
  <c r="B155"/>
  <c r="D155"/>
  <c r="F155"/>
  <c r="H155"/>
  <c r="J155"/>
  <c r="L155"/>
  <c r="N155"/>
  <c r="P155"/>
  <c r="R155"/>
  <c r="T155"/>
  <c r="B156"/>
  <c r="D156"/>
  <c r="F156"/>
  <c r="H156"/>
  <c r="J156"/>
  <c r="L156"/>
  <c r="N156"/>
  <c r="P156"/>
  <c r="R156"/>
  <c r="T156"/>
  <c r="B157"/>
  <c r="D157"/>
  <c r="F157"/>
  <c r="H157"/>
  <c r="J157"/>
  <c r="L157"/>
  <c r="N157"/>
  <c r="P157"/>
  <c r="R157"/>
  <c r="T157"/>
  <c r="B158"/>
  <c r="D158"/>
  <c r="F158"/>
  <c r="H158"/>
  <c r="J158"/>
  <c r="L158"/>
  <c r="N158"/>
  <c r="P158"/>
  <c r="R158"/>
  <c r="T158"/>
  <c r="B159"/>
  <c r="D159"/>
  <c r="F159"/>
  <c r="H159"/>
  <c r="J159"/>
  <c r="L159"/>
  <c r="N159"/>
  <c r="P159"/>
  <c r="R159"/>
  <c r="T159"/>
  <c r="B160"/>
  <c r="D160"/>
  <c r="F160"/>
  <c r="H160"/>
  <c r="J160"/>
  <c r="L160"/>
  <c r="N160"/>
  <c r="P160"/>
  <c r="R160"/>
  <c r="T160"/>
  <c r="B161"/>
  <c r="D161"/>
  <c r="F161"/>
  <c r="H161"/>
  <c r="J161"/>
  <c r="L161"/>
  <c r="N161"/>
  <c r="P161"/>
  <c r="R161"/>
  <c r="T161"/>
  <c r="B162"/>
  <c r="D162"/>
  <c r="F162"/>
  <c r="H162"/>
  <c r="J162"/>
  <c r="L162"/>
  <c r="N162"/>
  <c r="P162"/>
  <c r="R162"/>
  <c r="T162"/>
  <c r="V107"/>
  <c r="T107"/>
  <c r="R107"/>
  <c r="V108"/>
  <c r="T108"/>
  <c r="R108"/>
  <c r="P108"/>
  <c r="N108"/>
  <c r="L108"/>
  <c r="J108"/>
  <c r="H108"/>
  <c r="F108"/>
  <c r="D108"/>
  <c r="B108"/>
  <c r="E105"/>
  <c r="I105"/>
  <c r="K105"/>
  <c r="M105"/>
  <c r="O105"/>
  <c r="Q105"/>
  <c r="S105"/>
  <c r="U105"/>
  <c r="E106"/>
  <c r="G106"/>
  <c r="I106"/>
  <c r="K106"/>
  <c r="M106"/>
  <c r="O106"/>
  <c r="Q106"/>
  <c r="S106"/>
  <c r="U106"/>
  <c r="E107"/>
  <c r="G107"/>
  <c r="I107"/>
  <c r="K107"/>
  <c r="M107"/>
  <c r="O107"/>
  <c r="Q107"/>
  <c r="U107"/>
  <c r="G108"/>
  <c r="K108"/>
  <c r="O108"/>
  <c r="S108"/>
  <c r="W108"/>
  <c r="E109"/>
  <c r="I109"/>
  <c r="M109"/>
  <c r="Q109"/>
  <c r="V109"/>
  <c r="T109"/>
  <c r="R109"/>
  <c r="P109"/>
  <c r="N109"/>
  <c r="L109"/>
  <c r="J109"/>
  <c r="H109"/>
  <c r="F109"/>
  <c r="D109"/>
  <c r="B109"/>
  <c r="G109"/>
  <c r="K109"/>
  <c r="O109"/>
  <c r="S109"/>
  <c r="W109"/>
  <c r="E110"/>
  <c r="G110"/>
  <c r="I110"/>
  <c r="K110"/>
  <c r="M110"/>
  <c r="O110"/>
  <c r="Q110"/>
  <c r="S110"/>
  <c r="U110"/>
  <c r="W110"/>
  <c r="E111"/>
  <c r="G111"/>
  <c r="I111"/>
  <c r="K111"/>
  <c r="M111"/>
  <c r="O111"/>
  <c r="Q111"/>
  <c r="S111"/>
  <c r="U111"/>
  <c r="W111"/>
  <c r="E112"/>
  <c r="G112"/>
  <c r="I112"/>
  <c r="K112"/>
  <c r="M112"/>
  <c r="O112"/>
  <c r="Q112"/>
  <c r="S112"/>
  <c r="U112"/>
  <c r="W112"/>
  <c r="E113"/>
  <c r="G113"/>
  <c r="I113"/>
  <c r="K113"/>
  <c r="M113"/>
  <c r="O113"/>
  <c r="Q113"/>
  <c r="S113"/>
  <c r="U113"/>
  <c r="W113"/>
  <c r="E114"/>
  <c r="G114"/>
  <c r="I114"/>
  <c r="O114"/>
  <c r="Q114"/>
  <c r="S114"/>
  <c r="U114"/>
  <c r="W114"/>
  <c r="E115"/>
  <c r="G115"/>
  <c r="I115"/>
  <c r="K115"/>
  <c r="M115"/>
  <c r="O115"/>
  <c r="Q115"/>
  <c r="S115"/>
  <c r="U115"/>
  <c r="W115"/>
  <c r="E116"/>
  <c r="G116"/>
  <c r="I116"/>
  <c r="K116"/>
  <c r="M116"/>
  <c r="O116"/>
  <c r="Q116"/>
  <c r="S116"/>
  <c r="U116"/>
  <c r="W116"/>
  <c r="E117"/>
  <c r="G117"/>
  <c r="I117"/>
  <c r="K117"/>
  <c r="M117"/>
  <c r="O117"/>
  <c r="Q117"/>
  <c r="S117"/>
  <c r="U117"/>
  <c r="W117"/>
  <c r="E118"/>
  <c r="G118"/>
  <c r="I118"/>
  <c r="K118"/>
  <c r="M118"/>
  <c r="O118"/>
  <c r="Q118"/>
  <c r="S118"/>
  <c r="U118"/>
  <c r="W118"/>
  <c r="E119"/>
  <c r="G119"/>
  <c r="I119"/>
  <c r="K119"/>
  <c r="M119"/>
  <c r="O119"/>
  <c r="Q119"/>
  <c r="S119"/>
  <c r="U119"/>
  <c r="W119"/>
  <c r="E120"/>
  <c r="G120"/>
  <c r="I120"/>
  <c r="K120"/>
  <c r="M120"/>
  <c r="O120"/>
  <c r="Q120"/>
  <c r="S120"/>
  <c r="U120"/>
  <c r="W120"/>
  <c r="E121"/>
  <c r="G121"/>
  <c r="I121"/>
  <c r="K121"/>
  <c r="M121"/>
  <c r="O121"/>
  <c r="Q121"/>
  <c r="S121"/>
  <c r="U121"/>
  <c r="W121"/>
  <c r="E122"/>
  <c r="G122"/>
  <c r="I122"/>
  <c r="K122"/>
  <c r="M122"/>
  <c r="O122"/>
  <c r="Q122"/>
  <c r="S122"/>
  <c r="U122"/>
  <c r="W122"/>
  <c r="E123"/>
  <c r="G123"/>
  <c r="I123"/>
  <c r="K123"/>
  <c r="M123"/>
  <c r="O123"/>
  <c r="Q123"/>
  <c r="S123"/>
  <c r="U123"/>
  <c r="W123"/>
  <c r="E124"/>
  <c r="G124"/>
  <c r="I124"/>
  <c r="K124"/>
  <c r="M124"/>
  <c r="O124"/>
  <c r="Q124"/>
  <c r="S124"/>
  <c r="U124"/>
  <c r="W124"/>
  <c r="E125"/>
  <c r="G125"/>
  <c r="I125"/>
  <c r="K125"/>
  <c r="M125"/>
  <c r="O125"/>
  <c r="Q125"/>
  <c r="S125"/>
  <c r="U125"/>
  <c r="W125"/>
  <c r="E126"/>
  <c r="G126"/>
  <c r="I126"/>
  <c r="K126"/>
  <c r="M126"/>
  <c r="O126"/>
  <c r="Q126"/>
  <c r="S126"/>
  <c r="U126"/>
  <c r="W126"/>
  <c r="E127"/>
  <c r="G127"/>
  <c r="I127"/>
  <c r="K127"/>
  <c r="M127"/>
  <c r="O127"/>
  <c r="Q127"/>
  <c r="S127"/>
  <c r="U127"/>
  <c r="W127"/>
  <c r="E128"/>
  <c r="G128"/>
  <c r="I128"/>
  <c r="K128"/>
  <c r="M128"/>
  <c r="O128"/>
  <c r="Q128"/>
  <c r="S128"/>
  <c r="U128"/>
  <c r="W128"/>
  <c r="E129"/>
  <c r="G129"/>
  <c r="I129"/>
  <c r="K129"/>
  <c r="M129"/>
  <c r="O129"/>
  <c r="Q129"/>
  <c r="S129"/>
  <c r="U129"/>
  <c r="W129"/>
  <c r="E130"/>
  <c r="G130"/>
  <c r="I130"/>
  <c r="K130"/>
  <c r="M130"/>
  <c r="O130"/>
  <c r="Q130"/>
  <c r="S130"/>
  <c r="U130"/>
  <c r="W130"/>
  <c r="B110"/>
  <c r="D110"/>
  <c r="F110"/>
  <c r="H110"/>
  <c r="J110"/>
  <c r="L110"/>
  <c r="N110"/>
  <c r="P110"/>
  <c r="R110"/>
  <c r="T110"/>
  <c r="B111"/>
  <c r="D111"/>
  <c r="F111"/>
  <c r="H111"/>
  <c r="J111"/>
  <c r="L111"/>
  <c r="N111"/>
  <c r="P111"/>
  <c r="R111"/>
  <c r="T111"/>
  <c r="B112"/>
  <c r="D112"/>
  <c r="F112"/>
  <c r="H112"/>
  <c r="J112"/>
  <c r="L112"/>
  <c r="N112"/>
  <c r="P112"/>
  <c r="R112"/>
  <c r="T112"/>
  <c r="B113"/>
  <c r="D113"/>
  <c r="F113"/>
  <c r="H113"/>
  <c r="J113"/>
  <c r="L113"/>
  <c r="N113"/>
  <c r="P113"/>
  <c r="R113"/>
  <c r="T113"/>
  <c r="B114"/>
  <c r="D114"/>
  <c r="F114"/>
  <c r="H114"/>
  <c r="J114"/>
  <c r="P114"/>
  <c r="R114"/>
  <c r="T114"/>
  <c r="B115"/>
  <c r="D115"/>
  <c r="F115"/>
  <c r="H115"/>
  <c r="J115"/>
  <c r="L115"/>
  <c r="N115"/>
  <c r="P115"/>
  <c r="R115"/>
  <c r="T115"/>
  <c r="B116"/>
  <c r="D116"/>
  <c r="F116"/>
  <c r="H116"/>
  <c r="J116"/>
  <c r="L116"/>
  <c r="N116"/>
  <c r="P116"/>
  <c r="R116"/>
  <c r="T116"/>
  <c r="B117"/>
  <c r="D117"/>
  <c r="F117"/>
  <c r="H117"/>
  <c r="J117"/>
  <c r="L117"/>
  <c r="N117"/>
  <c r="P117"/>
  <c r="R117"/>
  <c r="T117"/>
  <c r="B118"/>
  <c r="D118"/>
  <c r="F118"/>
  <c r="H118"/>
  <c r="J118"/>
  <c r="L118"/>
  <c r="N118"/>
  <c r="P118"/>
  <c r="R118"/>
  <c r="T118"/>
  <c r="B119"/>
  <c r="D119"/>
  <c r="F119"/>
  <c r="H119"/>
  <c r="J119"/>
  <c r="L119"/>
  <c r="N119"/>
  <c r="P119"/>
  <c r="R119"/>
  <c r="T119"/>
  <c r="B120"/>
  <c r="D120"/>
  <c r="F120"/>
  <c r="H120"/>
  <c r="J120"/>
  <c r="L120"/>
  <c r="N120"/>
  <c r="P120"/>
  <c r="R120"/>
  <c r="T120"/>
  <c r="B121"/>
  <c r="D121"/>
  <c r="F121"/>
  <c r="H121"/>
  <c r="J121"/>
  <c r="L121"/>
  <c r="N121"/>
  <c r="P121"/>
  <c r="R121"/>
  <c r="T121"/>
  <c r="B122"/>
  <c r="D122"/>
  <c r="F122"/>
  <c r="H122"/>
  <c r="J122"/>
  <c r="L122"/>
  <c r="N122"/>
  <c r="P122"/>
  <c r="R122"/>
  <c r="T122"/>
  <c r="B123"/>
  <c r="D123"/>
  <c r="F123"/>
  <c r="H123"/>
  <c r="J123"/>
  <c r="L123"/>
  <c r="N123"/>
  <c r="P123"/>
  <c r="R123"/>
  <c r="T123"/>
  <c r="B124"/>
  <c r="D124"/>
  <c r="F124"/>
  <c r="H124"/>
  <c r="J124"/>
  <c r="L124"/>
  <c r="N124"/>
  <c r="P124"/>
  <c r="R124"/>
  <c r="T124"/>
  <c r="B125"/>
  <c r="D125"/>
  <c r="F125"/>
  <c r="H125"/>
  <c r="J125"/>
  <c r="L125"/>
  <c r="N125"/>
  <c r="P125"/>
  <c r="R125"/>
  <c r="T125"/>
  <c r="B126"/>
  <c r="D126"/>
  <c r="F126"/>
  <c r="H126"/>
  <c r="J126"/>
  <c r="L126"/>
  <c r="N126"/>
  <c r="P126"/>
  <c r="R126"/>
  <c r="T126"/>
  <c r="B127"/>
  <c r="D127"/>
  <c r="F127"/>
  <c r="H127"/>
  <c r="J127"/>
  <c r="L127"/>
  <c r="N127"/>
  <c r="P127"/>
  <c r="R127"/>
  <c r="T127"/>
  <c r="B128"/>
  <c r="D128"/>
  <c r="F128"/>
  <c r="H128"/>
  <c r="J128"/>
  <c r="L128"/>
  <c r="N128"/>
  <c r="P128"/>
  <c r="R128"/>
  <c r="T128"/>
  <c r="B129"/>
  <c r="D129"/>
  <c r="F129"/>
  <c r="H129"/>
  <c r="J129"/>
  <c r="L129"/>
  <c r="N129"/>
  <c r="P129"/>
  <c r="R129"/>
  <c r="T129"/>
  <c r="B130"/>
  <c r="D130"/>
  <c r="F130"/>
  <c r="H130"/>
  <c r="J130"/>
  <c r="L130"/>
  <c r="N130"/>
  <c r="P130"/>
  <c r="R130"/>
  <c r="T130"/>
  <c r="B96"/>
  <c r="D96"/>
  <c r="F96"/>
  <c r="H96"/>
  <c r="J96"/>
  <c r="L96"/>
  <c r="N96"/>
  <c r="P96"/>
  <c r="R96"/>
  <c r="T96"/>
  <c r="V96"/>
  <c r="B94"/>
  <c r="D94"/>
  <c r="F94"/>
  <c r="H94"/>
  <c r="J94"/>
  <c r="L94"/>
  <c r="N94"/>
  <c r="P94"/>
  <c r="R94"/>
  <c r="T94"/>
  <c r="V94"/>
  <c r="B92"/>
  <c r="D92"/>
  <c r="F92"/>
  <c r="H92"/>
  <c r="J92"/>
  <c r="L92"/>
  <c r="N92"/>
  <c r="P92"/>
  <c r="R92"/>
  <c r="T92"/>
  <c r="V92"/>
  <c r="B90"/>
  <c r="D90"/>
  <c r="F90"/>
  <c r="H90"/>
  <c r="J90"/>
  <c r="L90"/>
  <c r="N90"/>
  <c r="P90"/>
  <c r="R90"/>
  <c r="T90"/>
  <c r="V90"/>
  <c r="B88"/>
  <c r="D88"/>
  <c r="F88"/>
  <c r="H88"/>
  <c r="J88"/>
  <c r="L88"/>
  <c r="N88"/>
  <c r="P88"/>
  <c r="R88"/>
  <c r="T88"/>
  <c r="V88"/>
  <c r="B86"/>
  <c r="D86"/>
  <c r="F86"/>
  <c r="H86"/>
  <c r="J86"/>
  <c r="L86"/>
  <c r="N86"/>
  <c r="P86"/>
  <c r="R86"/>
  <c r="T86"/>
  <c r="V86"/>
  <c r="B97"/>
  <c r="D97"/>
  <c r="F97"/>
  <c r="B95"/>
  <c r="D95"/>
  <c r="F95"/>
  <c r="H95"/>
  <c r="J95"/>
  <c r="L95"/>
  <c r="N95"/>
  <c r="P95"/>
  <c r="R95"/>
  <c r="T95"/>
  <c r="V95"/>
  <c r="B93"/>
  <c r="D93"/>
  <c r="F93"/>
  <c r="H93"/>
  <c r="J93"/>
  <c r="L93"/>
  <c r="N93"/>
  <c r="P93"/>
  <c r="R93"/>
  <c r="T93"/>
  <c r="V93"/>
  <c r="B91"/>
  <c r="D91"/>
  <c r="F91"/>
  <c r="H91"/>
  <c r="J91"/>
  <c r="L91"/>
  <c r="N91"/>
  <c r="P91"/>
  <c r="R91"/>
  <c r="T91"/>
  <c r="V91"/>
  <c r="B89"/>
  <c r="D89"/>
  <c r="F89"/>
  <c r="H89"/>
  <c r="J89"/>
  <c r="L89"/>
  <c r="N89"/>
  <c r="P89"/>
  <c r="R89"/>
  <c r="T89"/>
  <c r="V89"/>
  <c r="B87"/>
  <c r="D87"/>
  <c r="F87"/>
  <c r="H87"/>
  <c r="J87"/>
  <c r="L87"/>
  <c r="N87"/>
  <c r="P87"/>
  <c r="R87"/>
  <c r="T87"/>
  <c r="V87"/>
  <c r="B85"/>
  <c r="D85"/>
  <c r="F85"/>
  <c r="H85"/>
  <c r="J85"/>
  <c r="L85"/>
  <c r="N85"/>
  <c r="P85"/>
  <c r="R85"/>
  <c r="T85"/>
  <c r="V85"/>
  <c r="U96"/>
  <c r="Q96"/>
  <c r="M96"/>
  <c r="I96"/>
  <c r="E96"/>
  <c r="U94"/>
  <c r="Q94"/>
  <c r="M94"/>
  <c r="I94"/>
  <c r="E94"/>
  <c r="U92"/>
  <c r="Q92"/>
  <c r="M92"/>
  <c r="I92"/>
  <c r="E92"/>
  <c r="U90"/>
  <c r="Q90"/>
  <c r="M90"/>
  <c r="I90"/>
  <c r="E90"/>
  <c r="U88"/>
  <c r="Q88"/>
  <c r="M88"/>
  <c r="I88"/>
  <c r="E88"/>
  <c r="U86"/>
  <c r="Q86"/>
  <c r="M86"/>
  <c r="I86"/>
  <c r="E86"/>
  <c r="V84"/>
  <c r="T84"/>
  <c r="R84"/>
  <c r="P84"/>
  <c r="N84"/>
  <c r="L84"/>
  <c r="J84"/>
  <c r="H84"/>
  <c r="F84"/>
  <c r="D84"/>
  <c r="V83"/>
  <c r="T83"/>
  <c r="R83"/>
  <c r="P83"/>
  <c r="N83"/>
  <c r="L83"/>
  <c r="J83"/>
  <c r="H83"/>
  <c r="F83"/>
  <c r="D83"/>
  <c r="V82"/>
  <c r="T82"/>
  <c r="R82"/>
  <c r="P82"/>
  <c r="N82"/>
  <c r="L82"/>
  <c r="J82"/>
  <c r="H82"/>
  <c r="F82"/>
  <c r="D82"/>
  <c r="V81"/>
  <c r="T81"/>
  <c r="R81"/>
  <c r="P81"/>
  <c r="N81"/>
  <c r="L81"/>
  <c r="J81"/>
  <c r="H81"/>
  <c r="F81"/>
  <c r="D81"/>
  <c r="V80"/>
  <c r="T80"/>
  <c r="R80"/>
  <c r="P80"/>
  <c r="N80"/>
  <c r="L80"/>
  <c r="J80"/>
  <c r="H80"/>
  <c r="F80"/>
  <c r="D80"/>
  <c r="V79"/>
  <c r="T79"/>
  <c r="R79"/>
  <c r="P79"/>
  <c r="N79"/>
  <c r="L79"/>
  <c r="J79"/>
  <c r="H79"/>
  <c r="F79"/>
  <c r="D79"/>
  <c r="V78"/>
  <c r="T78"/>
  <c r="R78"/>
  <c r="P78"/>
  <c r="N78"/>
  <c r="L78"/>
  <c r="J78"/>
  <c r="H78"/>
  <c r="F78"/>
  <c r="D78"/>
  <c r="V77"/>
  <c r="T77"/>
  <c r="R77"/>
  <c r="P77"/>
  <c r="N77"/>
  <c r="L77"/>
  <c r="J77"/>
  <c r="H77"/>
  <c r="F77"/>
  <c r="D77"/>
  <c r="V76"/>
  <c r="T76"/>
  <c r="R76"/>
  <c r="P76"/>
  <c r="N76"/>
  <c r="L76"/>
  <c r="J76"/>
  <c r="H76"/>
  <c r="F76"/>
  <c r="D76"/>
  <c r="V75"/>
  <c r="T75"/>
  <c r="R75"/>
  <c r="P75"/>
  <c r="N75"/>
  <c r="L75"/>
  <c r="J75"/>
  <c r="H75"/>
  <c r="F75"/>
  <c r="D75"/>
  <c r="V74"/>
  <c r="T74"/>
  <c r="R74"/>
  <c r="P74"/>
  <c r="N74"/>
  <c r="L74"/>
  <c r="J74"/>
  <c r="H74"/>
  <c r="F74"/>
  <c r="D74"/>
  <c r="B64"/>
  <c r="D64"/>
  <c r="F64"/>
  <c r="H64"/>
  <c r="J64"/>
  <c r="L64"/>
  <c r="N64"/>
  <c r="P64"/>
  <c r="R64"/>
  <c r="T64"/>
  <c r="V64"/>
  <c r="B62"/>
  <c r="D62"/>
  <c r="F62"/>
  <c r="H62"/>
  <c r="J62"/>
  <c r="L62"/>
  <c r="N62"/>
  <c r="P62"/>
  <c r="R62"/>
  <c r="T62"/>
  <c r="V62"/>
  <c r="B60"/>
  <c r="D60"/>
  <c r="F60"/>
  <c r="H60"/>
  <c r="J60"/>
  <c r="L60"/>
  <c r="N60"/>
  <c r="P60"/>
  <c r="R60"/>
  <c r="T60"/>
  <c r="V60"/>
  <c r="B58"/>
  <c r="D58"/>
  <c r="F58"/>
  <c r="H58"/>
  <c r="J58"/>
  <c r="L58"/>
  <c r="N58"/>
  <c r="P58"/>
  <c r="R58"/>
  <c r="T58"/>
  <c r="V58"/>
  <c r="B56"/>
  <c r="D56"/>
  <c r="F56"/>
  <c r="H56"/>
  <c r="J56"/>
  <c r="L56"/>
  <c r="N56"/>
  <c r="P56"/>
  <c r="R56"/>
  <c r="T56"/>
  <c r="V56"/>
  <c r="B54"/>
  <c r="D54"/>
  <c r="F54"/>
  <c r="H54"/>
  <c r="J54"/>
  <c r="L54"/>
  <c r="N54"/>
  <c r="P54"/>
  <c r="R54"/>
  <c r="T54"/>
  <c r="V54"/>
  <c r="B52"/>
  <c r="D52"/>
  <c r="F52"/>
  <c r="H52"/>
  <c r="J52"/>
  <c r="L52"/>
  <c r="N52"/>
  <c r="P52"/>
  <c r="R52"/>
  <c r="T52"/>
  <c r="V52"/>
  <c r="B50"/>
  <c r="D50"/>
  <c r="F50"/>
  <c r="H50"/>
  <c r="J50"/>
  <c r="L50"/>
  <c r="N50"/>
  <c r="P50"/>
  <c r="R50"/>
  <c r="T50"/>
  <c r="V50"/>
  <c r="V66"/>
  <c r="T66"/>
  <c r="R66"/>
  <c r="P66"/>
  <c r="N66"/>
  <c r="L66"/>
  <c r="J66"/>
  <c r="H66"/>
  <c r="F66"/>
  <c r="D66"/>
  <c r="V65"/>
  <c r="T65"/>
  <c r="R65"/>
  <c r="P65"/>
  <c r="N65"/>
  <c r="L65"/>
  <c r="J65"/>
  <c r="H65"/>
  <c r="U63"/>
  <c r="Q63"/>
  <c r="M63"/>
  <c r="I63"/>
  <c r="U61"/>
  <c r="Q61"/>
  <c r="M61"/>
  <c r="I61"/>
  <c r="U59"/>
  <c r="Q59"/>
  <c r="M59"/>
  <c r="I59"/>
  <c r="U57"/>
  <c r="Q57"/>
  <c r="M57"/>
  <c r="I57"/>
  <c r="U55"/>
  <c r="Q55"/>
  <c r="M55"/>
  <c r="I55"/>
  <c r="U53"/>
  <c r="Q53"/>
  <c r="M53"/>
  <c r="I53"/>
  <c r="B65"/>
  <c r="D65"/>
  <c r="F65"/>
  <c r="B63"/>
  <c r="D63"/>
  <c r="F63"/>
  <c r="H63"/>
  <c r="J63"/>
  <c r="L63"/>
  <c r="N63"/>
  <c r="P63"/>
  <c r="R63"/>
  <c r="T63"/>
  <c r="V63"/>
  <c r="B61"/>
  <c r="D61"/>
  <c r="F61"/>
  <c r="H61"/>
  <c r="J61"/>
  <c r="L61"/>
  <c r="N61"/>
  <c r="P61"/>
  <c r="R61"/>
  <c r="T61"/>
  <c r="V61"/>
  <c r="B59"/>
  <c r="D59"/>
  <c r="F59"/>
  <c r="H59"/>
  <c r="J59"/>
  <c r="L59"/>
  <c r="N59"/>
  <c r="P59"/>
  <c r="R59"/>
  <c r="T59"/>
  <c r="V59"/>
  <c r="B57"/>
  <c r="D57"/>
  <c r="F57"/>
  <c r="H57"/>
  <c r="J57"/>
  <c r="L57"/>
  <c r="N57"/>
  <c r="P57"/>
  <c r="R57"/>
  <c r="T57"/>
  <c r="V57"/>
  <c r="B55"/>
  <c r="D55"/>
  <c r="F55"/>
  <c r="H55"/>
  <c r="J55"/>
  <c r="L55"/>
  <c r="N55"/>
  <c r="P55"/>
  <c r="R55"/>
  <c r="T55"/>
  <c r="V55"/>
  <c r="B53"/>
  <c r="D53"/>
  <c r="F53"/>
  <c r="H53"/>
  <c r="J53"/>
  <c r="L53"/>
  <c r="N53"/>
  <c r="P53"/>
  <c r="R53"/>
  <c r="T53"/>
  <c r="V53"/>
  <c r="B51"/>
  <c r="D51"/>
  <c r="F51"/>
  <c r="H51"/>
  <c r="J51"/>
  <c r="L51"/>
  <c r="N51"/>
  <c r="P51"/>
  <c r="R51"/>
  <c r="T51"/>
  <c r="V51"/>
  <c r="B49"/>
  <c r="D49"/>
  <c r="F49"/>
  <c r="H49"/>
  <c r="J49"/>
  <c r="L49"/>
  <c r="N49"/>
  <c r="P49"/>
  <c r="R49"/>
  <c r="T49"/>
  <c r="V49"/>
  <c r="E50"/>
  <c r="V48"/>
  <c r="T48"/>
  <c r="R48"/>
  <c r="P48"/>
  <c r="N48"/>
  <c r="L48"/>
  <c r="J48"/>
  <c r="H48"/>
  <c r="F48"/>
  <c r="D48"/>
  <c r="V47"/>
  <c r="T47"/>
  <c r="R47"/>
  <c r="P47"/>
  <c r="N47"/>
  <c r="L47"/>
  <c r="J47"/>
  <c r="H47"/>
  <c r="F47"/>
  <c r="D47"/>
  <c r="V46"/>
  <c r="T46"/>
  <c r="R46"/>
  <c r="P46"/>
  <c r="N46"/>
  <c r="L46"/>
  <c r="J46"/>
  <c r="H46"/>
  <c r="F46"/>
  <c r="D46"/>
  <c r="V45"/>
  <c r="T45"/>
  <c r="R45"/>
  <c r="P45"/>
  <c r="N45"/>
  <c r="L45"/>
  <c r="J45"/>
  <c r="H45"/>
  <c r="F45"/>
  <c r="D45"/>
  <c r="V44"/>
  <c r="T44"/>
  <c r="R44"/>
  <c r="P44"/>
  <c r="N44"/>
  <c r="L44"/>
  <c r="J44"/>
  <c r="H44"/>
  <c r="F44"/>
  <c r="D44"/>
  <c r="V43"/>
  <c r="T43"/>
  <c r="R43"/>
  <c r="P43"/>
  <c r="N43"/>
  <c r="L43"/>
  <c r="J43"/>
  <c r="H43"/>
  <c r="F43"/>
  <c r="D43"/>
  <c r="V42"/>
  <c r="T42"/>
  <c r="R42"/>
  <c r="P42"/>
  <c r="N42"/>
  <c r="L42"/>
  <c r="J42"/>
  <c r="H42"/>
  <c r="F42"/>
  <c r="D42"/>
  <c r="C131" i="3"/>
  <c r="H131" s="1"/>
  <c r="C132"/>
  <c r="H132" s="1"/>
  <c r="C133"/>
  <c r="H133" s="1"/>
  <c r="B97"/>
  <c r="B93"/>
  <c r="B95"/>
  <c r="B96"/>
  <c r="B94"/>
  <c r="C130"/>
  <c r="H130" s="1"/>
  <c r="F6"/>
  <c r="H6"/>
  <c r="I45"/>
  <c r="G45"/>
  <c r="E45"/>
  <c r="I44"/>
  <c r="G44"/>
  <c r="E44"/>
  <c r="I43"/>
  <c r="G43"/>
  <c r="E43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7"/>
  <c r="G27"/>
  <c r="E27"/>
  <c r="I26"/>
  <c r="G26"/>
  <c r="E26"/>
  <c r="I25"/>
  <c r="G25"/>
  <c r="E25"/>
  <c r="I24"/>
  <c r="G24"/>
  <c r="E24"/>
  <c r="I23"/>
  <c r="G23"/>
  <c r="E23"/>
  <c r="I22"/>
  <c r="G22"/>
  <c r="E22"/>
  <c r="I20"/>
  <c r="G20"/>
  <c r="E20"/>
  <c r="I19"/>
  <c r="G19"/>
  <c r="E19"/>
  <c r="I18"/>
  <c r="G18"/>
  <c r="D18"/>
  <c r="H17"/>
  <c r="F17"/>
  <c r="D17"/>
  <c r="H16"/>
  <c r="F16"/>
  <c r="D16"/>
  <c r="H15"/>
  <c r="F15"/>
  <c r="D15"/>
  <c r="H14"/>
  <c r="F14"/>
  <c r="D14"/>
  <c r="H13"/>
  <c r="F13"/>
  <c r="D13"/>
  <c r="H12"/>
  <c r="F12"/>
  <c r="D12"/>
  <c r="H11"/>
  <c r="F11"/>
  <c r="D11"/>
  <c r="H10"/>
  <c r="F10"/>
  <c r="D10"/>
  <c r="H9"/>
  <c r="F9"/>
  <c r="D9"/>
  <c r="H8"/>
  <c r="F8"/>
  <c r="D8"/>
  <c r="H7"/>
  <c r="F7"/>
  <c r="D7"/>
  <c r="H89"/>
  <c r="F89"/>
  <c r="D89"/>
  <c r="H87"/>
  <c r="F87"/>
  <c r="D87"/>
  <c r="H84"/>
  <c r="F84"/>
  <c r="D84"/>
  <c r="H82"/>
  <c r="F82"/>
  <c r="D82"/>
  <c r="H80"/>
  <c r="F80"/>
  <c r="D80"/>
  <c r="H78"/>
  <c r="F78"/>
  <c r="D78"/>
  <c r="H76"/>
  <c r="F76"/>
  <c r="D76"/>
  <c r="H74"/>
  <c r="F74"/>
  <c r="D74"/>
  <c r="H72"/>
  <c r="F72"/>
  <c r="D72"/>
  <c r="H70"/>
  <c r="F70"/>
  <c r="D70"/>
  <c r="H68"/>
  <c r="F68"/>
  <c r="D68"/>
  <c r="H66"/>
  <c r="F66"/>
  <c r="D66"/>
  <c r="I63"/>
  <c r="G63"/>
  <c r="E63"/>
  <c r="I61"/>
  <c r="G61"/>
  <c r="E61"/>
  <c r="I59"/>
  <c r="G59"/>
  <c r="E59"/>
  <c r="I57"/>
  <c r="G57"/>
  <c r="E57"/>
  <c r="I55"/>
  <c r="G55"/>
  <c r="E55"/>
  <c r="I53"/>
  <c r="G53"/>
  <c r="E53"/>
  <c r="I51"/>
  <c r="G51"/>
  <c r="E51"/>
  <c r="F18"/>
  <c r="H136"/>
  <c r="F136"/>
  <c r="H135"/>
  <c r="F135"/>
  <c r="H134"/>
  <c r="F134"/>
  <c r="E6"/>
  <c r="G6"/>
  <c r="H45"/>
  <c r="F45"/>
  <c r="H44"/>
  <c r="F44"/>
  <c r="H43"/>
  <c r="F43"/>
  <c r="H42"/>
  <c r="F42"/>
  <c r="H41"/>
  <c r="F41"/>
  <c r="H40"/>
  <c r="F40"/>
  <c r="H39"/>
  <c r="F39"/>
  <c r="H38"/>
  <c r="F38"/>
  <c r="H37"/>
  <c r="F37"/>
  <c r="H36"/>
  <c r="F36"/>
  <c r="H35"/>
  <c r="F35"/>
  <c r="H34"/>
  <c r="F34"/>
  <c r="H33"/>
  <c r="F33"/>
  <c r="H32"/>
  <c r="F32"/>
  <c r="H31"/>
  <c r="F31"/>
  <c r="H30"/>
  <c r="F30"/>
  <c r="H29"/>
  <c r="F29"/>
  <c r="H27"/>
  <c r="F27"/>
  <c r="H26"/>
  <c r="F26"/>
  <c r="H25"/>
  <c r="F25"/>
  <c r="H24"/>
  <c r="F24"/>
  <c r="H23"/>
  <c r="F23"/>
  <c r="H22"/>
  <c r="F22"/>
  <c r="H20"/>
  <c r="F20"/>
  <c r="H19"/>
  <c r="F19"/>
  <c r="H18"/>
  <c r="I17"/>
  <c r="G17"/>
  <c r="I16"/>
  <c r="G16"/>
  <c r="I15"/>
  <c r="G15"/>
  <c r="I14"/>
  <c r="G14"/>
  <c r="I13"/>
  <c r="G13"/>
  <c r="I12"/>
  <c r="G12"/>
  <c r="I11"/>
  <c r="G11"/>
  <c r="I10"/>
  <c r="G10"/>
  <c r="I9"/>
  <c r="G9"/>
  <c r="I8"/>
  <c r="G8"/>
  <c r="I7"/>
  <c r="G7"/>
  <c r="D49"/>
  <c r="F49"/>
  <c r="I89"/>
  <c r="G89"/>
  <c r="I88"/>
  <c r="G88"/>
  <c r="I87"/>
  <c r="G87"/>
  <c r="I85"/>
  <c r="G85"/>
  <c r="I84"/>
  <c r="G84"/>
  <c r="I83"/>
  <c r="G83"/>
  <c r="I82"/>
  <c r="G82"/>
  <c r="I81"/>
  <c r="G81"/>
  <c r="I80"/>
  <c r="G80"/>
  <c r="I79"/>
  <c r="G79"/>
  <c r="I78"/>
  <c r="G78"/>
  <c r="I77"/>
  <c r="G77"/>
  <c r="I76"/>
  <c r="G76"/>
  <c r="I75"/>
  <c r="G75"/>
  <c r="I74"/>
  <c r="G74"/>
  <c r="I73"/>
  <c r="G73"/>
  <c r="I72"/>
  <c r="G72"/>
  <c r="I71"/>
  <c r="G71"/>
  <c r="I70"/>
  <c r="G70"/>
  <c r="I69"/>
  <c r="G69"/>
  <c r="I68"/>
  <c r="G68"/>
  <c r="I67"/>
  <c r="G67"/>
  <c r="I66"/>
  <c r="G66"/>
  <c r="I65"/>
  <c r="G65"/>
  <c r="I64"/>
  <c r="E64"/>
  <c r="H63"/>
  <c r="F63"/>
  <c r="H62"/>
  <c r="F62"/>
  <c r="H61"/>
  <c r="F61"/>
  <c r="H60"/>
  <c r="F60"/>
  <c r="H59"/>
  <c r="F59"/>
  <c r="H58"/>
  <c r="F58"/>
  <c r="H57"/>
  <c r="F57"/>
  <c r="H56"/>
  <c r="F56"/>
  <c r="H55"/>
  <c r="F55"/>
  <c r="H54"/>
  <c r="F54"/>
  <c r="H53"/>
  <c r="F53"/>
  <c r="H52"/>
  <c r="F52"/>
  <c r="H51"/>
  <c r="F51"/>
  <c r="H50"/>
  <c r="F50"/>
  <c r="G93"/>
  <c r="I93"/>
  <c r="E94"/>
  <c r="G94"/>
  <c r="I94"/>
  <c r="E95"/>
  <c r="G95"/>
  <c r="I95"/>
  <c r="E96"/>
  <c r="G96"/>
  <c r="I96"/>
  <c r="E97"/>
  <c r="G97"/>
  <c r="I97"/>
  <c r="E98"/>
  <c r="G98"/>
  <c r="I98"/>
  <c r="E99"/>
  <c r="G99"/>
  <c r="I99"/>
  <c r="E100"/>
  <c r="G100"/>
  <c r="I100"/>
  <c r="E101"/>
  <c r="G101"/>
  <c r="I101"/>
  <c r="E102"/>
  <c r="G102"/>
  <c r="I102"/>
  <c r="E103"/>
  <c r="G103"/>
  <c r="I103"/>
  <c r="E104"/>
  <c r="G104"/>
  <c r="I104"/>
  <c r="E105"/>
  <c r="G105"/>
  <c r="I105"/>
  <c r="E106"/>
  <c r="G106"/>
  <c r="I106"/>
  <c r="E107"/>
  <c r="G107"/>
  <c r="I107"/>
  <c r="E108"/>
  <c r="G108"/>
  <c r="I108"/>
  <c r="E109"/>
  <c r="G109"/>
  <c r="I109"/>
  <c r="E110"/>
  <c r="G110"/>
  <c r="I110"/>
  <c r="E111"/>
  <c r="G111"/>
  <c r="I111"/>
  <c r="E112"/>
  <c r="G112"/>
  <c r="I112"/>
  <c r="E113"/>
  <c r="G113"/>
  <c r="I113"/>
  <c r="E114"/>
  <c r="G114"/>
  <c r="I114"/>
  <c r="E115"/>
  <c r="G115"/>
  <c r="I115"/>
  <c r="E116"/>
  <c r="G116"/>
  <c r="I116"/>
  <c r="E117"/>
  <c r="G117"/>
  <c r="I117"/>
  <c r="E118"/>
  <c r="G118"/>
  <c r="I118"/>
  <c r="E119"/>
  <c r="G119"/>
  <c r="I119"/>
  <c r="E120"/>
  <c r="G120"/>
  <c r="I120"/>
  <c r="E121"/>
  <c r="G121"/>
  <c r="I121"/>
  <c r="E122"/>
  <c r="G122"/>
  <c r="I122"/>
  <c r="E123"/>
  <c r="G123"/>
  <c r="I123"/>
  <c r="E124"/>
  <c r="G124"/>
  <c r="I124"/>
  <c r="E125"/>
  <c r="G125"/>
  <c r="I125"/>
  <c r="E126"/>
  <c r="G126"/>
  <c r="I126"/>
  <c r="E127"/>
  <c r="G127"/>
  <c r="I127"/>
  <c r="E128"/>
  <c r="G128"/>
  <c r="I128"/>
  <c r="E129"/>
  <c r="G129"/>
  <c r="I129"/>
  <c r="E130"/>
  <c r="G130"/>
  <c r="I130"/>
  <c r="E131"/>
  <c r="G131"/>
  <c r="I131"/>
  <c r="E132"/>
  <c r="G132"/>
  <c r="I132"/>
  <c r="E133"/>
  <c r="G133"/>
  <c r="I133"/>
  <c r="F93"/>
  <c r="D94"/>
  <c r="F94"/>
  <c r="D95"/>
  <c r="F95"/>
  <c r="D96"/>
  <c r="F96"/>
  <c r="D97"/>
  <c r="F97"/>
  <c r="D98"/>
  <c r="F98"/>
  <c r="D99"/>
  <c r="F99"/>
  <c r="D100"/>
  <c r="F100"/>
  <c r="D101"/>
  <c r="F101"/>
  <c r="D102"/>
  <c r="F102"/>
  <c r="D103"/>
  <c r="F103"/>
  <c r="D104"/>
  <c r="F104"/>
  <c r="D105"/>
  <c r="F105"/>
  <c r="D106"/>
  <c r="F106"/>
  <c r="D107"/>
  <c r="F107"/>
  <c r="D108"/>
  <c r="F108"/>
  <c r="D109"/>
  <c r="F109"/>
  <c r="D110"/>
  <c r="F110"/>
  <c r="D111"/>
  <c r="F111"/>
  <c r="D112"/>
  <c r="F112"/>
  <c r="D113"/>
  <c r="F113"/>
  <c r="D114"/>
  <c r="F114"/>
  <c r="D115"/>
  <c r="F115"/>
  <c r="D116"/>
  <c r="F116"/>
  <c r="D117"/>
  <c r="F117"/>
  <c r="D118"/>
  <c r="F118"/>
  <c r="D119"/>
  <c r="F119"/>
  <c r="D120"/>
  <c r="F120"/>
  <c r="D121"/>
  <c r="F121"/>
  <c r="D122"/>
  <c r="F122"/>
  <c r="D123"/>
  <c r="F123"/>
  <c r="D124"/>
  <c r="F124"/>
  <c r="D125"/>
  <c r="F125"/>
  <c r="D126"/>
  <c r="F126"/>
  <c r="D127"/>
  <c r="F127"/>
  <c r="D128"/>
  <c r="F128"/>
  <c r="D129"/>
  <c r="F129"/>
  <c r="D130"/>
  <c r="F130"/>
  <c r="D131"/>
  <c r="F131"/>
  <c r="D132"/>
  <c r="F132"/>
  <c r="D133"/>
  <c r="F133"/>
  <c r="C86"/>
  <c r="B89"/>
  <c r="B88"/>
  <c r="B87"/>
  <c r="B86"/>
  <c r="B85"/>
  <c r="B84"/>
  <c r="B83"/>
  <c r="B82"/>
  <c r="B81"/>
  <c r="B80"/>
  <c r="B79"/>
  <c r="B78"/>
  <c r="B77"/>
  <c r="B76"/>
  <c r="B75"/>
  <c r="B74"/>
  <c r="B73"/>
  <c r="B72"/>
  <c r="B71"/>
  <c r="B70"/>
  <c r="B69"/>
  <c r="B68"/>
  <c r="B67"/>
  <c r="B66"/>
  <c r="B65"/>
  <c r="C28"/>
  <c r="B64"/>
  <c r="B63"/>
  <c r="B62"/>
  <c r="B61"/>
  <c r="B60"/>
  <c r="B59"/>
  <c r="B58"/>
  <c r="B57"/>
  <c r="B56"/>
  <c r="B55"/>
  <c r="B54"/>
  <c r="B53"/>
  <c r="B52"/>
  <c r="B51"/>
  <c r="B50"/>
  <c r="H64"/>
  <c r="F64"/>
  <c r="B19"/>
  <c r="B17"/>
  <c r="B15"/>
  <c r="B13"/>
  <c r="B11"/>
  <c r="B9"/>
  <c r="B7"/>
  <c r="I50" i="2"/>
  <c r="G50"/>
  <c r="E50"/>
  <c r="K50"/>
  <c r="H50"/>
  <c r="F50"/>
  <c r="D50"/>
  <c r="E137"/>
  <c r="D137"/>
  <c r="H137"/>
  <c r="F137"/>
  <c r="J50"/>
  <c r="K90"/>
  <c r="I90"/>
  <c r="G90"/>
  <c r="E90"/>
  <c r="K89"/>
  <c r="I89"/>
  <c r="G89"/>
  <c r="E89"/>
  <c r="K88"/>
  <c r="I88"/>
  <c r="G88"/>
  <c r="E88"/>
  <c r="I87"/>
  <c r="G87"/>
  <c r="E87"/>
  <c r="K86"/>
  <c r="I86"/>
  <c r="G86"/>
  <c r="E86"/>
  <c r="K85"/>
  <c r="I85"/>
  <c r="G85"/>
  <c r="E85"/>
  <c r="K84"/>
  <c r="I84"/>
  <c r="G84"/>
  <c r="E84"/>
  <c r="K83"/>
  <c r="I83"/>
  <c r="G83"/>
  <c r="E83"/>
  <c r="K82"/>
  <c r="I82"/>
  <c r="G82"/>
  <c r="E82"/>
  <c r="K81"/>
  <c r="I81"/>
  <c r="G81"/>
  <c r="E81"/>
  <c r="K80"/>
  <c r="I80"/>
  <c r="G80"/>
  <c r="E80"/>
  <c r="K79"/>
  <c r="I79"/>
  <c r="G79"/>
  <c r="E79"/>
  <c r="K78"/>
  <c r="I78"/>
  <c r="G78"/>
  <c r="E78"/>
  <c r="K77"/>
  <c r="I77"/>
  <c r="G77"/>
  <c r="E77"/>
  <c r="K76"/>
  <c r="I76"/>
  <c r="G76"/>
  <c r="E76"/>
  <c r="K75"/>
  <c r="I75"/>
  <c r="G75"/>
  <c r="E75"/>
  <c r="K74"/>
  <c r="I74"/>
  <c r="G74"/>
  <c r="E74"/>
  <c r="K73"/>
  <c r="I73"/>
  <c r="G73"/>
  <c r="E73"/>
  <c r="K72"/>
  <c r="I72"/>
  <c r="G72"/>
  <c r="E72"/>
  <c r="K71"/>
  <c r="I71"/>
  <c r="G71"/>
  <c r="E71"/>
  <c r="K70"/>
  <c r="I70"/>
  <c r="G70"/>
  <c r="E70"/>
  <c r="K69"/>
  <c r="I69"/>
  <c r="G69"/>
  <c r="E69"/>
  <c r="K68"/>
  <c r="I68"/>
  <c r="G68"/>
  <c r="E68"/>
  <c r="K67"/>
  <c r="I67"/>
  <c r="G67"/>
  <c r="E67"/>
  <c r="K66"/>
  <c r="I66"/>
  <c r="G66"/>
  <c r="E66"/>
  <c r="K65"/>
  <c r="I65"/>
  <c r="G65"/>
  <c r="E65"/>
  <c r="K64"/>
  <c r="I64"/>
  <c r="G64"/>
  <c r="E64"/>
  <c r="K63"/>
  <c r="I63"/>
  <c r="G63"/>
  <c r="E63"/>
  <c r="K62"/>
  <c r="I62"/>
  <c r="G62"/>
  <c r="E62"/>
  <c r="K61"/>
  <c r="I61"/>
  <c r="G61"/>
  <c r="E61"/>
  <c r="K60"/>
  <c r="I60"/>
  <c r="G60"/>
  <c r="E60"/>
  <c r="K59"/>
  <c r="I59"/>
  <c r="G59"/>
  <c r="E59"/>
  <c r="K58"/>
  <c r="I58"/>
  <c r="G58"/>
  <c r="E58"/>
  <c r="K57"/>
  <c r="I57"/>
  <c r="G57"/>
  <c r="E57"/>
  <c r="K56"/>
  <c r="I56"/>
  <c r="G56"/>
  <c r="E56"/>
  <c r="K55"/>
  <c r="I55"/>
  <c r="G55"/>
  <c r="E55"/>
  <c r="K54"/>
  <c r="I54"/>
  <c r="G54"/>
  <c r="E54"/>
  <c r="K53"/>
  <c r="I53"/>
  <c r="G53"/>
  <c r="E53"/>
  <c r="K52"/>
  <c r="I52"/>
  <c r="G52"/>
  <c r="E52"/>
  <c r="K51"/>
  <c r="I51"/>
  <c r="G51"/>
  <c r="E51"/>
  <c r="K94"/>
  <c r="I94"/>
  <c r="G94"/>
  <c r="E94"/>
  <c r="K93"/>
  <c r="I93"/>
  <c r="G93"/>
  <c r="E93"/>
  <c r="K92"/>
  <c r="I92"/>
  <c r="G92"/>
  <c r="E92"/>
  <c r="K91"/>
  <c r="I91"/>
  <c r="G91"/>
  <c r="E91"/>
  <c r="E98"/>
  <c r="G98"/>
  <c r="I98"/>
  <c r="K98"/>
  <c r="J90"/>
  <c r="H90"/>
  <c r="F90"/>
  <c r="J89"/>
  <c r="H89"/>
  <c r="F89"/>
  <c r="J88"/>
  <c r="H88"/>
  <c r="F88"/>
  <c r="J87"/>
  <c r="K87" s="1"/>
  <c r="H87"/>
  <c r="F87"/>
  <c r="J86"/>
  <c r="H86"/>
  <c r="F86"/>
  <c r="J85"/>
  <c r="H85"/>
  <c r="F85"/>
  <c r="J84"/>
  <c r="H84"/>
  <c r="F84"/>
  <c r="J83"/>
  <c r="H83"/>
  <c r="F83"/>
  <c r="J82"/>
  <c r="H82"/>
  <c r="F82"/>
  <c r="J81"/>
  <c r="H81"/>
  <c r="F81"/>
  <c r="J80"/>
  <c r="H80"/>
  <c r="F80"/>
  <c r="J79"/>
  <c r="H79"/>
  <c r="F79"/>
  <c r="J78"/>
  <c r="H78"/>
  <c r="F78"/>
  <c r="J77"/>
  <c r="H77"/>
  <c r="F77"/>
  <c r="J76"/>
  <c r="H76"/>
  <c r="F76"/>
  <c r="J75"/>
  <c r="H75"/>
  <c r="F75"/>
  <c r="J74"/>
  <c r="H74"/>
  <c r="F74"/>
  <c r="J73"/>
  <c r="H73"/>
  <c r="F73"/>
  <c r="J72"/>
  <c r="H72"/>
  <c r="F72"/>
  <c r="J71"/>
  <c r="H71"/>
  <c r="F71"/>
  <c r="J70"/>
  <c r="H70"/>
  <c r="F70"/>
  <c r="J69"/>
  <c r="H69"/>
  <c r="F69"/>
  <c r="J68"/>
  <c r="H68"/>
  <c r="F68"/>
  <c r="J67"/>
  <c r="H67"/>
  <c r="F67"/>
  <c r="J66"/>
  <c r="H66"/>
  <c r="F66"/>
  <c r="J65"/>
  <c r="H65"/>
  <c r="F65"/>
  <c r="J64"/>
  <c r="H64"/>
  <c r="F64"/>
  <c r="J63"/>
  <c r="H63"/>
  <c r="F63"/>
  <c r="J62"/>
  <c r="H62"/>
  <c r="F62"/>
  <c r="J61"/>
  <c r="H61"/>
  <c r="F61"/>
  <c r="J60"/>
  <c r="H60"/>
  <c r="F60"/>
  <c r="J59"/>
  <c r="H59"/>
  <c r="F59"/>
  <c r="J58"/>
  <c r="H58"/>
  <c r="F58"/>
  <c r="J57"/>
  <c r="H57"/>
  <c r="F57"/>
  <c r="J56"/>
  <c r="H56"/>
  <c r="F56"/>
  <c r="J55"/>
  <c r="H55"/>
  <c r="F55"/>
  <c r="J54"/>
  <c r="H54"/>
  <c r="F54"/>
  <c r="J53"/>
  <c r="H53"/>
  <c r="F53"/>
  <c r="J52"/>
  <c r="H52"/>
  <c r="F52"/>
  <c r="J51"/>
  <c r="H51"/>
  <c r="F51"/>
  <c r="H94"/>
  <c r="F94"/>
  <c r="H93"/>
  <c r="F93"/>
  <c r="H92"/>
  <c r="F92"/>
  <c r="H91"/>
  <c r="F91"/>
  <c r="F98"/>
  <c r="H98"/>
  <c r="J98"/>
  <c r="E142"/>
  <c r="G142"/>
  <c r="I142"/>
  <c r="K142"/>
  <c r="D142"/>
  <c r="F142"/>
  <c r="H142"/>
  <c r="E140"/>
  <c r="G140"/>
  <c r="I140"/>
  <c r="K140"/>
  <c r="D140"/>
  <c r="F140"/>
  <c r="H140"/>
  <c r="E138"/>
  <c r="G138"/>
  <c r="I138"/>
  <c r="K138"/>
  <c r="D138"/>
  <c r="F138"/>
  <c r="H138"/>
  <c r="E141"/>
  <c r="G141"/>
  <c r="I141"/>
  <c r="K141"/>
  <c r="D141"/>
  <c r="F141"/>
  <c r="H141"/>
  <c r="E139"/>
  <c r="G139"/>
  <c r="I139"/>
  <c r="K139"/>
  <c r="D139"/>
  <c r="F139"/>
  <c r="H139"/>
  <c r="J142"/>
  <c r="J141"/>
  <c r="J140"/>
  <c r="J139"/>
  <c r="J138"/>
  <c r="K137"/>
  <c r="I137"/>
  <c r="G137"/>
  <c r="E135"/>
  <c r="G135"/>
  <c r="I135"/>
  <c r="K135"/>
  <c r="D135"/>
  <c r="F135"/>
  <c r="H135"/>
  <c r="E133"/>
  <c r="G133"/>
  <c r="I133"/>
  <c r="K133"/>
  <c r="D133"/>
  <c r="F133"/>
  <c r="H133"/>
  <c r="E131"/>
  <c r="G131"/>
  <c r="I131"/>
  <c r="D131"/>
  <c r="F131"/>
  <c r="H131"/>
  <c r="E129"/>
  <c r="G129"/>
  <c r="I129"/>
  <c r="K129"/>
  <c r="D129"/>
  <c r="F129"/>
  <c r="H129"/>
  <c r="E127"/>
  <c r="G127"/>
  <c r="I127"/>
  <c r="K127"/>
  <c r="D127"/>
  <c r="F127"/>
  <c r="H127"/>
  <c r="E125"/>
  <c r="G125"/>
  <c r="I125"/>
  <c r="K125"/>
  <c r="D125"/>
  <c r="F125"/>
  <c r="H125"/>
  <c r="E123"/>
  <c r="G123"/>
  <c r="I123"/>
  <c r="K123"/>
  <c r="D123"/>
  <c r="F123"/>
  <c r="H123"/>
  <c r="E121"/>
  <c r="G121"/>
  <c r="I121"/>
  <c r="K121"/>
  <c r="D121"/>
  <c r="F121"/>
  <c r="H121"/>
  <c r="E119"/>
  <c r="G119"/>
  <c r="I119"/>
  <c r="K119"/>
  <c r="D119"/>
  <c r="F119"/>
  <c r="H119"/>
  <c r="E117"/>
  <c r="G117"/>
  <c r="I117"/>
  <c r="K117"/>
  <c r="D117"/>
  <c r="F117"/>
  <c r="H117"/>
  <c r="E115"/>
  <c r="G115"/>
  <c r="I115"/>
  <c r="K115"/>
  <c r="D115"/>
  <c r="F115"/>
  <c r="H115"/>
  <c r="E113"/>
  <c r="G113"/>
  <c r="I113"/>
  <c r="K113"/>
  <c r="D113"/>
  <c r="F113"/>
  <c r="H113"/>
  <c r="E111"/>
  <c r="G111"/>
  <c r="I111"/>
  <c r="K111"/>
  <c r="D111"/>
  <c r="F111"/>
  <c r="H111"/>
  <c r="E109"/>
  <c r="G109"/>
  <c r="I109"/>
  <c r="K109"/>
  <c r="D109"/>
  <c r="F109"/>
  <c r="H109"/>
  <c r="E107"/>
  <c r="G107"/>
  <c r="I107"/>
  <c r="K107"/>
  <c r="D107"/>
  <c r="F107"/>
  <c r="H107"/>
  <c r="E105"/>
  <c r="G105"/>
  <c r="I105"/>
  <c r="K105"/>
  <c r="D105"/>
  <c r="F105"/>
  <c r="H105"/>
  <c r="E103"/>
  <c r="G103"/>
  <c r="I103"/>
  <c r="K103"/>
  <c r="D103"/>
  <c r="F103"/>
  <c r="H103"/>
  <c r="E101"/>
  <c r="G101"/>
  <c r="I101"/>
  <c r="K101"/>
  <c r="D101"/>
  <c r="F101"/>
  <c r="H101"/>
  <c r="E99"/>
  <c r="G99"/>
  <c r="I99"/>
  <c r="K99"/>
  <c r="D99"/>
  <c r="F99"/>
  <c r="H99"/>
  <c r="E136"/>
  <c r="G136"/>
  <c r="I136"/>
  <c r="K136"/>
  <c r="D136"/>
  <c r="F136"/>
  <c r="H136"/>
  <c r="E134"/>
  <c r="G134"/>
  <c r="I134"/>
  <c r="D134"/>
  <c r="F134"/>
  <c r="H134"/>
  <c r="E132"/>
  <c r="G132"/>
  <c r="I132"/>
  <c r="K132"/>
  <c r="D132"/>
  <c r="F132"/>
  <c r="H132"/>
  <c r="E130"/>
  <c r="G130"/>
  <c r="I130"/>
  <c r="K130"/>
  <c r="D130"/>
  <c r="F130"/>
  <c r="H130"/>
  <c r="E128"/>
  <c r="G128"/>
  <c r="I128"/>
  <c r="K128"/>
  <c r="D128"/>
  <c r="F128"/>
  <c r="H128"/>
  <c r="E126"/>
  <c r="G126"/>
  <c r="I126"/>
  <c r="K126"/>
  <c r="D126"/>
  <c r="F126"/>
  <c r="H126"/>
  <c r="E124"/>
  <c r="G124"/>
  <c r="I124"/>
  <c r="K124"/>
  <c r="D124"/>
  <c r="F124"/>
  <c r="H124"/>
  <c r="E122"/>
  <c r="G122"/>
  <c r="I122"/>
  <c r="K122"/>
  <c r="D122"/>
  <c r="F122"/>
  <c r="H122"/>
  <c r="E120"/>
  <c r="G120"/>
  <c r="I120"/>
  <c r="K120"/>
  <c r="D120"/>
  <c r="F120"/>
  <c r="H120"/>
  <c r="E118"/>
  <c r="G118"/>
  <c r="I118"/>
  <c r="K118"/>
  <c r="D118"/>
  <c r="F118"/>
  <c r="H118"/>
  <c r="E116"/>
  <c r="G116"/>
  <c r="I116"/>
  <c r="K116"/>
  <c r="D116"/>
  <c r="F116"/>
  <c r="H116"/>
  <c r="E114"/>
  <c r="G114"/>
  <c r="I114"/>
  <c r="K114"/>
  <c r="D114"/>
  <c r="F114"/>
  <c r="H114"/>
  <c r="E112"/>
  <c r="G112"/>
  <c r="I112"/>
  <c r="K112"/>
  <c r="D112"/>
  <c r="F112"/>
  <c r="H112"/>
  <c r="E110"/>
  <c r="G110"/>
  <c r="I110"/>
  <c r="K110"/>
  <c r="D110"/>
  <c r="F110"/>
  <c r="H110"/>
  <c r="E108"/>
  <c r="G108"/>
  <c r="I108"/>
  <c r="K108"/>
  <c r="D108"/>
  <c r="F108"/>
  <c r="H108"/>
  <c r="E106"/>
  <c r="G106"/>
  <c r="I106"/>
  <c r="K106"/>
  <c r="D106"/>
  <c r="F106"/>
  <c r="H106"/>
  <c r="E104"/>
  <c r="G104"/>
  <c r="I104"/>
  <c r="K104"/>
  <c r="D104"/>
  <c r="F104"/>
  <c r="H104"/>
  <c r="E102"/>
  <c r="G102"/>
  <c r="I102"/>
  <c r="K102"/>
  <c r="D102"/>
  <c r="F102"/>
  <c r="H102"/>
  <c r="E100"/>
  <c r="G100"/>
  <c r="I100"/>
  <c r="K100"/>
  <c r="D100"/>
  <c r="F100"/>
  <c r="H100"/>
  <c r="J136"/>
  <c r="J135"/>
  <c r="J134"/>
  <c r="K134" s="1"/>
  <c r="J133"/>
  <c r="J132"/>
  <c r="J131"/>
  <c r="K131" s="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H20"/>
  <c r="F20"/>
  <c r="D20"/>
  <c r="H18"/>
  <c r="F18"/>
  <c r="D18"/>
  <c r="H16"/>
  <c r="F16"/>
  <c r="D16"/>
  <c r="H14"/>
  <c r="F14"/>
  <c r="D14"/>
  <c r="F12"/>
  <c r="D12"/>
  <c r="F10"/>
  <c r="D10"/>
  <c r="F8"/>
  <c r="D8"/>
  <c r="I20"/>
  <c r="I18"/>
  <c r="I16"/>
  <c r="I14"/>
  <c r="G20"/>
  <c r="G18"/>
  <c r="G16"/>
  <c r="G14"/>
  <c r="G12"/>
  <c r="G10"/>
  <c r="G8"/>
  <c r="K20"/>
  <c r="K18"/>
  <c r="K16"/>
  <c r="K14"/>
  <c r="B19"/>
  <c r="B18" i="3" s="1"/>
  <c r="B17" i="2"/>
  <c r="B16" i="3" s="1"/>
  <c r="B15" i="2"/>
  <c r="B14" i="3" s="1"/>
  <c r="B13" i="2"/>
  <c r="B12" i="3" s="1"/>
  <c r="B11" i="2"/>
  <c r="B10" i="3" s="1"/>
  <c r="B9" i="2"/>
  <c r="B46"/>
  <c r="B45" i="3" s="1"/>
  <c r="B44" i="2"/>
  <c r="B43" i="3" s="1"/>
  <c r="B42" i="2"/>
  <c r="B41" i="3" s="1"/>
  <c r="B40" i="2"/>
  <c r="B39" i="3" s="1"/>
  <c r="B38" i="2"/>
  <c r="B37" i="3" s="1"/>
  <c r="B36" i="2"/>
  <c r="B35" i="3" s="1"/>
  <c r="B34" i="2"/>
  <c r="B33" i="3" s="1"/>
  <c r="B32" i="2"/>
  <c r="B31" i="3" s="1"/>
  <c r="B30" i="2"/>
  <c r="B29" i="3" s="1"/>
  <c r="B28" i="2"/>
  <c r="B27" i="3" s="1"/>
  <c r="B26" i="2"/>
  <c r="B25" i="3" s="1"/>
  <c r="B24" i="2"/>
  <c r="B23" i="3" s="1"/>
  <c r="B22" i="2"/>
  <c r="B21" i="3" s="1"/>
  <c r="B6"/>
  <c r="J20" i="2"/>
  <c r="J18"/>
  <c r="J16"/>
  <c r="J14"/>
  <c r="B45"/>
  <c r="B44" i="3" s="1"/>
  <c r="B43" i="2"/>
  <c r="B42" i="3" s="1"/>
  <c r="B41" i="2"/>
  <c r="B40" i="3" s="1"/>
  <c r="B39" i="2"/>
  <c r="B38" i="3" s="1"/>
  <c r="B37" i="2"/>
  <c r="B36" i="3" s="1"/>
  <c r="B35" i="2"/>
  <c r="B34" i="3" s="1"/>
  <c r="B33" i="2"/>
  <c r="B32" i="3" s="1"/>
  <c r="B31" i="2"/>
  <c r="B30" i="3" s="1"/>
  <c r="B29" i="2"/>
  <c r="B28" i="3" s="1"/>
  <c r="B27" i="2"/>
  <c r="B26" i="3" s="1"/>
  <c r="B25" i="2"/>
  <c r="B24" i="3" s="1"/>
  <c r="B23" i="2"/>
  <c r="B22" i="3" s="1"/>
  <c r="B21" i="2"/>
  <c r="B20" i="3" s="1"/>
  <c r="B8" l="1"/>
  <c r="E9" i="2"/>
  <c r="D136" i="3"/>
  <c r="G136"/>
  <c r="E136"/>
  <c r="I136"/>
  <c r="D135"/>
  <c r="G135"/>
  <c r="E135"/>
  <c r="I135"/>
  <c r="D64"/>
  <c r="G64"/>
  <c r="D52"/>
  <c r="G52"/>
  <c r="E52"/>
  <c r="I52"/>
  <c r="D56"/>
  <c r="G56"/>
  <c r="E56"/>
  <c r="I56"/>
  <c r="D60"/>
  <c r="G60"/>
  <c r="E60"/>
  <c r="I60"/>
  <c r="E65"/>
  <c r="D65"/>
  <c r="H65"/>
  <c r="F65"/>
  <c r="E69"/>
  <c r="D69"/>
  <c r="H69"/>
  <c r="F69"/>
  <c r="E73"/>
  <c r="D73"/>
  <c r="H73"/>
  <c r="F73"/>
  <c r="E77"/>
  <c r="D77"/>
  <c r="H77"/>
  <c r="F77"/>
  <c r="E81"/>
  <c r="D81"/>
  <c r="H81"/>
  <c r="F81"/>
  <c r="E85"/>
  <c r="D85"/>
  <c r="H85"/>
  <c r="F85"/>
  <c r="H49"/>
  <c r="I49"/>
  <c r="E49"/>
  <c r="G49"/>
  <c r="D134"/>
  <c r="G134"/>
  <c r="E134"/>
  <c r="I134"/>
  <c r="E21"/>
  <c r="G21"/>
  <c r="I21"/>
  <c r="D21"/>
  <c r="F21"/>
  <c r="H21"/>
  <c r="H93"/>
  <c r="E93"/>
  <c r="D93"/>
  <c r="D50"/>
  <c r="E50"/>
  <c r="I50"/>
  <c r="G50"/>
  <c r="D54"/>
  <c r="E54"/>
  <c r="I54"/>
  <c r="G54"/>
  <c r="D58"/>
  <c r="E58"/>
  <c r="I58"/>
  <c r="G58"/>
  <c r="D62"/>
  <c r="E62"/>
  <c r="I62"/>
  <c r="G62"/>
  <c r="E67"/>
  <c r="F67"/>
  <c r="D67"/>
  <c r="H67"/>
  <c r="E71"/>
  <c r="F71"/>
  <c r="D71"/>
  <c r="H71"/>
  <c r="E75"/>
  <c r="F75"/>
  <c r="D75"/>
  <c r="H75"/>
  <c r="E79"/>
  <c r="F79"/>
  <c r="D79"/>
  <c r="H79"/>
  <c r="E83"/>
  <c r="F83"/>
  <c r="D83"/>
  <c r="H83"/>
  <c r="E88"/>
  <c r="F88"/>
  <c r="D88"/>
  <c r="H88"/>
  <c r="E86"/>
  <c r="G86"/>
  <c r="I86"/>
  <c r="D86"/>
  <c r="F86"/>
  <c r="H86"/>
  <c r="D28"/>
  <c r="F28"/>
  <c r="H28"/>
  <c r="E28"/>
  <c r="G28"/>
  <c r="I28"/>
  <c r="I25" i="2"/>
  <c r="D25"/>
  <c r="F25"/>
  <c r="H25"/>
  <c r="E25"/>
  <c r="G25"/>
  <c r="I29"/>
  <c r="D29"/>
  <c r="F29"/>
  <c r="H29"/>
  <c r="E29"/>
  <c r="G29"/>
  <c r="I33"/>
  <c r="D33"/>
  <c r="F33"/>
  <c r="H33"/>
  <c r="E33"/>
  <c r="G33"/>
  <c r="I37"/>
  <c r="D37"/>
  <c r="F37"/>
  <c r="H37"/>
  <c r="E37"/>
  <c r="G37"/>
  <c r="I41"/>
  <c r="D41"/>
  <c r="F41"/>
  <c r="H41"/>
  <c r="E41"/>
  <c r="G41"/>
  <c r="I45"/>
  <c r="D45"/>
  <c r="F45"/>
  <c r="H45"/>
  <c r="E45"/>
  <c r="G45"/>
  <c r="F7"/>
  <c r="G7"/>
  <c r="E7"/>
  <c r="E24"/>
  <c r="G24"/>
  <c r="I24"/>
  <c r="D24"/>
  <c r="F24"/>
  <c r="H24"/>
  <c r="E28"/>
  <c r="G28"/>
  <c r="I28"/>
  <c r="D28"/>
  <c r="F28"/>
  <c r="H28"/>
  <c r="E32"/>
  <c r="G32"/>
  <c r="I32"/>
  <c r="D32"/>
  <c r="F32"/>
  <c r="H32"/>
  <c r="E36"/>
  <c r="G36"/>
  <c r="I36"/>
  <c r="D36"/>
  <c r="F36"/>
  <c r="H36"/>
  <c r="E40"/>
  <c r="G40"/>
  <c r="I40"/>
  <c r="D40"/>
  <c r="F40"/>
  <c r="H40"/>
  <c r="E44"/>
  <c r="G44"/>
  <c r="I44"/>
  <c r="D44"/>
  <c r="F44"/>
  <c r="H44"/>
  <c r="D9"/>
  <c r="F9"/>
  <c r="G9"/>
  <c r="D13"/>
  <c r="F13"/>
  <c r="E13"/>
  <c r="G13"/>
  <c r="I17"/>
  <c r="D17"/>
  <c r="F17"/>
  <c r="H17"/>
  <c r="E17"/>
  <c r="G17"/>
  <c r="I21"/>
  <c r="D21"/>
  <c r="F21"/>
  <c r="H21"/>
  <c r="E21"/>
  <c r="G21"/>
  <c r="I23"/>
  <c r="D23"/>
  <c r="F23"/>
  <c r="H23"/>
  <c r="E23"/>
  <c r="G23"/>
  <c r="I27"/>
  <c r="D27"/>
  <c r="F27"/>
  <c r="H27"/>
  <c r="E27"/>
  <c r="G27"/>
  <c r="I31"/>
  <c r="D31"/>
  <c r="F31"/>
  <c r="H31"/>
  <c r="E31"/>
  <c r="G31"/>
  <c r="I35"/>
  <c r="D35"/>
  <c r="F35"/>
  <c r="H35"/>
  <c r="E35"/>
  <c r="G35"/>
  <c r="I39"/>
  <c r="D39"/>
  <c r="F39"/>
  <c r="H39"/>
  <c r="E39"/>
  <c r="G39"/>
  <c r="I43"/>
  <c r="D43"/>
  <c r="F43"/>
  <c r="H43"/>
  <c r="E43"/>
  <c r="G43"/>
  <c r="E22"/>
  <c r="G22"/>
  <c r="I22"/>
  <c r="D22"/>
  <c r="F22"/>
  <c r="H22"/>
  <c r="E26"/>
  <c r="G26"/>
  <c r="I26"/>
  <c r="D26"/>
  <c r="F26"/>
  <c r="H26"/>
  <c r="E30"/>
  <c r="G30"/>
  <c r="I30"/>
  <c r="D30"/>
  <c r="F30"/>
  <c r="H30"/>
  <c r="E34"/>
  <c r="G34"/>
  <c r="I34"/>
  <c r="D34"/>
  <c r="F34"/>
  <c r="H34"/>
  <c r="E38"/>
  <c r="G38"/>
  <c r="I38"/>
  <c r="D38"/>
  <c r="F38"/>
  <c r="H38"/>
  <c r="E42"/>
  <c r="G42"/>
  <c r="I42"/>
  <c r="D42"/>
  <c r="F42"/>
  <c r="H42"/>
  <c r="E46"/>
  <c r="G46"/>
  <c r="I46"/>
  <c r="D46"/>
  <c r="F46"/>
  <c r="H46"/>
  <c r="D11"/>
  <c r="F11"/>
  <c r="E11"/>
  <c r="G11"/>
  <c r="I15"/>
  <c r="D15"/>
  <c r="F15"/>
  <c r="H15"/>
  <c r="E15"/>
  <c r="G15"/>
  <c r="I19"/>
  <c r="D19"/>
  <c r="F19"/>
  <c r="H19"/>
  <c r="E19"/>
  <c r="G19"/>
  <c r="K27"/>
  <c r="K35"/>
  <c r="K39"/>
  <c r="K43"/>
  <c r="K24"/>
  <c r="K28"/>
  <c r="K32"/>
  <c r="K36"/>
  <c r="K40"/>
  <c r="K44"/>
  <c r="K17"/>
  <c r="K23"/>
  <c r="K31"/>
  <c r="K21"/>
  <c r="K25"/>
  <c r="K29"/>
  <c r="K33"/>
  <c r="K37"/>
  <c r="K41"/>
  <c r="K45"/>
  <c r="K22"/>
  <c r="K26"/>
  <c r="K30"/>
  <c r="K34"/>
  <c r="K38"/>
  <c r="K42"/>
  <c r="K46"/>
  <c r="K15"/>
  <c r="K19"/>
  <c r="J38" i="1" l="1"/>
  <c r="K38" s="1"/>
  <c r="J39"/>
  <c r="K39" s="1"/>
  <c r="J41"/>
  <c r="K41" s="1"/>
  <c r="J42"/>
  <c r="K42" s="1"/>
  <c r="J43"/>
  <c r="K43" s="1"/>
  <c r="J44"/>
  <c r="K44" s="1"/>
  <c r="J45"/>
  <c r="K45" s="1"/>
  <c r="J46"/>
  <c r="K46" s="1"/>
  <c r="J47"/>
  <c r="K47" s="1"/>
  <c r="J48"/>
  <c r="K48" s="1"/>
  <c r="J49"/>
  <c r="K49" s="1"/>
  <c r="J50"/>
  <c r="K50" s="1"/>
  <c r="J51"/>
  <c r="K51" s="1"/>
  <c r="J52"/>
  <c r="K52" s="1"/>
  <c r="J53"/>
  <c r="K53" s="1"/>
  <c r="J54"/>
  <c r="K54" s="1"/>
  <c r="J55"/>
  <c r="K55" s="1"/>
  <c r="J56"/>
  <c r="K56" s="1"/>
  <c r="J57"/>
  <c r="K57" s="1"/>
  <c r="J58"/>
  <c r="K58" s="1"/>
  <c r="J59"/>
  <c r="K59" s="1"/>
  <c r="J60"/>
  <c r="K60" s="1"/>
  <c r="J61"/>
  <c r="K61" s="1"/>
  <c r="J62"/>
  <c r="K62" s="1"/>
  <c r="J63"/>
  <c r="K63" s="1"/>
  <c r="J64"/>
  <c r="K64" s="1"/>
  <c r="J65"/>
  <c r="K65" s="1"/>
  <c r="J66"/>
  <c r="K66" s="1"/>
  <c r="J67"/>
  <c r="K67" s="1"/>
  <c r="J68"/>
  <c r="K68" s="1"/>
  <c r="J69"/>
  <c r="K69" s="1"/>
  <c r="J70"/>
  <c r="K70" s="1"/>
  <c r="J71"/>
  <c r="K71" s="1"/>
  <c r="J72"/>
  <c r="K72" s="1"/>
  <c r="J73"/>
  <c r="K73" s="1"/>
  <c r="J74"/>
  <c r="K74" s="1"/>
  <c r="J75"/>
  <c r="K75" s="1"/>
  <c r="J76"/>
  <c r="K76" s="1"/>
  <c r="J77"/>
  <c r="K77" s="1"/>
  <c r="J78"/>
  <c r="K78" s="1"/>
  <c r="J79"/>
  <c r="K79" s="1"/>
  <c r="J80"/>
  <c r="K80" s="1"/>
  <c r="J81"/>
  <c r="K81" s="1"/>
  <c r="J82"/>
  <c r="K82" s="1"/>
  <c r="J83"/>
  <c r="K83" s="1"/>
  <c r="J84"/>
  <c r="K84" s="1"/>
  <c r="J85"/>
  <c r="K85" s="1"/>
  <c r="J86"/>
  <c r="K86" s="1"/>
  <c r="J87"/>
  <c r="K87" s="1"/>
  <c r="J88"/>
  <c r="K88" s="1"/>
  <c r="J89"/>
  <c r="K89" s="1"/>
  <c r="J90"/>
  <c r="K90" s="1"/>
  <c r="J91"/>
  <c r="K91" s="1"/>
  <c r="J92"/>
  <c r="K92" s="1"/>
  <c r="J93"/>
  <c r="K93" s="1"/>
  <c r="J94"/>
  <c r="K94" s="1"/>
  <c r="J95"/>
  <c r="K95" s="1"/>
  <c r="J96"/>
  <c r="K96" s="1"/>
  <c r="J97"/>
  <c r="K97" s="1"/>
  <c r="J98"/>
  <c r="K98" s="1"/>
  <c r="J99"/>
  <c r="K99" s="1"/>
  <c r="J100"/>
  <c r="K100" s="1"/>
  <c r="J101"/>
  <c r="K101" s="1"/>
  <c r="J102"/>
  <c r="K102" s="1"/>
  <c r="J103"/>
  <c r="K103" s="1"/>
  <c r="J104"/>
  <c r="K104" s="1"/>
  <c r="J105"/>
  <c r="K105" s="1"/>
  <c r="J106"/>
  <c r="K106" s="1"/>
  <c r="J107"/>
  <c r="K107" s="1"/>
  <c r="J108"/>
  <c r="K108" s="1"/>
  <c r="J109"/>
  <c r="K109" s="1"/>
  <c r="J110"/>
  <c r="K110" s="1"/>
  <c r="J111"/>
  <c r="K111" s="1"/>
  <c r="J112"/>
  <c r="K112" s="1"/>
  <c r="J113"/>
  <c r="K113" s="1"/>
  <c r="J114"/>
  <c r="K114" s="1"/>
  <c r="J115"/>
  <c r="K115" s="1"/>
  <c r="J116"/>
  <c r="K116" s="1"/>
  <c r="J117"/>
  <c r="K117" s="1"/>
  <c r="J118"/>
  <c r="K118" s="1"/>
  <c r="J119"/>
  <c r="K119" s="1"/>
  <c r="J120"/>
  <c r="K120" s="1"/>
  <c r="J121"/>
  <c r="K121" s="1"/>
  <c r="J122"/>
  <c r="K122" s="1"/>
  <c r="J123"/>
  <c r="K123" s="1"/>
  <c r="J124"/>
  <c r="K124" s="1"/>
  <c r="J125"/>
  <c r="K125" s="1"/>
  <c r="J126"/>
  <c r="K126" s="1"/>
  <c r="J127"/>
  <c r="K127" s="1"/>
  <c r="J128"/>
  <c r="K128" s="1"/>
  <c r="J129"/>
  <c r="K129" s="1"/>
  <c r="J130"/>
  <c r="K130" s="1"/>
  <c r="J131"/>
  <c r="K131" s="1"/>
  <c r="J132"/>
  <c r="K132" s="1"/>
  <c r="J133"/>
  <c r="K133" s="1"/>
  <c r="J134"/>
  <c r="K134" s="1"/>
  <c r="J135"/>
  <c r="K135" s="1"/>
  <c r="J136"/>
  <c r="K136" s="1"/>
  <c r="J137"/>
  <c r="K137" s="1"/>
  <c r="J138"/>
  <c r="K138" s="1"/>
  <c r="J139"/>
  <c r="K139" s="1"/>
  <c r="J140"/>
  <c r="K140" s="1"/>
  <c r="J141"/>
  <c r="K141" s="1"/>
  <c r="J142"/>
  <c r="K142" s="1"/>
  <c r="J143"/>
  <c r="K143" s="1"/>
  <c r="J144"/>
  <c r="K144" s="1"/>
  <c r="J145"/>
  <c r="K145" s="1"/>
  <c r="J146"/>
  <c r="K146" s="1"/>
  <c r="J147"/>
  <c r="K147" s="1"/>
  <c r="J148"/>
  <c r="K148" s="1"/>
  <c r="J149"/>
  <c r="K149" s="1"/>
  <c r="J150"/>
  <c r="K150" s="1"/>
  <c r="J151"/>
  <c r="K151" s="1"/>
  <c r="J152"/>
  <c r="K152" s="1"/>
  <c r="J153"/>
  <c r="K153" s="1"/>
  <c r="J154"/>
  <c r="K154" s="1"/>
  <c r="J155"/>
  <c r="K155" s="1"/>
  <c r="J156"/>
  <c r="K156" s="1"/>
  <c r="J157"/>
  <c r="K157" s="1"/>
  <c r="J158"/>
  <c r="K158" s="1"/>
  <c r="J159"/>
  <c r="K159" s="1"/>
  <c r="J160"/>
  <c r="K160" s="1"/>
  <c r="J161"/>
  <c r="K161" s="1"/>
  <c r="J162"/>
  <c r="K162" s="1"/>
  <c r="J163"/>
  <c r="K163" s="1"/>
  <c r="J164"/>
  <c r="K164" s="1"/>
  <c r="J165"/>
  <c r="K165" s="1"/>
  <c r="J166"/>
  <c r="K166" s="1"/>
  <c r="J167"/>
  <c r="K167" s="1"/>
  <c r="J168"/>
  <c r="K168" s="1"/>
  <c r="J169"/>
  <c r="K169" s="1"/>
  <c r="J170"/>
  <c r="K170" s="1"/>
  <c r="J171"/>
  <c r="K171" s="1"/>
  <c r="J172"/>
  <c r="K172" s="1"/>
  <c r="J173"/>
  <c r="K173" s="1"/>
  <c r="J174"/>
  <c r="K174" s="1"/>
  <c r="J175"/>
  <c r="K175" s="1"/>
  <c r="J176"/>
  <c r="K176" s="1"/>
  <c r="J177"/>
  <c r="K177" s="1"/>
  <c r="J178"/>
  <c r="K178" s="1"/>
  <c r="J179"/>
  <c r="K179" s="1"/>
  <c r="J180"/>
  <c r="K180" s="1"/>
  <c r="J181"/>
  <c r="K181" s="1"/>
  <c r="J182"/>
  <c r="K182" s="1"/>
  <c r="J183"/>
  <c r="K183" s="1"/>
  <c r="J184"/>
  <c r="K184" s="1"/>
  <c r="J185"/>
  <c r="K185" s="1"/>
  <c r="J186"/>
  <c r="K186" s="1"/>
  <c r="J187"/>
  <c r="K187" s="1"/>
  <c r="J188"/>
  <c r="K188" s="1"/>
  <c r="J189"/>
  <c r="K189" s="1"/>
  <c r="J190"/>
  <c r="K190" s="1"/>
  <c r="J191"/>
  <c r="K191" s="1"/>
  <c r="J192"/>
  <c r="K192" s="1"/>
  <c r="J193"/>
  <c r="K193" s="1"/>
  <c r="J194"/>
  <c r="K194" s="1"/>
  <c r="J195"/>
  <c r="K195" s="1"/>
  <c r="J196"/>
  <c r="K196" s="1"/>
  <c r="J197"/>
  <c r="K197" s="1"/>
  <c r="J198"/>
  <c r="K198" s="1"/>
  <c r="J199"/>
  <c r="K199" s="1"/>
  <c r="J200"/>
  <c r="K200" s="1"/>
  <c r="J201"/>
  <c r="K201" s="1"/>
  <c r="J202"/>
  <c r="K202" s="1"/>
  <c r="J203"/>
  <c r="K203" s="1"/>
  <c r="J204"/>
  <c r="K204" s="1"/>
  <c r="J205"/>
  <c r="K205" s="1"/>
  <c r="J206"/>
  <c r="K206" s="1"/>
  <c r="J207"/>
  <c r="K207" s="1"/>
  <c r="J208"/>
  <c r="K208" s="1"/>
  <c r="J209"/>
  <c r="K209" s="1"/>
  <c r="J210"/>
  <c r="K210" s="1"/>
  <c r="J211"/>
  <c r="K211" s="1"/>
  <c r="H12"/>
  <c r="J12" s="1"/>
  <c r="K12" s="1"/>
  <c r="H13"/>
  <c r="J13" s="1"/>
  <c r="H14"/>
  <c r="J14" s="1"/>
  <c r="K14" s="1"/>
  <c r="H15"/>
  <c r="J15" s="1"/>
  <c r="K15" s="1"/>
  <c r="H16"/>
  <c r="J16" s="1"/>
  <c r="K16" s="1"/>
  <c r="H17"/>
  <c r="J17" s="1"/>
  <c r="K17" s="1"/>
  <c r="H18"/>
  <c r="J18" s="1"/>
  <c r="K18" s="1"/>
  <c r="H19"/>
  <c r="J19" s="1"/>
  <c r="K19" s="1"/>
  <c r="H20"/>
  <c r="J20" s="1"/>
  <c r="K20" s="1"/>
  <c r="H21"/>
  <c r="J21" s="1"/>
  <c r="K21" s="1"/>
  <c r="H22"/>
  <c r="J22" s="1"/>
  <c r="K22" s="1"/>
  <c r="H23"/>
  <c r="J23" s="1"/>
  <c r="K23" s="1"/>
  <c r="H24"/>
  <c r="J24" s="1"/>
  <c r="K24" s="1"/>
  <c r="H25"/>
  <c r="J25" s="1"/>
  <c r="K25" s="1"/>
  <c r="H26"/>
  <c r="J26" s="1"/>
  <c r="K26" s="1"/>
  <c r="H27"/>
  <c r="J27" s="1"/>
  <c r="K27" s="1"/>
  <c r="H28"/>
  <c r="J28" s="1"/>
  <c r="K28" s="1"/>
  <c r="H29"/>
  <c r="J29" s="1"/>
  <c r="K29" s="1"/>
  <c r="H30"/>
  <c r="J30" s="1"/>
  <c r="K30" s="1"/>
  <c r="H31"/>
  <c r="J31" s="1"/>
  <c r="K31" s="1"/>
  <c r="H32"/>
  <c r="J32" s="1"/>
  <c r="K32" s="1"/>
  <c r="H33"/>
  <c r="J33" s="1"/>
  <c r="K33" s="1"/>
  <c r="H34"/>
  <c r="J34" s="1"/>
  <c r="K34" s="1"/>
  <c r="H35"/>
  <c r="J35" s="1"/>
  <c r="K35" s="1"/>
  <c r="H36"/>
  <c r="J36" s="1"/>
  <c r="K36" s="1"/>
  <c r="H37"/>
  <c r="J37" s="1"/>
  <c r="K37" s="1"/>
  <c r="H38"/>
  <c r="H39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11"/>
  <c r="J11" s="1"/>
  <c r="K11" s="1"/>
  <c r="BX32" i="2" l="1"/>
  <c r="BL32"/>
  <c r="BX30"/>
  <c r="BL30"/>
  <c r="BX28"/>
  <c r="BL28"/>
  <c r="BX26"/>
  <c r="BL26"/>
  <c r="BX24"/>
  <c r="BL24"/>
  <c r="BX22"/>
  <c r="BL22"/>
  <c r="BX20"/>
  <c r="BL20"/>
  <c r="BX18"/>
  <c r="BL18"/>
  <c r="BX16"/>
  <c r="BL16"/>
  <c r="BL10"/>
  <c r="G12" i="4"/>
  <c r="K12"/>
  <c r="O12"/>
  <c r="J10" i="2"/>
  <c r="I12" i="4"/>
  <c r="M12"/>
  <c r="Q12"/>
  <c r="BX33" i="2"/>
  <c r="BL33"/>
  <c r="BX31"/>
  <c r="BL31"/>
  <c r="BX29"/>
  <c r="BL29"/>
  <c r="BX27"/>
  <c r="BL27"/>
  <c r="BY25"/>
  <c r="BX25"/>
  <c r="BX21"/>
  <c r="BL21"/>
  <c r="BX19"/>
  <c r="BL19"/>
  <c r="BX17"/>
  <c r="BL17"/>
  <c r="BL13"/>
  <c r="I15" i="4"/>
  <c r="M15"/>
  <c r="Q15"/>
  <c r="J13" i="2"/>
  <c r="G15" i="4"/>
  <c r="K15"/>
  <c r="O15"/>
  <c r="J11" i="2"/>
  <c r="G13" i="4"/>
  <c r="K13"/>
  <c r="O13"/>
  <c r="I13"/>
  <c r="M13"/>
  <c r="Q13"/>
  <c r="BX23" i="2"/>
  <c r="BL23"/>
  <c r="BX15"/>
  <c r="BL15"/>
  <c r="K13" i="1"/>
  <c r="J9" i="2" s="1"/>
  <c r="BM207"/>
  <c r="BR207"/>
  <c r="BL207"/>
  <c r="BS207"/>
  <c r="BF207"/>
  <c r="BA207"/>
  <c r="AT207"/>
  <c r="BG207"/>
  <c r="AZ207"/>
  <c r="AU207"/>
  <c r="BM205"/>
  <c r="BR205"/>
  <c r="BL205"/>
  <c r="BS205"/>
  <c r="BF205"/>
  <c r="BA205"/>
  <c r="AT205"/>
  <c r="BG205"/>
  <c r="AZ205"/>
  <c r="AU205"/>
  <c r="BM203"/>
  <c r="BR203"/>
  <c r="BL203"/>
  <c r="BS203"/>
  <c r="BF203"/>
  <c r="BA203"/>
  <c r="AT203"/>
  <c r="BG203"/>
  <c r="AZ203"/>
  <c r="AU203"/>
  <c r="BM201"/>
  <c r="BR201"/>
  <c r="BL201"/>
  <c r="BS201"/>
  <c r="BF201"/>
  <c r="BA201"/>
  <c r="AT201"/>
  <c r="BG201"/>
  <c r="AZ201"/>
  <c r="AU201"/>
  <c r="BM199"/>
  <c r="BR199"/>
  <c r="BL199"/>
  <c r="BS199"/>
  <c r="BF199"/>
  <c r="BA199"/>
  <c r="AT199"/>
  <c r="BG199"/>
  <c r="AZ199"/>
  <c r="AU199"/>
  <c r="BM197"/>
  <c r="BR197"/>
  <c r="BL197"/>
  <c r="BS197"/>
  <c r="BF197"/>
  <c r="BA197"/>
  <c r="AT197"/>
  <c r="BG197"/>
  <c r="AZ197"/>
  <c r="AU197"/>
  <c r="BM195"/>
  <c r="BR195"/>
  <c r="BL195"/>
  <c r="BS195"/>
  <c r="BF195"/>
  <c r="BA195"/>
  <c r="AT195"/>
  <c r="BG195"/>
  <c r="AZ195"/>
  <c r="AU195"/>
  <c r="BM193"/>
  <c r="BR193"/>
  <c r="BL193"/>
  <c r="BS193"/>
  <c r="BF193"/>
  <c r="BA193"/>
  <c r="AT193"/>
  <c r="BG193"/>
  <c r="AZ193"/>
  <c r="AU193"/>
  <c r="BM191"/>
  <c r="BR191"/>
  <c r="BL191"/>
  <c r="BS191"/>
  <c r="BF191"/>
  <c r="BA191"/>
  <c r="AT191"/>
  <c r="BG191"/>
  <c r="AZ191"/>
  <c r="AU191"/>
  <c r="BM189"/>
  <c r="BR189"/>
  <c r="BL189"/>
  <c r="BS189"/>
  <c r="BF189"/>
  <c r="BA189"/>
  <c r="AT189"/>
  <c r="BG189"/>
  <c r="AZ189"/>
  <c r="AU189"/>
  <c r="BM187"/>
  <c r="BR187"/>
  <c r="BL187"/>
  <c r="BS187"/>
  <c r="BF187"/>
  <c r="BA187"/>
  <c r="AT187"/>
  <c r="BG187"/>
  <c r="AZ187"/>
  <c r="AU187"/>
  <c r="BM185"/>
  <c r="BR185"/>
  <c r="BL185"/>
  <c r="BS185"/>
  <c r="BF185"/>
  <c r="BA185"/>
  <c r="AT185"/>
  <c r="BG185"/>
  <c r="AZ185"/>
  <c r="AU185"/>
  <c r="BM183"/>
  <c r="BR183"/>
  <c r="BL183"/>
  <c r="BS183"/>
  <c r="BF183"/>
  <c r="BA183"/>
  <c r="AT183"/>
  <c r="BG183"/>
  <c r="AZ183"/>
  <c r="AU183"/>
  <c r="BM181"/>
  <c r="BR181"/>
  <c r="BL181"/>
  <c r="BS181"/>
  <c r="BF181"/>
  <c r="BA181"/>
  <c r="AT181"/>
  <c r="BG181"/>
  <c r="AZ181"/>
  <c r="AU181"/>
  <c r="BM179"/>
  <c r="BR179"/>
  <c r="BL179"/>
  <c r="BS179"/>
  <c r="BF179"/>
  <c r="BA179"/>
  <c r="AT179"/>
  <c r="BG179"/>
  <c r="AZ179"/>
  <c r="AU179"/>
  <c r="BM177"/>
  <c r="BR177"/>
  <c r="BL177"/>
  <c r="BS177"/>
  <c r="BF177"/>
  <c r="BA177"/>
  <c r="AT177"/>
  <c r="BG177"/>
  <c r="AZ177"/>
  <c r="AU177"/>
  <c r="BM175"/>
  <c r="BR175"/>
  <c r="BL175"/>
  <c r="BS175"/>
  <c r="BF175"/>
  <c r="BA175"/>
  <c r="AT175"/>
  <c r="BG175"/>
  <c r="AZ175"/>
  <c r="AU175"/>
  <c r="BM173"/>
  <c r="BR173"/>
  <c r="BL173"/>
  <c r="BS173"/>
  <c r="BF173"/>
  <c r="BA173"/>
  <c r="AT173"/>
  <c r="BG173"/>
  <c r="AZ173"/>
  <c r="AU173"/>
  <c r="BM171"/>
  <c r="BR171"/>
  <c r="BL171"/>
  <c r="BS171"/>
  <c r="BF171"/>
  <c r="BA171"/>
  <c r="AT171"/>
  <c r="BG171"/>
  <c r="AZ171"/>
  <c r="AU171"/>
  <c r="BM169"/>
  <c r="BR169"/>
  <c r="BL169"/>
  <c r="BS169"/>
  <c r="BF169"/>
  <c r="BA169"/>
  <c r="AT169"/>
  <c r="BG169"/>
  <c r="AZ169"/>
  <c r="AU169"/>
  <c r="BM167"/>
  <c r="BR167"/>
  <c r="BL167"/>
  <c r="BS167"/>
  <c r="BF167"/>
  <c r="BA167"/>
  <c r="AT167"/>
  <c r="BG167"/>
  <c r="AZ167"/>
  <c r="AU167"/>
  <c r="BM165"/>
  <c r="BR165"/>
  <c r="BL165"/>
  <c r="BS165"/>
  <c r="BF165"/>
  <c r="BA165"/>
  <c r="AT165"/>
  <c r="BG165"/>
  <c r="AZ165"/>
  <c r="AU165"/>
  <c r="BM163"/>
  <c r="BR163"/>
  <c r="BL163"/>
  <c r="BS163"/>
  <c r="BF163"/>
  <c r="BA163"/>
  <c r="AT163"/>
  <c r="BG163"/>
  <c r="AZ163"/>
  <c r="AU163"/>
  <c r="BM161"/>
  <c r="BR161"/>
  <c r="BL161"/>
  <c r="BS161"/>
  <c r="BF161"/>
  <c r="BA161"/>
  <c r="AT161"/>
  <c r="BG161"/>
  <c r="AZ161"/>
  <c r="AU161"/>
  <c r="BM159"/>
  <c r="BR159"/>
  <c r="BL159"/>
  <c r="BS159"/>
  <c r="BF159"/>
  <c r="BA159"/>
  <c r="AT159"/>
  <c r="BG159"/>
  <c r="AZ159"/>
  <c r="AU159"/>
  <c r="BM157"/>
  <c r="BR157"/>
  <c r="BL157"/>
  <c r="BS157"/>
  <c r="BF157"/>
  <c r="BA157"/>
  <c r="AT157"/>
  <c r="BG157"/>
  <c r="AZ157"/>
  <c r="AU157"/>
  <c r="BM155"/>
  <c r="BR155"/>
  <c r="BL155"/>
  <c r="BS155"/>
  <c r="BF155"/>
  <c r="BA155"/>
  <c r="AT155"/>
  <c r="BG155"/>
  <c r="AZ155"/>
  <c r="AU155"/>
  <c r="BM153"/>
  <c r="BR153"/>
  <c r="BL153"/>
  <c r="BS153"/>
  <c r="BF153"/>
  <c r="BA153"/>
  <c r="AT153"/>
  <c r="BG153"/>
  <c r="AZ153"/>
  <c r="AU153"/>
  <c r="BM151"/>
  <c r="BR151"/>
  <c r="BL151"/>
  <c r="BS151"/>
  <c r="BF151"/>
  <c r="BA151"/>
  <c r="AT151"/>
  <c r="BG151"/>
  <c r="AZ151"/>
  <c r="AU151"/>
  <c r="BM149"/>
  <c r="BR149"/>
  <c r="BL149"/>
  <c r="BS149"/>
  <c r="BF149"/>
  <c r="BA149"/>
  <c r="AT149"/>
  <c r="BG149"/>
  <c r="AZ149"/>
  <c r="AU149"/>
  <c r="BM147"/>
  <c r="BR147"/>
  <c r="BL147"/>
  <c r="BS147"/>
  <c r="BF147"/>
  <c r="BA147"/>
  <c r="AT147"/>
  <c r="BG147"/>
  <c r="AZ147"/>
  <c r="AU147"/>
  <c r="BM145"/>
  <c r="BR145"/>
  <c r="BL145"/>
  <c r="BS145"/>
  <c r="BF145"/>
  <c r="BA145"/>
  <c r="AT145"/>
  <c r="BG145"/>
  <c r="AZ145"/>
  <c r="AU145"/>
  <c r="BM143"/>
  <c r="BR143"/>
  <c r="BL143"/>
  <c r="BS143"/>
  <c r="BF143"/>
  <c r="BA143"/>
  <c r="AT143"/>
  <c r="BG143"/>
  <c r="AZ143"/>
  <c r="AU143"/>
  <c r="BM141"/>
  <c r="BR141"/>
  <c r="BL141"/>
  <c r="BS141"/>
  <c r="BF141"/>
  <c r="BA141"/>
  <c r="AT141"/>
  <c r="BG141"/>
  <c r="AZ141"/>
  <c r="AU141"/>
  <c r="BM139"/>
  <c r="BR139"/>
  <c r="BL139"/>
  <c r="BS139"/>
  <c r="BF139"/>
  <c r="BA139"/>
  <c r="AT139"/>
  <c r="BG139"/>
  <c r="AZ139"/>
  <c r="AU139"/>
  <c r="BM137"/>
  <c r="BR137"/>
  <c r="BL137"/>
  <c r="BS137"/>
  <c r="BF137"/>
  <c r="BA137"/>
  <c r="AT137"/>
  <c r="BG137"/>
  <c r="AZ137"/>
  <c r="AU137"/>
  <c r="BM135"/>
  <c r="BR135"/>
  <c r="BL135"/>
  <c r="BS135"/>
  <c r="BF135"/>
  <c r="BA135"/>
  <c r="AT135"/>
  <c r="BG135"/>
  <c r="AZ135"/>
  <c r="AU135"/>
  <c r="BM133"/>
  <c r="BR133"/>
  <c r="BL133"/>
  <c r="BS133"/>
  <c r="BF133"/>
  <c r="BA133"/>
  <c r="AT133"/>
  <c r="BG133"/>
  <c r="AZ133"/>
  <c r="AU133"/>
  <c r="BM131"/>
  <c r="BR131"/>
  <c r="BL131"/>
  <c r="BS131"/>
  <c r="BF131"/>
  <c r="BA131"/>
  <c r="AT131"/>
  <c r="BG131"/>
  <c r="AZ131"/>
  <c r="AU131"/>
  <c r="BM129"/>
  <c r="BR129"/>
  <c r="BL129"/>
  <c r="BS129"/>
  <c r="BF129"/>
  <c r="BA129"/>
  <c r="AT129"/>
  <c r="BG129"/>
  <c r="AZ129"/>
  <c r="AU129"/>
  <c r="BM127"/>
  <c r="BR127"/>
  <c r="BL127"/>
  <c r="BS127"/>
  <c r="BF127"/>
  <c r="BA127"/>
  <c r="AT127"/>
  <c r="BG127"/>
  <c r="AZ127"/>
  <c r="AU127"/>
  <c r="BM125"/>
  <c r="BR125"/>
  <c r="BL125"/>
  <c r="BS125"/>
  <c r="BF125"/>
  <c r="BA125"/>
  <c r="AT125"/>
  <c r="BG125"/>
  <c r="AZ125"/>
  <c r="AU125"/>
  <c r="BM123"/>
  <c r="BR123"/>
  <c r="BL123"/>
  <c r="BS123"/>
  <c r="BF123"/>
  <c r="BA123"/>
  <c r="AT123"/>
  <c r="BG123"/>
  <c r="AZ123"/>
  <c r="AU123"/>
  <c r="BM121"/>
  <c r="BR121"/>
  <c r="BL121"/>
  <c r="BS121"/>
  <c r="BF121"/>
  <c r="BA121"/>
  <c r="AT121"/>
  <c r="BG121"/>
  <c r="AZ121"/>
  <c r="AU121"/>
  <c r="BM119"/>
  <c r="BR119"/>
  <c r="BL119"/>
  <c r="BS119"/>
  <c r="BF119"/>
  <c r="BA119"/>
  <c r="AT119"/>
  <c r="BG119"/>
  <c r="AZ119"/>
  <c r="AU119"/>
  <c r="BM117"/>
  <c r="BR117"/>
  <c r="BL117"/>
  <c r="BS117"/>
  <c r="BF117"/>
  <c r="BA117"/>
  <c r="AT117"/>
  <c r="BG117"/>
  <c r="AZ117"/>
  <c r="AU117"/>
  <c r="BM115"/>
  <c r="BR115"/>
  <c r="BL115"/>
  <c r="BS115"/>
  <c r="BF115"/>
  <c r="BA115"/>
  <c r="AT115"/>
  <c r="BG115"/>
  <c r="AZ115"/>
  <c r="AU115"/>
  <c r="BM113"/>
  <c r="BR113"/>
  <c r="BL113"/>
  <c r="BS113"/>
  <c r="BF113"/>
  <c r="BA113"/>
  <c r="AT113"/>
  <c r="BG113"/>
  <c r="AZ113"/>
  <c r="AU113"/>
  <c r="BM111"/>
  <c r="BR111"/>
  <c r="BL111"/>
  <c r="BS111"/>
  <c r="BF111"/>
  <c r="BA111"/>
  <c r="AT111"/>
  <c r="BG111"/>
  <c r="AZ111"/>
  <c r="AU111"/>
  <c r="BM109"/>
  <c r="BR109"/>
  <c r="BL109"/>
  <c r="BF109"/>
  <c r="BS109"/>
  <c r="BG109"/>
  <c r="BA109"/>
  <c r="AT109"/>
  <c r="AZ109"/>
  <c r="AU109"/>
  <c r="BM107"/>
  <c r="BR107"/>
  <c r="BL107"/>
  <c r="BF107"/>
  <c r="BS107"/>
  <c r="BG107"/>
  <c r="BA107"/>
  <c r="AT107"/>
  <c r="AZ107"/>
  <c r="AU107"/>
  <c r="BM105"/>
  <c r="BR105"/>
  <c r="BL105"/>
  <c r="BF105"/>
  <c r="BS105"/>
  <c r="BG105"/>
  <c r="BA105"/>
  <c r="AT105"/>
  <c r="AZ105"/>
  <c r="AU105"/>
  <c r="BM103"/>
  <c r="BR103"/>
  <c r="BL103"/>
  <c r="BF103"/>
  <c r="BS103"/>
  <c r="BG103"/>
  <c r="BA103"/>
  <c r="AT103"/>
  <c r="AZ103"/>
  <c r="AU103"/>
  <c r="BM101"/>
  <c r="BR101"/>
  <c r="BL101"/>
  <c r="BF101"/>
  <c r="BS101"/>
  <c r="BG101"/>
  <c r="BA101"/>
  <c r="AT101"/>
  <c r="AZ101"/>
  <c r="AU101"/>
  <c r="BM99"/>
  <c r="BR99"/>
  <c r="BL99"/>
  <c r="BF99"/>
  <c r="BS99"/>
  <c r="BG99"/>
  <c r="BA99"/>
  <c r="AT99"/>
  <c r="AZ99"/>
  <c r="AU99"/>
  <c r="BM97"/>
  <c r="BR97"/>
  <c r="BL97"/>
  <c r="BF97"/>
  <c r="BS97"/>
  <c r="BG97"/>
  <c r="BA97"/>
  <c r="AT97"/>
  <c r="AZ97"/>
  <c r="AU97"/>
  <c r="BM95"/>
  <c r="BR95"/>
  <c r="BL95"/>
  <c r="BF95"/>
  <c r="BS95"/>
  <c r="BG95"/>
  <c r="BA95"/>
  <c r="AT95"/>
  <c r="AZ95"/>
  <c r="AU95"/>
  <c r="BM93"/>
  <c r="BR93"/>
  <c r="BL93"/>
  <c r="BF93"/>
  <c r="BS93"/>
  <c r="BG93"/>
  <c r="BA93"/>
  <c r="AT93"/>
  <c r="AZ93"/>
  <c r="AU93"/>
  <c r="BM91"/>
  <c r="BR91"/>
  <c r="BL91"/>
  <c r="BF91"/>
  <c r="BS91"/>
  <c r="BG91"/>
  <c r="BA91"/>
  <c r="AT91"/>
  <c r="AZ91"/>
  <c r="AU91"/>
  <c r="BM89"/>
  <c r="BR89"/>
  <c r="BL89"/>
  <c r="BF89"/>
  <c r="BS89"/>
  <c r="BG89"/>
  <c r="BA89"/>
  <c r="AT89"/>
  <c r="AZ89"/>
  <c r="AU89"/>
  <c r="BM87"/>
  <c r="BR87"/>
  <c r="BL87"/>
  <c r="BF87"/>
  <c r="BS87"/>
  <c r="BG87"/>
  <c r="BA87"/>
  <c r="AT87"/>
  <c r="AZ87"/>
  <c r="AU87"/>
  <c r="BM85"/>
  <c r="BR85"/>
  <c r="BL85"/>
  <c r="BF85"/>
  <c r="BS85"/>
  <c r="BG85"/>
  <c r="BA85"/>
  <c r="AT85"/>
  <c r="AZ85"/>
  <c r="AU85"/>
  <c r="BM83"/>
  <c r="BR83"/>
  <c r="BL83"/>
  <c r="BF83"/>
  <c r="BS83"/>
  <c r="BG83"/>
  <c r="BA83"/>
  <c r="AT83"/>
  <c r="AZ83"/>
  <c r="AU83"/>
  <c r="BM81"/>
  <c r="BR81"/>
  <c r="BL81"/>
  <c r="BF81"/>
  <c r="BS81"/>
  <c r="BG81"/>
  <c r="BA81"/>
  <c r="AT81"/>
  <c r="AZ81"/>
  <c r="AU81"/>
  <c r="BM79"/>
  <c r="BY79"/>
  <c r="BR79"/>
  <c r="BL79"/>
  <c r="BF79"/>
  <c r="BX79"/>
  <c r="BS79"/>
  <c r="BG79"/>
  <c r="BA79"/>
  <c r="AT79"/>
  <c r="AZ79"/>
  <c r="AU79"/>
  <c r="BM77"/>
  <c r="BR77"/>
  <c r="BL77"/>
  <c r="BF77"/>
  <c r="BS77"/>
  <c r="BG77"/>
  <c r="BA77"/>
  <c r="AT77"/>
  <c r="AZ77"/>
  <c r="AU77"/>
  <c r="BM75"/>
  <c r="BR75"/>
  <c r="BL75"/>
  <c r="BF75"/>
  <c r="BS75"/>
  <c r="BG75"/>
  <c r="BA75"/>
  <c r="AT75"/>
  <c r="AZ75"/>
  <c r="AU75"/>
  <c r="BM73"/>
  <c r="BR73"/>
  <c r="BL73"/>
  <c r="BF73"/>
  <c r="BS73"/>
  <c r="BG73"/>
  <c r="BA73"/>
  <c r="AT73"/>
  <c r="AZ73"/>
  <c r="AU73"/>
  <c r="BM71"/>
  <c r="BR71"/>
  <c r="BL71"/>
  <c r="BF71"/>
  <c r="BS71"/>
  <c r="BG71"/>
  <c r="BA71"/>
  <c r="AT71"/>
  <c r="AZ71"/>
  <c r="AU71"/>
  <c r="BM69"/>
  <c r="BR69"/>
  <c r="BL69"/>
  <c r="BF69"/>
  <c r="BS69"/>
  <c r="BG69"/>
  <c r="BA69"/>
  <c r="AT69"/>
  <c r="AZ69"/>
  <c r="AU69"/>
  <c r="BM67"/>
  <c r="BR67"/>
  <c r="BL67"/>
  <c r="BF67"/>
  <c r="BS67"/>
  <c r="BG67"/>
  <c r="BA67"/>
  <c r="AT67"/>
  <c r="AZ67"/>
  <c r="AU67"/>
  <c r="BM65"/>
  <c r="BR65"/>
  <c r="BL65"/>
  <c r="BF65"/>
  <c r="BS65"/>
  <c r="BG65"/>
  <c r="BA65"/>
  <c r="AT65"/>
  <c r="AZ65"/>
  <c r="AU65"/>
  <c r="BM63"/>
  <c r="BR63"/>
  <c r="BL63"/>
  <c r="BF63"/>
  <c r="BS63"/>
  <c r="BG63"/>
  <c r="BA63"/>
  <c r="AT63"/>
  <c r="AZ63"/>
  <c r="AU63"/>
  <c r="BM61"/>
  <c r="BR61"/>
  <c r="BL61"/>
  <c r="BF61"/>
  <c r="BS61"/>
  <c r="BG61"/>
  <c r="BA61"/>
  <c r="AT61"/>
  <c r="AZ61"/>
  <c r="AU61"/>
  <c r="BM59"/>
  <c r="BR59"/>
  <c r="BL59"/>
  <c r="BF59"/>
  <c r="BS59"/>
  <c r="BG59"/>
  <c r="BA59"/>
  <c r="AT59"/>
  <c r="AZ59"/>
  <c r="AU59"/>
  <c r="BM57"/>
  <c r="BR57"/>
  <c r="BL57"/>
  <c r="BF57"/>
  <c r="BS57"/>
  <c r="BG57"/>
  <c r="BA57"/>
  <c r="AT57"/>
  <c r="AZ57"/>
  <c r="AU57"/>
  <c r="BM55"/>
  <c r="BR55"/>
  <c r="BL55"/>
  <c r="BF55"/>
  <c r="BS55"/>
  <c r="BG55"/>
  <c r="BA55"/>
  <c r="AT55"/>
  <c r="AZ55"/>
  <c r="AU55"/>
  <c r="BY53"/>
  <c r="BM53"/>
  <c r="BX53"/>
  <c r="BR53"/>
  <c r="BL53"/>
  <c r="BF53"/>
  <c r="BS53"/>
  <c r="BG53"/>
  <c r="BA53"/>
  <c r="AT53"/>
  <c r="AZ53"/>
  <c r="AU53"/>
  <c r="BY51"/>
  <c r="BM51"/>
  <c r="BX51"/>
  <c r="BR51"/>
  <c r="BL51"/>
  <c r="BF51"/>
  <c r="BS51"/>
  <c r="BG51"/>
  <c r="BA51"/>
  <c r="AT51"/>
  <c r="AZ51"/>
  <c r="AU51"/>
  <c r="BM49"/>
  <c r="BR49"/>
  <c r="BL49"/>
  <c r="BF49"/>
  <c r="BS49"/>
  <c r="BG49"/>
  <c r="BA49"/>
  <c r="AT49"/>
  <c r="AZ49"/>
  <c r="AU49"/>
  <c r="BM47"/>
  <c r="BR47"/>
  <c r="BL47"/>
  <c r="BF47"/>
  <c r="BS47"/>
  <c r="BG47"/>
  <c r="BA47"/>
  <c r="AT47"/>
  <c r="AZ47"/>
  <c r="AU47"/>
  <c r="BM45"/>
  <c r="BR45"/>
  <c r="BL45"/>
  <c r="BF45"/>
  <c r="BS45"/>
  <c r="BG45"/>
  <c r="BA45"/>
  <c r="AT45"/>
  <c r="AZ45"/>
  <c r="AU45"/>
  <c r="BM43"/>
  <c r="BR43"/>
  <c r="BL43"/>
  <c r="BF43"/>
  <c r="BS43"/>
  <c r="BG43"/>
  <c r="BA43"/>
  <c r="AT43"/>
  <c r="AZ43"/>
  <c r="AU43"/>
  <c r="BM41"/>
  <c r="BR41"/>
  <c r="BL41"/>
  <c r="BF41"/>
  <c r="BS41"/>
  <c r="BG41"/>
  <c r="BA41"/>
  <c r="AT41"/>
  <c r="AZ41"/>
  <c r="AU41"/>
  <c r="BY39"/>
  <c r="BM39"/>
  <c r="BX39"/>
  <c r="BR39"/>
  <c r="BL39"/>
  <c r="BF39"/>
  <c r="BS39"/>
  <c r="BG39"/>
  <c r="BA39"/>
  <c r="AT39"/>
  <c r="AZ39"/>
  <c r="AU39"/>
  <c r="BY37"/>
  <c r="BM37"/>
  <c r="BX37"/>
  <c r="BR37"/>
  <c r="BL37"/>
  <c r="BF37"/>
  <c r="BS37"/>
  <c r="BG37"/>
  <c r="BA37"/>
  <c r="AT37"/>
  <c r="AZ37"/>
  <c r="AU37"/>
  <c r="BM34"/>
  <c r="BY34"/>
  <c r="BX34"/>
  <c r="BR34"/>
  <c r="BF34"/>
  <c r="BS34"/>
  <c r="BL34"/>
  <c r="BG34"/>
  <c r="BA34"/>
  <c r="AT34"/>
  <c r="AZ34"/>
  <c r="AU34"/>
  <c r="BM14"/>
  <c r="BL14"/>
  <c r="BL12"/>
  <c r="I14" i="4"/>
  <c r="M14"/>
  <c r="Q14"/>
  <c r="G14"/>
  <c r="K14"/>
  <c r="O14"/>
  <c r="J12" i="2"/>
  <c r="BM206"/>
  <c r="BR206"/>
  <c r="BX206"/>
  <c r="BS206"/>
  <c r="BL206"/>
  <c r="BF206"/>
  <c r="BA206"/>
  <c r="AT206"/>
  <c r="BG206"/>
  <c r="AZ206"/>
  <c r="AU206"/>
  <c r="BM204"/>
  <c r="BR204"/>
  <c r="BX204"/>
  <c r="BS204"/>
  <c r="BL204"/>
  <c r="BF204"/>
  <c r="BA204"/>
  <c r="AT204"/>
  <c r="BG204"/>
  <c r="AZ204"/>
  <c r="AU204"/>
  <c r="BM202"/>
  <c r="BR202"/>
  <c r="BX202"/>
  <c r="BS202"/>
  <c r="BL202"/>
  <c r="BF202"/>
  <c r="BA202"/>
  <c r="AT202"/>
  <c r="BG202"/>
  <c r="AZ202"/>
  <c r="AU202"/>
  <c r="BM200"/>
  <c r="BR200"/>
  <c r="BX200"/>
  <c r="BS200"/>
  <c r="BL200"/>
  <c r="BF200"/>
  <c r="BA200"/>
  <c r="AT200"/>
  <c r="BG200"/>
  <c r="AZ200"/>
  <c r="AU200"/>
  <c r="BM198"/>
  <c r="BY198"/>
  <c r="BR198"/>
  <c r="BX198"/>
  <c r="BS198"/>
  <c r="BL198"/>
  <c r="BF198"/>
  <c r="BA198"/>
  <c r="AT198"/>
  <c r="BG198"/>
  <c r="AZ198"/>
  <c r="AU198"/>
  <c r="BM196"/>
  <c r="BR196"/>
  <c r="BX196"/>
  <c r="BS196"/>
  <c r="BL196"/>
  <c r="BF196"/>
  <c r="BA196"/>
  <c r="AT196"/>
  <c r="BG196"/>
  <c r="AZ196"/>
  <c r="AU196"/>
  <c r="BM194"/>
  <c r="BR194"/>
  <c r="BX194"/>
  <c r="BS194"/>
  <c r="BL194"/>
  <c r="BF194"/>
  <c r="BA194"/>
  <c r="AT194"/>
  <c r="BG194"/>
  <c r="AZ194"/>
  <c r="AU194"/>
  <c r="BM192"/>
  <c r="BR192"/>
  <c r="BX192"/>
  <c r="BS192"/>
  <c r="BL192"/>
  <c r="BF192"/>
  <c r="BA192"/>
  <c r="AT192"/>
  <c r="BG192"/>
  <c r="AZ192"/>
  <c r="AU192"/>
  <c r="BM190"/>
  <c r="BR190"/>
  <c r="BX190"/>
  <c r="BS190"/>
  <c r="BL190"/>
  <c r="BF190"/>
  <c r="BA190"/>
  <c r="AT190"/>
  <c r="BG190"/>
  <c r="AZ190"/>
  <c r="AU190"/>
  <c r="BM188"/>
  <c r="BR188"/>
  <c r="BX188"/>
  <c r="BS188"/>
  <c r="BL188"/>
  <c r="BF188"/>
  <c r="BA188"/>
  <c r="AT188"/>
  <c r="BG188"/>
  <c r="AZ188"/>
  <c r="AU188"/>
  <c r="BM186"/>
  <c r="BR186"/>
  <c r="BX186"/>
  <c r="BS186"/>
  <c r="BL186"/>
  <c r="BF186"/>
  <c r="BA186"/>
  <c r="AT186"/>
  <c r="BG186"/>
  <c r="AZ186"/>
  <c r="AU186"/>
  <c r="BM184"/>
  <c r="BR184"/>
  <c r="BX184"/>
  <c r="BS184"/>
  <c r="BL184"/>
  <c r="BF184"/>
  <c r="BA184"/>
  <c r="AT184"/>
  <c r="BG184"/>
  <c r="AZ184"/>
  <c r="AU184"/>
  <c r="BM182"/>
  <c r="BR182"/>
  <c r="BX182"/>
  <c r="BS182"/>
  <c r="BL182"/>
  <c r="BF182"/>
  <c r="BA182"/>
  <c r="AT182"/>
  <c r="BG182"/>
  <c r="AZ182"/>
  <c r="AU182"/>
  <c r="BM180"/>
  <c r="BR180"/>
  <c r="BX180"/>
  <c r="BS180"/>
  <c r="BL180"/>
  <c r="BF180"/>
  <c r="BA180"/>
  <c r="AT180"/>
  <c r="BG180"/>
  <c r="AZ180"/>
  <c r="AU180"/>
  <c r="BM178"/>
  <c r="BR178"/>
  <c r="BX178"/>
  <c r="BS178"/>
  <c r="BL178"/>
  <c r="BF178"/>
  <c r="BA178"/>
  <c r="AT178"/>
  <c r="BG178"/>
  <c r="AZ178"/>
  <c r="AU178"/>
  <c r="BM176"/>
  <c r="BR176"/>
  <c r="BX176"/>
  <c r="BS176"/>
  <c r="BL176"/>
  <c r="BF176"/>
  <c r="BA176"/>
  <c r="AT176"/>
  <c r="BG176"/>
  <c r="AZ176"/>
  <c r="AU176"/>
  <c r="BM174"/>
  <c r="BR174"/>
  <c r="BX174"/>
  <c r="BS174"/>
  <c r="BL174"/>
  <c r="BF174"/>
  <c r="BA174"/>
  <c r="AT174"/>
  <c r="BG174"/>
  <c r="AZ174"/>
  <c r="AU174"/>
  <c r="BM172"/>
  <c r="BR172"/>
  <c r="BX172"/>
  <c r="BS172"/>
  <c r="BL172"/>
  <c r="BF172"/>
  <c r="BA172"/>
  <c r="AT172"/>
  <c r="BG172"/>
  <c r="AZ172"/>
  <c r="AU172"/>
  <c r="BM170"/>
  <c r="BR170"/>
  <c r="BX170"/>
  <c r="BS170"/>
  <c r="BL170"/>
  <c r="BF170"/>
  <c r="BA170"/>
  <c r="AT170"/>
  <c r="BG170"/>
  <c r="AZ170"/>
  <c r="AU170"/>
  <c r="BM168"/>
  <c r="BR168"/>
  <c r="BX168"/>
  <c r="BS168"/>
  <c r="BL168"/>
  <c r="BF168"/>
  <c r="BA168"/>
  <c r="AT168"/>
  <c r="BG168"/>
  <c r="AZ168"/>
  <c r="AU168"/>
  <c r="BM166"/>
  <c r="BY166"/>
  <c r="BR166"/>
  <c r="BX166"/>
  <c r="BS166"/>
  <c r="BL166"/>
  <c r="BF166"/>
  <c r="BA166"/>
  <c r="AT166"/>
  <c r="BG166"/>
  <c r="AZ166"/>
  <c r="AU166"/>
  <c r="BM164"/>
  <c r="BR164"/>
  <c r="BX164"/>
  <c r="BS164"/>
  <c r="BL164"/>
  <c r="BF164"/>
  <c r="BA164"/>
  <c r="AT164"/>
  <c r="BG164"/>
  <c r="AZ164"/>
  <c r="AU164"/>
  <c r="BM162"/>
  <c r="BR162"/>
  <c r="BX162"/>
  <c r="BS162"/>
  <c r="BL162"/>
  <c r="BF162"/>
  <c r="BA162"/>
  <c r="AT162"/>
  <c r="BG162"/>
  <c r="AZ162"/>
  <c r="AU162"/>
  <c r="BM160"/>
  <c r="BR160"/>
  <c r="BX160"/>
  <c r="BS160"/>
  <c r="BL160"/>
  <c r="BF160"/>
  <c r="BA160"/>
  <c r="AT160"/>
  <c r="BG160"/>
  <c r="AZ160"/>
  <c r="AU160"/>
  <c r="BM158"/>
  <c r="BR158"/>
  <c r="BX158"/>
  <c r="BS158"/>
  <c r="BL158"/>
  <c r="BF158"/>
  <c r="BA158"/>
  <c r="AT158"/>
  <c r="BG158"/>
  <c r="AZ158"/>
  <c r="AU158"/>
  <c r="BM156"/>
  <c r="BY156"/>
  <c r="BR156"/>
  <c r="BX156"/>
  <c r="BS156"/>
  <c r="BL156"/>
  <c r="BF156"/>
  <c r="BA156"/>
  <c r="AT156"/>
  <c r="BG156"/>
  <c r="AZ156"/>
  <c r="AU156"/>
  <c r="BM154"/>
  <c r="BR154"/>
  <c r="BS154"/>
  <c r="BL154"/>
  <c r="BF154"/>
  <c r="BA154"/>
  <c r="AT154"/>
  <c r="BG154"/>
  <c r="AZ154"/>
  <c r="AU154"/>
  <c r="BM152"/>
  <c r="BR152"/>
  <c r="BS152"/>
  <c r="BL152"/>
  <c r="BF152"/>
  <c r="BA152"/>
  <c r="AT152"/>
  <c r="BG152"/>
  <c r="AZ152"/>
  <c r="AU152"/>
  <c r="BM150"/>
  <c r="BR150"/>
  <c r="BS150"/>
  <c r="BL150"/>
  <c r="BF150"/>
  <c r="BA150"/>
  <c r="AT150"/>
  <c r="BG150"/>
  <c r="AZ150"/>
  <c r="AU150"/>
  <c r="BM148"/>
  <c r="BR148"/>
  <c r="BS148"/>
  <c r="BL148"/>
  <c r="BF148"/>
  <c r="BA148"/>
  <c r="AT148"/>
  <c r="BG148"/>
  <c r="AZ148"/>
  <c r="AU148"/>
  <c r="BM146"/>
  <c r="BR146"/>
  <c r="BS146"/>
  <c r="BL146"/>
  <c r="BF146"/>
  <c r="BA146"/>
  <c r="AT146"/>
  <c r="BG146"/>
  <c r="AZ146"/>
  <c r="AU146"/>
  <c r="BM144"/>
  <c r="BR144"/>
  <c r="BS144"/>
  <c r="BL144"/>
  <c r="BF144"/>
  <c r="BA144"/>
  <c r="AT144"/>
  <c r="BG144"/>
  <c r="AZ144"/>
  <c r="AU144"/>
  <c r="BM142"/>
  <c r="BR142"/>
  <c r="BS142"/>
  <c r="BL142"/>
  <c r="BF142"/>
  <c r="BA142"/>
  <c r="AT142"/>
  <c r="BG142"/>
  <c r="AZ142"/>
  <c r="AU142"/>
  <c r="BM140"/>
  <c r="BR140"/>
  <c r="BS140"/>
  <c r="BL140"/>
  <c r="BF140"/>
  <c r="BA140"/>
  <c r="AT140"/>
  <c r="BG140"/>
  <c r="AZ140"/>
  <c r="AU140"/>
  <c r="BM138"/>
  <c r="BR138"/>
  <c r="BS138"/>
  <c r="BL138"/>
  <c r="BF138"/>
  <c r="BA138"/>
  <c r="AT138"/>
  <c r="BG138"/>
  <c r="AZ138"/>
  <c r="AU138"/>
  <c r="BM136"/>
  <c r="BR136"/>
  <c r="BS136"/>
  <c r="BL136"/>
  <c r="BF136"/>
  <c r="BA136"/>
  <c r="AT136"/>
  <c r="BG136"/>
  <c r="AZ136"/>
  <c r="AU136"/>
  <c r="BM134"/>
  <c r="BR134"/>
  <c r="BS134"/>
  <c r="BL134"/>
  <c r="BF134"/>
  <c r="BA134"/>
  <c r="AT134"/>
  <c r="BG134"/>
  <c r="AZ134"/>
  <c r="AU134"/>
  <c r="BM132"/>
  <c r="BR132"/>
  <c r="BS132"/>
  <c r="BL132"/>
  <c r="BF132"/>
  <c r="BA132"/>
  <c r="AT132"/>
  <c r="BG132"/>
  <c r="AZ132"/>
  <c r="AU132"/>
  <c r="BM130"/>
  <c r="BR130"/>
  <c r="BS130"/>
  <c r="BL130"/>
  <c r="BF130"/>
  <c r="BA130"/>
  <c r="AT130"/>
  <c r="BG130"/>
  <c r="AZ130"/>
  <c r="AU130"/>
  <c r="BM128"/>
  <c r="BR128"/>
  <c r="BS128"/>
  <c r="BL128"/>
  <c r="BF128"/>
  <c r="BA128"/>
  <c r="AT128"/>
  <c r="BG128"/>
  <c r="AZ128"/>
  <c r="AU128"/>
  <c r="BM126"/>
  <c r="BR126"/>
  <c r="BS126"/>
  <c r="BL126"/>
  <c r="BF126"/>
  <c r="BA126"/>
  <c r="AT126"/>
  <c r="BG126"/>
  <c r="AZ126"/>
  <c r="AU126"/>
  <c r="BM124"/>
  <c r="BR124"/>
  <c r="BS124"/>
  <c r="BL124"/>
  <c r="BF124"/>
  <c r="BA124"/>
  <c r="AT124"/>
  <c r="BG124"/>
  <c r="AZ124"/>
  <c r="AU124"/>
  <c r="BM122"/>
  <c r="BR122"/>
  <c r="BS122"/>
  <c r="BL122"/>
  <c r="BF122"/>
  <c r="BA122"/>
  <c r="AT122"/>
  <c r="BG122"/>
  <c r="AZ122"/>
  <c r="AU122"/>
  <c r="BM120"/>
  <c r="BR120"/>
  <c r="BS120"/>
  <c r="BL120"/>
  <c r="BF120"/>
  <c r="BA120"/>
  <c r="AT120"/>
  <c r="BG120"/>
  <c r="AZ120"/>
  <c r="AU120"/>
  <c r="BM118"/>
  <c r="BR118"/>
  <c r="BS118"/>
  <c r="BL118"/>
  <c r="BF118"/>
  <c r="BA118"/>
  <c r="AT118"/>
  <c r="BG118"/>
  <c r="AZ118"/>
  <c r="AU118"/>
  <c r="BM116"/>
  <c r="BR116"/>
  <c r="BS116"/>
  <c r="BL116"/>
  <c r="BF116"/>
  <c r="BA116"/>
  <c r="AT116"/>
  <c r="BG116"/>
  <c r="AZ116"/>
  <c r="AU116"/>
  <c r="BM114"/>
  <c r="BR114"/>
  <c r="BS114"/>
  <c r="BL114"/>
  <c r="BF114"/>
  <c r="BA114"/>
  <c r="AT114"/>
  <c r="BG114"/>
  <c r="AZ114"/>
  <c r="AU114"/>
  <c r="BM112"/>
  <c r="BR112"/>
  <c r="BS112"/>
  <c r="BL112"/>
  <c r="BF112"/>
  <c r="BA112"/>
  <c r="AT112"/>
  <c r="BG112"/>
  <c r="AZ112"/>
  <c r="AU112"/>
  <c r="BM110"/>
  <c r="BR110"/>
  <c r="BF110"/>
  <c r="BS110"/>
  <c r="BL110"/>
  <c r="BA110"/>
  <c r="AT110"/>
  <c r="BG110"/>
  <c r="AZ110"/>
  <c r="AU110"/>
  <c r="BM108"/>
  <c r="BR108"/>
  <c r="BF108"/>
  <c r="BS108"/>
  <c r="BL108"/>
  <c r="BA108"/>
  <c r="AT108"/>
  <c r="BG108"/>
  <c r="AZ108"/>
  <c r="AU108"/>
  <c r="BM106"/>
  <c r="BR106"/>
  <c r="BF106"/>
  <c r="BS106"/>
  <c r="BL106"/>
  <c r="BA106"/>
  <c r="AT106"/>
  <c r="BG106"/>
  <c r="AZ106"/>
  <c r="AU106"/>
  <c r="BM104"/>
  <c r="BR104"/>
  <c r="BF104"/>
  <c r="BS104"/>
  <c r="BL104"/>
  <c r="BG104"/>
  <c r="BA104"/>
  <c r="AT104"/>
  <c r="AZ104"/>
  <c r="AU104"/>
  <c r="BM102"/>
  <c r="BR102"/>
  <c r="BF102"/>
  <c r="BS102"/>
  <c r="BL102"/>
  <c r="BG102"/>
  <c r="BA102"/>
  <c r="AT102"/>
  <c r="AZ102"/>
  <c r="AU102"/>
  <c r="BM100"/>
  <c r="BR100"/>
  <c r="BF100"/>
  <c r="BS100"/>
  <c r="BL100"/>
  <c r="BG100"/>
  <c r="BA100"/>
  <c r="AT100"/>
  <c r="AZ100"/>
  <c r="AU100"/>
  <c r="BM98"/>
  <c r="BR98"/>
  <c r="BF98"/>
  <c r="BS98"/>
  <c r="BL98"/>
  <c r="BG98"/>
  <c r="BA98"/>
  <c r="AT98"/>
  <c r="AZ98"/>
  <c r="AU98"/>
  <c r="BM96"/>
  <c r="BR96"/>
  <c r="BF96"/>
  <c r="BS96"/>
  <c r="BL96"/>
  <c r="BG96"/>
  <c r="BA96"/>
  <c r="AT96"/>
  <c r="AZ96"/>
  <c r="AU96"/>
  <c r="BM94"/>
  <c r="BR94"/>
  <c r="BF94"/>
  <c r="BS94"/>
  <c r="BL94"/>
  <c r="BG94"/>
  <c r="BA94"/>
  <c r="AT94"/>
  <c r="AZ94"/>
  <c r="AU94"/>
  <c r="BM92"/>
  <c r="BR92"/>
  <c r="BF92"/>
  <c r="BS92"/>
  <c r="BL92"/>
  <c r="BG92"/>
  <c r="BA92"/>
  <c r="AT92"/>
  <c r="AZ92"/>
  <c r="AU92"/>
  <c r="BM90"/>
  <c r="BR90"/>
  <c r="BF90"/>
  <c r="BS90"/>
  <c r="BL90"/>
  <c r="BG90"/>
  <c r="BA90"/>
  <c r="AT90"/>
  <c r="AZ90"/>
  <c r="AU90"/>
  <c r="BM88"/>
  <c r="BR88"/>
  <c r="BF88"/>
  <c r="BS88"/>
  <c r="BL88"/>
  <c r="BG88"/>
  <c r="BA88"/>
  <c r="AT88"/>
  <c r="AZ88"/>
  <c r="AU88"/>
  <c r="BM86"/>
  <c r="BR86"/>
  <c r="BF86"/>
  <c r="BX86"/>
  <c r="BS86"/>
  <c r="BL86"/>
  <c r="BG86"/>
  <c r="BA86"/>
  <c r="AT86"/>
  <c r="AZ86"/>
  <c r="AU86"/>
  <c r="BM84"/>
  <c r="BR84"/>
  <c r="BF84"/>
  <c r="BX84"/>
  <c r="BS84"/>
  <c r="BL84"/>
  <c r="BG84"/>
  <c r="BA84"/>
  <c r="AT84"/>
  <c r="AZ84"/>
  <c r="AU84"/>
  <c r="BM82"/>
  <c r="BR82"/>
  <c r="BF82"/>
  <c r="BX82"/>
  <c r="BS82"/>
  <c r="BL82"/>
  <c r="BG82"/>
  <c r="BA82"/>
  <c r="AT82"/>
  <c r="AZ82"/>
  <c r="AU82"/>
  <c r="BM80"/>
  <c r="BR80"/>
  <c r="BF80"/>
  <c r="BX80"/>
  <c r="BS80"/>
  <c r="BL80"/>
  <c r="BG80"/>
  <c r="BA80"/>
  <c r="AT80"/>
  <c r="AZ80"/>
  <c r="AU80"/>
  <c r="BM78"/>
  <c r="BR78"/>
  <c r="BF78"/>
  <c r="BS78"/>
  <c r="BL78"/>
  <c r="BG78"/>
  <c r="BA78"/>
  <c r="AT78"/>
  <c r="AZ78"/>
  <c r="AU78"/>
  <c r="BM76"/>
  <c r="BR76"/>
  <c r="BF76"/>
  <c r="BS76"/>
  <c r="BL76"/>
  <c r="BG76"/>
  <c r="BA76"/>
  <c r="AT76"/>
  <c r="AZ76"/>
  <c r="AU76"/>
  <c r="BM74"/>
  <c r="BR74"/>
  <c r="BF74"/>
  <c r="BS74"/>
  <c r="BL74"/>
  <c r="BG74"/>
  <c r="BA74"/>
  <c r="AT74"/>
  <c r="AZ74"/>
  <c r="AU74"/>
  <c r="BM72"/>
  <c r="BR72"/>
  <c r="BF72"/>
  <c r="BS72"/>
  <c r="BL72"/>
  <c r="BG72"/>
  <c r="BA72"/>
  <c r="AT72"/>
  <c r="AZ72"/>
  <c r="AU72"/>
  <c r="BM70"/>
  <c r="BR70"/>
  <c r="BF70"/>
  <c r="BS70"/>
  <c r="BL70"/>
  <c r="BG70"/>
  <c r="BA70"/>
  <c r="AT70"/>
  <c r="AZ70"/>
  <c r="AU70"/>
  <c r="BM68"/>
  <c r="BR68"/>
  <c r="BF68"/>
  <c r="BS68"/>
  <c r="BL68"/>
  <c r="BG68"/>
  <c r="BA68"/>
  <c r="AT68"/>
  <c r="AZ68"/>
  <c r="AU68"/>
  <c r="BM66"/>
  <c r="BR66"/>
  <c r="BF66"/>
  <c r="BS66"/>
  <c r="BL66"/>
  <c r="BG66"/>
  <c r="BA66"/>
  <c r="AT66"/>
  <c r="AZ66"/>
  <c r="AU66"/>
  <c r="BM64"/>
  <c r="BR64"/>
  <c r="BF64"/>
  <c r="BS64"/>
  <c r="BL64"/>
  <c r="BG64"/>
  <c r="BA64"/>
  <c r="AT64"/>
  <c r="AZ64"/>
  <c r="AU64"/>
  <c r="BM62"/>
  <c r="BR62"/>
  <c r="BF62"/>
  <c r="BS62"/>
  <c r="BL62"/>
  <c r="BG62"/>
  <c r="BA62"/>
  <c r="AT62"/>
  <c r="AZ62"/>
  <c r="AU62"/>
  <c r="BM60"/>
  <c r="BR60"/>
  <c r="BF60"/>
  <c r="BS60"/>
  <c r="BL60"/>
  <c r="BG60"/>
  <c r="BA60"/>
  <c r="AT60"/>
  <c r="AZ60"/>
  <c r="AU60"/>
  <c r="BM58"/>
  <c r="BR58"/>
  <c r="BF58"/>
  <c r="BS58"/>
  <c r="BL58"/>
  <c r="BG58"/>
  <c r="BA58"/>
  <c r="AT58"/>
  <c r="AZ58"/>
  <c r="AU58"/>
  <c r="BM56"/>
  <c r="BR56"/>
  <c r="BF56"/>
  <c r="BS56"/>
  <c r="BL56"/>
  <c r="BG56"/>
  <c r="BA56"/>
  <c r="AT56"/>
  <c r="AZ56"/>
  <c r="AU56"/>
  <c r="BM54"/>
  <c r="BR54"/>
  <c r="BF54"/>
  <c r="BS54"/>
  <c r="BL54"/>
  <c r="BG54"/>
  <c r="BA54"/>
  <c r="AT54"/>
  <c r="AZ54"/>
  <c r="AU54"/>
  <c r="BM52"/>
  <c r="BR52"/>
  <c r="BF52"/>
  <c r="BS52"/>
  <c r="BL52"/>
  <c r="BG52"/>
  <c r="BA52"/>
  <c r="AT52"/>
  <c r="AZ52"/>
  <c r="AU52"/>
  <c r="BM50"/>
  <c r="BR50"/>
  <c r="BF50"/>
  <c r="BS50"/>
  <c r="BL50"/>
  <c r="BG50"/>
  <c r="BA50"/>
  <c r="AT50"/>
  <c r="AZ50"/>
  <c r="AU50"/>
  <c r="BM48"/>
  <c r="BR48"/>
  <c r="BF48"/>
  <c r="BS48"/>
  <c r="BL48"/>
  <c r="BG48"/>
  <c r="BA48"/>
  <c r="AT48"/>
  <c r="AZ48"/>
  <c r="AU48"/>
  <c r="BM46"/>
  <c r="BR46"/>
  <c r="BF46"/>
  <c r="BS46"/>
  <c r="BL46"/>
  <c r="BG46"/>
  <c r="BA46"/>
  <c r="AT46"/>
  <c r="AZ46"/>
  <c r="AU46"/>
  <c r="BM44"/>
  <c r="BR44"/>
  <c r="BF44"/>
  <c r="BS44"/>
  <c r="BL44"/>
  <c r="BG44"/>
  <c r="BA44"/>
  <c r="AT44"/>
  <c r="AZ44"/>
  <c r="AU44"/>
  <c r="BM42"/>
  <c r="BR42"/>
  <c r="BF42"/>
  <c r="BS42"/>
  <c r="BL42"/>
  <c r="BG42"/>
  <c r="BA42"/>
  <c r="AT42"/>
  <c r="AZ42"/>
  <c r="AU42"/>
  <c r="BM40"/>
  <c r="BR40"/>
  <c r="BF40"/>
  <c r="BS40"/>
  <c r="BL40"/>
  <c r="BG40"/>
  <c r="BA40"/>
  <c r="AT40"/>
  <c r="AZ40"/>
  <c r="AU40"/>
  <c r="BM38"/>
  <c r="BY38"/>
  <c r="BX38"/>
  <c r="BR38"/>
  <c r="BF38"/>
  <c r="BS38"/>
  <c r="BL38"/>
  <c r="BG38"/>
  <c r="BA38"/>
  <c r="AT38"/>
  <c r="AZ38"/>
  <c r="AU38"/>
  <c r="BY35"/>
  <c r="BM35"/>
  <c r="BX35"/>
  <c r="BR35"/>
  <c r="BL35"/>
  <c r="BF35"/>
  <c r="BS35"/>
  <c r="BG35"/>
  <c r="BA35"/>
  <c r="AT35"/>
  <c r="AZ35"/>
  <c r="AU35"/>
  <c r="BX7"/>
  <c r="BF7"/>
  <c r="AT7"/>
  <c r="BR7"/>
  <c r="BL7"/>
  <c r="AZ7"/>
  <c r="J7"/>
  <c r="I9" i="4"/>
  <c r="Q9"/>
  <c r="K9"/>
  <c r="M9"/>
  <c r="G9"/>
  <c r="O9"/>
  <c r="BL8" i="2"/>
  <c r="G10" i="4"/>
  <c r="K10"/>
  <c r="O10"/>
  <c r="I10"/>
  <c r="M10"/>
  <c r="Q10"/>
  <c r="J8" i="2"/>
  <c r="BG7"/>
  <c r="J9" i="4"/>
  <c r="AU7" i="2"/>
  <c r="F9" i="4"/>
  <c r="BY205" i="2"/>
  <c r="BX205"/>
  <c r="BY201"/>
  <c r="BX201"/>
  <c r="BY197"/>
  <c r="BX197"/>
  <c r="BY193"/>
  <c r="BX193"/>
  <c r="BY189"/>
  <c r="BX189"/>
  <c r="BY185"/>
  <c r="BX185"/>
  <c r="BY181"/>
  <c r="BX181"/>
  <c r="BY177"/>
  <c r="BX177"/>
  <c r="BY173"/>
  <c r="BX173"/>
  <c r="BY169"/>
  <c r="BX169"/>
  <c r="BY165"/>
  <c r="BX165"/>
  <c r="BY161"/>
  <c r="BX161"/>
  <c r="BY157"/>
  <c r="BX157"/>
  <c r="BY152"/>
  <c r="BX152"/>
  <c r="BY151"/>
  <c r="BX151"/>
  <c r="BY148"/>
  <c r="BX148"/>
  <c r="BY147"/>
  <c r="BX147"/>
  <c r="BY144"/>
  <c r="BX144"/>
  <c r="BY143"/>
  <c r="BX143"/>
  <c r="BY140"/>
  <c r="BX140"/>
  <c r="BY139"/>
  <c r="BX139"/>
  <c r="BY136"/>
  <c r="BX136"/>
  <c r="BY135"/>
  <c r="BX135"/>
  <c r="BY132"/>
  <c r="BX132"/>
  <c r="BY131"/>
  <c r="BX131"/>
  <c r="BY128"/>
  <c r="BX128"/>
  <c r="BY127"/>
  <c r="BX127"/>
  <c r="BY124"/>
  <c r="BX124"/>
  <c r="BY123"/>
  <c r="BX123"/>
  <c r="BY120"/>
  <c r="BX120"/>
  <c r="BY119"/>
  <c r="BX119"/>
  <c r="BY116"/>
  <c r="BX116"/>
  <c r="BY115"/>
  <c r="BX115"/>
  <c r="BY112"/>
  <c r="BX112"/>
  <c r="BY111"/>
  <c r="BX111"/>
  <c r="BY108"/>
  <c r="BX108"/>
  <c r="BY107"/>
  <c r="BX107"/>
  <c r="BY104"/>
  <c r="BX104"/>
  <c r="BY103"/>
  <c r="BX103"/>
  <c r="BY100"/>
  <c r="BX100"/>
  <c r="BY99"/>
  <c r="BX99"/>
  <c r="BY96"/>
  <c r="BX96"/>
  <c r="BY95"/>
  <c r="BX95"/>
  <c r="BY92"/>
  <c r="BX92"/>
  <c r="BY91"/>
  <c r="BX91"/>
  <c r="BY88"/>
  <c r="BX88"/>
  <c r="BY85"/>
  <c r="BX85"/>
  <c r="BY81"/>
  <c r="BX81"/>
  <c r="BY78"/>
  <c r="BX78"/>
  <c r="BY75"/>
  <c r="BX75"/>
  <c r="BY74"/>
  <c r="BX74"/>
  <c r="BY71"/>
  <c r="BX71"/>
  <c r="BY70"/>
  <c r="BX70"/>
  <c r="BY67"/>
  <c r="BX67"/>
  <c r="BY66"/>
  <c r="BX66"/>
  <c r="BY63"/>
  <c r="BX63"/>
  <c r="BY62"/>
  <c r="BX62"/>
  <c r="BY59"/>
  <c r="BX59"/>
  <c r="BY58"/>
  <c r="BX58"/>
  <c r="BY56"/>
  <c r="BX56"/>
  <c r="BY55"/>
  <c r="BX55"/>
  <c r="BY54"/>
  <c r="BX54"/>
  <c r="BY50"/>
  <c r="BX50"/>
  <c r="BY48"/>
  <c r="BX48"/>
  <c r="BY47"/>
  <c r="BX47"/>
  <c r="BY46"/>
  <c r="BX46"/>
  <c r="BY44"/>
  <c r="BX44"/>
  <c r="BY42"/>
  <c r="BX42"/>
  <c r="BY40"/>
  <c r="BX40"/>
  <c r="BY206"/>
  <c r="BY202"/>
  <c r="BY194"/>
  <c r="BY190"/>
  <c r="BY186"/>
  <c r="BY182"/>
  <c r="BY178"/>
  <c r="BY174"/>
  <c r="BY170"/>
  <c r="BY162"/>
  <c r="BY158"/>
  <c r="BY86"/>
  <c r="BY82"/>
  <c r="BY207"/>
  <c r="BX207"/>
  <c r="BY203"/>
  <c r="BX203"/>
  <c r="BY199"/>
  <c r="BX199"/>
  <c r="BY195"/>
  <c r="BX195"/>
  <c r="BY191"/>
  <c r="BX191"/>
  <c r="BY187"/>
  <c r="BX187"/>
  <c r="BY183"/>
  <c r="BX183"/>
  <c r="BY179"/>
  <c r="BX179"/>
  <c r="BY175"/>
  <c r="BX175"/>
  <c r="BY171"/>
  <c r="BX171"/>
  <c r="BY167"/>
  <c r="BX167"/>
  <c r="BY163"/>
  <c r="BX163"/>
  <c r="BY159"/>
  <c r="BX159"/>
  <c r="BY155"/>
  <c r="BX155"/>
  <c r="BY154"/>
  <c r="BX154"/>
  <c r="BY153"/>
  <c r="BX153"/>
  <c r="BY150"/>
  <c r="BX150"/>
  <c r="BY149"/>
  <c r="BX149"/>
  <c r="BY146"/>
  <c r="BX146"/>
  <c r="BY145"/>
  <c r="BX145"/>
  <c r="BY142"/>
  <c r="BX142"/>
  <c r="BY141"/>
  <c r="BX141"/>
  <c r="BY138"/>
  <c r="BX138"/>
  <c r="BY137"/>
  <c r="BX137"/>
  <c r="BY134"/>
  <c r="BX134"/>
  <c r="BY133"/>
  <c r="BX133"/>
  <c r="BY130"/>
  <c r="BX130"/>
  <c r="BY129"/>
  <c r="BX129"/>
  <c r="BY126"/>
  <c r="BX126"/>
  <c r="BY125"/>
  <c r="BX125"/>
  <c r="BY122"/>
  <c r="BX122"/>
  <c r="BY121"/>
  <c r="BX121"/>
  <c r="BY118"/>
  <c r="BX118"/>
  <c r="BY117"/>
  <c r="BX117"/>
  <c r="BY114"/>
  <c r="BX114"/>
  <c r="BY113"/>
  <c r="BX113"/>
  <c r="BY110"/>
  <c r="BX110"/>
  <c r="BY109"/>
  <c r="BX109"/>
  <c r="BY106"/>
  <c r="BX106"/>
  <c r="BY105"/>
  <c r="BX105"/>
  <c r="BY102"/>
  <c r="BX102"/>
  <c r="BY101"/>
  <c r="BX101"/>
  <c r="BY98"/>
  <c r="BX98"/>
  <c r="BY97"/>
  <c r="BX97"/>
  <c r="BY94"/>
  <c r="BX94"/>
  <c r="BY93"/>
  <c r="BX93"/>
  <c r="BY90"/>
  <c r="BX90"/>
  <c r="BY89"/>
  <c r="BX89"/>
  <c r="BY87"/>
  <c r="BX87"/>
  <c r="BY83"/>
  <c r="BX83"/>
  <c r="BY77"/>
  <c r="BX77"/>
  <c r="BY76"/>
  <c r="BX76"/>
  <c r="BY73"/>
  <c r="BX73"/>
  <c r="BY72"/>
  <c r="BX72"/>
  <c r="BY69"/>
  <c r="BX69"/>
  <c r="BY68"/>
  <c r="BX68"/>
  <c r="BY65"/>
  <c r="BX65"/>
  <c r="BY64"/>
  <c r="BX64"/>
  <c r="BY61"/>
  <c r="BX61"/>
  <c r="BY60"/>
  <c r="BX60"/>
  <c r="BY57"/>
  <c r="BX57"/>
  <c r="BY52"/>
  <c r="BX52"/>
  <c r="BY49"/>
  <c r="BX49"/>
  <c r="BY45"/>
  <c r="BX45"/>
  <c r="BY43"/>
  <c r="BX43"/>
  <c r="BY41"/>
  <c r="BX41"/>
  <c r="BY204"/>
  <c r="BY200"/>
  <c r="BY196"/>
  <c r="BY192"/>
  <c r="BY188"/>
  <c r="BY184"/>
  <c r="BY180"/>
  <c r="BY176"/>
  <c r="BY172"/>
  <c r="BY168"/>
  <c r="BY164"/>
  <c r="BY160"/>
  <c r="BY84"/>
  <c r="BY80"/>
  <c r="H7" l="1"/>
  <c r="AZ12"/>
  <c r="H12" s="1"/>
  <c r="BR12"/>
  <c r="BX12"/>
  <c r="AZ14"/>
  <c r="BR14"/>
  <c r="BX14"/>
  <c r="BL9"/>
  <c r="I11" i="4"/>
  <c r="M11"/>
  <c r="Q11"/>
  <c r="G11"/>
  <c r="K11"/>
  <c r="O11"/>
  <c r="AT15" i="2"/>
  <c r="AZ15"/>
  <c r="BR15"/>
  <c r="AT23"/>
  <c r="AZ23"/>
  <c r="BR23"/>
  <c r="AZ11"/>
  <c r="BR11"/>
  <c r="BX11"/>
  <c r="AT13"/>
  <c r="BF13"/>
  <c r="AT17"/>
  <c r="AZ17"/>
  <c r="BR17"/>
  <c r="AT19"/>
  <c r="AZ19"/>
  <c r="BR19"/>
  <c r="AT21"/>
  <c r="AZ21"/>
  <c r="BR21"/>
  <c r="AT25"/>
  <c r="AZ25"/>
  <c r="BR25"/>
  <c r="AT27"/>
  <c r="AZ27"/>
  <c r="BR27"/>
  <c r="AT29"/>
  <c r="AZ29"/>
  <c r="BR29"/>
  <c r="AT31"/>
  <c r="AZ31"/>
  <c r="BR31"/>
  <c r="AT33"/>
  <c r="AZ33"/>
  <c r="BR33"/>
  <c r="AT10"/>
  <c r="BF10"/>
  <c r="AZ16"/>
  <c r="BR16"/>
  <c r="AZ18"/>
  <c r="BR18"/>
  <c r="AZ20"/>
  <c r="BR20"/>
  <c r="AZ22"/>
  <c r="BR22"/>
  <c r="AZ24"/>
  <c r="BR24"/>
  <c r="AZ26"/>
  <c r="BR26"/>
  <c r="AZ28"/>
  <c r="BR28"/>
  <c r="AZ30"/>
  <c r="BR30"/>
  <c r="AZ32"/>
  <c r="BR32"/>
  <c r="AT12"/>
  <c r="BF12"/>
  <c r="BM12"/>
  <c r="L14" i="4"/>
  <c r="AT14" i="2"/>
  <c r="BF14"/>
  <c r="BF15"/>
  <c r="BF23"/>
  <c r="AT11"/>
  <c r="BF11"/>
  <c r="BL11"/>
  <c r="H11" s="1"/>
  <c r="AZ13"/>
  <c r="H13" s="1"/>
  <c r="BR13"/>
  <c r="BX13"/>
  <c r="BM13"/>
  <c r="L15" i="4"/>
  <c r="BF17" i="2"/>
  <c r="BF19"/>
  <c r="BF21"/>
  <c r="BF25"/>
  <c r="BL25"/>
  <c r="BF27"/>
  <c r="BF29"/>
  <c r="BF31"/>
  <c r="BF33"/>
  <c r="AZ10"/>
  <c r="H10" s="1"/>
  <c r="BR10"/>
  <c r="BX10"/>
  <c r="AT16"/>
  <c r="BF16"/>
  <c r="AT18"/>
  <c r="BF18"/>
  <c r="AT20"/>
  <c r="BF20"/>
  <c r="AT22"/>
  <c r="BF22"/>
  <c r="AT24"/>
  <c r="BF24"/>
  <c r="AT26"/>
  <c r="BF26"/>
  <c r="AT28"/>
  <c r="BF28"/>
  <c r="AT30"/>
  <c r="BF30"/>
  <c r="AT32"/>
  <c r="BF32"/>
  <c r="AZ8"/>
  <c r="H8" s="1"/>
  <c r="BX8"/>
  <c r="AT8"/>
  <c r="BF8"/>
  <c r="BR8"/>
  <c r="BY32" l="1"/>
  <c r="BY28"/>
  <c r="BY24"/>
  <c r="BY20"/>
  <c r="BY16"/>
  <c r="BM33"/>
  <c r="BM29"/>
  <c r="BM21"/>
  <c r="BM17"/>
  <c r="BM15"/>
  <c r="BG32"/>
  <c r="AU32"/>
  <c r="BG30"/>
  <c r="AU30"/>
  <c r="BG28"/>
  <c r="AU28"/>
  <c r="BG26"/>
  <c r="AU26"/>
  <c r="BG24"/>
  <c r="AU24"/>
  <c r="BG22"/>
  <c r="AU22"/>
  <c r="BG20"/>
  <c r="AU20"/>
  <c r="BG18"/>
  <c r="AU18"/>
  <c r="BG16"/>
  <c r="AU16"/>
  <c r="BY10"/>
  <c r="P12" i="4"/>
  <c r="BS10" i="2"/>
  <c r="N12" i="4"/>
  <c r="BA10" i="2"/>
  <c r="H12" i="4"/>
  <c r="BG33" i="2"/>
  <c r="BG31"/>
  <c r="BG29"/>
  <c r="BG27"/>
  <c r="BM25"/>
  <c r="BG25"/>
  <c r="BG21"/>
  <c r="BG19"/>
  <c r="BG17"/>
  <c r="BY13"/>
  <c r="P15" i="4"/>
  <c r="BS13" i="2"/>
  <c r="N15" i="4"/>
  <c r="BA13" i="2"/>
  <c r="I13" s="1"/>
  <c r="K13" s="1"/>
  <c r="H15" i="4"/>
  <c r="BM11" i="2"/>
  <c r="L13" i="4"/>
  <c r="BG11" i="2"/>
  <c r="J13" i="4"/>
  <c r="AU11" i="2"/>
  <c r="F13" i="4"/>
  <c r="BG23" i="2"/>
  <c r="BG15"/>
  <c r="BG14"/>
  <c r="AU14"/>
  <c r="BG12"/>
  <c r="J14" i="4"/>
  <c r="AU12" i="2"/>
  <c r="F14" i="4"/>
  <c r="BM30" i="2"/>
  <c r="BM26"/>
  <c r="BM22"/>
  <c r="BM18"/>
  <c r="BM10"/>
  <c r="I10" s="1"/>
  <c r="K10" s="1"/>
  <c r="L12" i="4"/>
  <c r="BY31" i="2"/>
  <c r="BY27"/>
  <c r="BY19"/>
  <c r="BY15"/>
  <c r="BS32"/>
  <c r="BA32"/>
  <c r="BS30"/>
  <c r="BA30"/>
  <c r="BS28"/>
  <c r="BA28"/>
  <c r="BS26"/>
  <c r="BA26"/>
  <c r="BS24"/>
  <c r="BA24"/>
  <c r="BS22"/>
  <c r="BA22"/>
  <c r="BS20"/>
  <c r="BA20"/>
  <c r="BS18"/>
  <c r="BA18"/>
  <c r="BS16"/>
  <c r="BA16"/>
  <c r="BG10"/>
  <c r="J12" i="4"/>
  <c r="AU10" i="2"/>
  <c r="F12" i="4"/>
  <c r="BS33" i="2"/>
  <c r="BA33"/>
  <c r="AU33"/>
  <c r="BS31"/>
  <c r="BA31"/>
  <c r="AU31"/>
  <c r="BS29"/>
  <c r="BA29"/>
  <c r="AU29"/>
  <c r="BS27"/>
  <c r="BA27"/>
  <c r="AU27"/>
  <c r="BS25"/>
  <c r="BA25"/>
  <c r="AU25"/>
  <c r="BS21"/>
  <c r="BA21"/>
  <c r="AU21"/>
  <c r="BS19"/>
  <c r="BA19"/>
  <c r="AU19"/>
  <c r="BS17"/>
  <c r="BA17"/>
  <c r="AU17"/>
  <c r="BG13"/>
  <c r="J15" i="4"/>
  <c r="AU13" i="2"/>
  <c r="F15" i="4"/>
  <c r="BY11" i="2"/>
  <c r="P13" i="4"/>
  <c r="BS11" i="2"/>
  <c r="N13" i="4"/>
  <c r="BA11" i="2"/>
  <c r="H13" i="4"/>
  <c r="BS23" i="2"/>
  <c r="BA23"/>
  <c r="AU23"/>
  <c r="BS15"/>
  <c r="BA15"/>
  <c r="AU15"/>
  <c r="AZ9"/>
  <c r="H9" s="1"/>
  <c r="BR9"/>
  <c r="BX9"/>
  <c r="BY14"/>
  <c r="BS14"/>
  <c r="BA14"/>
  <c r="BY12"/>
  <c r="P14" i="4"/>
  <c r="BS12" i="2"/>
  <c r="N14" i="4"/>
  <c r="BA12" i="2"/>
  <c r="I12" s="1"/>
  <c r="K12" s="1"/>
  <c r="H14" i="4"/>
  <c r="BY30" i="2"/>
  <c r="BY26"/>
  <c r="BY22"/>
  <c r="BY18"/>
  <c r="BM31"/>
  <c r="BM27"/>
  <c r="BM19"/>
  <c r="BM23"/>
  <c r="BM32"/>
  <c r="BM28"/>
  <c r="BM24"/>
  <c r="BM20"/>
  <c r="BM16"/>
  <c r="BY33"/>
  <c r="BY29"/>
  <c r="BY21"/>
  <c r="BY17"/>
  <c r="BY23"/>
  <c r="AT9"/>
  <c r="BF9"/>
  <c r="BA7"/>
  <c r="H9" i="4"/>
  <c r="BM7" i="2"/>
  <c r="L9" i="4"/>
  <c r="BS7" i="2"/>
  <c r="N9" i="4"/>
  <c r="P9"/>
  <c r="BY7" i="2"/>
  <c r="BM8"/>
  <c r="L10" i="4"/>
  <c r="BS8" i="2"/>
  <c r="N10" i="4"/>
  <c r="BG8" i="2"/>
  <c r="J10" i="4"/>
  <c r="AU8" i="2"/>
  <c r="F10" i="4"/>
  <c r="BY8" i="2"/>
  <c r="P10" i="4"/>
  <c r="BA8" i="2"/>
  <c r="H10" i="4"/>
  <c r="I8" i="2" l="1"/>
  <c r="K8" s="1"/>
  <c r="I11"/>
  <c r="K11" s="1"/>
  <c r="BM9"/>
  <c r="L11" i="4"/>
  <c r="BG9" i="2"/>
  <c r="J11" i="4"/>
  <c r="AU9" i="2"/>
  <c r="F11" i="4"/>
  <c r="BY9" i="2"/>
  <c r="P11" i="4"/>
  <c r="BS9" i="2"/>
  <c r="N11" i="4"/>
  <c r="BA9" i="2"/>
  <c r="H11" i="4"/>
  <c r="I7" i="2"/>
  <c r="K7" s="1"/>
  <c r="I9" l="1"/>
  <c r="K9" s="1"/>
</calcChain>
</file>

<file path=xl/sharedStrings.xml><?xml version="1.0" encoding="utf-8"?>
<sst xmlns="http://schemas.openxmlformats.org/spreadsheetml/2006/main" count="442" uniqueCount="110">
  <si>
    <t>आठवीं बोर्ड परीक्षा सत्रांक सूची</t>
  </si>
  <si>
    <t xml:space="preserve">fo|ky; dk uke %&amp; </t>
  </si>
  <si>
    <t xml:space="preserve">ihbZbZvks dk;kZy; %&amp; </t>
  </si>
  <si>
    <t xml:space="preserve">ihbZbZvks vf/kdkjh dk uke %&amp; </t>
  </si>
  <si>
    <t xml:space="preserve">iz/kkuk/;kid dk uke %&amp; </t>
  </si>
  <si>
    <t xml:space="preserve">ijh{kk izHkkjh dk uke %&amp; </t>
  </si>
  <si>
    <t>eksckbZy uEcj</t>
  </si>
  <si>
    <t>Ø-l-</t>
  </si>
  <si>
    <t>uke ijh{kkFkhZ</t>
  </si>
  <si>
    <t>cksMZ }kjk tkjh jksy ua-</t>
  </si>
  <si>
    <t>izFke ij[k</t>
  </si>
  <si>
    <t>f}rh; ij[k</t>
  </si>
  <si>
    <t>r`rh; ij[k</t>
  </si>
  <si>
    <t>v)Zokf"kZd ijh{kk</t>
  </si>
  <si>
    <t>dqy</t>
  </si>
  <si>
    <t>izkIrkad</t>
  </si>
  <si>
    <r>
      <t xml:space="preserve">dqy izkIrkad dk </t>
    </r>
    <r>
      <rPr>
        <sz val="12"/>
        <color theme="1"/>
        <rFont val="Calibri"/>
        <family val="2"/>
        <scheme val="minor"/>
      </rPr>
      <t>15%</t>
    </r>
  </si>
  <si>
    <t>dqy dk;Z fnol</t>
  </si>
  <si>
    <t>fo|kFkhZ dh mifLFkfr</t>
  </si>
  <si>
    <t>mifLFkfr izfr'kr</t>
  </si>
  <si>
    <t>dqy l=kad ¼vad o mi-½</t>
  </si>
  <si>
    <t>izos'kkad</t>
  </si>
  <si>
    <t>tUefrfFk</t>
  </si>
  <si>
    <t>mifLFkfr foo.k</t>
  </si>
  <si>
    <t>fo"k; &amp;</t>
  </si>
  <si>
    <t>fgUnh</t>
  </si>
  <si>
    <t>vaxzsth</t>
  </si>
  <si>
    <t>xf.kr</t>
  </si>
  <si>
    <t>laLd`r</t>
  </si>
  <si>
    <t>foKku</t>
  </si>
  <si>
    <t>lkekftd foKku</t>
  </si>
  <si>
    <t>dqy mifLFkfr izfr'kr</t>
  </si>
  <si>
    <r>
      <t xml:space="preserve">mifLFkfr ds </t>
    </r>
    <r>
      <rPr>
        <b/>
        <sz val="14"/>
        <color theme="0"/>
        <rFont val="Calibri"/>
        <family val="2"/>
        <scheme val="minor"/>
      </rPr>
      <t xml:space="preserve">5% </t>
    </r>
    <r>
      <rPr>
        <b/>
        <sz val="14"/>
        <color theme="0"/>
        <rFont val="Kruti Dev 010"/>
      </rPr>
      <t>vad</t>
    </r>
  </si>
  <si>
    <r>
      <t xml:space="preserve">t:jr iM+us ij </t>
    </r>
    <r>
      <rPr>
        <b/>
        <sz val="14"/>
        <color rgb="FFFF0000"/>
        <rFont val="Calibri"/>
        <family val="2"/>
        <scheme val="minor"/>
      </rPr>
      <t>10%</t>
    </r>
    <r>
      <rPr>
        <b/>
        <sz val="14"/>
        <color rgb="FFFF0000"/>
        <rFont val="Kruti Dev 010"/>
      </rPr>
      <t xml:space="preserve"> mi- laLFkk iz/kku }kjk ns; </t>
    </r>
  </si>
  <si>
    <t>fo|ky; dk uke %&amp;</t>
  </si>
  <si>
    <t>vkBoha cksMZ ijh{kk   l=kad &amp;</t>
  </si>
  <si>
    <t>fo"k;k/;kid dk uke %&amp;</t>
  </si>
  <si>
    <t>fo"k; %&amp;</t>
  </si>
  <si>
    <t>English</t>
  </si>
  <si>
    <t>fo|kFkhZ dk uke</t>
  </si>
  <si>
    <t>Ldqy jksy ua-</t>
  </si>
  <si>
    <t>cksMZ jksy uEcj</t>
  </si>
  <si>
    <t>izFke ewY;ka-</t>
  </si>
  <si>
    <t>f}rh; ewY;k-</t>
  </si>
  <si>
    <t>v)Z okf"kZd</t>
  </si>
  <si>
    <t>r`rh; ewY;k-</t>
  </si>
  <si>
    <t>loZ ;ksx</t>
  </si>
  <si>
    <t>l=kad</t>
  </si>
  <si>
    <t>fo"k;k/;kid</t>
  </si>
  <si>
    <t>iz/kkuk/;kid</t>
  </si>
  <si>
    <t>;ksx</t>
  </si>
  <si>
    <t>gLrk{kj laLFkk iz/kku</t>
  </si>
  <si>
    <t>ist</t>
  </si>
  <si>
    <t>2nd</t>
  </si>
  <si>
    <t>3rd</t>
  </si>
  <si>
    <t>4th</t>
  </si>
  <si>
    <t>total</t>
  </si>
  <si>
    <t>Hindi</t>
  </si>
  <si>
    <t>Maths</t>
  </si>
  <si>
    <t>Science</t>
  </si>
  <si>
    <t>Social science</t>
  </si>
  <si>
    <t>dk;kZuqHko</t>
  </si>
  <si>
    <t>dyk f'k{kk</t>
  </si>
  <si>
    <t>Lok-'kk-f'k-</t>
  </si>
  <si>
    <t>fo-fo-</t>
  </si>
  <si>
    <t>xzsM</t>
  </si>
  <si>
    <t>cksMZ jksy ua-</t>
  </si>
  <si>
    <t>Lok-'kk- f'k{kk</t>
  </si>
  <si>
    <t>I</t>
  </si>
  <si>
    <t>II</t>
  </si>
  <si>
    <t>III</t>
  </si>
  <si>
    <t>IV</t>
  </si>
  <si>
    <t>V</t>
  </si>
  <si>
    <t>dk;kZy; iz/kkuk/;kid</t>
  </si>
  <si>
    <t>d{kk v"Be~ ds l=kad uEcj</t>
  </si>
  <si>
    <t>ihbZbZvksa dk;kZy; dk uke %&amp;</t>
  </si>
  <si>
    <t>uksMy fo|ky; dk uke %&amp;</t>
  </si>
  <si>
    <t>Mk;l dksM</t>
  </si>
  <si>
    <t>ukekdau</t>
  </si>
  <si>
    <t>cksMZ jksy uacj</t>
  </si>
  <si>
    <t>dykf'k{kk</t>
  </si>
  <si>
    <t xml:space="preserve">Lok-'kk- f'k{kk </t>
  </si>
  <si>
    <t>gLrk{kj ijh{kk izzHkkjh</t>
  </si>
  <si>
    <t>mi-</t>
  </si>
  <si>
    <t>MkbZV ftyk %&amp;</t>
  </si>
  <si>
    <t>ikyh</t>
  </si>
  <si>
    <r>
      <t xml:space="preserve">vki ;gkW ij d{kk 8 ds l=kad lHkh fo"k;ksa ds ,d lkFk ,d gh QksjesV esa fudky ldrs gSa A blds ek/;e ls vki cksMZ esa l=kad Hkstrs le; ekFkkiPph ugh djuh iMsxhA dqy 5 ist gSa A vki vko';drkuqlkj vius fo|ky; ds fo|kfFkZ;ksa ds fglkc ls ist fizUV dj ldrs gSaA isij dh lkbZt </t>
    </r>
    <r>
      <rPr>
        <b/>
        <sz val="14"/>
        <color theme="1"/>
        <rFont val="Calibri"/>
        <family val="2"/>
        <scheme val="minor"/>
      </rPr>
      <t>A4</t>
    </r>
    <r>
      <rPr>
        <b/>
        <sz val="14"/>
        <color theme="1"/>
        <rFont val="Kruti Dev 010"/>
      </rPr>
      <t xml:space="preserve"> gh gSaA</t>
    </r>
  </si>
  <si>
    <r>
      <t xml:space="preserve">vki ;gkW ij d{kk 8 ds l=kad rhu fo"k;ksa ds ,d lkFk ,d gh QksjesV esa fudky ldrs gSa A blds ek/;e ls vki cksMZ esa l=kad Hkstrs le; ekFkkiPph ugh djuh iMsxhA dqy 3 ist gSa A vki vko';drkuqlkj vius fo|ky; ds fo|kfFkZ;ksa ds fglkc ls ist fizUV dj ldrs gSaA isij dh lkbZt </t>
    </r>
    <r>
      <rPr>
        <b/>
        <sz val="14"/>
        <color theme="1"/>
        <rFont val="Calibri"/>
        <family val="2"/>
        <scheme val="minor"/>
      </rPr>
      <t>A4</t>
    </r>
    <r>
      <rPr>
        <b/>
        <sz val="14"/>
        <color theme="1"/>
        <rFont val="Kruti Dev 010"/>
      </rPr>
      <t xml:space="preserve"> gh gSaA</t>
    </r>
  </si>
  <si>
    <r>
      <t xml:space="preserve">vki ;gkW ij d{kk 8 ds l=kad N% fo"k;ksa ds ,d&amp; ,d djds vki fo"k; lysDV djds fudky ldrs gSa A blds ek/;e ls vki </t>
    </r>
    <r>
      <rPr>
        <b/>
        <sz val="14"/>
        <color theme="1"/>
        <rFont val="Calibri"/>
        <family val="2"/>
        <scheme val="minor"/>
      </rPr>
      <t>G3</t>
    </r>
    <r>
      <rPr>
        <b/>
        <sz val="14"/>
        <color theme="1"/>
        <rFont val="Kruti Dev 010"/>
      </rPr>
      <t xml:space="preserve"> lsy esa fo"k; lysDV dj ml fo"k; ls lEcfU/kr fjiksVZ fudky ldrs gSaA dqy 3 ist gSa A vki vko';drkuqlkj vius fo|ky; ds fo|kfFkZ;ksa ds fglkc ls ist fizUV dj ldrs gSaA isij dh lkbZt </t>
    </r>
    <r>
      <rPr>
        <b/>
        <sz val="14"/>
        <color theme="1"/>
        <rFont val="Calibri"/>
        <family val="2"/>
        <scheme val="minor"/>
      </rPr>
      <t>A4</t>
    </r>
    <r>
      <rPr>
        <b/>
        <sz val="14"/>
        <color theme="1"/>
        <rFont val="Kruti Dev 010"/>
      </rPr>
      <t xml:space="preserve"> gh gSaA</t>
    </r>
  </si>
  <si>
    <t xml:space="preserve">This Programme Developed by:        HEERALAL JAT </t>
  </si>
  <si>
    <t>Block- Sojat City</t>
  </si>
  <si>
    <t>Dist- Pali</t>
  </si>
  <si>
    <r>
      <t xml:space="preserve">Ph. 9001884272     </t>
    </r>
    <r>
      <rPr>
        <b/>
        <sz val="18"/>
        <color indexed="17"/>
        <rFont val="Wingdings"/>
        <charset val="2"/>
      </rPr>
      <t>(</t>
    </r>
  </si>
  <si>
    <t>heeralaljatchandawal@gmail.com</t>
  </si>
  <si>
    <t>V./P. - Chandawal Nagar, Teh.- sojat city, Dist.- Pali (Raj) 306306</t>
  </si>
  <si>
    <t>ije~ iwT; xq:nso oklqnso th egkjkt dks ueu</t>
  </si>
  <si>
    <t>Anil</t>
  </si>
  <si>
    <t>Akash</t>
  </si>
  <si>
    <t>Ashish</t>
  </si>
  <si>
    <t>Arun</t>
  </si>
  <si>
    <t>Abhisek</t>
  </si>
  <si>
    <t>Adesh</t>
  </si>
  <si>
    <t>Ankur</t>
  </si>
  <si>
    <t>Sanskrit</t>
  </si>
  <si>
    <t>jktdh; vkn'kZ mPPk ek/;fed fo|ky; bUnjokM+k] ia-l-&amp; jkuh ¼ikyh½</t>
  </si>
  <si>
    <t>Jh feJhyky</t>
  </si>
  <si>
    <t>Jh ekaxhyky</t>
  </si>
  <si>
    <t>Jh lkaojey ;kno</t>
  </si>
  <si>
    <t xml:space="preserve">  Sr. Teacher</t>
  </si>
  <si>
    <t>2018-19</t>
  </si>
</sst>
</file>

<file path=xl/styles.xml><?xml version="1.0" encoding="utf-8"?>
<styleSheet xmlns="http://schemas.openxmlformats.org/spreadsheetml/2006/main">
  <fonts count="46">
    <font>
      <sz val="11"/>
      <color theme="1"/>
      <name val="Calibri"/>
      <family val="2"/>
      <scheme val="minor"/>
    </font>
    <font>
      <sz val="11"/>
      <color theme="1"/>
      <name val="Kruti Dev 010"/>
    </font>
    <font>
      <sz val="16"/>
      <color theme="1"/>
      <name val="Kruti Dev 010"/>
    </font>
    <font>
      <i/>
      <u/>
      <sz val="18"/>
      <color theme="1"/>
      <name val="Kruti Dev 010"/>
    </font>
    <font>
      <sz val="14"/>
      <color theme="1"/>
      <name val="Kruti Dev 010"/>
    </font>
    <font>
      <b/>
      <sz val="14"/>
      <color theme="1"/>
      <name val="Kruti Dev 010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Kruti Dev 010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7" tint="0.79998168889431442"/>
      <name val="Kruti Dev 010"/>
    </font>
    <font>
      <b/>
      <sz val="12"/>
      <color rgb="FF000000"/>
      <name val="Calibri"/>
      <family val="2"/>
      <scheme val="minor"/>
    </font>
    <font>
      <b/>
      <sz val="12"/>
      <color theme="7" tint="0.7999816888943144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2"/>
      <name val="Calibri"/>
      <family val="2"/>
      <scheme val="minor"/>
    </font>
    <font>
      <b/>
      <sz val="14"/>
      <color rgb="FFFF0000"/>
      <name val="Kruti Dev 010"/>
    </font>
    <font>
      <b/>
      <sz val="14"/>
      <color theme="0"/>
      <name val="Kruti Dev 010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3"/>
      <color theme="1"/>
      <name val="Kruti Dev 010"/>
    </font>
    <font>
      <b/>
      <u/>
      <sz val="16"/>
      <color theme="1"/>
      <name val="Kruti Dev 010"/>
    </font>
    <font>
      <b/>
      <u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Kruti Dev 010"/>
    </font>
    <font>
      <b/>
      <sz val="12"/>
      <color theme="1"/>
      <name val="Kruti Dev 010"/>
    </font>
    <font>
      <b/>
      <sz val="12"/>
      <color rgb="FFFF0000"/>
      <name val="Calibri"/>
      <family val="2"/>
      <scheme val="minor"/>
    </font>
    <font>
      <b/>
      <sz val="16"/>
      <color theme="1"/>
      <name val="Kruti Dev 010"/>
    </font>
    <font>
      <b/>
      <sz val="14"/>
      <color rgb="FF007A37"/>
      <name val="Calibri"/>
      <family val="2"/>
      <scheme val="minor"/>
    </font>
    <font>
      <b/>
      <sz val="14"/>
      <color rgb="FFFFFF00"/>
      <name val="Calibri"/>
      <family val="2"/>
      <scheme val="minor"/>
    </font>
    <font>
      <sz val="13"/>
      <color theme="1"/>
      <name val="Kruti Dev 010"/>
    </font>
    <font>
      <sz val="10"/>
      <color theme="1"/>
      <name val="Kruti Dev 010"/>
    </font>
    <font>
      <b/>
      <sz val="11"/>
      <color theme="1"/>
      <name val="Kruti Dev 010"/>
    </font>
    <font>
      <b/>
      <sz val="18"/>
      <color indexed="10"/>
      <name val="Calibri"/>
      <family val="2"/>
    </font>
    <font>
      <b/>
      <sz val="18"/>
      <color indexed="36"/>
      <name val="Calibri"/>
      <family val="2"/>
    </font>
    <font>
      <b/>
      <sz val="18"/>
      <color indexed="56"/>
      <name val="Calibri"/>
      <family val="2"/>
    </font>
    <font>
      <b/>
      <sz val="18"/>
      <color indexed="60"/>
      <name val="Calibri"/>
      <family val="2"/>
    </font>
    <font>
      <b/>
      <sz val="18"/>
      <color indexed="17"/>
      <name val="Calibri"/>
      <family val="2"/>
    </font>
    <font>
      <b/>
      <sz val="18"/>
      <color indexed="17"/>
      <name val="Wingdings"/>
      <charset val="2"/>
    </font>
    <font>
      <u/>
      <sz val="11"/>
      <color theme="10"/>
      <name val="Calibri"/>
      <family val="2"/>
    </font>
    <font>
      <b/>
      <u/>
      <sz val="18"/>
      <color theme="10"/>
      <name val="Calibri"/>
      <family val="2"/>
    </font>
    <font>
      <b/>
      <sz val="14"/>
      <color rgb="FFC00000"/>
      <name val="Comic Sans MS"/>
      <family val="4"/>
    </font>
  </fonts>
  <fills count="21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7" tint="-0.249977111117893"/>
      </left>
      <right style="thin">
        <color theme="7" tint="-0.249977111117893"/>
      </right>
      <top style="thin">
        <color theme="7" tint="-0.249977111117893"/>
      </top>
      <bottom style="thin">
        <color theme="7" tint="-0.24997711111789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7030A0"/>
      </left>
      <right style="thin">
        <color rgb="FF7030A0"/>
      </right>
      <top style="thin">
        <color rgb="FF7030A0"/>
      </top>
      <bottom style="thin">
        <color rgb="FF7030A0"/>
      </bottom>
      <diagonal/>
    </border>
    <border>
      <left style="thin">
        <color theme="7" tint="-0.249977111117893"/>
      </left>
      <right style="thin">
        <color theme="7" tint="-0.249977111117893"/>
      </right>
      <top/>
      <bottom style="thin">
        <color theme="7" tint="-0.24997711111789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030A0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46"/>
      </right>
      <top style="medium">
        <color indexed="64"/>
      </top>
      <bottom style="thin">
        <color indexed="46"/>
      </bottom>
      <diagonal/>
    </border>
    <border>
      <left style="thin">
        <color indexed="46"/>
      </left>
      <right style="medium">
        <color indexed="64"/>
      </right>
      <top style="medium">
        <color indexed="64"/>
      </top>
      <bottom style="thin">
        <color indexed="46"/>
      </bottom>
      <diagonal/>
    </border>
    <border>
      <left style="medium">
        <color indexed="64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 style="thin">
        <color indexed="46"/>
      </left>
      <right style="medium">
        <color indexed="64"/>
      </right>
      <top style="thin">
        <color indexed="46"/>
      </top>
      <bottom style="thin">
        <color indexed="46"/>
      </bottom>
      <diagonal/>
    </border>
    <border>
      <left style="medium">
        <color indexed="64"/>
      </left>
      <right style="thin">
        <color indexed="46"/>
      </right>
      <top style="thin">
        <color indexed="46"/>
      </top>
      <bottom style="thin">
        <color indexed="10"/>
      </bottom>
      <diagonal/>
    </border>
    <border>
      <left style="thin">
        <color indexed="46"/>
      </left>
      <right style="medium">
        <color indexed="64"/>
      </right>
      <top style="thin">
        <color indexed="46"/>
      </top>
      <bottom style="thin">
        <color indexed="10"/>
      </bottom>
      <diagonal/>
    </border>
    <border>
      <left style="medium">
        <color indexed="64"/>
      </left>
      <right style="thin">
        <color indexed="46"/>
      </right>
      <top style="thin">
        <color indexed="46"/>
      </top>
      <bottom style="medium">
        <color indexed="64"/>
      </bottom>
      <diagonal/>
    </border>
    <border>
      <left style="thin">
        <color indexed="46"/>
      </left>
      <right style="medium">
        <color indexed="64"/>
      </right>
      <top style="thin">
        <color indexed="46"/>
      </top>
      <bottom style="medium">
        <color indexed="64"/>
      </bottom>
      <diagonal/>
    </border>
  </borders>
  <cellStyleXfs count="2">
    <xf numFmtId="0" fontId="0" fillId="0" borderId="0"/>
    <xf numFmtId="0" fontId="43" fillId="0" borderId="0" applyNumberFormat="0" applyFill="0" applyBorder="0" applyAlignment="0" applyProtection="0">
      <alignment vertical="top"/>
      <protection locked="0"/>
    </xf>
  </cellStyleXfs>
  <cellXfs count="223">
    <xf numFmtId="0" fontId="0" fillId="0" borderId="0" xfId="0"/>
    <xf numFmtId="0" fontId="25" fillId="0" borderId="0" xfId="0" applyFont="1" applyBorder="1" applyAlignment="1" applyProtection="1">
      <alignment vertical="center"/>
      <protection hidden="1"/>
    </xf>
    <xf numFmtId="0" fontId="0" fillId="0" borderId="0" xfId="0" applyBorder="1" applyProtection="1"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left" vertic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27" fillId="0" borderId="0" xfId="0" applyFont="1" applyBorder="1" applyAlignment="1" applyProtection="1">
      <alignment horizontal="center" vertical="center"/>
      <protection hidden="1"/>
    </xf>
    <xf numFmtId="0" fontId="27" fillId="0" borderId="6" xfId="0" applyFont="1" applyBorder="1" applyAlignment="1" applyProtection="1">
      <alignment horizontal="center" vertical="center"/>
      <protection hidden="1"/>
    </xf>
    <xf numFmtId="0" fontId="21" fillId="0" borderId="3" xfId="0" applyFont="1" applyBorder="1" applyAlignment="1" applyProtection="1">
      <alignment horizontal="center" vertical="center"/>
      <protection hidden="1"/>
    </xf>
    <xf numFmtId="0" fontId="30" fillId="0" borderId="3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1" fontId="21" fillId="0" borderId="1" xfId="0" applyNumberFormat="1" applyFont="1" applyBorder="1" applyAlignment="1" applyProtection="1">
      <alignment horizontal="center" vertical="center"/>
      <protection hidden="1"/>
    </xf>
    <xf numFmtId="0" fontId="30" fillId="0" borderId="1" xfId="0" applyFont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4" fillId="0" borderId="0" xfId="0" applyFont="1" applyBorder="1" applyAlignment="1" applyProtection="1">
      <alignment horizontal="left"/>
      <protection hidden="1"/>
    </xf>
    <xf numFmtId="0" fontId="9" fillId="0" borderId="0" xfId="0" applyFont="1" applyBorder="1" applyAlignment="1" applyProtection="1">
      <alignment horizontal="center"/>
      <protection hidden="1"/>
    </xf>
    <xf numFmtId="0" fontId="21" fillId="12" borderId="0" xfId="0" applyFont="1" applyFill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11" fillId="0" borderId="0" xfId="0" applyFont="1" applyProtection="1">
      <protection hidden="1"/>
    </xf>
    <xf numFmtId="0" fontId="6" fillId="0" borderId="1" xfId="0" applyFont="1" applyBorder="1" applyAlignment="1" applyProtection="1">
      <alignment horizontal="left"/>
      <protection hidden="1"/>
    </xf>
    <xf numFmtId="0" fontId="28" fillId="0" borderId="1" xfId="0" applyFont="1" applyBorder="1" applyAlignment="1" applyProtection="1">
      <alignment horizontal="center" vertical="center" wrapText="1"/>
      <protection hidden="1"/>
    </xf>
    <xf numFmtId="0" fontId="21" fillId="0" borderId="1" xfId="0" applyFont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wrapText="1"/>
      <protection hidden="1"/>
    </xf>
    <xf numFmtId="0" fontId="30" fillId="0" borderId="8" xfId="0" applyFont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wrapText="1"/>
      <protection hidden="1"/>
    </xf>
    <xf numFmtId="0" fontId="0" fillId="0" borderId="0" xfId="0" applyAlignment="1" applyProtection="1">
      <alignment wrapText="1"/>
      <protection hidden="1"/>
    </xf>
    <xf numFmtId="0" fontId="26" fillId="0" borderId="0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vertical="center"/>
      <protection hidden="1"/>
    </xf>
    <xf numFmtId="0" fontId="21" fillId="0" borderId="1" xfId="0" applyFont="1" applyBorder="1" applyAlignment="1" applyProtection="1">
      <alignment horizontal="center" vertical="center" wrapText="1"/>
      <protection hidden="1"/>
    </xf>
    <xf numFmtId="0" fontId="28" fillId="0" borderId="1" xfId="0" applyFont="1" applyBorder="1" applyAlignment="1" applyProtection="1">
      <alignment vertical="center" wrapText="1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vertical="center"/>
      <protection hidden="1"/>
    </xf>
    <xf numFmtId="0" fontId="21" fillId="9" borderId="1" xfId="0" applyFont="1" applyFill="1" applyBorder="1" applyAlignment="1" applyProtection="1">
      <alignment horizontal="center" vertical="center"/>
      <protection hidden="1"/>
    </xf>
    <xf numFmtId="0" fontId="29" fillId="9" borderId="1" xfId="0" applyFont="1" applyFill="1" applyBorder="1" applyAlignment="1" applyProtection="1">
      <alignment horizontal="center" vertical="center"/>
      <protection hidden="1"/>
    </xf>
    <xf numFmtId="0" fontId="21" fillId="13" borderId="1" xfId="0" applyFont="1" applyFill="1" applyBorder="1" applyAlignment="1" applyProtection="1">
      <alignment horizontal="center" vertical="center"/>
      <protection hidden="1"/>
    </xf>
    <xf numFmtId="0" fontId="29" fillId="13" borderId="1" xfId="0" applyFont="1" applyFill="1" applyBorder="1" applyAlignment="1" applyProtection="1">
      <alignment horizontal="center" vertical="center"/>
      <protection hidden="1"/>
    </xf>
    <xf numFmtId="0" fontId="21" fillId="18" borderId="1" xfId="0" applyFont="1" applyFill="1" applyBorder="1" applyAlignment="1" applyProtection="1">
      <alignment horizontal="center" vertical="center"/>
      <protection hidden="1"/>
    </xf>
    <xf numFmtId="0" fontId="29" fillId="18" borderId="1" xfId="0" applyFont="1" applyFill="1" applyBorder="1" applyAlignment="1" applyProtection="1">
      <alignment horizontal="center" vertical="center"/>
      <protection hidden="1"/>
    </xf>
    <xf numFmtId="0" fontId="6" fillId="12" borderId="1" xfId="0" applyFont="1" applyFill="1" applyBorder="1" applyAlignment="1" applyProtection="1">
      <alignment horizontal="center" vertical="center"/>
      <protection locked="0"/>
    </xf>
    <xf numFmtId="0" fontId="23" fillId="9" borderId="1" xfId="0" applyFont="1" applyFill="1" applyBorder="1" applyAlignment="1" applyProtection="1">
      <alignment horizontal="center" vertical="center"/>
      <protection hidden="1"/>
    </xf>
    <xf numFmtId="0" fontId="32" fillId="9" borderId="1" xfId="0" applyFont="1" applyFill="1" applyBorder="1" applyAlignment="1" applyProtection="1">
      <alignment horizontal="center" vertical="center"/>
      <protection hidden="1"/>
    </xf>
    <xf numFmtId="0" fontId="23" fillId="13" borderId="1" xfId="0" applyFont="1" applyFill="1" applyBorder="1" applyAlignment="1" applyProtection="1">
      <alignment horizontal="center" vertical="center"/>
      <protection hidden="1"/>
    </xf>
    <xf numFmtId="0" fontId="32" fillId="13" borderId="1" xfId="0" applyFont="1" applyFill="1" applyBorder="1" applyAlignment="1" applyProtection="1">
      <alignment horizontal="center" vertical="center"/>
      <protection hidden="1"/>
    </xf>
    <xf numFmtId="0" fontId="23" fillId="18" borderId="1" xfId="0" applyFont="1" applyFill="1" applyBorder="1" applyAlignment="1" applyProtection="1">
      <alignment horizontal="center" vertical="center"/>
      <protection hidden="1"/>
    </xf>
    <xf numFmtId="0" fontId="33" fillId="18" borderId="1" xfId="0" applyFont="1" applyFill="1" applyBorder="1" applyAlignment="1" applyProtection="1">
      <alignment horizontal="center" vertical="center"/>
      <protection hidden="1"/>
    </xf>
    <xf numFmtId="0" fontId="35" fillId="0" borderId="1" xfId="0" applyFont="1" applyBorder="1" applyAlignment="1" applyProtection="1">
      <alignment vertical="center"/>
      <protection hidden="1"/>
    </xf>
    <xf numFmtId="0" fontId="29" fillId="0" borderId="1" xfId="0" applyFont="1" applyBorder="1" applyAlignment="1" applyProtection="1">
      <alignment horizontal="center" vertical="center"/>
      <protection hidden="1"/>
    </xf>
    <xf numFmtId="14" fontId="11" fillId="0" borderId="1" xfId="0" applyNumberFormat="1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1" fontId="21" fillId="0" borderId="0" xfId="0" applyNumberFormat="1" applyFont="1" applyBorder="1" applyAlignment="1" applyProtection="1">
      <alignment horizontal="center" vertical="center"/>
      <protection hidden="1"/>
    </xf>
    <xf numFmtId="1" fontId="21" fillId="0" borderId="0" xfId="0" applyNumberFormat="1" applyFont="1" applyBorder="1" applyAlignment="1" applyProtection="1">
      <alignment horizontal="center"/>
      <protection hidden="1"/>
    </xf>
    <xf numFmtId="1" fontId="9" fillId="0" borderId="0" xfId="0" applyNumberFormat="1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9" xfId="0" applyFont="1" applyBorder="1" applyAlignment="1" applyProtection="1">
      <alignment horizontal="center" vertical="center"/>
      <protection hidden="1"/>
    </xf>
    <xf numFmtId="1" fontId="21" fillId="0" borderId="9" xfId="0" applyNumberFormat="1" applyFont="1" applyBorder="1" applyAlignment="1" applyProtection="1">
      <alignment horizontal="center" vertical="center"/>
      <protection hidden="1"/>
    </xf>
    <xf numFmtId="1" fontId="21" fillId="0" borderId="9" xfId="0" applyNumberFormat="1" applyFont="1" applyBorder="1" applyAlignment="1" applyProtection="1">
      <alignment horizontal="center"/>
      <protection hidden="1"/>
    </xf>
    <xf numFmtId="1" fontId="9" fillId="0" borderId="9" xfId="0" applyNumberFormat="1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left" vertical="center"/>
      <protection hidden="1"/>
    </xf>
    <xf numFmtId="0" fontId="35" fillId="0" borderId="1" xfId="0" applyFont="1" applyBorder="1" applyAlignment="1" applyProtection="1">
      <alignment horizontal="center" vertical="center"/>
      <protection hidden="1"/>
    </xf>
    <xf numFmtId="1" fontId="11" fillId="0" borderId="1" xfId="0" applyNumberFormat="1" applyFont="1" applyBorder="1" applyAlignment="1" applyProtection="1">
      <alignment horizontal="center" vertical="center"/>
      <protection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0" fontId="0" fillId="13" borderId="0" xfId="0" applyFill="1" applyAlignment="1" applyProtection="1">
      <alignment horizontal="center" vertical="center"/>
      <protection hidden="1"/>
    </xf>
    <xf numFmtId="9" fontId="0" fillId="13" borderId="0" xfId="0" applyNumberFormat="1" applyFill="1" applyProtection="1">
      <protection hidden="1"/>
    </xf>
    <xf numFmtId="0" fontId="0" fillId="14" borderId="0" xfId="0" applyFill="1" applyAlignment="1" applyProtection="1">
      <alignment horizontal="center" vertical="center"/>
      <protection hidden="1"/>
    </xf>
    <xf numFmtId="9" fontId="0" fillId="14" borderId="0" xfId="0" applyNumberFormat="1" applyFill="1" applyProtection="1">
      <protection hidden="1"/>
    </xf>
    <xf numFmtId="0" fontId="0" fillId="15" borderId="0" xfId="0" applyFill="1" applyAlignment="1" applyProtection="1">
      <alignment horizontal="center" vertical="center"/>
      <protection hidden="1"/>
    </xf>
    <xf numFmtId="9" fontId="0" fillId="15" borderId="0" xfId="0" applyNumberFormat="1" applyFill="1" applyProtection="1">
      <protection hidden="1"/>
    </xf>
    <xf numFmtId="0" fontId="0" fillId="16" borderId="0" xfId="0" applyFill="1" applyAlignment="1" applyProtection="1">
      <alignment horizontal="center" vertical="center"/>
      <protection hidden="1"/>
    </xf>
    <xf numFmtId="9" fontId="0" fillId="16" borderId="0" xfId="0" applyNumberFormat="1" applyFill="1" applyProtection="1">
      <protection hidden="1"/>
    </xf>
    <xf numFmtId="0" fontId="0" fillId="10" borderId="0" xfId="0" applyFill="1" applyAlignment="1" applyProtection="1">
      <alignment horizontal="center" vertical="center"/>
      <protection hidden="1"/>
    </xf>
    <xf numFmtId="9" fontId="0" fillId="10" borderId="0" xfId="0" applyNumberFormat="1" applyFill="1" applyProtection="1">
      <protection hidden="1"/>
    </xf>
    <xf numFmtId="0" fontId="0" fillId="17" borderId="0" xfId="0" applyFill="1" applyAlignment="1" applyProtection="1">
      <alignment horizontal="center" vertical="center"/>
      <protection hidden="1"/>
    </xf>
    <xf numFmtId="9" fontId="0" fillId="17" borderId="0" xfId="0" applyNumberFormat="1" applyFill="1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0" fontId="1" fillId="4" borderId="0" xfId="0" applyFont="1" applyFill="1" applyProtection="1">
      <protection hidden="1"/>
    </xf>
    <xf numFmtId="0" fontId="31" fillId="4" borderId="0" xfId="0" applyFont="1" applyFill="1" applyBorder="1" applyAlignment="1" applyProtection="1">
      <alignment vertical="center"/>
      <protection hidden="1"/>
    </xf>
    <xf numFmtId="0" fontId="4" fillId="4" borderId="0" xfId="0" applyFont="1" applyFill="1" applyAlignment="1" applyProtection="1">
      <alignment horizontal="center" vertical="center"/>
      <protection hidden="1"/>
    </xf>
    <xf numFmtId="0" fontId="5" fillId="4" borderId="0" xfId="0" applyFont="1" applyFill="1" applyAlignment="1" applyProtection="1">
      <alignment vertical="center"/>
      <protection hidden="1"/>
    </xf>
    <xf numFmtId="0" fontId="0" fillId="4" borderId="0" xfId="0" applyFill="1" applyProtection="1">
      <protection hidden="1"/>
    </xf>
    <xf numFmtId="0" fontId="5" fillId="4" borderId="0" xfId="0" applyFont="1" applyFill="1" applyBorder="1" applyAlignment="1" applyProtection="1">
      <alignment vertical="center"/>
      <protection hidden="1"/>
    </xf>
    <xf numFmtId="1" fontId="10" fillId="4" borderId="0" xfId="0" applyNumberFormat="1" applyFont="1" applyFill="1" applyBorder="1" applyAlignment="1" applyProtection="1">
      <alignment vertical="center"/>
      <protection hidden="1"/>
    </xf>
    <xf numFmtId="1" fontId="10" fillId="4" borderId="0" xfId="0" applyNumberFormat="1" applyFont="1" applyFill="1" applyAlignment="1" applyProtection="1">
      <alignment horizontal="center" vertical="center"/>
      <protection hidden="1"/>
    </xf>
    <xf numFmtId="0" fontId="4" fillId="4" borderId="0" xfId="0" applyFont="1" applyFill="1" applyAlignment="1" applyProtection="1">
      <alignment vertical="center"/>
      <protection hidden="1"/>
    </xf>
    <xf numFmtId="0" fontId="6" fillId="4" borderId="0" xfId="0" applyFont="1" applyFill="1" applyAlignment="1" applyProtection="1">
      <alignment vertical="center"/>
      <protection hidden="1"/>
    </xf>
    <xf numFmtId="0" fontId="3" fillId="4" borderId="0" xfId="0" applyFont="1" applyFill="1" applyBorder="1" applyAlignment="1" applyProtection="1">
      <alignment vertical="center"/>
      <protection hidden="1"/>
    </xf>
    <xf numFmtId="0" fontId="8" fillId="4" borderId="12" xfId="0" applyFont="1" applyFill="1" applyBorder="1" applyAlignment="1" applyProtection="1">
      <alignment horizontal="center" vertical="center" wrapText="1"/>
      <protection hidden="1"/>
    </xf>
    <xf numFmtId="0" fontId="8" fillId="4" borderId="12" xfId="0" applyFont="1" applyFill="1" applyBorder="1" applyAlignment="1" applyProtection="1">
      <alignment horizontal="center" vertical="center"/>
      <protection hidden="1"/>
    </xf>
    <xf numFmtId="9" fontId="13" fillId="3" borderId="12" xfId="0" applyNumberFormat="1" applyFont="1" applyFill="1" applyBorder="1" applyAlignment="1" applyProtection="1">
      <alignment horizontal="center" vertical="center"/>
      <protection hidden="1"/>
    </xf>
    <xf numFmtId="0" fontId="0" fillId="3" borderId="12" xfId="0" applyFont="1" applyFill="1" applyBorder="1" applyAlignment="1" applyProtection="1">
      <alignment horizontal="center" vertical="center"/>
      <protection hidden="1"/>
    </xf>
    <xf numFmtId="0" fontId="7" fillId="3" borderId="12" xfId="0" applyFont="1" applyFill="1" applyBorder="1" applyAlignment="1" applyProtection="1">
      <alignment horizontal="center" vertical="center"/>
      <protection hidden="1"/>
    </xf>
    <xf numFmtId="9" fontId="7" fillId="3" borderId="12" xfId="0" applyNumberFormat="1" applyFont="1" applyFill="1" applyBorder="1" applyAlignment="1" applyProtection="1">
      <alignment horizontal="center" vertical="center"/>
      <protection hidden="1"/>
    </xf>
    <xf numFmtId="0" fontId="11" fillId="0" borderId="13" xfId="0" applyFont="1" applyBorder="1" applyAlignment="1" applyProtection="1">
      <alignment horizontal="center" vertical="center"/>
      <protection hidden="1"/>
    </xf>
    <xf numFmtId="2" fontId="11" fillId="4" borderId="13" xfId="0" applyNumberFormat="1" applyFont="1" applyFill="1" applyBorder="1" applyAlignment="1" applyProtection="1">
      <alignment horizontal="center" vertical="center"/>
      <protection hidden="1"/>
    </xf>
    <xf numFmtId="0" fontId="20" fillId="5" borderId="13" xfId="0" applyFont="1" applyFill="1" applyBorder="1" applyAlignment="1" applyProtection="1">
      <alignment horizontal="center" vertical="center"/>
      <protection hidden="1"/>
    </xf>
    <xf numFmtId="0" fontId="15" fillId="7" borderId="13" xfId="0" applyFont="1" applyFill="1" applyBorder="1" applyAlignment="1" applyProtection="1">
      <alignment horizontal="center" vertical="center"/>
      <protection hidden="1"/>
    </xf>
    <xf numFmtId="0" fontId="16" fillId="8" borderId="13" xfId="0" applyFont="1" applyFill="1" applyBorder="1" applyAlignment="1" applyProtection="1">
      <alignment horizontal="center" vertical="center"/>
      <protection hidden="1"/>
    </xf>
    <xf numFmtId="0" fontId="14" fillId="6" borderId="13" xfId="0" applyFont="1" applyFill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2" fontId="11" fillId="4" borderId="4" xfId="0" applyNumberFormat="1" applyFont="1" applyFill="1" applyBorder="1" applyAlignment="1" applyProtection="1">
      <alignment horizontal="center" vertical="center"/>
      <protection hidden="1"/>
    </xf>
    <xf numFmtId="0" fontId="22" fillId="0" borderId="13" xfId="0" applyFont="1" applyBorder="1" applyAlignment="1" applyProtection="1">
      <alignment horizontal="center" vertical="center"/>
      <protection locked="0"/>
    </xf>
    <xf numFmtId="14" fontId="15" fillId="0" borderId="13" xfId="0" applyNumberFormat="1" applyFont="1" applyBorder="1" applyAlignment="1" applyProtection="1">
      <alignment horizontal="center" vertical="center"/>
      <protection locked="0"/>
    </xf>
    <xf numFmtId="0" fontId="21" fillId="0" borderId="13" xfId="0" applyFont="1" applyBorder="1" applyAlignment="1" applyProtection="1">
      <alignment horizontal="left" vertical="center"/>
      <protection locked="0"/>
    </xf>
    <xf numFmtId="0" fontId="21" fillId="0" borderId="13" xfId="0" applyFont="1" applyBorder="1" applyAlignment="1" applyProtection="1">
      <alignment horizontal="center" vertical="center"/>
      <protection locked="0"/>
    </xf>
    <xf numFmtId="0" fontId="11" fillId="0" borderId="13" xfId="0" applyFont="1" applyBorder="1" applyAlignment="1" applyProtection="1">
      <alignment horizontal="center" vertical="center"/>
      <protection locked="0"/>
    </xf>
    <xf numFmtId="0" fontId="22" fillId="0" borderId="4" xfId="0" applyFont="1" applyBorder="1" applyAlignment="1" applyProtection="1">
      <alignment horizontal="center" vertical="center"/>
      <protection locked="0"/>
    </xf>
    <xf numFmtId="14" fontId="15" fillId="0" borderId="4" xfId="0" applyNumberFormat="1" applyFont="1" applyBorder="1" applyAlignment="1" applyProtection="1">
      <alignment horizontal="center" vertical="center"/>
      <protection locked="0"/>
    </xf>
    <xf numFmtId="0" fontId="21" fillId="0" borderId="4" xfId="0" applyFont="1" applyBorder="1" applyAlignment="1" applyProtection="1">
      <alignment horizontal="left" vertical="center"/>
      <protection locked="0"/>
    </xf>
    <xf numFmtId="0" fontId="21" fillId="0" borderId="4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3" xfId="0" applyFont="1" applyBorder="1" applyAlignment="1" applyProtection="1">
      <alignment horizontal="center" vertical="center"/>
      <protection locked="0"/>
    </xf>
    <xf numFmtId="0" fontId="0" fillId="0" borderId="4" xfId="0" applyFont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5" fillId="20" borderId="0" xfId="0" applyFont="1" applyFill="1" applyBorder="1" applyAlignment="1" applyProtection="1">
      <alignment horizontal="center" wrapText="1"/>
      <protection hidden="1"/>
    </xf>
    <xf numFmtId="0" fontId="37" fillId="19" borderId="27" xfId="0" applyFont="1" applyFill="1" applyBorder="1" applyAlignment="1" applyProtection="1">
      <alignment horizontal="center"/>
      <protection hidden="1"/>
    </xf>
    <xf numFmtId="0" fontId="37" fillId="19" borderId="28" xfId="0" applyFont="1" applyFill="1" applyBorder="1" applyAlignment="1" applyProtection="1">
      <alignment horizontal="center"/>
      <protection hidden="1"/>
    </xf>
    <xf numFmtId="0" fontId="38" fillId="19" borderId="29" xfId="0" applyFont="1" applyFill="1" applyBorder="1" applyAlignment="1" applyProtection="1">
      <alignment horizontal="center"/>
      <protection hidden="1"/>
    </xf>
    <xf numFmtId="0" fontId="38" fillId="19" borderId="30" xfId="0" applyFont="1" applyFill="1" applyBorder="1" applyAlignment="1" applyProtection="1">
      <alignment horizontal="center"/>
      <protection hidden="1"/>
    </xf>
    <xf numFmtId="0" fontId="39" fillId="19" borderId="29" xfId="0" applyFont="1" applyFill="1" applyBorder="1" applyAlignment="1" applyProtection="1">
      <alignment horizontal="center"/>
      <protection hidden="1"/>
    </xf>
    <xf numFmtId="0" fontId="39" fillId="19" borderId="30" xfId="0" applyFont="1" applyFill="1" applyBorder="1" applyAlignment="1" applyProtection="1">
      <alignment horizontal="center"/>
      <protection hidden="1"/>
    </xf>
    <xf numFmtId="0" fontId="40" fillId="19" borderId="29" xfId="0" applyFont="1" applyFill="1" applyBorder="1" applyAlignment="1" applyProtection="1">
      <alignment horizontal="center"/>
      <protection hidden="1"/>
    </xf>
    <xf numFmtId="0" fontId="40" fillId="19" borderId="30" xfId="0" applyFont="1" applyFill="1" applyBorder="1" applyAlignment="1" applyProtection="1">
      <alignment horizontal="center"/>
      <protection hidden="1"/>
    </xf>
    <xf numFmtId="0" fontId="31" fillId="9" borderId="1" xfId="0" applyFont="1" applyFill="1" applyBorder="1" applyAlignment="1" applyProtection="1">
      <alignment horizontal="center" vertical="center" wrapText="1"/>
      <protection hidden="1"/>
    </xf>
    <xf numFmtId="0" fontId="31" fillId="13" borderId="1" xfId="0" applyFont="1" applyFill="1" applyBorder="1" applyAlignment="1" applyProtection="1">
      <alignment horizontal="center" vertical="center" wrapText="1"/>
      <protection hidden="1"/>
    </xf>
    <xf numFmtId="0" fontId="31" fillId="18" borderId="1" xfId="0" applyFont="1" applyFill="1" applyBorder="1" applyAlignment="1" applyProtection="1">
      <alignment horizontal="center" vertical="center" wrapText="1"/>
      <protection hidden="1"/>
    </xf>
    <xf numFmtId="0" fontId="29" fillId="9" borderId="3" xfId="0" applyFont="1" applyFill="1" applyBorder="1" applyAlignment="1" applyProtection="1">
      <alignment horizontal="center" vertical="center"/>
      <protection hidden="1"/>
    </xf>
    <xf numFmtId="0" fontId="29" fillId="9" borderId="10" xfId="0" applyFont="1" applyFill="1" applyBorder="1" applyAlignment="1" applyProtection="1">
      <alignment horizontal="center" vertical="center"/>
      <protection hidden="1"/>
    </xf>
    <xf numFmtId="0" fontId="29" fillId="9" borderId="7" xfId="0" applyFont="1" applyFill="1" applyBorder="1" applyAlignment="1" applyProtection="1">
      <alignment horizontal="center" vertical="center"/>
      <protection hidden="1"/>
    </xf>
    <xf numFmtId="0" fontId="29" fillId="13" borderId="3" xfId="0" applyFont="1" applyFill="1" applyBorder="1" applyAlignment="1" applyProtection="1">
      <alignment horizontal="center" vertical="center"/>
      <protection hidden="1"/>
    </xf>
    <xf numFmtId="0" fontId="29" fillId="13" borderId="10" xfId="0" applyFont="1" applyFill="1" applyBorder="1" applyAlignment="1" applyProtection="1">
      <alignment horizontal="center" vertical="center"/>
      <protection hidden="1"/>
    </xf>
    <xf numFmtId="0" fontId="29" fillId="13" borderId="7" xfId="0" applyFont="1" applyFill="1" applyBorder="1" applyAlignment="1" applyProtection="1">
      <alignment horizontal="center" vertical="center"/>
      <protection hidden="1"/>
    </xf>
    <xf numFmtId="0" fontId="29" fillId="18" borderId="1" xfId="0" applyFont="1" applyFill="1" applyBorder="1" applyAlignment="1" applyProtection="1">
      <alignment horizontal="center" vertical="center"/>
      <protection hidden="1"/>
    </xf>
    <xf numFmtId="0" fontId="44" fillId="19" borderId="31" xfId="1" applyFont="1" applyFill="1" applyBorder="1" applyAlignment="1" applyProtection="1">
      <alignment horizontal="center"/>
      <protection hidden="1"/>
    </xf>
    <xf numFmtId="0" fontId="41" fillId="19" borderId="32" xfId="0" applyFont="1" applyFill="1" applyBorder="1" applyAlignment="1" applyProtection="1">
      <alignment horizontal="center"/>
      <protection hidden="1"/>
    </xf>
    <xf numFmtId="0" fontId="45" fillId="19" borderId="33" xfId="0" applyFont="1" applyFill="1" applyBorder="1" applyAlignment="1" applyProtection="1">
      <alignment horizontal="center"/>
      <protection hidden="1"/>
    </xf>
    <xf numFmtId="0" fontId="45" fillId="19" borderId="34" xfId="0" applyFont="1" applyFill="1" applyBorder="1" applyAlignment="1" applyProtection="1">
      <alignment horizontal="center"/>
      <protection hidden="1"/>
    </xf>
    <xf numFmtId="0" fontId="41" fillId="19" borderId="31" xfId="0" applyFont="1" applyFill="1" applyBorder="1" applyAlignment="1" applyProtection="1">
      <alignment horizontal="center"/>
      <protection hidden="1"/>
    </xf>
    <xf numFmtId="0" fontId="12" fillId="6" borderId="12" xfId="0" applyFont="1" applyFill="1" applyBorder="1" applyAlignment="1" applyProtection="1">
      <alignment horizontal="center" vertical="center" wrapText="1"/>
      <protection hidden="1"/>
    </xf>
    <xf numFmtId="0" fontId="4" fillId="7" borderId="12" xfId="0" applyFont="1" applyFill="1" applyBorder="1" applyAlignment="1" applyProtection="1">
      <alignment horizontal="center" vertical="center"/>
      <protection hidden="1"/>
    </xf>
    <xf numFmtId="0" fontId="5" fillId="7" borderId="12" xfId="0" applyFont="1" applyFill="1" applyBorder="1" applyAlignment="1" applyProtection="1">
      <alignment horizontal="left" vertical="center"/>
      <protection locked="0"/>
    </xf>
    <xf numFmtId="0" fontId="29" fillId="18" borderId="3" xfId="0" applyFont="1" applyFill="1" applyBorder="1" applyAlignment="1" applyProtection="1">
      <alignment horizontal="center" vertical="center"/>
      <protection hidden="1"/>
    </xf>
    <xf numFmtId="0" fontId="29" fillId="18" borderId="7" xfId="0" applyFont="1" applyFill="1" applyBorder="1" applyAlignment="1" applyProtection="1">
      <alignment horizontal="center" vertical="center"/>
      <protection hidden="1"/>
    </xf>
    <xf numFmtId="0" fontId="4" fillId="2" borderId="12" xfId="0" applyFont="1" applyFill="1" applyBorder="1" applyAlignment="1" applyProtection="1">
      <alignment horizontal="center" vertical="center"/>
      <protection hidden="1"/>
    </xf>
    <xf numFmtId="0" fontId="5" fillId="2" borderId="12" xfId="0" applyFont="1" applyFill="1" applyBorder="1" applyAlignment="1" applyProtection="1">
      <alignment horizontal="left" vertical="center"/>
      <protection hidden="1"/>
    </xf>
    <xf numFmtId="0" fontId="8" fillId="4" borderId="12" xfId="0" applyFont="1" applyFill="1" applyBorder="1" applyAlignment="1" applyProtection="1">
      <alignment horizontal="center" vertical="center" wrapText="1"/>
      <protection hidden="1"/>
    </xf>
    <xf numFmtId="0" fontId="4" fillId="10" borderId="12" xfId="0" applyFont="1" applyFill="1" applyBorder="1" applyAlignment="1" applyProtection="1">
      <alignment horizontal="center" vertical="center"/>
      <protection hidden="1"/>
    </xf>
    <xf numFmtId="0" fontId="5" fillId="10" borderId="12" xfId="0" applyFont="1" applyFill="1" applyBorder="1" applyAlignment="1" applyProtection="1">
      <alignment horizontal="left" vertical="center"/>
      <protection hidden="1"/>
    </xf>
    <xf numFmtId="0" fontId="4" fillId="4" borderId="0" xfId="0" applyFont="1" applyFill="1" applyAlignment="1" applyProtection="1">
      <alignment horizontal="right" vertical="center"/>
      <protection hidden="1"/>
    </xf>
    <xf numFmtId="0" fontId="4" fillId="11" borderId="12" xfId="0" applyFont="1" applyFill="1" applyBorder="1" applyAlignment="1" applyProtection="1">
      <alignment horizontal="center" vertical="center"/>
      <protection hidden="1"/>
    </xf>
    <xf numFmtId="0" fontId="5" fillId="11" borderId="12" xfId="0" applyFont="1" applyFill="1" applyBorder="1" applyAlignment="1" applyProtection="1">
      <alignment horizontal="left" vertical="center"/>
      <protection hidden="1"/>
    </xf>
    <xf numFmtId="0" fontId="3" fillId="4" borderId="0" xfId="0" applyFont="1" applyFill="1" applyBorder="1" applyAlignment="1" applyProtection="1">
      <alignment horizontal="center" vertical="center"/>
      <protection hidden="1"/>
    </xf>
    <xf numFmtId="0" fontId="4" fillId="4" borderId="12" xfId="0" applyFont="1" applyFill="1" applyBorder="1" applyAlignment="1" applyProtection="1">
      <alignment horizontal="center" vertical="center" wrapText="1"/>
      <protection hidden="1"/>
    </xf>
    <xf numFmtId="0" fontId="18" fillId="5" borderId="12" xfId="0" applyFont="1" applyFill="1" applyBorder="1" applyAlignment="1" applyProtection="1">
      <alignment horizontal="center" vertical="center" wrapText="1"/>
      <protection hidden="1"/>
    </xf>
    <xf numFmtId="0" fontId="2" fillId="4" borderId="12" xfId="0" applyFont="1" applyFill="1" applyBorder="1" applyAlignment="1" applyProtection="1">
      <alignment horizontal="center" vertical="center"/>
      <protection hidden="1"/>
    </xf>
    <xf numFmtId="0" fontId="2" fillId="4" borderId="12" xfId="0" applyFont="1" applyFill="1" applyBorder="1" applyAlignment="1" applyProtection="1">
      <alignment horizontal="center" vertical="center" wrapText="1"/>
      <protection hidden="1"/>
    </xf>
    <xf numFmtId="0" fontId="5" fillId="0" borderId="12" xfId="0" applyFont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center" vertical="center"/>
      <protection hidden="1"/>
    </xf>
    <xf numFmtId="0" fontId="31" fillId="0" borderId="12" xfId="0" applyFont="1" applyBorder="1" applyAlignment="1" applyProtection="1">
      <alignment horizontal="left" vertical="center"/>
      <protection locked="0"/>
    </xf>
    <xf numFmtId="1" fontId="10" fillId="0" borderId="12" xfId="0" applyNumberFormat="1" applyFont="1" applyBorder="1" applyAlignment="1" applyProtection="1">
      <alignment horizontal="left" vertical="center"/>
      <protection locked="0"/>
    </xf>
    <xf numFmtId="0" fontId="4" fillId="9" borderId="12" xfId="0" applyFont="1" applyFill="1" applyBorder="1" applyAlignment="1" applyProtection="1">
      <alignment horizontal="center" vertical="center"/>
      <protection hidden="1"/>
    </xf>
    <xf numFmtId="0" fontId="5" fillId="9" borderId="12" xfId="0" applyFont="1" applyFill="1" applyBorder="1" applyAlignment="1" applyProtection="1">
      <alignment horizontal="left" vertical="center"/>
      <protection hidden="1"/>
    </xf>
    <xf numFmtId="0" fontId="17" fillId="4" borderId="12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5" fillId="7" borderId="18" xfId="0" applyFont="1" applyFill="1" applyBorder="1" applyAlignment="1" applyProtection="1">
      <alignment horizontal="justify" vertical="justify" wrapText="1"/>
      <protection hidden="1"/>
    </xf>
    <xf numFmtId="0" fontId="5" fillId="7" borderId="19" xfId="0" applyFont="1" applyFill="1" applyBorder="1" applyAlignment="1" applyProtection="1">
      <alignment horizontal="justify" vertical="justify" wrapText="1"/>
      <protection hidden="1"/>
    </xf>
    <xf numFmtId="0" fontId="5" fillId="7" borderId="20" xfId="0" applyFont="1" applyFill="1" applyBorder="1" applyAlignment="1" applyProtection="1">
      <alignment horizontal="justify" vertical="justify" wrapText="1"/>
      <protection hidden="1"/>
    </xf>
    <xf numFmtId="0" fontId="5" fillId="7" borderId="21" xfId="0" applyFont="1" applyFill="1" applyBorder="1" applyAlignment="1" applyProtection="1">
      <alignment horizontal="justify" vertical="justify" wrapText="1"/>
      <protection hidden="1"/>
    </xf>
    <xf numFmtId="0" fontId="5" fillId="7" borderId="0" xfId="0" applyFont="1" applyFill="1" applyBorder="1" applyAlignment="1" applyProtection="1">
      <alignment horizontal="justify" vertical="justify" wrapText="1"/>
      <protection hidden="1"/>
    </xf>
    <xf numFmtId="0" fontId="5" fillId="7" borderId="22" xfId="0" applyFont="1" applyFill="1" applyBorder="1" applyAlignment="1" applyProtection="1">
      <alignment horizontal="justify" vertical="justify" wrapText="1"/>
      <protection hidden="1"/>
    </xf>
    <xf numFmtId="0" fontId="5" fillId="7" borderId="23" xfId="0" applyFont="1" applyFill="1" applyBorder="1" applyAlignment="1" applyProtection="1">
      <alignment horizontal="justify" vertical="justify" wrapText="1"/>
      <protection hidden="1"/>
    </xf>
    <xf numFmtId="0" fontId="5" fillId="7" borderId="24" xfId="0" applyFont="1" applyFill="1" applyBorder="1" applyAlignment="1" applyProtection="1">
      <alignment horizontal="justify" vertical="justify" wrapText="1"/>
      <protection hidden="1"/>
    </xf>
    <xf numFmtId="0" fontId="5" fillId="7" borderId="25" xfId="0" applyFont="1" applyFill="1" applyBorder="1" applyAlignment="1" applyProtection="1">
      <alignment horizontal="justify" vertical="justify" wrapText="1"/>
      <protection hidden="1"/>
    </xf>
    <xf numFmtId="0" fontId="4" fillId="0" borderId="7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28" fillId="0" borderId="8" xfId="0" applyFont="1" applyBorder="1" applyAlignment="1" applyProtection="1">
      <alignment horizontal="center" vertical="center" wrapText="1"/>
      <protection hidden="1"/>
    </xf>
    <xf numFmtId="0" fontId="28" fillId="0" borderId="11" xfId="0" applyFont="1" applyBorder="1" applyAlignment="1" applyProtection="1">
      <alignment horizontal="center" vertical="center" wrapText="1"/>
      <protection hidden="1"/>
    </xf>
    <xf numFmtId="0" fontId="29" fillId="0" borderId="8" xfId="0" applyFont="1" applyBorder="1" applyAlignment="1" applyProtection="1">
      <alignment horizontal="center" vertical="center" wrapText="1"/>
      <protection hidden="1"/>
    </xf>
    <xf numFmtId="0" fontId="29" fillId="0" borderId="9" xfId="0" applyFont="1" applyBorder="1" applyAlignment="1" applyProtection="1">
      <alignment horizontal="center" vertical="center" wrapText="1"/>
      <protection hidden="1"/>
    </xf>
    <xf numFmtId="0" fontId="29" fillId="0" borderId="5" xfId="0" applyFont="1" applyBorder="1" applyAlignment="1" applyProtection="1">
      <alignment horizontal="center" vertical="center" wrapText="1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24" fillId="0" borderId="0" xfId="0" applyFont="1" applyBorder="1" applyAlignment="1" applyProtection="1">
      <alignment horizontal="left" vertical="center"/>
      <protection hidden="1"/>
    </xf>
    <xf numFmtId="0" fontId="25" fillId="0" borderId="0" xfId="0" applyFont="1" applyBorder="1" applyAlignment="1" applyProtection="1">
      <alignment horizontal="right" vertical="center"/>
      <protection hidden="1"/>
    </xf>
    <xf numFmtId="0" fontId="26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27" fillId="0" borderId="0" xfId="0" applyFont="1" applyBorder="1" applyAlignment="1" applyProtection="1">
      <alignment horizontal="center" vertical="center"/>
      <protection locked="0"/>
    </xf>
    <xf numFmtId="0" fontId="28" fillId="0" borderId="3" xfId="0" applyFont="1" applyBorder="1" applyAlignment="1" applyProtection="1">
      <alignment horizontal="center" vertical="center" wrapText="1"/>
      <protection hidden="1"/>
    </xf>
    <xf numFmtId="0" fontId="28" fillId="0" borderId="10" xfId="0" applyFont="1" applyBorder="1" applyAlignment="1" applyProtection="1">
      <alignment horizontal="center" vertical="center" wrapText="1"/>
      <protection hidden="1"/>
    </xf>
    <xf numFmtId="0" fontId="4" fillId="0" borderId="10" xfId="0" applyFont="1" applyBorder="1" applyAlignment="1" applyProtection="1">
      <alignment horizontal="center" vertical="center"/>
      <protection hidden="1"/>
    </xf>
    <xf numFmtId="0" fontId="28" fillId="0" borderId="5" xfId="0" applyFont="1" applyBorder="1" applyAlignment="1" applyProtection="1">
      <alignment horizontal="center" vertical="center" wrapText="1"/>
      <protection hidden="1"/>
    </xf>
    <xf numFmtId="0" fontId="28" fillId="0" borderId="14" xfId="0" applyFont="1" applyBorder="1" applyAlignment="1" applyProtection="1">
      <alignment horizontal="center" vertical="center" wrapText="1"/>
      <protection hidden="1"/>
    </xf>
    <xf numFmtId="0" fontId="28" fillId="0" borderId="15" xfId="0" applyFont="1" applyBorder="1" applyAlignment="1" applyProtection="1">
      <alignment horizontal="center" vertical="center" wrapText="1"/>
      <protection hidden="1"/>
    </xf>
    <xf numFmtId="0" fontId="28" fillId="0" borderId="1" xfId="0" applyFont="1" applyBorder="1" applyAlignment="1" applyProtection="1">
      <alignment horizontal="center" vertical="center" wrapText="1"/>
      <protection hidden="1"/>
    </xf>
    <xf numFmtId="0" fontId="26" fillId="0" borderId="0" xfId="0" applyFont="1" applyBorder="1" applyAlignment="1" applyProtection="1">
      <alignment horizontal="left" vertical="center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 applyProtection="1">
      <alignment horizontal="center" vertical="center"/>
      <protection hidden="1"/>
    </xf>
    <xf numFmtId="0" fontId="28" fillId="0" borderId="1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5" fillId="0" borderId="16" xfId="0" applyFont="1" applyBorder="1" applyAlignment="1" applyProtection="1">
      <alignment horizontal="left" vertical="center"/>
      <protection locked="0" hidden="1"/>
    </xf>
    <xf numFmtId="0" fontId="5" fillId="0" borderId="17" xfId="0" applyFont="1" applyBorder="1" applyAlignment="1" applyProtection="1">
      <alignment horizontal="left" vertical="center"/>
      <protection locked="0" hidden="1"/>
    </xf>
    <xf numFmtId="0" fontId="34" fillId="0" borderId="12" xfId="0" applyFont="1" applyBorder="1" applyAlignment="1" applyProtection="1">
      <alignment horizontal="center" vertical="center"/>
      <protection hidden="1"/>
    </xf>
    <xf numFmtId="0" fontId="36" fillId="0" borderId="26" xfId="0" applyFont="1" applyBorder="1" applyAlignment="1" applyProtection="1">
      <alignment horizontal="left" vertical="top"/>
      <protection locked="0" hidden="1"/>
    </xf>
    <xf numFmtId="0" fontId="36" fillId="0" borderId="17" xfId="0" applyFont="1" applyBorder="1" applyAlignment="1" applyProtection="1">
      <alignment horizontal="left" vertical="top"/>
      <protection locked="0" hidden="1"/>
    </xf>
    <xf numFmtId="0" fontId="36" fillId="0" borderId="2" xfId="0" applyFont="1" applyBorder="1" applyAlignment="1" applyProtection="1">
      <alignment horizontal="left" vertical="top"/>
      <protection locked="0" hidden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 applyProtection="1">
      <alignment horizontal="right" vertical="center"/>
      <protection hidden="1"/>
    </xf>
    <xf numFmtId="0" fontId="4" fillId="0" borderId="17" xfId="0" applyFont="1" applyBorder="1" applyAlignment="1" applyProtection="1">
      <alignment horizontal="right" vertical="center"/>
      <protection hidden="1"/>
    </xf>
    <xf numFmtId="0" fontId="36" fillId="0" borderId="16" xfId="0" applyFont="1" applyBorder="1" applyAlignment="1" applyProtection="1">
      <alignment horizontal="left" vertical="center"/>
      <protection locked="0" hidden="1"/>
    </xf>
    <xf numFmtId="0" fontId="36" fillId="0" borderId="17" xfId="0" applyFont="1" applyBorder="1" applyAlignment="1" applyProtection="1">
      <alignment horizontal="left" vertical="center"/>
      <protection locked="0" hidden="1"/>
    </xf>
    <xf numFmtId="0" fontId="36" fillId="0" borderId="6" xfId="0" applyFont="1" applyBorder="1" applyAlignment="1" applyProtection="1">
      <alignment horizontal="left" vertical="center"/>
      <protection locked="0" hidden="1"/>
    </xf>
    <xf numFmtId="1" fontId="10" fillId="0" borderId="16" xfId="0" applyNumberFormat="1" applyFont="1" applyBorder="1" applyAlignment="1" applyProtection="1">
      <alignment horizontal="left" vertical="center"/>
      <protection locked="0" hidden="1"/>
    </xf>
    <xf numFmtId="1" fontId="10" fillId="0" borderId="17" xfId="0" applyNumberFormat="1" applyFont="1" applyBorder="1" applyAlignment="1" applyProtection="1">
      <alignment horizontal="left" vertical="center"/>
      <protection locked="0" hidden="1"/>
    </xf>
    <xf numFmtId="1" fontId="10" fillId="0" borderId="2" xfId="0" applyNumberFormat="1" applyFont="1" applyBorder="1" applyAlignment="1" applyProtection="1">
      <alignment horizontal="left" vertical="center"/>
      <protection locked="0" hidden="1"/>
    </xf>
    <xf numFmtId="0" fontId="4" fillId="0" borderId="16" xfId="0" applyFont="1" applyBorder="1" applyAlignment="1" applyProtection="1">
      <alignment horizontal="center" vertical="center"/>
      <protection hidden="1"/>
    </xf>
    <xf numFmtId="0" fontId="4" fillId="0" borderId="17" xfId="0" applyFont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center" vertical="center"/>
      <protection hidden="1"/>
    </xf>
    <xf numFmtId="0" fontId="21" fillId="0" borderId="1" xfId="0" applyFont="1" applyBorder="1" applyAlignment="1" applyProtection="1">
      <alignment horizontal="center" vertical="center"/>
      <protection hidden="1"/>
    </xf>
    <xf numFmtId="0" fontId="31" fillId="0" borderId="0" xfId="0" applyFont="1" applyBorder="1" applyAlignment="1" applyProtection="1">
      <alignment horizontal="right" vertical="center"/>
      <protection hidden="1"/>
    </xf>
    <xf numFmtId="0" fontId="31" fillId="0" borderId="0" xfId="0" applyFont="1" applyBorder="1" applyAlignment="1" applyProtection="1">
      <alignment horizontal="left" vertical="center"/>
      <protection hidden="1"/>
    </xf>
    <xf numFmtId="0" fontId="25" fillId="0" borderId="0" xfId="0" applyFont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88</xdr:col>
      <xdr:colOff>3238500</xdr:colOff>
      <xdr:row>0</xdr:row>
      <xdr:rowOff>0</xdr:rowOff>
    </xdr:from>
    <xdr:to>
      <xdr:col>89</xdr:col>
      <xdr:colOff>1219200</xdr:colOff>
      <xdr:row>6</xdr:row>
      <xdr:rowOff>285750</xdr:rowOff>
    </xdr:to>
    <xdr:pic>
      <xdr:nvPicPr>
        <xdr:cNvPr id="2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168300" y="0"/>
          <a:ext cx="1428750" cy="1790700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266700</xdr:colOff>
      <xdr:row>0</xdr:row>
      <xdr:rowOff>0</xdr:rowOff>
    </xdr:from>
    <xdr:to>
      <xdr:col>16</xdr:col>
      <xdr:colOff>571500</xdr:colOff>
      <xdr:row>5</xdr:row>
      <xdr:rowOff>276225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0229850" y="0"/>
          <a:ext cx="1495425" cy="1485900"/>
        </a:xfrm>
        <a:prstGeom prst="rect">
          <a:avLst/>
        </a:prstGeom>
        <a:noFill/>
      </xdr:spPr>
    </xdr:pic>
    <xdr:clientData/>
  </xdr:twoCellAnchor>
  <xdr:twoCellAnchor>
    <xdr:from>
      <xdr:col>35</xdr:col>
      <xdr:colOff>400050</xdr:colOff>
      <xdr:row>0</xdr:row>
      <xdr:rowOff>95250</xdr:rowOff>
    </xdr:from>
    <xdr:to>
      <xdr:col>38</xdr:col>
      <xdr:colOff>209550</xdr:colOff>
      <xdr:row>4</xdr:row>
      <xdr:rowOff>69723</xdr:rowOff>
    </xdr:to>
    <xdr:sp macro="" textlink="">
      <xdr:nvSpPr>
        <xdr:cNvPr id="4" name="Oval Callout 3"/>
        <xdr:cNvSpPr/>
      </xdr:nvSpPr>
      <xdr:spPr>
        <a:xfrm>
          <a:off x="21936075" y="95250"/>
          <a:ext cx="1485900" cy="946023"/>
        </a:xfrm>
        <a:prstGeom prst="wedgeEllipseCallout">
          <a:avLst>
            <a:gd name="adj1" fmla="val -51041"/>
            <a:gd name="adj2" fmla="val 82711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200" b="1"/>
            <a:t>Third Language Are</a:t>
          </a:r>
          <a:r>
            <a:rPr lang="en-US" sz="1200" b="1" baseline="0"/>
            <a:t> Changed  For Here</a:t>
          </a:r>
          <a:endParaRPr lang="en-US" sz="12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457201</xdr:colOff>
      <xdr:row>0</xdr:row>
      <xdr:rowOff>200025</xdr:rowOff>
    </xdr:from>
    <xdr:to>
      <xdr:col>21</xdr:col>
      <xdr:colOff>238125</xdr:colOff>
      <xdr:row>5</xdr:row>
      <xdr:rowOff>142875</xdr:rowOff>
    </xdr:to>
    <xdr:sp macro="" textlink="">
      <xdr:nvSpPr>
        <xdr:cNvPr id="2" name="Oval Callout 1"/>
        <xdr:cNvSpPr/>
      </xdr:nvSpPr>
      <xdr:spPr>
        <a:xfrm>
          <a:off x="8420101" y="200025"/>
          <a:ext cx="4048124" cy="1228725"/>
        </a:xfrm>
        <a:prstGeom prst="wedgeEllipseCallout">
          <a:avLst>
            <a:gd name="adj1" fmla="val -97361"/>
            <a:gd name="adj2" fmla="val -12093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>
              <a:latin typeface="Kruti Dev 010" pitchFamily="2" charset="0"/>
            </a:rPr>
            <a:t>;gkW ij rhu vuykWd lsy gSaA mlesa vki izfof"B bUnzkt dj ldrs gSaA lkFk gh ftl fo"k; dh fjiksVZ pkfg, ]</a:t>
          </a:r>
          <a:r>
            <a:rPr lang="en-US" sz="1400" baseline="0">
              <a:latin typeface="Kruti Dev 010" pitchFamily="2" charset="0"/>
            </a:rPr>
            <a:t> lsy </a:t>
          </a:r>
          <a:r>
            <a:rPr lang="en-US" sz="1400" baseline="0">
              <a:latin typeface="+mn-lt"/>
            </a:rPr>
            <a:t>G3</a:t>
          </a:r>
          <a:r>
            <a:rPr lang="en-US" sz="1400" baseline="0">
              <a:latin typeface="Kruti Dev 010" pitchFamily="2" charset="0"/>
            </a:rPr>
            <a:t> esa lCtsDV lysDV djds izkIr dj ldrs gSaA</a:t>
          </a:r>
          <a:endParaRPr lang="en-US" sz="1400">
            <a:latin typeface="Kruti Dev 010" pitchFamily="2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eeralaljatchandawal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L225"/>
  <sheetViews>
    <sheetView tabSelected="1" workbookViewId="0">
      <selection activeCell="C19" sqref="C19"/>
    </sheetView>
  </sheetViews>
  <sheetFormatPr defaultRowHeight="15"/>
  <cols>
    <col min="1" max="1" width="6.5703125" style="15" customWidth="1"/>
    <col min="2" max="2" width="11.140625" style="15" customWidth="1"/>
    <col min="3" max="3" width="11.7109375" style="15" customWidth="1"/>
    <col min="4" max="4" width="19.42578125" style="15" customWidth="1"/>
    <col min="5" max="5" width="14.7109375" style="15" customWidth="1"/>
    <col min="6" max="6" width="7.7109375" style="15" customWidth="1"/>
    <col min="7" max="8" width="8.85546875" style="15" customWidth="1"/>
    <col min="9" max="9" width="13.42578125" style="15" customWidth="1"/>
    <col min="10" max="10" width="9.140625" style="15" customWidth="1"/>
    <col min="11" max="11" width="14.7109375" style="15" customWidth="1"/>
    <col min="12" max="14" width="7.7109375" style="15" customWidth="1"/>
    <col min="15" max="15" width="9.140625" style="15"/>
    <col min="16" max="17" width="8.7109375" style="15" customWidth="1"/>
    <col min="18" max="18" width="9.85546875" style="15" customWidth="1"/>
    <col min="19" max="22" width="7.7109375" style="15" customWidth="1"/>
    <col min="23" max="25" width="8.7109375" style="15" customWidth="1"/>
    <col min="26" max="29" width="7.7109375" style="15" customWidth="1"/>
    <col min="30" max="32" width="8.7109375" style="15" customWidth="1"/>
    <col min="33" max="36" width="7.7109375" style="15" customWidth="1"/>
    <col min="37" max="39" width="8.7109375" style="15" customWidth="1"/>
    <col min="40" max="43" width="7.7109375" style="15" customWidth="1"/>
    <col min="44" max="46" width="8.7109375" style="15" customWidth="1"/>
    <col min="47" max="50" width="7.7109375" style="15" customWidth="1"/>
    <col min="51" max="53" width="8.7109375" style="15" customWidth="1"/>
    <col min="54" max="74" width="5.7109375" style="15" customWidth="1"/>
    <col min="75" max="88" width="9.140625" style="15"/>
    <col min="89" max="90" width="51.7109375" style="15" customWidth="1"/>
    <col min="91" max="16384" width="9.140625" style="15"/>
  </cols>
  <sheetData>
    <row r="1" spans="1:90" ht="20.25">
      <c r="A1" s="77"/>
      <c r="B1" s="77"/>
      <c r="C1" s="150" t="s">
        <v>1</v>
      </c>
      <c r="D1" s="150"/>
      <c r="E1" s="160" t="s">
        <v>104</v>
      </c>
      <c r="F1" s="160"/>
      <c r="G1" s="160"/>
      <c r="H1" s="160"/>
      <c r="I1" s="160"/>
      <c r="J1" s="160"/>
      <c r="K1" s="160"/>
      <c r="L1" s="160"/>
      <c r="M1" s="160"/>
      <c r="N1" s="78"/>
      <c r="O1" s="78"/>
      <c r="P1" s="78"/>
      <c r="Q1" s="78"/>
      <c r="R1" s="79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AR1" s="80"/>
      <c r="AS1" s="80"/>
      <c r="AT1" s="80"/>
      <c r="AU1" s="80"/>
      <c r="AV1" s="80"/>
      <c r="AW1" s="80"/>
      <c r="AX1" s="80"/>
      <c r="AY1" s="80"/>
      <c r="AZ1" s="80"/>
      <c r="BA1" s="80"/>
      <c r="BB1" s="80"/>
      <c r="BC1" s="80"/>
      <c r="BD1" s="80"/>
      <c r="BE1" s="80"/>
      <c r="BF1" s="80"/>
      <c r="BG1" s="80"/>
      <c r="BH1" s="80"/>
      <c r="BI1" s="80"/>
      <c r="BJ1" s="80"/>
      <c r="BK1" s="80"/>
      <c r="BL1" s="80"/>
      <c r="BM1" s="80"/>
      <c r="BN1" s="80"/>
      <c r="BO1" s="80"/>
      <c r="BP1" s="80"/>
      <c r="BQ1" s="80"/>
      <c r="BR1" s="80"/>
      <c r="BS1" s="80"/>
      <c r="BT1" s="80"/>
      <c r="BU1" s="81"/>
      <c r="BV1" s="81"/>
      <c r="BW1" s="81"/>
      <c r="BX1" s="81"/>
      <c r="BY1" s="81"/>
      <c r="BZ1" s="81"/>
      <c r="CA1" s="81"/>
      <c r="CB1" s="81"/>
      <c r="CC1" s="81"/>
      <c r="CD1" s="81"/>
    </row>
    <row r="2" spans="1:90" ht="18.75">
      <c r="A2" s="77"/>
      <c r="B2" s="77"/>
      <c r="C2" s="150" t="s">
        <v>2</v>
      </c>
      <c r="D2" s="150"/>
      <c r="E2" s="158" t="s">
        <v>104</v>
      </c>
      <c r="F2" s="158"/>
      <c r="G2" s="158"/>
      <c r="H2" s="158"/>
      <c r="I2" s="158"/>
      <c r="J2" s="158"/>
      <c r="K2" s="158"/>
      <c r="L2" s="158"/>
      <c r="M2" s="158"/>
      <c r="N2" s="82"/>
      <c r="O2" s="82"/>
      <c r="P2" s="82"/>
      <c r="Q2" s="82"/>
      <c r="R2" s="116" t="s">
        <v>95</v>
      </c>
      <c r="S2" s="116"/>
      <c r="T2" s="116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  <c r="AW2" s="80"/>
      <c r="AX2" s="80"/>
      <c r="AY2" s="80"/>
      <c r="AZ2" s="80"/>
      <c r="BA2" s="80"/>
      <c r="BB2" s="80"/>
      <c r="BC2" s="80"/>
      <c r="BD2" s="80"/>
      <c r="BE2" s="80"/>
      <c r="BF2" s="80"/>
      <c r="BG2" s="80"/>
      <c r="BH2" s="80"/>
      <c r="BI2" s="80"/>
      <c r="BJ2" s="80"/>
      <c r="BK2" s="80"/>
      <c r="BL2" s="80"/>
      <c r="BM2" s="80"/>
      <c r="BN2" s="80"/>
      <c r="BO2" s="80"/>
      <c r="BP2" s="80"/>
      <c r="BQ2" s="80"/>
      <c r="BR2" s="80"/>
      <c r="BS2" s="80"/>
      <c r="BT2" s="80"/>
      <c r="BU2" s="81"/>
      <c r="BV2" s="81"/>
      <c r="BW2" s="81"/>
      <c r="BX2" s="81"/>
      <c r="BY2" s="81"/>
      <c r="BZ2" s="81"/>
      <c r="CA2" s="81"/>
      <c r="CB2" s="81"/>
      <c r="CC2" s="81"/>
      <c r="CD2" s="81"/>
    </row>
    <row r="3" spans="1:90" ht="18.75">
      <c r="A3" s="77"/>
      <c r="B3" s="77"/>
      <c r="C3" s="150" t="s">
        <v>3</v>
      </c>
      <c r="D3" s="150"/>
      <c r="E3" s="158" t="s">
        <v>105</v>
      </c>
      <c r="F3" s="158"/>
      <c r="G3" s="158"/>
      <c r="H3" s="158"/>
      <c r="I3" s="159" t="s">
        <v>6</v>
      </c>
      <c r="J3" s="159"/>
      <c r="K3" s="161">
        <v>9460444246</v>
      </c>
      <c r="L3" s="161"/>
      <c r="M3" s="161"/>
      <c r="N3" s="83"/>
      <c r="O3" s="83"/>
      <c r="P3" s="83"/>
      <c r="Q3" s="83"/>
      <c r="R3" s="116"/>
      <c r="S3" s="116"/>
      <c r="T3" s="116"/>
      <c r="U3" s="85"/>
      <c r="V3" s="85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  <c r="BO3" s="86"/>
      <c r="BP3" s="86"/>
      <c r="BQ3" s="86"/>
      <c r="BR3" s="86"/>
      <c r="BS3" s="86"/>
      <c r="BT3" s="86"/>
      <c r="BU3" s="81"/>
      <c r="BV3" s="81"/>
      <c r="BW3" s="81"/>
      <c r="BX3" s="81"/>
      <c r="BY3" s="81"/>
      <c r="BZ3" s="81"/>
      <c r="CA3" s="81"/>
      <c r="CB3" s="81"/>
      <c r="CC3" s="81"/>
      <c r="CD3" s="81"/>
    </row>
    <row r="4" spans="1:90" ht="18.75">
      <c r="A4" s="77"/>
      <c r="B4" s="77"/>
      <c r="C4" s="150" t="s">
        <v>4</v>
      </c>
      <c r="D4" s="150"/>
      <c r="E4" s="158" t="s">
        <v>106</v>
      </c>
      <c r="F4" s="158"/>
      <c r="G4" s="158"/>
      <c r="H4" s="158"/>
      <c r="I4" s="159" t="s">
        <v>6</v>
      </c>
      <c r="J4" s="159"/>
      <c r="K4" s="161">
        <v>9829607409</v>
      </c>
      <c r="L4" s="161"/>
      <c r="M4" s="161"/>
      <c r="N4" s="83"/>
      <c r="O4" s="83"/>
      <c r="P4" s="83"/>
      <c r="Q4" s="83"/>
      <c r="R4" s="84"/>
      <c r="S4" s="85"/>
      <c r="T4" s="85"/>
      <c r="U4" s="85"/>
      <c r="V4" s="85"/>
      <c r="W4" s="86"/>
      <c r="X4" s="86"/>
      <c r="Y4" s="86"/>
      <c r="Z4" s="86"/>
      <c r="AA4" s="86"/>
      <c r="AB4" s="86"/>
      <c r="AC4" s="86"/>
      <c r="AD4" s="86"/>
      <c r="AE4" s="86"/>
      <c r="AF4" s="86"/>
      <c r="AG4" s="86"/>
      <c r="AH4" s="86"/>
      <c r="AI4" s="86"/>
      <c r="AJ4" s="86"/>
      <c r="AK4" s="86"/>
      <c r="AL4" s="86"/>
      <c r="AM4" s="86"/>
      <c r="AN4" s="86"/>
      <c r="AO4" s="86"/>
      <c r="AP4" s="86"/>
      <c r="AQ4" s="86"/>
      <c r="AR4" s="86"/>
      <c r="AS4" s="86"/>
      <c r="AT4" s="86"/>
      <c r="AU4" s="86"/>
      <c r="AV4" s="86"/>
      <c r="AW4" s="86"/>
      <c r="AX4" s="86"/>
      <c r="AY4" s="86"/>
      <c r="AZ4" s="86"/>
      <c r="BA4" s="86"/>
      <c r="BB4" s="86"/>
      <c r="BC4" s="86"/>
      <c r="BD4" s="86"/>
      <c r="BE4" s="86"/>
      <c r="BF4" s="86"/>
      <c r="BG4" s="86"/>
      <c r="BH4" s="86"/>
      <c r="BI4" s="86"/>
      <c r="BJ4" s="86"/>
      <c r="BK4" s="86"/>
      <c r="BL4" s="86"/>
      <c r="BM4" s="86"/>
      <c r="BN4" s="86"/>
      <c r="BO4" s="86"/>
      <c r="BP4" s="86"/>
      <c r="BQ4" s="86"/>
      <c r="BR4" s="86"/>
      <c r="BS4" s="86"/>
      <c r="BT4" s="86"/>
      <c r="BU4" s="81"/>
      <c r="BV4" s="81"/>
      <c r="BW4" s="81"/>
      <c r="BX4" s="81"/>
      <c r="BY4" s="81"/>
      <c r="BZ4" s="81"/>
      <c r="CA4" s="81"/>
      <c r="CB4" s="81"/>
      <c r="CC4" s="81"/>
      <c r="CD4" s="81"/>
    </row>
    <row r="5" spans="1:90" ht="18.75">
      <c r="A5" s="77"/>
      <c r="B5" s="77"/>
      <c r="C5" s="150" t="s">
        <v>5</v>
      </c>
      <c r="D5" s="150"/>
      <c r="E5" s="158" t="s">
        <v>107</v>
      </c>
      <c r="F5" s="158"/>
      <c r="G5" s="158"/>
      <c r="H5" s="158"/>
      <c r="I5" s="159" t="s">
        <v>6</v>
      </c>
      <c r="J5" s="159"/>
      <c r="K5" s="161">
        <v>9001884272</v>
      </c>
      <c r="L5" s="161"/>
      <c r="M5" s="161"/>
      <c r="N5" s="83"/>
      <c r="O5" s="83"/>
      <c r="P5" s="83"/>
      <c r="Q5" s="83"/>
      <c r="R5" s="84"/>
      <c r="S5" s="85"/>
      <c r="T5" s="85"/>
      <c r="U5" s="85"/>
      <c r="V5" s="85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  <c r="BC5" s="86"/>
      <c r="BD5" s="86"/>
      <c r="BE5" s="86"/>
      <c r="BF5" s="86"/>
      <c r="BG5" s="86"/>
      <c r="BH5" s="86"/>
      <c r="BI5" s="86"/>
      <c r="BJ5" s="86"/>
      <c r="BK5" s="86"/>
      <c r="BL5" s="86"/>
      <c r="BM5" s="86"/>
      <c r="BN5" s="86"/>
      <c r="BO5" s="86"/>
      <c r="BP5" s="86"/>
      <c r="BQ5" s="86"/>
      <c r="BR5" s="86"/>
      <c r="BS5" s="86"/>
      <c r="BT5" s="86"/>
      <c r="BU5" s="81"/>
      <c r="BV5" s="81"/>
      <c r="BW5" s="81"/>
      <c r="BX5" s="81"/>
      <c r="BY5" s="81"/>
      <c r="BZ5" s="81"/>
      <c r="CA5" s="81"/>
      <c r="CB5" s="81"/>
      <c r="CC5" s="81"/>
      <c r="CD5" s="81"/>
    </row>
    <row r="6" spans="1:90" ht="23.25">
      <c r="A6" s="153" t="s">
        <v>0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87"/>
      <c r="T6" s="87"/>
      <c r="U6" s="87"/>
      <c r="V6" s="87"/>
      <c r="W6" s="87"/>
      <c r="X6" s="87"/>
      <c r="Y6" s="87"/>
      <c r="Z6" s="87"/>
      <c r="AA6" s="87"/>
      <c r="AB6" s="87"/>
      <c r="AC6" s="87"/>
      <c r="AD6" s="87"/>
      <c r="AE6" s="87"/>
      <c r="AF6" s="87"/>
      <c r="AG6" s="87"/>
      <c r="AH6" s="87"/>
      <c r="AI6" s="87"/>
      <c r="AJ6" s="87"/>
      <c r="AK6" s="87"/>
      <c r="AL6" s="87"/>
      <c r="AM6" s="87"/>
      <c r="AN6" s="87"/>
      <c r="AO6" s="87"/>
      <c r="AP6" s="87"/>
      <c r="AQ6" s="87"/>
      <c r="AR6" s="87"/>
      <c r="AS6" s="87"/>
      <c r="AT6" s="87"/>
      <c r="AU6" s="87"/>
      <c r="AV6" s="87"/>
      <c r="AW6" s="87"/>
      <c r="AX6" s="87"/>
      <c r="AY6" s="87"/>
      <c r="AZ6" s="87"/>
      <c r="BA6" s="87"/>
      <c r="BB6" s="87"/>
      <c r="BC6" s="87"/>
      <c r="BD6" s="87"/>
      <c r="BE6" s="87"/>
      <c r="BF6" s="87"/>
      <c r="BG6" s="87"/>
      <c r="BH6" s="87"/>
      <c r="BI6" s="87"/>
      <c r="BJ6" s="87"/>
      <c r="BK6" s="87"/>
      <c r="BL6" s="87"/>
      <c r="BM6" s="87"/>
      <c r="BN6" s="87"/>
      <c r="BO6" s="87"/>
      <c r="BP6" s="87"/>
      <c r="BQ6" s="87"/>
      <c r="BR6" s="87"/>
      <c r="BS6" s="87"/>
      <c r="BT6" s="87"/>
      <c r="BU6" s="81"/>
      <c r="BV6" s="81"/>
      <c r="BW6" s="81"/>
      <c r="BX6" s="81"/>
      <c r="BY6" s="81"/>
      <c r="BZ6" s="81"/>
      <c r="CA6" s="81"/>
      <c r="CB6" s="81"/>
      <c r="CC6" s="81"/>
      <c r="CD6" s="81"/>
    </row>
    <row r="7" spans="1:90" ht="23.25" customHeight="1" thickBot="1">
      <c r="A7" s="157" t="s">
        <v>7</v>
      </c>
      <c r="B7" s="156" t="s">
        <v>21</v>
      </c>
      <c r="C7" s="156" t="s">
        <v>22</v>
      </c>
      <c r="D7" s="156" t="s">
        <v>8</v>
      </c>
      <c r="E7" s="157" t="s">
        <v>9</v>
      </c>
      <c r="F7" s="154" t="s">
        <v>23</v>
      </c>
      <c r="G7" s="154"/>
      <c r="H7" s="154"/>
      <c r="I7" s="154"/>
      <c r="J7" s="154"/>
      <c r="K7" s="154"/>
      <c r="L7" s="162" t="s">
        <v>24</v>
      </c>
      <c r="M7" s="162"/>
      <c r="N7" s="163" t="s">
        <v>25</v>
      </c>
      <c r="O7" s="163"/>
      <c r="P7" s="163"/>
      <c r="Q7" s="163"/>
      <c r="R7" s="140" t="s">
        <v>20</v>
      </c>
      <c r="S7" s="148" t="s">
        <v>24</v>
      </c>
      <c r="T7" s="148"/>
      <c r="U7" s="149" t="s">
        <v>26</v>
      </c>
      <c r="V7" s="149"/>
      <c r="W7" s="149"/>
      <c r="X7" s="149"/>
      <c r="Y7" s="140" t="s">
        <v>20</v>
      </c>
      <c r="Z7" s="151" t="s">
        <v>24</v>
      </c>
      <c r="AA7" s="151"/>
      <c r="AB7" s="152" t="s">
        <v>27</v>
      </c>
      <c r="AC7" s="152"/>
      <c r="AD7" s="152"/>
      <c r="AE7" s="152"/>
      <c r="AF7" s="140" t="s">
        <v>20</v>
      </c>
      <c r="AG7" s="141" t="s">
        <v>24</v>
      </c>
      <c r="AH7" s="141"/>
      <c r="AI7" s="142" t="s">
        <v>28</v>
      </c>
      <c r="AJ7" s="142"/>
      <c r="AK7" s="142"/>
      <c r="AL7" s="142"/>
      <c r="AM7" s="140" t="s">
        <v>20</v>
      </c>
      <c r="AN7" s="148" t="s">
        <v>24</v>
      </c>
      <c r="AO7" s="148"/>
      <c r="AP7" s="149" t="s">
        <v>29</v>
      </c>
      <c r="AQ7" s="149"/>
      <c r="AR7" s="149"/>
      <c r="AS7" s="149"/>
      <c r="AT7" s="140" t="s">
        <v>20</v>
      </c>
      <c r="AU7" s="145" t="s">
        <v>24</v>
      </c>
      <c r="AV7" s="145"/>
      <c r="AW7" s="146" t="s">
        <v>30</v>
      </c>
      <c r="AX7" s="146"/>
      <c r="AY7" s="146"/>
      <c r="AZ7" s="146"/>
      <c r="BA7" s="140" t="s">
        <v>20</v>
      </c>
      <c r="BB7" s="125" t="s">
        <v>61</v>
      </c>
      <c r="BC7" s="125"/>
      <c r="BD7" s="125"/>
      <c r="BE7" s="125"/>
      <c r="BF7" s="125"/>
      <c r="BG7" s="125"/>
      <c r="BH7" s="125"/>
      <c r="BI7" s="126" t="s">
        <v>62</v>
      </c>
      <c r="BJ7" s="126"/>
      <c r="BK7" s="126"/>
      <c r="BL7" s="126"/>
      <c r="BM7" s="126"/>
      <c r="BN7" s="126"/>
      <c r="BO7" s="126"/>
      <c r="BP7" s="127" t="s">
        <v>67</v>
      </c>
      <c r="BQ7" s="127"/>
      <c r="BR7" s="127"/>
      <c r="BS7" s="127"/>
      <c r="BT7" s="127"/>
      <c r="BU7" s="127"/>
      <c r="BV7" s="127"/>
      <c r="BW7" s="81"/>
      <c r="BX7" s="81"/>
      <c r="BY7" s="81"/>
      <c r="BZ7" s="81"/>
      <c r="CA7" s="81"/>
      <c r="CB7" s="81"/>
      <c r="CC7" s="81"/>
      <c r="CD7" s="81"/>
    </row>
    <row r="8" spans="1:90" ht="40.5" customHeight="1">
      <c r="A8" s="157"/>
      <c r="B8" s="156"/>
      <c r="C8" s="156"/>
      <c r="D8" s="156"/>
      <c r="E8" s="157"/>
      <c r="F8" s="154" t="s">
        <v>17</v>
      </c>
      <c r="G8" s="154" t="s">
        <v>18</v>
      </c>
      <c r="H8" s="154" t="s">
        <v>19</v>
      </c>
      <c r="I8" s="164" t="s">
        <v>33</v>
      </c>
      <c r="J8" s="154" t="s">
        <v>31</v>
      </c>
      <c r="K8" s="155" t="s">
        <v>32</v>
      </c>
      <c r="L8" s="88" t="s">
        <v>10</v>
      </c>
      <c r="M8" s="88" t="s">
        <v>11</v>
      </c>
      <c r="N8" s="88" t="s">
        <v>12</v>
      </c>
      <c r="O8" s="88" t="s">
        <v>13</v>
      </c>
      <c r="P8" s="89" t="s">
        <v>14</v>
      </c>
      <c r="Q8" s="147" t="s">
        <v>16</v>
      </c>
      <c r="R8" s="140"/>
      <c r="S8" s="88" t="s">
        <v>10</v>
      </c>
      <c r="T8" s="88" t="s">
        <v>11</v>
      </c>
      <c r="U8" s="88" t="s">
        <v>12</v>
      </c>
      <c r="V8" s="88" t="s">
        <v>13</v>
      </c>
      <c r="W8" s="89" t="s">
        <v>14</v>
      </c>
      <c r="X8" s="147" t="s">
        <v>16</v>
      </c>
      <c r="Y8" s="140"/>
      <c r="Z8" s="88" t="s">
        <v>10</v>
      </c>
      <c r="AA8" s="88" t="s">
        <v>11</v>
      </c>
      <c r="AB8" s="88" t="s">
        <v>12</v>
      </c>
      <c r="AC8" s="88" t="s">
        <v>13</v>
      </c>
      <c r="AD8" s="89" t="s">
        <v>14</v>
      </c>
      <c r="AE8" s="147" t="s">
        <v>16</v>
      </c>
      <c r="AF8" s="140"/>
      <c r="AG8" s="88" t="s">
        <v>10</v>
      </c>
      <c r="AH8" s="88" t="s">
        <v>11</v>
      </c>
      <c r="AI8" s="88" t="s">
        <v>12</v>
      </c>
      <c r="AJ8" s="88" t="s">
        <v>13</v>
      </c>
      <c r="AK8" s="89" t="s">
        <v>14</v>
      </c>
      <c r="AL8" s="147" t="s">
        <v>16</v>
      </c>
      <c r="AM8" s="140"/>
      <c r="AN8" s="88" t="s">
        <v>10</v>
      </c>
      <c r="AO8" s="88" t="s">
        <v>11</v>
      </c>
      <c r="AP8" s="88" t="s">
        <v>12</v>
      </c>
      <c r="AQ8" s="88" t="s">
        <v>13</v>
      </c>
      <c r="AR8" s="89" t="s">
        <v>14</v>
      </c>
      <c r="AS8" s="147" t="s">
        <v>16</v>
      </c>
      <c r="AT8" s="140"/>
      <c r="AU8" s="88" t="s">
        <v>10</v>
      </c>
      <c r="AV8" s="88" t="s">
        <v>11</v>
      </c>
      <c r="AW8" s="88" t="s">
        <v>12</v>
      </c>
      <c r="AX8" s="88" t="s">
        <v>13</v>
      </c>
      <c r="AY8" s="89" t="s">
        <v>14</v>
      </c>
      <c r="AZ8" s="147" t="s">
        <v>16</v>
      </c>
      <c r="BA8" s="140"/>
      <c r="BB8" s="35" t="s">
        <v>68</v>
      </c>
      <c r="BC8" s="35" t="s">
        <v>69</v>
      </c>
      <c r="BD8" s="35" t="s">
        <v>70</v>
      </c>
      <c r="BE8" s="35" t="s">
        <v>71</v>
      </c>
      <c r="BF8" s="35" t="s">
        <v>72</v>
      </c>
      <c r="BG8" s="36" t="s">
        <v>50</v>
      </c>
      <c r="BH8" s="128" t="s">
        <v>65</v>
      </c>
      <c r="BI8" s="37" t="s">
        <v>68</v>
      </c>
      <c r="BJ8" s="37" t="s">
        <v>69</v>
      </c>
      <c r="BK8" s="37" t="s">
        <v>70</v>
      </c>
      <c r="BL8" s="37" t="s">
        <v>71</v>
      </c>
      <c r="BM8" s="37" t="s">
        <v>72</v>
      </c>
      <c r="BN8" s="38" t="s">
        <v>50</v>
      </c>
      <c r="BO8" s="131" t="s">
        <v>65</v>
      </c>
      <c r="BP8" s="39" t="s">
        <v>68</v>
      </c>
      <c r="BQ8" s="39" t="s">
        <v>69</v>
      </c>
      <c r="BR8" s="39" t="s">
        <v>70</v>
      </c>
      <c r="BS8" s="39" t="s">
        <v>71</v>
      </c>
      <c r="BT8" s="39" t="s">
        <v>72</v>
      </c>
      <c r="BU8" s="40" t="s">
        <v>50</v>
      </c>
      <c r="BV8" s="134" t="s">
        <v>65</v>
      </c>
      <c r="BW8" s="81"/>
      <c r="BX8" s="81"/>
      <c r="BY8" s="81"/>
      <c r="BZ8" s="81"/>
      <c r="CA8" s="81"/>
      <c r="CB8" s="81"/>
      <c r="CC8" s="81"/>
      <c r="CD8" s="81"/>
      <c r="CK8" s="117" t="s">
        <v>89</v>
      </c>
      <c r="CL8" s="118"/>
    </row>
    <row r="9" spans="1:90" ht="20.25" customHeight="1">
      <c r="A9" s="157"/>
      <c r="B9" s="156"/>
      <c r="C9" s="156"/>
      <c r="D9" s="156"/>
      <c r="E9" s="157"/>
      <c r="F9" s="154"/>
      <c r="G9" s="154"/>
      <c r="H9" s="154"/>
      <c r="I9" s="164"/>
      <c r="J9" s="154"/>
      <c r="K9" s="155"/>
      <c r="L9" s="89" t="s">
        <v>15</v>
      </c>
      <c r="M9" s="89" t="s">
        <v>15</v>
      </c>
      <c r="N9" s="89" t="s">
        <v>15</v>
      </c>
      <c r="O9" s="89" t="s">
        <v>15</v>
      </c>
      <c r="P9" s="89" t="s">
        <v>15</v>
      </c>
      <c r="Q9" s="147"/>
      <c r="R9" s="140"/>
      <c r="S9" s="89" t="s">
        <v>15</v>
      </c>
      <c r="T9" s="89" t="s">
        <v>15</v>
      </c>
      <c r="U9" s="89" t="s">
        <v>15</v>
      </c>
      <c r="V9" s="89" t="s">
        <v>15</v>
      </c>
      <c r="W9" s="89" t="s">
        <v>15</v>
      </c>
      <c r="X9" s="147"/>
      <c r="Y9" s="140"/>
      <c r="Z9" s="89" t="s">
        <v>15</v>
      </c>
      <c r="AA9" s="89" t="s">
        <v>15</v>
      </c>
      <c r="AB9" s="89" t="s">
        <v>15</v>
      </c>
      <c r="AC9" s="89" t="s">
        <v>15</v>
      </c>
      <c r="AD9" s="89" t="s">
        <v>15</v>
      </c>
      <c r="AE9" s="147"/>
      <c r="AF9" s="140"/>
      <c r="AG9" s="89" t="s">
        <v>15</v>
      </c>
      <c r="AH9" s="89" t="s">
        <v>15</v>
      </c>
      <c r="AI9" s="89" t="s">
        <v>15</v>
      </c>
      <c r="AJ9" s="89" t="s">
        <v>15</v>
      </c>
      <c r="AK9" s="89" t="s">
        <v>15</v>
      </c>
      <c r="AL9" s="147"/>
      <c r="AM9" s="140"/>
      <c r="AN9" s="89" t="s">
        <v>15</v>
      </c>
      <c r="AO9" s="89" t="s">
        <v>15</v>
      </c>
      <c r="AP9" s="89" t="s">
        <v>15</v>
      </c>
      <c r="AQ9" s="89" t="s">
        <v>15</v>
      </c>
      <c r="AR9" s="89" t="s">
        <v>15</v>
      </c>
      <c r="AS9" s="147"/>
      <c r="AT9" s="140"/>
      <c r="AU9" s="89" t="s">
        <v>15</v>
      </c>
      <c r="AV9" s="89" t="s">
        <v>15</v>
      </c>
      <c r="AW9" s="89" t="s">
        <v>15</v>
      </c>
      <c r="AX9" s="89" t="s">
        <v>15</v>
      </c>
      <c r="AY9" s="89" t="s">
        <v>15</v>
      </c>
      <c r="AZ9" s="147"/>
      <c r="BA9" s="140"/>
      <c r="BB9" s="128">
        <v>20</v>
      </c>
      <c r="BC9" s="128">
        <v>20</v>
      </c>
      <c r="BD9" s="128">
        <v>20</v>
      </c>
      <c r="BE9" s="128">
        <v>20</v>
      </c>
      <c r="BF9" s="128">
        <v>20</v>
      </c>
      <c r="BG9" s="128">
        <v>100</v>
      </c>
      <c r="BH9" s="129"/>
      <c r="BI9" s="131">
        <v>20</v>
      </c>
      <c r="BJ9" s="131">
        <v>20</v>
      </c>
      <c r="BK9" s="131">
        <v>20</v>
      </c>
      <c r="BL9" s="131">
        <v>20</v>
      </c>
      <c r="BM9" s="131">
        <v>20</v>
      </c>
      <c r="BN9" s="131">
        <v>100</v>
      </c>
      <c r="BO9" s="132"/>
      <c r="BP9" s="143">
        <v>20</v>
      </c>
      <c r="BQ9" s="143">
        <v>20</v>
      </c>
      <c r="BR9" s="143">
        <v>20</v>
      </c>
      <c r="BS9" s="143">
        <v>20</v>
      </c>
      <c r="BT9" s="143">
        <v>20</v>
      </c>
      <c r="BU9" s="143">
        <v>100</v>
      </c>
      <c r="BV9" s="134"/>
      <c r="BW9" s="81"/>
      <c r="BX9" s="81"/>
      <c r="BY9" s="81"/>
      <c r="BZ9" s="81"/>
      <c r="CA9" s="81"/>
      <c r="CB9" s="81"/>
      <c r="CC9" s="81"/>
      <c r="CD9" s="81"/>
      <c r="CK9" s="119" t="s">
        <v>108</v>
      </c>
      <c r="CL9" s="120"/>
    </row>
    <row r="10" spans="1:90" ht="15" customHeight="1">
      <c r="A10" s="157"/>
      <c r="B10" s="156"/>
      <c r="C10" s="156"/>
      <c r="D10" s="156"/>
      <c r="E10" s="157"/>
      <c r="F10" s="115">
        <v>240</v>
      </c>
      <c r="G10" s="154"/>
      <c r="H10" s="154"/>
      <c r="I10" s="164"/>
      <c r="J10" s="154"/>
      <c r="K10" s="90">
        <v>0.05</v>
      </c>
      <c r="L10" s="91">
        <v>10</v>
      </c>
      <c r="M10" s="92">
        <v>10</v>
      </c>
      <c r="N10" s="92">
        <v>10</v>
      </c>
      <c r="O10" s="92">
        <v>70</v>
      </c>
      <c r="P10" s="92">
        <v>100</v>
      </c>
      <c r="Q10" s="93">
        <v>0.15</v>
      </c>
      <c r="R10" s="90">
        <v>0.2</v>
      </c>
      <c r="S10" s="91">
        <v>10</v>
      </c>
      <c r="T10" s="92">
        <v>10</v>
      </c>
      <c r="U10" s="92">
        <v>10</v>
      </c>
      <c r="V10" s="92">
        <v>70</v>
      </c>
      <c r="W10" s="92">
        <v>100</v>
      </c>
      <c r="X10" s="93">
        <v>0.15</v>
      </c>
      <c r="Y10" s="90">
        <v>0.2</v>
      </c>
      <c r="Z10" s="91">
        <v>10</v>
      </c>
      <c r="AA10" s="92">
        <v>10</v>
      </c>
      <c r="AB10" s="92">
        <v>10</v>
      </c>
      <c r="AC10" s="92">
        <v>70</v>
      </c>
      <c r="AD10" s="92">
        <v>100</v>
      </c>
      <c r="AE10" s="93">
        <v>0.15</v>
      </c>
      <c r="AF10" s="90">
        <v>0.2</v>
      </c>
      <c r="AG10" s="91">
        <v>10</v>
      </c>
      <c r="AH10" s="92">
        <v>10</v>
      </c>
      <c r="AI10" s="92">
        <v>10</v>
      </c>
      <c r="AJ10" s="92">
        <v>70</v>
      </c>
      <c r="AK10" s="92">
        <v>100</v>
      </c>
      <c r="AL10" s="93">
        <v>0.15</v>
      </c>
      <c r="AM10" s="90">
        <v>0.2</v>
      </c>
      <c r="AN10" s="91">
        <v>10</v>
      </c>
      <c r="AO10" s="92">
        <v>10</v>
      </c>
      <c r="AP10" s="92">
        <v>10</v>
      </c>
      <c r="AQ10" s="92">
        <v>70</v>
      </c>
      <c r="AR10" s="92">
        <v>100</v>
      </c>
      <c r="AS10" s="93">
        <v>0.15</v>
      </c>
      <c r="AT10" s="90">
        <v>0.2</v>
      </c>
      <c r="AU10" s="91">
        <v>10</v>
      </c>
      <c r="AV10" s="92">
        <v>10</v>
      </c>
      <c r="AW10" s="92">
        <v>10</v>
      </c>
      <c r="AX10" s="92">
        <v>70</v>
      </c>
      <c r="AY10" s="92">
        <v>100</v>
      </c>
      <c r="AZ10" s="93">
        <v>0.15</v>
      </c>
      <c r="BA10" s="90">
        <v>0.2</v>
      </c>
      <c r="BB10" s="130"/>
      <c r="BC10" s="130"/>
      <c r="BD10" s="130"/>
      <c r="BE10" s="130"/>
      <c r="BF10" s="130"/>
      <c r="BG10" s="130"/>
      <c r="BH10" s="130"/>
      <c r="BI10" s="133"/>
      <c r="BJ10" s="133"/>
      <c r="BK10" s="133"/>
      <c r="BL10" s="133"/>
      <c r="BM10" s="133"/>
      <c r="BN10" s="133"/>
      <c r="BO10" s="133"/>
      <c r="BP10" s="144"/>
      <c r="BQ10" s="144"/>
      <c r="BR10" s="144"/>
      <c r="BS10" s="144"/>
      <c r="BT10" s="144"/>
      <c r="BU10" s="144"/>
      <c r="BV10" s="134"/>
      <c r="BW10" s="81"/>
      <c r="BX10" s="81"/>
      <c r="BY10" s="81"/>
      <c r="BZ10" s="81"/>
      <c r="CA10" s="81"/>
      <c r="CB10" s="81"/>
      <c r="CC10" s="81"/>
      <c r="CD10" s="81"/>
      <c r="CK10" s="121" t="s">
        <v>90</v>
      </c>
      <c r="CL10" s="122"/>
    </row>
    <row r="11" spans="1:90" ht="23.25">
      <c r="A11" s="94">
        <v>1</v>
      </c>
      <c r="B11" s="102">
        <v>555</v>
      </c>
      <c r="C11" s="103">
        <v>39204</v>
      </c>
      <c r="D11" s="104" t="s">
        <v>96</v>
      </c>
      <c r="E11" s="105">
        <v>208600</v>
      </c>
      <c r="F11" s="106">
        <f>IF(AND(B11=""),"",F$10)</f>
        <v>240</v>
      </c>
      <c r="G11" s="106">
        <v>212</v>
      </c>
      <c r="H11" s="95">
        <f>IF(AND(F11=""),"",IF(AND(G11=""),"",G11/F11*100))</f>
        <v>88.333333333333329</v>
      </c>
      <c r="I11" s="105"/>
      <c r="J11" s="95">
        <f>IF(AND(F11=""),"",IF(AND(G11=""),"",SUM(H11+I11)))</f>
        <v>88.333333333333329</v>
      </c>
      <c r="K11" s="96">
        <f>IF(J11="","",IF(J11&gt;=86,5,IF(J11&gt;=75,4,IF(J11&gt;=65,3,"NON ELIGIBLE"))))</f>
        <v>5</v>
      </c>
      <c r="L11" s="113">
        <v>3</v>
      </c>
      <c r="M11" s="113">
        <v>1</v>
      </c>
      <c r="N11" s="113">
        <v>3</v>
      </c>
      <c r="O11" s="113">
        <v>13</v>
      </c>
      <c r="P11" s="97">
        <f>IF(AND(K11=""),"",SUM(L11:O11))</f>
        <v>20</v>
      </c>
      <c r="Q11" s="98">
        <f>IF(AND(K11=""),"",ROUNDUP(P11*15%,0))</f>
        <v>3</v>
      </c>
      <c r="R11" s="99">
        <f>IF(AND(K11=""),"",IF(AND(K11="NON ELIGIBLE"),Q11,(Q11+K11)))</f>
        <v>8</v>
      </c>
      <c r="S11" s="113">
        <v>3</v>
      </c>
      <c r="T11" s="113">
        <v>1</v>
      </c>
      <c r="U11" s="113">
        <v>3</v>
      </c>
      <c r="V11" s="113">
        <v>13</v>
      </c>
      <c r="W11" s="97">
        <f>IF(AND(K11=""),"",SUM(S11:V11))</f>
        <v>20</v>
      </c>
      <c r="X11" s="98">
        <f>IF(AND(K11=""),"",ROUNDUP(W11*15%,0))</f>
        <v>3</v>
      </c>
      <c r="Y11" s="99">
        <f>IF(AND(K11=""),"",IF(AND(K11="NON ELIGIBLE"),X11,(X11+K11)))</f>
        <v>8</v>
      </c>
      <c r="Z11" s="113">
        <v>3</v>
      </c>
      <c r="AA11" s="113">
        <v>1</v>
      </c>
      <c r="AB11" s="113">
        <v>3</v>
      </c>
      <c r="AC11" s="113">
        <v>13</v>
      </c>
      <c r="AD11" s="97">
        <f>IF(AND(K11=""),"",SUM(Z11:AC11))</f>
        <v>20</v>
      </c>
      <c r="AE11" s="98">
        <f>IF(AND(K11=""),"",ROUNDUP(AD11*15%,0))</f>
        <v>3</v>
      </c>
      <c r="AF11" s="99">
        <f>IF(AND(K11=""),"",IF(AND(K11="NON ELIGIBLE"),AE11,(AE11+K11)))</f>
        <v>8</v>
      </c>
      <c r="AG11" s="113">
        <v>3</v>
      </c>
      <c r="AH11" s="113">
        <v>1</v>
      </c>
      <c r="AI11" s="113">
        <v>3</v>
      </c>
      <c r="AJ11" s="113">
        <v>13</v>
      </c>
      <c r="AK11" s="97">
        <f>IF(AND(K11=""),"",SUM(AG11:AJ11))</f>
        <v>20</v>
      </c>
      <c r="AL11" s="98">
        <f>IF(AND(K11=""),"",ROUNDUP(AK11*15%,0))</f>
        <v>3</v>
      </c>
      <c r="AM11" s="99">
        <f>IF(AND(K11=""),"",IF(AND(K11="NON ELIGIBLE"),AL11,(AL11+K11)))</f>
        <v>8</v>
      </c>
      <c r="AN11" s="113">
        <v>3</v>
      </c>
      <c r="AO11" s="113">
        <v>1</v>
      </c>
      <c r="AP11" s="113">
        <v>3</v>
      </c>
      <c r="AQ11" s="113">
        <v>13</v>
      </c>
      <c r="AR11" s="97">
        <f>IF(AND(K11=""),"",SUM(AN11:AQ11))</f>
        <v>20</v>
      </c>
      <c r="AS11" s="98">
        <f>IF(AND(K11=""),"",ROUNDUP(AR11*15%,0))</f>
        <v>3</v>
      </c>
      <c r="AT11" s="99">
        <f>IF(AND(K11=""),"",IF(AND(K11="NON ELIGIBLE"),AS11,(AS11+K11)))</f>
        <v>8</v>
      </c>
      <c r="AU11" s="113">
        <v>3</v>
      </c>
      <c r="AV11" s="113">
        <v>1</v>
      </c>
      <c r="AW11" s="113">
        <v>3</v>
      </c>
      <c r="AX11" s="113">
        <v>13</v>
      </c>
      <c r="AY11" s="97">
        <f>IF(AND(K11=""),"",SUM(AU11:AX11))</f>
        <v>20</v>
      </c>
      <c r="AZ11" s="98">
        <f>IF(AND(K11=""),"",ROUNDUP(AY11*15%,0))</f>
        <v>3</v>
      </c>
      <c r="BA11" s="99">
        <f>IF(AND(K11=""),"",IF(AND(K11="NON ELIGIBLE"),AZ11,(AZ11+K11)))</f>
        <v>8</v>
      </c>
      <c r="BB11" s="41">
        <v>17</v>
      </c>
      <c r="BC11" s="41">
        <v>18</v>
      </c>
      <c r="BD11" s="41">
        <v>17</v>
      </c>
      <c r="BE11" s="41">
        <v>18</v>
      </c>
      <c r="BF11" s="41">
        <v>17</v>
      </c>
      <c r="BG11" s="42">
        <f>IF(AND(E11=""),"",SUM(BB11,BC11,BD11,BE11,BF11))</f>
        <v>87</v>
      </c>
      <c r="BH11" s="43" t="str">
        <f>IF(BG11=""," ",IF(BG11&gt;90,"A+",IF(BG11&gt;75,"A",IF(BG11&gt;60,"B",IF(BG11&gt;40,"C","D")))))</f>
        <v>A</v>
      </c>
      <c r="BI11" s="41">
        <v>18</v>
      </c>
      <c r="BJ11" s="41">
        <v>18</v>
      </c>
      <c r="BK11" s="41">
        <v>17</v>
      </c>
      <c r="BL11" s="41">
        <v>18</v>
      </c>
      <c r="BM11" s="41">
        <v>18</v>
      </c>
      <c r="BN11" s="44">
        <f>IF(AND(E11=""),"",SUM(BI11,BJ11,BK11,BL11,BM11))</f>
        <v>89</v>
      </c>
      <c r="BO11" s="45" t="str">
        <f>IF(BN11=""," ",IF(BN11&gt;90,"A+",IF(BN11&gt;75,"A",IF(BN11&gt;60,"B",IF(BN11&gt;40,"C","D")))))</f>
        <v>A</v>
      </c>
      <c r="BP11" s="41">
        <v>18</v>
      </c>
      <c r="BQ11" s="41">
        <v>17</v>
      </c>
      <c r="BR11" s="41">
        <v>18</v>
      </c>
      <c r="BS11" s="41">
        <v>17</v>
      </c>
      <c r="BT11" s="41">
        <v>18</v>
      </c>
      <c r="BU11" s="46">
        <f>IF(AND(E11=""),"",SUM(BP11,BQ11,BR11,BS11,BT11))</f>
        <v>88</v>
      </c>
      <c r="BV11" s="47" t="str">
        <f>IF(BU11=""," ",IF(BU11&gt;90,"A+",IF(BU11&gt;75,"A",IF(BU11&gt;60,"B",IF(BU11&gt;40,"C","D")))))</f>
        <v>A</v>
      </c>
      <c r="BW11" s="81"/>
      <c r="BX11" s="81"/>
      <c r="BY11" s="81"/>
      <c r="BZ11" s="81"/>
      <c r="CA11" s="81"/>
      <c r="CB11" s="81"/>
      <c r="CC11" s="81"/>
      <c r="CD11" s="81"/>
      <c r="CK11" s="123" t="s">
        <v>91</v>
      </c>
      <c r="CL11" s="124"/>
    </row>
    <row r="12" spans="1:90" ht="23.25">
      <c r="A12" s="100">
        <v>2</v>
      </c>
      <c r="B12" s="107">
        <v>560</v>
      </c>
      <c r="C12" s="108">
        <v>39205</v>
      </c>
      <c r="D12" s="109" t="s">
        <v>97</v>
      </c>
      <c r="E12" s="110">
        <v>208601</v>
      </c>
      <c r="F12" s="106">
        <f t="shared" ref="F12:F75" si="0">IF(AND(B12=""),"",F$10)</f>
        <v>240</v>
      </c>
      <c r="G12" s="111">
        <v>214</v>
      </c>
      <c r="H12" s="101">
        <f t="shared" ref="H12:H75" si="1">IF(AND(F12=""),"",IF(AND(G12=""),"",G12/F12*100))</f>
        <v>89.166666666666671</v>
      </c>
      <c r="I12" s="110"/>
      <c r="J12" s="101">
        <f t="shared" ref="J12:J75" si="2">IF(AND(F12=""),"",IF(AND(G12=""),"",SUM(H12+I12)))</f>
        <v>89.166666666666671</v>
      </c>
      <c r="K12" s="96">
        <f t="shared" ref="K12:K75" si="3">IF(J12="","",IF(J12&gt;=86,5,IF(J12&gt;=75,4,IF(J12&gt;=65,3,"NON ELIGIBLE"))))</f>
        <v>5</v>
      </c>
      <c r="L12" s="114">
        <v>10</v>
      </c>
      <c r="M12" s="114">
        <v>5</v>
      </c>
      <c r="N12" s="114">
        <v>7</v>
      </c>
      <c r="O12" s="114">
        <v>45</v>
      </c>
      <c r="P12" s="97">
        <f t="shared" ref="P12:P75" si="4">IF(AND(K12=""),"",SUM(L12:O12))</f>
        <v>67</v>
      </c>
      <c r="Q12" s="98">
        <f t="shared" ref="Q12:Q75" si="5">IF(AND(K12=""),"",ROUNDUP(P12*15%,0))</f>
        <v>11</v>
      </c>
      <c r="R12" s="99">
        <f t="shared" ref="R12:R75" si="6">IF(AND(K12=""),"",IF(AND(K12="NON ELIGIBLE"),Q12,(Q12+K12)))</f>
        <v>16</v>
      </c>
      <c r="S12" s="112">
        <v>10</v>
      </c>
      <c r="T12" s="112">
        <v>5</v>
      </c>
      <c r="U12" s="112">
        <v>7</v>
      </c>
      <c r="V12" s="112">
        <v>45</v>
      </c>
      <c r="W12" s="97">
        <f t="shared" ref="W12:W75" si="7">IF(AND(K12=""),"",SUM(S12:V12))</f>
        <v>67</v>
      </c>
      <c r="X12" s="98">
        <f t="shared" ref="X12:X75" si="8">IF(AND(K12=""),"",ROUNDUP(W12*15%,0))</f>
        <v>11</v>
      </c>
      <c r="Y12" s="99">
        <f t="shared" ref="Y12:Y75" si="9">IF(AND(K12=""),"",IF(AND(K12="NON ELIGIBLE"),X12,(X12+K12)))</f>
        <v>16</v>
      </c>
      <c r="Z12" s="112">
        <v>10</v>
      </c>
      <c r="AA12" s="112">
        <v>5</v>
      </c>
      <c r="AB12" s="112">
        <v>7</v>
      </c>
      <c r="AC12" s="112">
        <v>45</v>
      </c>
      <c r="AD12" s="97">
        <f t="shared" ref="AD12:AD75" si="10">IF(AND(K12=""),"",SUM(Z12:AC12))</f>
        <v>67</v>
      </c>
      <c r="AE12" s="98">
        <f t="shared" ref="AE12:AE75" si="11">IF(AND(K12=""),"",ROUNDUP(AD12*15%,0))</f>
        <v>11</v>
      </c>
      <c r="AF12" s="99">
        <f t="shared" ref="AF12:AF75" si="12">IF(AND(K12=""),"",IF(AND(K12="NON ELIGIBLE"),AE12,(AE12+K12)))</f>
        <v>16</v>
      </c>
      <c r="AG12" s="112">
        <v>10</v>
      </c>
      <c r="AH12" s="112">
        <v>5</v>
      </c>
      <c r="AI12" s="112">
        <v>7</v>
      </c>
      <c r="AJ12" s="112">
        <v>45</v>
      </c>
      <c r="AK12" s="97">
        <f t="shared" ref="AK12:AK75" si="13">IF(AND(K12=""),"",SUM(AG12:AJ12))</f>
        <v>67</v>
      </c>
      <c r="AL12" s="98">
        <f t="shared" ref="AL12:AL75" si="14">IF(AND(K12=""),"",ROUNDUP(AK12*15%,0))</f>
        <v>11</v>
      </c>
      <c r="AM12" s="99">
        <f t="shared" ref="AM12:AM75" si="15">IF(AND(K12=""),"",IF(AND(K12="NON ELIGIBLE"),AL12,(AL12+K12)))</f>
        <v>16</v>
      </c>
      <c r="AN12" s="112">
        <v>10</v>
      </c>
      <c r="AO12" s="112">
        <v>5</v>
      </c>
      <c r="AP12" s="112">
        <v>7</v>
      </c>
      <c r="AQ12" s="112">
        <v>45</v>
      </c>
      <c r="AR12" s="97">
        <f t="shared" ref="AR12:AR75" si="16">IF(AND(K12=""),"",SUM(AN12:AQ12))</f>
        <v>67</v>
      </c>
      <c r="AS12" s="98">
        <f t="shared" ref="AS12:AS75" si="17">IF(AND(K12=""),"",ROUNDUP(AR12*15%,0))</f>
        <v>11</v>
      </c>
      <c r="AT12" s="99">
        <f t="shared" ref="AT12:AT75" si="18">IF(AND(K12=""),"",IF(AND(K12="NON ELIGIBLE"),AS12,(AS12+K12)))</f>
        <v>16</v>
      </c>
      <c r="AU12" s="112">
        <v>10</v>
      </c>
      <c r="AV12" s="112">
        <v>5</v>
      </c>
      <c r="AW12" s="112">
        <v>7</v>
      </c>
      <c r="AX12" s="112">
        <v>45</v>
      </c>
      <c r="AY12" s="97">
        <f t="shared" ref="AY12:AY75" si="19">IF(AND(K12=""),"",SUM(AU12:AX12))</f>
        <v>67</v>
      </c>
      <c r="AZ12" s="98">
        <f t="shared" ref="AZ12:AZ75" si="20">IF(AND(K12=""),"",ROUNDUP(AY12*15%,0))</f>
        <v>11</v>
      </c>
      <c r="BA12" s="99">
        <f t="shared" ref="BA12:BA75" si="21">IF(AND(K12=""),"",IF(AND(K12="NON ELIGIBLE"),AZ12,(AZ12+K12)))</f>
        <v>16</v>
      </c>
      <c r="BB12" s="41">
        <v>16</v>
      </c>
      <c r="BC12" s="41">
        <v>17</v>
      </c>
      <c r="BD12" s="41">
        <v>17</v>
      </c>
      <c r="BE12" s="41">
        <v>16</v>
      </c>
      <c r="BF12" s="41">
        <v>17</v>
      </c>
      <c r="BG12" s="42">
        <f t="shared" ref="BG12:BG75" si="22">IF(AND(E12=""),"",SUM(BB12,BC12,BD12,BE12,BF12))</f>
        <v>83</v>
      </c>
      <c r="BH12" s="43" t="str">
        <f t="shared" ref="BH12:BH75" si="23">IF(BG12=""," ",IF(BG12&gt;90,"A+",IF(BG12&gt;75,"A",IF(BG12&gt;60,"B",IF(BG12&gt;40,"C","D")))))</f>
        <v>A</v>
      </c>
      <c r="BI12" s="41">
        <v>17</v>
      </c>
      <c r="BJ12" s="41">
        <v>17</v>
      </c>
      <c r="BK12" s="41">
        <v>16</v>
      </c>
      <c r="BL12" s="41">
        <v>16</v>
      </c>
      <c r="BM12" s="41">
        <v>17</v>
      </c>
      <c r="BN12" s="44">
        <f t="shared" ref="BN12:BN75" si="24">IF(AND(E12=""),"",SUM(BI12,BJ12,BK12,BL12,BM12))</f>
        <v>83</v>
      </c>
      <c r="BO12" s="45" t="str">
        <f t="shared" ref="BO12:BO75" si="25">IF(BN12=""," ",IF(BN12&gt;90,"A+",IF(BN12&gt;75,"A",IF(BN12&gt;60,"B",IF(BN12&gt;40,"C","D")))))</f>
        <v>A</v>
      </c>
      <c r="BP12" s="41">
        <v>18</v>
      </c>
      <c r="BQ12" s="41">
        <v>17</v>
      </c>
      <c r="BR12" s="41">
        <v>17</v>
      </c>
      <c r="BS12" s="41">
        <v>17</v>
      </c>
      <c r="BT12" s="41">
        <v>18</v>
      </c>
      <c r="BU12" s="46">
        <f t="shared" ref="BU12:BU75" si="26">IF(AND(E12=""),"",SUM(BP12,BQ12,BR12,BS12,BT12))</f>
        <v>87</v>
      </c>
      <c r="BV12" s="47" t="str">
        <f t="shared" ref="BV12:BV75" si="27">IF(BU12=""," ",IF(BU12&gt;90,"A+",IF(BU12&gt;75,"A",IF(BU12&gt;60,"B",IF(BU12&gt;40,"C","D")))))</f>
        <v>A</v>
      </c>
      <c r="BW12" s="81"/>
      <c r="BX12" s="81"/>
      <c r="BY12" s="81"/>
      <c r="BZ12" s="81"/>
      <c r="CA12" s="81"/>
      <c r="CB12" s="81"/>
      <c r="CC12" s="81"/>
      <c r="CD12" s="81"/>
      <c r="CK12" s="139" t="s">
        <v>92</v>
      </c>
      <c r="CL12" s="136"/>
    </row>
    <row r="13" spans="1:90" ht="23.25">
      <c r="A13" s="94">
        <v>3</v>
      </c>
      <c r="B13" s="107">
        <v>578</v>
      </c>
      <c r="C13" s="108">
        <v>39572</v>
      </c>
      <c r="D13" s="109" t="s">
        <v>98</v>
      </c>
      <c r="E13" s="110">
        <v>208602</v>
      </c>
      <c r="F13" s="106">
        <f t="shared" si="0"/>
        <v>240</v>
      </c>
      <c r="G13" s="111">
        <v>170</v>
      </c>
      <c r="H13" s="101">
        <f t="shared" si="1"/>
        <v>70.833333333333343</v>
      </c>
      <c r="I13" s="110"/>
      <c r="J13" s="101">
        <f t="shared" si="2"/>
        <v>70.833333333333343</v>
      </c>
      <c r="K13" s="96">
        <f t="shared" si="3"/>
        <v>3</v>
      </c>
      <c r="L13" s="114">
        <v>3</v>
      </c>
      <c r="M13" s="114">
        <v>6</v>
      </c>
      <c r="N13" s="114">
        <v>9</v>
      </c>
      <c r="O13" s="114">
        <v>38</v>
      </c>
      <c r="P13" s="97">
        <f t="shared" si="4"/>
        <v>56</v>
      </c>
      <c r="Q13" s="98">
        <f t="shared" si="5"/>
        <v>9</v>
      </c>
      <c r="R13" s="99">
        <f t="shared" si="6"/>
        <v>12</v>
      </c>
      <c r="S13" s="112">
        <v>3</v>
      </c>
      <c r="T13" s="112">
        <v>6</v>
      </c>
      <c r="U13" s="112">
        <v>9</v>
      </c>
      <c r="V13" s="112">
        <v>38</v>
      </c>
      <c r="W13" s="97">
        <f t="shared" si="7"/>
        <v>56</v>
      </c>
      <c r="X13" s="98">
        <f t="shared" si="8"/>
        <v>9</v>
      </c>
      <c r="Y13" s="99">
        <f t="shared" si="9"/>
        <v>12</v>
      </c>
      <c r="Z13" s="112">
        <v>3</v>
      </c>
      <c r="AA13" s="112">
        <v>6</v>
      </c>
      <c r="AB13" s="112">
        <v>9</v>
      </c>
      <c r="AC13" s="112">
        <v>38</v>
      </c>
      <c r="AD13" s="97">
        <f t="shared" si="10"/>
        <v>56</v>
      </c>
      <c r="AE13" s="98">
        <f t="shared" si="11"/>
        <v>9</v>
      </c>
      <c r="AF13" s="99">
        <f t="shared" si="12"/>
        <v>12</v>
      </c>
      <c r="AG13" s="112">
        <v>3</v>
      </c>
      <c r="AH13" s="112">
        <v>6</v>
      </c>
      <c r="AI13" s="112">
        <v>9</v>
      </c>
      <c r="AJ13" s="112">
        <v>38</v>
      </c>
      <c r="AK13" s="97">
        <f t="shared" si="13"/>
        <v>56</v>
      </c>
      <c r="AL13" s="98">
        <f t="shared" si="14"/>
        <v>9</v>
      </c>
      <c r="AM13" s="99">
        <f t="shared" si="15"/>
        <v>12</v>
      </c>
      <c r="AN13" s="112">
        <v>3</v>
      </c>
      <c r="AO13" s="112">
        <v>6</v>
      </c>
      <c r="AP13" s="112">
        <v>9</v>
      </c>
      <c r="AQ13" s="112">
        <v>38</v>
      </c>
      <c r="AR13" s="97">
        <f t="shared" si="16"/>
        <v>56</v>
      </c>
      <c r="AS13" s="98">
        <f t="shared" si="17"/>
        <v>9</v>
      </c>
      <c r="AT13" s="99">
        <f t="shared" si="18"/>
        <v>12</v>
      </c>
      <c r="AU13" s="112">
        <v>3</v>
      </c>
      <c r="AV13" s="112">
        <v>6</v>
      </c>
      <c r="AW13" s="112">
        <v>9</v>
      </c>
      <c r="AX13" s="112">
        <v>38</v>
      </c>
      <c r="AY13" s="97">
        <f t="shared" si="19"/>
        <v>56</v>
      </c>
      <c r="AZ13" s="98">
        <f t="shared" si="20"/>
        <v>9</v>
      </c>
      <c r="BA13" s="99">
        <f t="shared" si="21"/>
        <v>12</v>
      </c>
      <c r="BB13" s="41">
        <v>17</v>
      </c>
      <c r="BC13" s="41">
        <v>17</v>
      </c>
      <c r="BD13" s="41">
        <v>17</v>
      </c>
      <c r="BE13" s="41">
        <v>16</v>
      </c>
      <c r="BF13" s="41">
        <v>17</v>
      </c>
      <c r="BG13" s="42">
        <f t="shared" si="22"/>
        <v>84</v>
      </c>
      <c r="BH13" s="43" t="str">
        <f t="shared" si="23"/>
        <v>A</v>
      </c>
      <c r="BI13" s="41">
        <v>16</v>
      </c>
      <c r="BJ13" s="41">
        <v>16</v>
      </c>
      <c r="BK13" s="41">
        <v>17</v>
      </c>
      <c r="BL13" s="41">
        <v>17</v>
      </c>
      <c r="BM13" s="41">
        <v>17</v>
      </c>
      <c r="BN13" s="44">
        <f t="shared" si="24"/>
        <v>83</v>
      </c>
      <c r="BO13" s="45" t="str">
        <f t="shared" si="25"/>
        <v>A</v>
      </c>
      <c r="BP13" s="41">
        <v>17</v>
      </c>
      <c r="BQ13" s="41">
        <v>17</v>
      </c>
      <c r="BR13" s="41">
        <v>18</v>
      </c>
      <c r="BS13" s="41">
        <v>17</v>
      </c>
      <c r="BT13" s="41">
        <v>17</v>
      </c>
      <c r="BU13" s="46">
        <f t="shared" si="26"/>
        <v>86</v>
      </c>
      <c r="BV13" s="47" t="str">
        <f t="shared" si="27"/>
        <v>A</v>
      </c>
      <c r="BW13" s="81"/>
      <c r="BX13" s="81"/>
      <c r="BY13" s="81"/>
      <c r="BZ13" s="81"/>
      <c r="CA13" s="81"/>
      <c r="CB13" s="81"/>
      <c r="CC13" s="81"/>
      <c r="CD13" s="81"/>
      <c r="CK13" s="135" t="s">
        <v>93</v>
      </c>
      <c r="CL13" s="136"/>
    </row>
    <row r="14" spans="1:90" ht="23.25" thickBot="1">
      <c r="A14" s="100">
        <v>4</v>
      </c>
      <c r="B14" s="107">
        <v>622</v>
      </c>
      <c r="C14" s="108">
        <v>39574</v>
      </c>
      <c r="D14" s="109" t="s">
        <v>99</v>
      </c>
      <c r="E14" s="110">
        <v>208603</v>
      </c>
      <c r="F14" s="106">
        <f t="shared" si="0"/>
        <v>240</v>
      </c>
      <c r="G14" s="111">
        <v>210</v>
      </c>
      <c r="H14" s="101">
        <f t="shared" si="1"/>
        <v>87.5</v>
      </c>
      <c r="I14" s="110"/>
      <c r="J14" s="101">
        <f t="shared" si="2"/>
        <v>87.5</v>
      </c>
      <c r="K14" s="96">
        <f t="shared" si="3"/>
        <v>5</v>
      </c>
      <c r="L14" s="114">
        <v>7</v>
      </c>
      <c r="M14" s="114">
        <v>6</v>
      </c>
      <c r="N14" s="114">
        <v>8</v>
      </c>
      <c r="O14" s="114">
        <v>56</v>
      </c>
      <c r="P14" s="97">
        <f t="shared" si="4"/>
        <v>77</v>
      </c>
      <c r="Q14" s="98">
        <f t="shared" si="5"/>
        <v>12</v>
      </c>
      <c r="R14" s="99">
        <f t="shared" si="6"/>
        <v>17</v>
      </c>
      <c r="S14" s="112">
        <v>7</v>
      </c>
      <c r="T14" s="112">
        <v>6</v>
      </c>
      <c r="U14" s="112">
        <v>8</v>
      </c>
      <c r="V14" s="112">
        <v>56</v>
      </c>
      <c r="W14" s="97">
        <f t="shared" si="7"/>
        <v>77</v>
      </c>
      <c r="X14" s="98">
        <f t="shared" si="8"/>
        <v>12</v>
      </c>
      <c r="Y14" s="99">
        <f t="shared" si="9"/>
        <v>17</v>
      </c>
      <c r="Z14" s="112">
        <v>7</v>
      </c>
      <c r="AA14" s="112">
        <v>6</v>
      </c>
      <c r="AB14" s="112">
        <v>8</v>
      </c>
      <c r="AC14" s="112">
        <v>56</v>
      </c>
      <c r="AD14" s="97">
        <f t="shared" si="10"/>
        <v>77</v>
      </c>
      <c r="AE14" s="98">
        <f t="shared" si="11"/>
        <v>12</v>
      </c>
      <c r="AF14" s="99">
        <f t="shared" si="12"/>
        <v>17</v>
      </c>
      <c r="AG14" s="112">
        <v>7</v>
      </c>
      <c r="AH14" s="112">
        <v>6</v>
      </c>
      <c r="AI14" s="112">
        <v>8</v>
      </c>
      <c r="AJ14" s="112">
        <v>56</v>
      </c>
      <c r="AK14" s="97">
        <f t="shared" si="13"/>
        <v>77</v>
      </c>
      <c r="AL14" s="98">
        <f t="shared" si="14"/>
        <v>12</v>
      </c>
      <c r="AM14" s="99">
        <f t="shared" si="15"/>
        <v>17</v>
      </c>
      <c r="AN14" s="112">
        <v>7</v>
      </c>
      <c r="AO14" s="112">
        <v>6</v>
      </c>
      <c r="AP14" s="112">
        <v>8</v>
      </c>
      <c r="AQ14" s="112">
        <v>56</v>
      </c>
      <c r="AR14" s="97">
        <f t="shared" si="16"/>
        <v>77</v>
      </c>
      <c r="AS14" s="98">
        <f t="shared" si="17"/>
        <v>12</v>
      </c>
      <c r="AT14" s="99">
        <f t="shared" si="18"/>
        <v>17</v>
      </c>
      <c r="AU14" s="112">
        <v>7</v>
      </c>
      <c r="AV14" s="112">
        <v>6</v>
      </c>
      <c r="AW14" s="112">
        <v>8</v>
      </c>
      <c r="AX14" s="112">
        <v>56</v>
      </c>
      <c r="AY14" s="97">
        <f t="shared" si="19"/>
        <v>77</v>
      </c>
      <c r="AZ14" s="98">
        <f t="shared" si="20"/>
        <v>12</v>
      </c>
      <c r="BA14" s="99">
        <f t="shared" si="21"/>
        <v>17</v>
      </c>
      <c r="BB14" s="41">
        <v>16</v>
      </c>
      <c r="BC14" s="41">
        <v>16</v>
      </c>
      <c r="BD14" s="41">
        <v>17</v>
      </c>
      <c r="BE14" s="41">
        <v>16</v>
      </c>
      <c r="BF14" s="41">
        <v>17</v>
      </c>
      <c r="BG14" s="42">
        <f t="shared" si="22"/>
        <v>82</v>
      </c>
      <c r="BH14" s="43" t="str">
        <f t="shared" si="23"/>
        <v>A</v>
      </c>
      <c r="BI14" s="41">
        <v>17</v>
      </c>
      <c r="BJ14" s="41">
        <v>18</v>
      </c>
      <c r="BK14" s="41">
        <v>18</v>
      </c>
      <c r="BL14" s="41">
        <v>17</v>
      </c>
      <c r="BM14" s="41">
        <v>18</v>
      </c>
      <c r="BN14" s="44">
        <f t="shared" si="24"/>
        <v>88</v>
      </c>
      <c r="BO14" s="45" t="str">
        <f t="shared" si="25"/>
        <v>A</v>
      </c>
      <c r="BP14" s="41">
        <v>16</v>
      </c>
      <c r="BQ14" s="41">
        <v>17</v>
      </c>
      <c r="BR14" s="41">
        <v>17</v>
      </c>
      <c r="BS14" s="41">
        <v>16</v>
      </c>
      <c r="BT14" s="41">
        <v>16</v>
      </c>
      <c r="BU14" s="46">
        <f t="shared" si="26"/>
        <v>82</v>
      </c>
      <c r="BV14" s="47" t="str">
        <f t="shared" si="27"/>
        <v>A</v>
      </c>
      <c r="BW14" s="81"/>
      <c r="BX14" s="81"/>
      <c r="BY14" s="81"/>
      <c r="BZ14" s="81"/>
      <c r="CA14" s="81"/>
      <c r="CB14" s="81"/>
      <c r="CC14" s="81"/>
      <c r="CD14" s="81"/>
      <c r="CK14" s="137" t="s">
        <v>94</v>
      </c>
      <c r="CL14" s="138"/>
    </row>
    <row r="15" spans="1:90" ht="18.75">
      <c r="A15" s="94">
        <v>5</v>
      </c>
      <c r="B15" s="107">
        <v>392</v>
      </c>
      <c r="C15" s="108">
        <v>38477</v>
      </c>
      <c r="D15" s="109" t="s">
        <v>100</v>
      </c>
      <c r="E15" s="110">
        <v>208604</v>
      </c>
      <c r="F15" s="106">
        <f t="shared" si="0"/>
        <v>240</v>
      </c>
      <c r="G15" s="111">
        <v>198</v>
      </c>
      <c r="H15" s="101">
        <f t="shared" si="1"/>
        <v>82.5</v>
      </c>
      <c r="I15" s="110"/>
      <c r="J15" s="101">
        <f t="shared" si="2"/>
        <v>82.5</v>
      </c>
      <c r="K15" s="96">
        <f t="shared" si="3"/>
        <v>4</v>
      </c>
      <c r="L15" s="114">
        <v>5</v>
      </c>
      <c r="M15" s="114">
        <v>5</v>
      </c>
      <c r="N15" s="114">
        <v>5</v>
      </c>
      <c r="O15" s="114">
        <v>56</v>
      </c>
      <c r="P15" s="97">
        <f t="shared" si="4"/>
        <v>71</v>
      </c>
      <c r="Q15" s="98">
        <f t="shared" si="5"/>
        <v>11</v>
      </c>
      <c r="R15" s="99">
        <f t="shared" si="6"/>
        <v>15</v>
      </c>
      <c r="S15" s="112">
        <v>5</v>
      </c>
      <c r="T15" s="112">
        <v>5</v>
      </c>
      <c r="U15" s="112">
        <v>5</v>
      </c>
      <c r="V15" s="112">
        <v>56</v>
      </c>
      <c r="W15" s="97">
        <f t="shared" si="7"/>
        <v>71</v>
      </c>
      <c r="X15" s="98">
        <f t="shared" si="8"/>
        <v>11</v>
      </c>
      <c r="Y15" s="99">
        <f t="shared" si="9"/>
        <v>15</v>
      </c>
      <c r="Z15" s="112">
        <v>5</v>
      </c>
      <c r="AA15" s="112">
        <v>5</v>
      </c>
      <c r="AB15" s="112">
        <v>5</v>
      </c>
      <c r="AC15" s="112">
        <v>15</v>
      </c>
      <c r="AD15" s="97">
        <f t="shared" si="10"/>
        <v>30</v>
      </c>
      <c r="AE15" s="98">
        <f t="shared" si="11"/>
        <v>5</v>
      </c>
      <c r="AF15" s="99">
        <f t="shared" si="12"/>
        <v>9</v>
      </c>
      <c r="AG15" s="112">
        <v>5</v>
      </c>
      <c r="AH15" s="112">
        <v>5</v>
      </c>
      <c r="AI15" s="112">
        <v>5</v>
      </c>
      <c r="AJ15" s="112">
        <v>30</v>
      </c>
      <c r="AK15" s="97">
        <f t="shared" si="13"/>
        <v>45</v>
      </c>
      <c r="AL15" s="98">
        <f t="shared" si="14"/>
        <v>7</v>
      </c>
      <c r="AM15" s="99">
        <f t="shared" si="15"/>
        <v>11</v>
      </c>
      <c r="AN15" s="112">
        <v>5</v>
      </c>
      <c r="AO15" s="112">
        <v>5</v>
      </c>
      <c r="AP15" s="112">
        <v>5</v>
      </c>
      <c r="AQ15" s="112">
        <v>56</v>
      </c>
      <c r="AR15" s="97">
        <f t="shared" si="16"/>
        <v>71</v>
      </c>
      <c r="AS15" s="98">
        <f t="shared" si="17"/>
        <v>11</v>
      </c>
      <c r="AT15" s="99">
        <f t="shared" si="18"/>
        <v>15</v>
      </c>
      <c r="AU15" s="112">
        <v>5</v>
      </c>
      <c r="AV15" s="112">
        <v>5</v>
      </c>
      <c r="AW15" s="112">
        <v>5</v>
      </c>
      <c r="AX15" s="112">
        <v>56</v>
      </c>
      <c r="AY15" s="97">
        <f t="shared" si="19"/>
        <v>71</v>
      </c>
      <c r="AZ15" s="98">
        <f t="shared" si="20"/>
        <v>11</v>
      </c>
      <c r="BA15" s="99">
        <f t="shared" si="21"/>
        <v>15</v>
      </c>
      <c r="BB15" s="41">
        <v>18</v>
      </c>
      <c r="BC15" s="41">
        <v>18</v>
      </c>
      <c r="BD15" s="41">
        <v>17</v>
      </c>
      <c r="BE15" s="41">
        <v>18</v>
      </c>
      <c r="BF15" s="41">
        <v>18</v>
      </c>
      <c r="BG15" s="42">
        <f t="shared" si="22"/>
        <v>89</v>
      </c>
      <c r="BH15" s="43" t="str">
        <f t="shared" si="23"/>
        <v>A</v>
      </c>
      <c r="BI15" s="41">
        <v>18</v>
      </c>
      <c r="BJ15" s="41">
        <v>18</v>
      </c>
      <c r="BK15" s="41">
        <v>17</v>
      </c>
      <c r="BL15" s="41">
        <v>17</v>
      </c>
      <c r="BM15" s="41">
        <v>17</v>
      </c>
      <c r="BN15" s="44">
        <f t="shared" si="24"/>
        <v>87</v>
      </c>
      <c r="BO15" s="45" t="str">
        <f t="shared" si="25"/>
        <v>A</v>
      </c>
      <c r="BP15" s="41">
        <v>18</v>
      </c>
      <c r="BQ15" s="41">
        <v>18</v>
      </c>
      <c r="BR15" s="41">
        <v>18</v>
      </c>
      <c r="BS15" s="41">
        <v>17</v>
      </c>
      <c r="BT15" s="41">
        <v>18</v>
      </c>
      <c r="BU15" s="46">
        <f t="shared" si="26"/>
        <v>89</v>
      </c>
      <c r="BV15" s="47" t="str">
        <f t="shared" si="27"/>
        <v>A</v>
      </c>
      <c r="BW15" s="81"/>
      <c r="BX15" s="81"/>
      <c r="BY15" s="81"/>
      <c r="BZ15" s="81"/>
      <c r="CA15" s="81"/>
      <c r="CB15" s="81"/>
      <c r="CC15" s="81"/>
      <c r="CD15" s="81"/>
    </row>
    <row r="16" spans="1:90" ht="18.75">
      <c r="A16" s="100">
        <v>6</v>
      </c>
      <c r="B16" s="107">
        <v>610</v>
      </c>
      <c r="C16" s="108">
        <v>38874</v>
      </c>
      <c r="D16" s="109" t="s">
        <v>101</v>
      </c>
      <c r="E16" s="110">
        <v>208605</v>
      </c>
      <c r="F16" s="106">
        <f t="shared" si="0"/>
        <v>240</v>
      </c>
      <c r="G16" s="111">
        <v>170</v>
      </c>
      <c r="H16" s="101">
        <f t="shared" si="1"/>
        <v>70.833333333333343</v>
      </c>
      <c r="I16" s="110"/>
      <c r="J16" s="101">
        <f t="shared" si="2"/>
        <v>70.833333333333343</v>
      </c>
      <c r="K16" s="96">
        <f t="shared" si="3"/>
        <v>3</v>
      </c>
      <c r="L16" s="114">
        <v>6</v>
      </c>
      <c r="M16" s="114">
        <v>6</v>
      </c>
      <c r="N16" s="114">
        <v>6</v>
      </c>
      <c r="O16" s="114">
        <v>58</v>
      </c>
      <c r="P16" s="97">
        <f t="shared" si="4"/>
        <v>76</v>
      </c>
      <c r="Q16" s="98">
        <f t="shared" si="5"/>
        <v>12</v>
      </c>
      <c r="R16" s="99">
        <f t="shared" si="6"/>
        <v>15</v>
      </c>
      <c r="S16" s="112">
        <v>6</v>
      </c>
      <c r="T16" s="112">
        <v>6</v>
      </c>
      <c r="U16" s="112">
        <v>6</v>
      </c>
      <c r="V16" s="112">
        <v>58</v>
      </c>
      <c r="W16" s="97">
        <f t="shared" si="7"/>
        <v>76</v>
      </c>
      <c r="X16" s="98">
        <f t="shared" si="8"/>
        <v>12</v>
      </c>
      <c r="Y16" s="99">
        <f t="shared" si="9"/>
        <v>15</v>
      </c>
      <c r="Z16" s="112">
        <v>6</v>
      </c>
      <c r="AA16" s="112">
        <v>6</v>
      </c>
      <c r="AB16" s="112">
        <v>6</v>
      </c>
      <c r="AC16" s="112">
        <v>58</v>
      </c>
      <c r="AD16" s="97">
        <f t="shared" si="10"/>
        <v>76</v>
      </c>
      <c r="AE16" s="98">
        <f t="shared" si="11"/>
        <v>12</v>
      </c>
      <c r="AF16" s="99">
        <f t="shared" si="12"/>
        <v>15</v>
      </c>
      <c r="AG16" s="112">
        <v>6</v>
      </c>
      <c r="AH16" s="112">
        <v>6</v>
      </c>
      <c r="AI16" s="112">
        <v>6</v>
      </c>
      <c r="AJ16" s="112">
        <v>58</v>
      </c>
      <c r="AK16" s="97">
        <f t="shared" si="13"/>
        <v>76</v>
      </c>
      <c r="AL16" s="98">
        <f t="shared" si="14"/>
        <v>12</v>
      </c>
      <c r="AM16" s="99">
        <f t="shared" si="15"/>
        <v>15</v>
      </c>
      <c r="AN16" s="112">
        <v>6</v>
      </c>
      <c r="AO16" s="112">
        <v>6</v>
      </c>
      <c r="AP16" s="112">
        <v>6</v>
      </c>
      <c r="AQ16" s="112">
        <v>58</v>
      </c>
      <c r="AR16" s="97">
        <f t="shared" si="16"/>
        <v>76</v>
      </c>
      <c r="AS16" s="98">
        <f t="shared" si="17"/>
        <v>12</v>
      </c>
      <c r="AT16" s="99">
        <f t="shared" si="18"/>
        <v>15</v>
      </c>
      <c r="AU16" s="112">
        <v>6</v>
      </c>
      <c r="AV16" s="112">
        <v>6</v>
      </c>
      <c r="AW16" s="112">
        <v>6</v>
      </c>
      <c r="AX16" s="112">
        <v>58</v>
      </c>
      <c r="AY16" s="97">
        <f t="shared" si="19"/>
        <v>76</v>
      </c>
      <c r="AZ16" s="98">
        <f t="shared" si="20"/>
        <v>12</v>
      </c>
      <c r="BA16" s="99">
        <f t="shared" si="21"/>
        <v>15</v>
      </c>
      <c r="BB16" s="41">
        <v>18</v>
      </c>
      <c r="BC16" s="41"/>
      <c r="BD16" s="41"/>
      <c r="BE16" s="41"/>
      <c r="BF16" s="41"/>
      <c r="BG16" s="42">
        <f t="shared" si="22"/>
        <v>18</v>
      </c>
      <c r="BH16" s="43" t="str">
        <f t="shared" si="23"/>
        <v>D</v>
      </c>
      <c r="BI16" s="41">
        <v>17</v>
      </c>
      <c r="BJ16" s="41"/>
      <c r="BK16" s="41"/>
      <c r="BL16" s="41"/>
      <c r="BM16" s="41"/>
      <c r="BN16" s="44">
        <f t="shared" si="24"/>
        <v>17</v>
      </c>
      <c r="BO16" s="45" t="str">
        <f t="shared" si="25"/>
        <v>D</v>
      </c>
      <c r="BP16" s="41">
        <v>18</v>
      </c>
      <c r="BQ16" s="41"/>
      <c r="BR16" s="41"/>
      <c r="BS16" s="41"/>
      <c r="BT16" s="41"/>
      <c r="BU16" s="46">
        <f t="shared" si="26"/>
        <v>18</v>
      </c>
      <c r="BV16" s="47" t="str">
        <f t="shared" si="27"/>
        <v>D</v>
      </c>
      <c r="BW16" s="81"/>
      <c r="BX16" s="81"/>
      <c r="BY16" s="81"/>
      <c r="BZ16" s="81"/>
      <c r="CA16" s="81"/>
      <c r="CB16" s="81"/>
      <c r="CC16" s="81"/>
      <c r="CD16" s="81"/>
    </row>
    <row r="17" spans="1:82" ht="18.75">
      <c r="A17" s="94">
        <v>7</v>
      </c>
      <c r="B17" s="107">
        <v>615</v>
      </c>
      <c r="C17" s="108">
        <v>39297</v>
      </c>
      <c r="D17" s="109" t="s">
        <v>102</v>
      </c>
      <c r="E17" s="110">
        <v>208606</v>
      </c>
      <c r="F17" s="106">
        <f t="shared" si="0"/>
        <v>240</v>
      </c>
      <c r="G17" s="111">
        <v>202</v>
      </c>
      <c r="H17" s="101">
        <f t="shared" si="1"/>
        <v>84.166666666666671</v>
      </c>
      <c r="I17" s="110"/>
      <c r="J17" s="101">
        <f t="shared" si="2"/>
        <v>84.166666666666671</v>
      </c>
      <c r="K17" s="96">
        <f t="shared" si="3"/>
        <v>4</v>
      </c>
      <c r="L17" s="114">
        <v>7</v>
      </c>
      <c r="M17" s="114">
        <v>5</v>
      </c>
      <c r="N17" s="114">
        <v>7</v>
      </c>
      <c r="O17" s="114">
        <v>67</v>
      </c>
      <c r="P17" s="97">
        <f t="shared" si="4"/>
        <v>86</v>
      </c>
      <c r="Q17" s="98">
        <f t="shared" si="5"/>
        <v>13</v>
      </c>
      <c r="R17" s="99">
        <f t="shared" si="6"/>
        <v>17</v>
      </c>
      <c r="S17" s="112">
        <v>7</v>
      </c>
      <c r="T17" s="112">
        <v>7</v>
      </c>
      <c r="U17" s="112">
        <v>7</v>
      </c>
      <c r="V17" s="112">
        <v>67</v>
      </c>
      <c r="W17" s="97">
        <f t="shared" si="7"/>
        <v>88</v>
      </c>
      <c r="X17" s="98">
        <f t="shared" si="8"/>
        <v>14</v>
      </c>
      <c r="Y17" s="99">
        <f t="shared" si="9"/>
        <v>18</v>
      </c>
      <c r="Z17" s="112">
        <v>7</v>
      </c>
      <c r="AA17" s="112">
        <v>7</v>
      </c>
      <c r="AB17" s="112">
        <v>7</v>
      </c>
      <c r="AC17" s="112">
        <v>67</v>
      </c>
      <c r="AD17" s="97">
        <f t="shared" si="10"/>
        <v>88</v>
      </c>
      <c r="AE17" s="98">
        <f t="shared" si="11"/>
        <v>14</v>
      </c>
      <c r="AF17" s="99">
        <f t="shared" si="12"/>
        <v>18</v>
      </c>
      <c r="AG17" s="112">
        <v>7</v>
      </c>
      <c r="AH17" s="112">
        <v>7</v>
      </c>
      <c r="AI17" s="112">
        <v>7</v>
      </c>
      <c r="AJ17" s="112">
        <v>67</v>
      </c>
      <c r="AK17" s="97">
        <f t="shared" si="13"/>
        <v>88</v>
      </c>
      <c r="AL17" s="98">
        <f t="shared" si="14"/>
        <v>14</v>
      </c>
      <c r="AM17" s="99">
        <f t="shared" si="15"/>
        <v>18</v>
      </c>
      <c r="AN17" s="112">
        <v>7</v>
      </c>
      <c r="AO17" s="112">
        <v>7</v>
      </c>
      <c r="AP17" s="112">
        <v>7</v>
      </c>
      <c r="AQ17" s="112">
        <v>67</v>
      </c>
      <c r="AR17" s="97">
        <f t="shared" si="16"/>
        <v>88</v>
      </c>
      <c r="AS17" s="98">
        <f t="shared" si="17"/>
        <v>14</v>
      </c>
      <c r="AT17" s="99">
        <f t="shared" si="18"/>
        <v>18</v>
      </c>
      <c r="AU17" s="112">
        <v>7</v>
      </c>
      <c r="AV17" s="112">
        <v>7</v>
      </c>
      <c r="AW17" s="112">
        <v>7</v>
      </c>
      <c r="AX17" s="112">
        <v>67</v>
      </c>
      <c r="AY17" s="97">
        <f t="shared" si="19"/>
        <v>88</v>
      </c>
      <c r="AZ17" s="98">
        <f t="shared" si="20"/>
        <v>14</v>
      </c>
      <c r="BA17" s="99">
        <f t="shared" si="21"/>
        <v>18</v>
      </c>
      <c r="BB17" s="41">
        <v>19</v>
      </c>
      <c r="BC17" s="41">
        <v>19</v>
      </c>
      <c r="BD17" s="41">
        <v>18</v>
      </c>
      <c r="BE17" s="41">
        <v>19</v>
      </c>
      <c r="BF17" s="41">
        <v>19</v>
      </c>
      <c r="BG17" s="42">
        <f t="shared" si="22"/>
        <v>94</v>
      </c>
      <c r="BH17" s="43" t="str">
        <f t="shared" si="23"/>
        <v>A+</v>
      </c>
      <c r="BI17" s="41">
        <v>18</v>
      </c>
      <c r="BJ17" s="41">
        <v>18</v>
      </c>
      <c r="BK17" s="41">
        <v>19</v>
      </c>
      <c r="BL17" s="41">
        <v>18</v>
      </c>
      <c r="BM17" s="41">
        <v>19</v>
      </c>
      <c r="BN17" s="44">
        <f t="shared" si="24"/>
        <v>92</v>
      </c>
      <c r="BO17" s="45" t="str">
        <f t="shared" si="25"/>
        <v>A+</v>
      </c>
      <c r="BP17" s="41">
        <v>19</v>
      </c>
      <c r="BQ17" s="41">
        <v>19</v>
      </c>
      <c r="BR17" s="41">
        <v>18</v>
      </c>
      <c r="BS17" s="41">
        <v>19</v>
      </c>
      <c r="BT17" s="41">
        <v>18</v>
      </c>
      <c r="BU17" s="46">
        <f t="shared" si="26"/>
        <v>93</v>
      </c>
      <c r="BV17" s="47" t="str">
        <f t="shared" si="27"/>
        <v>A+</v>
      </c>
      <c r="BW17" s="81"/>
      <c r="BX17" s="81"/>
      <c r="BY17" s="81"/>
      <c r="BZ17" s="81"/>
      <c r="CA17" s="81"/>
      <c r="CB17" s="81"/>
      <c r="CC17" s="81"/>
      <c r="CD17" s="81"/>
    </row>
    <row r="18" spans="1:82" ht="18.75">
      <c r="A18" s="100">
        <v>8</v>
      </c>
      <c r="B18" s="107"/>
      <c r="C18" s="108"/>
      <c r="D18" s="109"/>
      <c r="E18" s="110"/>
      <c r="F18" s="106" t="str">
        <f t="shared" si="0"/>
        <v/>
      </c>
      <c r="G18" s="111">
        <v>160</v>
      </c>
      <c r="H18" s="101" t="str">
        <f t="shared" si="1"/>
        <v/>
      </c>
      <c r="I18" s="110"/>
      <c r="J18" s="101" t="str">
        <f t="shared" si="2"/>
        <v/>
      </c>
      <c r="K18" s="96" t="str">
        <f t="shared" si="3"/>
        <v/>
      </c>
      <c r="L18" s="114">
        <v>8</v>
      </c>
      <c r="M18" s="114">
        <v>8</v>
      </c>
      <c r="N18" s="114">
        <v>8</v>
      </c>
      <c r="O18" s="114">
        <v>56</v>
      </c>
      <c r="P18" s="97" t="str">
        <f t="shared" si="4"/>
        <v/>
      </c>
      <c r="Q18" s="98" t="str">
        <f t="shared" si="5"/>
        <v/>
      </c>
      <c r="R18" s="99" t="str">
        <f t="shared" si="6"/>
        <v/>
      </c>
      <c r="S18" s="112">
        <v>8</v>
      </c>
      <c r="T18" s="112">
        <v>8</v>
      </c>
      <c r="U18" s="112">
        <v>8</v>
      </c>
      <c r="V18" s="112">
        <v>56</v>
      </c>
      <c r="W18" s="97" t="str">
        <f t="shared" si="7"/>
        <v/>
      </c>
      <c r="X18" s="98" t="str">
        <f t="shared" si="8"/>
        <v/>
      </c>
      <c r="Y18" s="99" t="str">
        <f t="shared" si="9"/>
        <v/>
      </c>
      <c r="Z18" s="112">
        <v>8</v>
      </c>
      <c r="AA18" s="112">
        <v>8</v>
      </c>
      <c r="AB18" s="112">
        <v>8</v>
      </c>
      <c r="AC18" s="112">
        <v>56</v>
      </c>
      <c r="AD18" s="97" t="str">
        <f t="shared" si="10"/>
        <v/>
      </c>
      <c r="AE18" s="98" t="str">
        <f t="shared" si="11"/>
        <v/>
      </c>
      <c r="AF18" s="99" t="str">
        <f t="shared" si="12"/>
        <v/>
      </c>
      <c r="AG18" s="112">
        <v>8</v>
      </c>
      <c r="AH18" s="112">
        <v>8</v>
      </c>
      <c r="AI18" s="112">
        <v>8</v>
      </c>
      <c r="AJ18" s="112">
        <v>56</v>
      </c>
      <c r="AK18" s="97" t="str">
        <f t="shared" si="13"/>
        <v/>
      </c>
      <c r="AL18" s="98" t="str">
        <f t="shared" si="14"/>
        <v/>
      </c>
      <c r="AM18" s="99" t="str">
        <f t="shared" si="15"/>
        <v/>
      </c>
      <c r="AN18" s="112">
        <v>8</v>
      </c>
      <c r="AO18" s="112">
        <v>8</v>
      </c>
      <c r="AP18" s="112">
        <v>8</v>
      </c>
      <c r="AQ18" s="112">
        <v>56</v>
      </c>
      <c r="AR18" s="97" t="str">
        <f t="shared" si="16"/>
        <v/>
      </c>
      <c r="AS18" s="98" t="str">
        <f t="shared" si="17"/>
        <v/>
      </c>
      <c r="AT18" s="99" t="str">
        <f t="shared" si="18"/>
        <v/>
      </c>
      <c r="AU18" s="112">
        <v>8</v>
      </c>
      <c r="AV18" s="112">
        <v>8</v>
      </c>
      <c r="AW18" s="112">
        <v>8</v>
      </c>
      <c r="AX18" s="112">
        <v>56</v>
      </c>
      <c r="AY18" s="97" t="str">
        <f t="shared" si="19"/>
        <v/>
      </c>
      <c r="AZ18" s="98" t="str">
        <f t="shared" si="20"/>
        <v/>
      </c>
      <c r="BA18" s="99" t="str">
        <f t="shared" si="21"/>
        <v/>
      </c>
      <c r="BB18" s="41">
        <v>17</v>
      </c>
      <c r="BC18" s="41">
        <v>18</v>
      </c>
      <c r="BD18" s="41">
        <v>17</v>
      </c>
      <c r="BE18" s="41">
        <v>18</v>
      </c>
      <c r="BF18" s="41">
        <v>18</v>
      </c>
      <c r="BG18" s="42" t="str">
        <f t="shared" si="22"/>
        <v/>
      </c>
      <c r="BH18" s="43" t="str">
        <f t="shared" si="23"/>
        <v xml:space="preserve"> </v>
      </c>
      <c r="BI18" s="41">
        <v>18</v>
      </c>
      <c r="BJ18" s="41">
        <v>19</v>
      </c>
      <c r="BK18" s="41">
        <v>18</v>
      </c>
      <c r="BL18" s="41">
        <v>19</v>
      </c>
      <c r="BM18" s="41">
        <v>19</v>
      </c>
      <c r="BN18" s="44" t="str">
        <f t="shared" si="24"/>
        <v/>
      </c>
      <c r="BO18" s="45" t="str">
        <f t="shared" si="25"/>
        <v xml:space="preserve"> </v>
      </c>
      <c r="BP18" s="41">
        <v>18</v>
      </c>
      <c r="BQ18" s="41">
        <v>19</v>
      </c>
      <c r="BR18" s="41">
        <v>19</v>
      </c>
      <c r="BS18" s="41">
        <v>19</v>
      </c>
      <c r="BT18" s="41">
        <v>19</v>
      </c>
      <c r="BU18" s="46" t="str">
        <f t="shared" si="26"/>
        <v/>
      </c>
      <c r="BV18" s="47" t="str">
        <f t="shared" si="27"/>
        <v xml:space="preserve"> </v>
      </c>
      <c r="BW18" s="81"/>
      <c r="BX18" s="81"/>
      <c r="BY18" s="81"/>
      <c r="BZ18" s="81"/>
      <c r="CA18" s="81"/>
      <c r="CB18" s="81"/>
      <c r="CC18" s="81"/>
      <c r="CD18" s="81"/>
    </row>
    <row r="19" spans="1:82" ht="18.75">
      <c r="A19" s="94">
        <v>9</v>
      </c>
      <c r="B19" s="107"/>
      <c r="C19" s="108"/>
      <c r="D19" s="110"/>
      <c r="E19" s="110"/>
      <c r="F19" s="106" t="str">
        <f t="shared" si="0"/>
        <v/>
      </c>
      <c r="G19" s="111">
        <v>150</v>
      </c>
      <c r="H19" s="101" t="str">
        <f t="shared" si="1"/>
        <v/>
      </c>
      <c r="I19" s="110"/>
      <c r="J19" s="101" t="str">
        <f t="shared" si="2"/>
        <v/>
      </c>
      <c r="K19" s="96" t="str">
        <f t="shared" si="3"/>
        <v/>
      </c>
      <c r="L19" s="114">
        <v>9</v>
      </c>
      <c r="M19" s="114">
        <v>9</v>
      </c>
      <c r="N19" s="114">
        <v>9</v>
      </c>
      <c r="O19" s="114">
        <v>45</v>
      </c>
      <c r="P19" s="97" t="str">
        <f t="shared" si="4"/>
        <v/>
      </c>
      <c r="Q19" s="98" t="str">
        <f t="shared" si="5"/>
        <v/>
      </c>
      <c r="R19" s="99" t="str">
        <f t="shared" si="6"/>
        <v/>
      </c>
      <c r="S19" s="112">
        <v>9</v>
      </c>
      <c r="T19" s="112">
        <v>9</v>
      </c>
      <c r="U19" s="112">
        <v>9</v>
      </c>
      <c r="V19" s="112">
        <v>45</v>
      </c>
      <c r="W19" s="97" t="str">
        <f t="shared" si="7"/>
        <v/>
      </c>
      <c r="X19" s="98" t="str">
        <f t="shared" si="8"/>
        <v/>
      </c>
      <c r="Y19" s="99" t="str">
        <f t="shared" si="9"/>
        <v/>
      </c>
      <c r="Z19" s="112">
        <v>9</v>
      </c>
      <c r="AA19" s="112">
        <v>9</v>
      </c>
      <c r="AB19" s="112">
        <v>9</v>
      </c>
      <c r="AC19" s="112">
        <v>45</v>
      </c>
      <c r="AD19" s="97" t="str">
        <f t="shared" si="10"/>
        <v/>
      </c>
      <c r="AE19" s="98" t="str">
        <f t="shared" si="11"/>
        <v/>
      </c>
      <c r="AF19" s="99" t="str">
        <f t="shared" si="12"/>
        <v/>
      </c>
      <c r="AG19" s="112">
        <v>9</v>
      </c>
      <c r="AH19" s="112">
        <v>9</v>
      </c>
      <c r="AI19" s="112">
        <v>9</v>
      </c>
      <c r="AJ19" s="112">
        <v>45</v>
      </c>
      <c r="AK19" s="97" t="str">
        <f t="shared" si="13"/>
        <v/>
      </c>
      <c r="AL19" s="98" t="str">
        <f t="shared" si="14"/>
        <v/>
      </c>
      <c r="AM19" s="99" t="str">
        <f t="shared" si="15"/>
        <v/>
      </c>
      <c r="AN19" s="112">
        <v>9</v>
      </c>
      <c r="AO19" s="112">
        <v>9</v>
      </c>
      <c r="AP19" s="112">
        <v>9</v>
      </c>
      <c r="AQ19" s="112">
        <v>45</v>
      </c>
      <c r="AR19" s="97" t="str">
        <f t="shared" si="16"/>
        <v/>
      </c>
      <c r="AS19" s="98" t="str">
        <f t="shared" si="17"/>
        <v/>
      </c>
      <c r="AT19" s="99" t="str">
        <f t="shared" si="18"/>
        <v/>
      </c>
      <c r="AU19" s="112">
        <v>9</v>
      </c>
      <c r="AV19" s="112">
        <v>9</v>
      </c>
      <c r="AW19" s="112">
        <v>9</v>
      </c>
      <c r="AX19" s="112">
        <v>45</v>
      </c>
      <c r="AY19" s="97" t="str">
        <f t="shared" si="19"/>
        <v/>
      </c>
      <c r="AZ19" s="98" t="str">
        <f t="shared" si="20"/>
        <v/>
      </c>
      <c r="BA19" s="99" t="str">
        <f t="shared" si="21"/>
        <v/>
      </c>
      <c r="BB19" s="41">
        <v>17</v>
      </c>
      <c r="BC19" s="41">
        <v>17</v>
      </c>
      <c r="BD19" s="41">
        <v>16</v>
      </c>
      <c r="BE19" s="41">
        <v>17</v>
      </c>
      <c r="BF19" s="41">
        <v>17</v>
      </c>
      <c r="BG19" s="42" t="str">
        <f t="shared" si="22"/>
        <v/>
      </c>
      <c r="BH19" s="43" t="str">
        <f t="shared" si="23"/>
        <v xml:space="preserve"> </v>
      </c>
      <c r="BI19" s="41">
        <v>17</v>
      </c>
      <c r="BJ19" s="41">
        <v>17</v>
      </c>
      <c r="BK19" s="41">
        <v>17</v>
      </c>
      <c r="BL19" s="41">
        <v>16</v>
      </c>
      <c r="BM19" s="41">
        <v>16</v>
      </c>
      <c r="BN19" s="44" t="str">
        <f t="shared" si="24"/>
        <v/>
      </c>
      <c r="BO19" s="45" t="str">
        <f t="shared" si="25"/>
        <v xml:space="preserve"> </v>
      </c>
      <c r="BP19" s="41">
        <v>17</v>
      </c>
      <c r="BQ19" s="41">
        <v>17</v>
      </c>
      <c r="BR19" s="41">
        <v>17</v>
      </c>
      <c r="BS19" s="41">
        <v>16</v>
      </c>
      <c r="BT19" s="41">
        <v>17</v>
      </c>
      <c r="BU19" s="46" t="str">
        <f t="shared" si="26"/>
        <v/>
      </c>
      <c r="BV19" s="47" t="str">
        <f t="shared" si="27"/>
        <v xml:space="preserve"> </v>
      </c>
      <c r="BW19" s="81"/>
      <c r="BX19" s="81"/>
      <c r="BY19" s="81"/>
      <c r="BZ19" s="81"/>
      <c r="CA19" s="81"/>
      <c r="CB19" s="81"/>
      <c r="CC19" s="81"/>
      <c r="CD19" s="81"/>
    </row>
    <row r="20" spans="1:82" ht="18.75">
      <c r="A20" s="100">
        <v>10</v>
      </c>
      <c r="B20" s="107"/>
      <c r="C20" s="108"/>
      <c r="D20" s="110"/>
      <c r="E20" s="110"/>
      <c r="F20" s="106" t="str">
        <f t="shared" si="0"/>
        <v/>
      </c>
      <c r="G20" s="111">
        <v>146</v>
      </c>
      <c r="H20" s="101" t="str">
        <f t="shared" si="1"/>
        <v/>
      </c>
      <c r="I20" s="110">
        <v>10</v>
      </c>
      <c r="J20" s="101" t="str">
        <f t="shared" si="2"/>
        <v/>
      </c>
      <c r="K20" s="96" t="str">
        <f t="shared" si="3"/>
        <v/>
      </c>
      <c r="L20" s="114">
        <v>7</v>
      </c>
      <c r="M20" s="114">
        <v>7</v>
      </c>
      <c r="N20" s="114">
        <v>7</v>
      </c>
      <c r="O20" s="114">
        <v>45</v>
      </c>
      <c r="P20" s="97" t="str">
        <f t="shared" si="4"/>
        <v/>
      </c>
      <c r="Q20" s="98" t="str">
        <f t="shared" si="5"/>
        <v/>
      </c>
      <c r="R20" s="99" t="str">
        <f t="shared" si="6"/>
        <v/>
      </c>
      <c r="S20" s="112">
        <v>7</v>
      </c>
      <c r="T20" s="112">
        <v>7</v>
      </c>
      <c r="U20" s="112">
        <v>7</v>
      </c>
      <c r="V20" s="112">
        <v>45</v>
      </c>
      <c r="W20" s="97" t="str">
        <f t="shared" si="7"/>
        <v/>
      </c>
      <c r="X20" s="98" t="str">
        <f t="shared" si="8"/>
        <v/>
      </c>
      <c r="Y20" s="99" t="str">
        <f t="shared" si="9"/>
        <v/>
      </c>
      <c r="Z20" s="112">
        <v>7</v>
      </c>
      <c r="AA20" s="112">
        <v>7</v>
      </c>
      <c r="AB20" s="112">
        <v>7</v>
      </c>
      <c r="AC20" s="112">
        <v>45</v>
      </c>
      <c r="AD20" s="97" t="str">
        <f t="shared" si="10"/>
        <v/>
      </c>
      <c r="AE20" s="98" t="str">
        <f t="shared" si="11"/>
        <v/>
      </c>
      <c r="AF20" s="99" t="str">
        <f t="shared" si="12"/>
        <v/>
      </c>
      <c r="AG20" s="112">
        <v>7</v>
      </c>
      <c r="AH20" s="112">
        <v>7</v>
      </c>
      <c r="AI20" s="112">
        <v>7</v>
      </c>
      <c r="AJ20" s="112">
        <v>45</v>
      </c>
      <c r="AK20" s="97" t="str">
        <f t="shared" si="13"/>
        <v/>
      </c>
      <c r="AL20" s="98" t="str">
        <f t="shared" si="14"/>
        <v/>
      </c>
      <c r="AM20" s="99" t="str">
        <f t="shared" si="15"/>
        <v/>
      </c>
      <c r="AN20" s="112">
        <v>7</v>
      </c>
      <c r="AO20" s="112">
        <v>7</v>
      </c>
      <c r="AP20" s="112">
        <v>7</v>
      </c>
      <c r="AQ20" s="112">
        <v>45</v>
      </c>
      <c r="AR20" s="97" t="str">
        <f t="shared" si="16"/>
        <v/>
      </c>
      <c r="AS20" s="98" t="str">
        <f t="shared" si="17"/>
        <v/>
      </c>
      <c r="AT20" s="99" t="str">
        <f t="shared" si="18"/>
        <v/>
      </c>
      <c r="AU20" s="112">
        <v>7</v>
      </c>
      <c r="AV20" s="112">
        <v>7</v>
      </c>
      <c r="AW20" s="112">
        <v>7</v>
      </c>
      <c r="AX20" s="112">
        <v>45</v>
      </c>
      <c r="AY20" s="97" t="str">
        <f t="shared" si="19"/>
        <v/>
      </c>
      <c r="AZ20" s="98" t="str">
        <f t="shared" si="20"/>
        <v/>
      </c>
      <c r="BA20" s="99" t="str">
        <f t="shared" si="21"/>
        <v/>
      </c>
      <c r="BB20" s="41">
        <v>19</v>
      </c>
      <c r="BC20" s="41">
        <v>18</v>
      </c>
      <c r="BD20" s="41">
        <v>19</v>
      </c>
      <c r="BE20" s="41">
        <v>18</v>
      </c>
      <c r="BF20" s="41">
        <v>19</v>
      </c>
      <c r="BG20" s="42" t="str">
        <f t="shared" si="22"/>
        <v/>
      </c>
      <c r="BH20" s="43" t="str">
        <f t="shared" si="23"/>
        <v xml:space="preserve"> </v>
      </c>
      <c r="BI20" s="41">
        <v>19</v>
      </c>
      <c r="BJ20" s="41">
        <v>19</v>
      </c>
      <c r="BK20" s="41">
        <v>19</v>
      </c>
      <c r="BL20" s="41">
        <v>18</v>
      </c>
      <c r="BM20" s="41">
        <v>19</v>
      </c>
      <c r="BN20" s="44" t="str">
        <f>IF(AND(E20=""),"",SUM(BI20,BJ20,BK20,BL20,BM20))</f>
        <v/>
      </c>
      <c r="BO20" s="45" t="str">
        <f t="shared" si="25"/>
        <v xml:space="preserve"> </v>
      </c>
      <c r="BP20" s="41">
        <v>18</v>
      </c>
      <c r="BQ20" s="41">
        <v>18</v>
      </c>
      <c r="BR20" s="41">
        <v>19</v>
      </c>
      <c r="BS20" s="41">
        <v>18</v>
      </c>
      <c r="BT20" s="41">
        <v>18</v>
      </c>
      <c r="BU20" s="46" t="str">
        <f t="shared" si="26"/>
        <v/>
      </c>
      <c r="BV20" s="47" t="str">
        <f t="shared" si="27"/>
        <v xml:space="preserve"> </v>
      </c>
      <c r="BW20" s="81"/>
      <c r="BX20" s="81"/>
      <c r="BY20" s="81"/>
      <c r="BZ20" s="81"/>
      <c r="CA20" s="81"/>
      <c r="CB20" s="81"/>
      <c r="CC20" s="81"/>
      <c r="CD20" s="81"/>
    </row>
    <row r="21" spans="1:82" ht="18.75">
      <c r="A21" s="94">
        <v>11</v>
      </c>
      <c r="B21" s="107"/>
      <c r="C21" s="108"/>
      <c r="D21" s="110"/>
      <c r="E21" s="110"/>
      <c r="F21" s="106" t="str">
        <f t="shared" si="0"/>
        <v/>
      </c>
      <c r="G21" s="111">
        <v>178</v>
      </c>
      <c r="H21" s="101" t="str">
        <f t="shared" si="1"/>
        <v/>
      </c>
      <c r="I21" s="110"/>
      <c r="J21" s="101" t="str">
        <f t="shared" si="2"/>
        <v/>
      </c>
      <c r="K21" s="96" t="str">
        <f t="shared" si="3"/>
        <v/>
      </c>
      <c r="L21" s="114">
        <v>8</v>
      </c>
      <c r="M21" s="114">
        <v>8</v>
      </c>
      <c r="N21" s="114">
        <v>8</v>
      </c>
      <c r="O21" s="114">
        <v>37</v>
      </c>
      <c r="P21" s="97" t="str">
        <f t="shared" si="4"/>
        <v/>
      </c>
      <c r="Q21" s="98" t="str">
        <f t="shared" si="5"/>
        <v/>
      </c>
      <c r="R21" s="99" t="str">
        <f t="shared" si="6"/>
        <v/>
      </c>
      <c r="S21" s="112">
        <v>8</v>
      </c>
      <c r="T21" s="112">
        <v>8</v>
      </c>
      <c r="U21" s="112">
        <v>8</v>
      </c>
      <c r="V21" s="112">
        <v>37</v>
      </c>
      <c r="W21" s="97" t="str">
        <f t="shared" si="7"/>
        <v/>
      </c>
      <c r="X21" s="98" t="str">
        <f t="shared" si="8"/>
        <v/>
      </c>
      <c r="Y21" s="99" t="str">
        <f t="shared" si="9"/>
        <v/>
      </c>
      <c r="Z21" s="112">
        <v>8</v>
      </c>
      <c r="AA21" s="112">
        <v>8</v>
      </c>
      <c r="AB21" s="112">
        <v>8</v>
      </c>
      <c r="AC21" s="112">
        <v>37</v>
      </c>
      <c r="AD21" s="97" t="str">
        <f t="shared" si="10"/>
        <v/>
      </c>
      <c r="AE21" s="98" t="str">
        <f t="shared" si="11"/>
        <v/>
      </c>
      <c r="AF21" s="99" t="str">
        <f t="shared" si="12"/>
        <v/>
      </c>
      <c r="AG21" s="112">
        <v>8</v>
      </c>
      <c r="AH21" s="112">
        <v>8</v>
      </c>
      <c r="AI21" s="112">
        <v>8</v>
      </c>
      <c r="AJ21" s="112">
        <v>50</v>
      </c>
      <c r="AK21" s="97" t="str">
        <f t="shared" si="13"/>
        <v/>
      </c>
      <c r="AL21" s="98" t="str">
        <f t="shared" si="14"/>
        <v/>
      </c>
      <c r="AM21" s="99" t="str">
        <f t="shared" si="15"/>
        <v/>
      </c>
      <c r="AN21" s="112">
        <v>8</v>
      </c>
      <c r="AO21" s="112">
        <v>8</v>
      </c>
      <c r="AP21" s="112">
        <v>8</v>
      </c>
      <c r="AQ21" s="112">
        <v>37</v>
      </c>
      <c r="AR21" s="97" t="str">
        <f t="shared" si="16"/>
        <v/>
      </c>
      <c r="AS21" s="98" t="str">
        <f t="shared" si="17"/>
        <v/>
      </c>
      <c r="AT21" s="99" t="str">
        <f t="shared" si="18"/>
        <v/>
      </c>
      <c r="AU21" s="112">
        <v>8</v>
      </c>
      <c r="AV21" s="112">
        <v>8</v>
      </c>
      <c r="AW21" s="112">
        <v>8</v>
      </c>
      <c r="AX21" s="112">
        <v>37</v>
      </c>
      <c r="AY21" s="97" t="str">
        <f t="shared" si="19"/>
        <v/>
      </c>
      <c r="AZ21" s="98" t="str">
        <f t="shared" si="20"/>
        <v/>
      </c>
      <c r="BA21" s="99" t="str">
        <f t="shared" si="21"/>
        <v/>
      </c>
      <c r="BB21" s="41">
        <v>17</v>
      </c>
      <c r="BC21" s="41">
        <v>17</v>
      </c>
      <c r="BD21" s="41">
        <v>18</v>
      </c>
      <c r="BE21" s="41">
        <v>17</v>
      </c>
      <c r="BF21" s="41">
        <v>18</v>
      </c>
      <c r="BG21" s="42" t="str">
        <f t="shared" si="22"/>
        <v/>
      </c>
      <c r="BH21" s="43" t="str">
        <f t="shared" si="23"/>
        <v xml:space="preserve"> </v>
      </c>
      <c r="BI21" s="41">
        <v>17</v>
      </c>
      <c r="BJ21" s="41">
        <v>17</v>
      </c>
      <c r="BK21" s="41">
        <v>17</v>
      </c>
      <c r="BL21" s="41">
        <v>16</v>
      </c>
      <c r="BM21" s="41">
        <v>17</v>
      </c>
      <c r="BN21" s="44" t="str">
        <f t="shared" si="24"/>
        <v/>
      </c>
      <c r="BO21" s="45" t="str">
        <f t="shared" si="25"/>
        <v xml:space="preserve"> </v>
      </c>
      <c r="BP21" s="41">
        <v>18</v>
      </c>
      <c r="BQ21" s="41">
        <v>18</v>
      </c>
      <c r="BR21" s="41">
        <v>19</v>
      </c>
      <c r="BS21" s="41">
        <v>18</v>
      </c>
      <c r="BT21" s="41">
        <v>18</v>
      </c>
      <c r="BU21" s="46" t="str">
        <f t="shared" si="26"/>
        <v/>
      </c>
      <c r="BV21" s="47" t="str">
        <f t="shared" si="27"/>
        <v xml:space="preserve"> </v>
      </c>
      <c r="BW21" s="81"/>
      <c r="BX21" s="81"/>
      <c r="BY21" s="81"/>
      <c r="BZ21" s="81"/>
      <c r="CA21" s="81"/>
      <c r="CB21" s="81"/>
      <c r="CC21" s="81"/>
      <c r="CD21" s="81"/>
    </row>
    <row r="22" spans="1:82" ht="18.75">
      <c r="A22" s="100">
        <v>12</v>
      </c>
      <c r="B22" s="107"/>
      <c r="C22" s="108"/>
      <c r="D22" s="110"/>
      <c r="E22" s="110"/>
      <c r="F22" s="106" t="str">
        <f t="shared" si="0"/>
        <v/>
      </c>
      <c r="G22" s="111">
        <v>202</v>
      </c>
      <c r="H22" s="101" t="str">
        <f t="shared" si="1"/>
        <v/>
      </c>
      <c r="I22" s="110"/>
      <c r="J22" s="101" t="str">
        <f t="shared" si="2"/>
        <v/>
      </c>
      <c r="K22" s="96" t="str">
        <f t="shared" si="3"/>
        <v/>
      </c>
      <c r="L22" s="114">
        <v>6</v>
      </c>
      <c r="M22" s="114">
        <v>6</v>
      </c>
      <c r="N22" s="114">
        <v>6</v>
      </c>
      <c r="O22" s="114">
        <v>67</v>
      </c>
      <c r="P22" s="97" t="str">
        <f t="shared" si="4"/>
        <v/>
      </c>
      <c r="Q22" s="98" t="str">
        <f t="shared" si="5"/>
        <v/>
      </c>
      <c r="R22" s="99" t="str">
        <f t="shared" si="6"/>
        <v/>
      </c>
      <c r="S22" s="112">
        <v>6</v>
      </c>
      <c r="T22" s="112">
        <v>6</v>
      </c>
      <c r="U22" s="112">
        <v>6</v>
      </c>
      <c r="V22" s="112">
        <v>67</v>
      </c>
      <c r="W22" s="97" t="str">
        <f t="shared" si="7"/>
        <v/>
      </c>
      <c r="X22" s="98" t="str">
        <f t="shared" si="8"/>
        <v/>
      </c>
      <c r="Y22" s="99" t="str">
        <f t="shared" si="9"/>
        <v/>
      </c>
      <c r="Z22" s="112">
        <v>6</v>
      </c>
      <c r="AA22" s="112">
        <v>6</v>
      </c>
      <c r="AB22" s="112">
        <v>6</v>
      </c>
      <c r="AC22" s="112">
        <v>67</v>
      </c>
      <c r="AD22" s="97" t="str">
        <f t="shared" si="10"/>
        <v/>
      </c>
      <c r="AE22" s="98" t="str">
        <f t="shared" si="11"/>
        <v/>
      </c>
      <c r="AF22" s="99" t="str">
        <f t="shared" si="12"/>
        <v/>
      </c>
      <c r="AG22" s="112">
        <v>6</v>
      </c>
      <c r="AH22" s="112">
        <v>6</v>
      </c>
      <c r="AI22" s="112">
        <v>6</v>
      </c>
      <c r="AJ22" s="112">
        <v>67</v>
      </c>
      <c r="AK22" s="97" t="str">
        <f t="shared" si="13"/>
        <v/>
      </c>
      <c r="AL22" s="98" t="str">
        <f t="shared" si="14"/>
        <v/>
      </c>
      <c r="AM22" s="99" t="str">
        <f t="shared" si="15"/>
        <v/>
      </c>
      <c r="AN22" s="112">
        <v>6</v>
      </c>
      <c r="AO22" s="112">
        <v>6</v>
      </c>
      <c r="AP22" s="112">
        <v>6</v>
      </c>
      <c r="AQ22" s="112">
        <v>67</v>
      </c>
      <c r="AR22" s="97" t="str">
        <f t="shared" si="16"/>
        <v/>
      </c>
      <c r="AS22" s="98" t="str">
        <f t="shared" si="17"/>
        <v/>
      </c>
      <c r="AT22" s="99" t="str">
        <f t="shared" si="18"/>
        <v/>
      </c>
      <c r="AU22" s="112">
        <v>6</v>
      </c>
      <c r="AV22" s="112">
        <v>6</v>
      </c>
      <c r="AW22" s="112">
        <v>6</v>
      </c>
      <c r="AX22" s="112">
        <v>67</v>
      </c>
      <c r="AY22" s="97" t="str">
        <f t="shared" si="19"/>
        <v/>
      </c>
      <c r="AZ22" s="98" t="str">
        <f t="shared" si="20"/>
        <v/>
      </c>
      <c r="BA22" s="99" t="str">
        <f t="shared" si="21"/>
        <v/>
      </c>
      <c r="BB22" s="41">
        <v>18</v>
      </c>
      <c r="BC22" s="41">
        <v>18</v>
      </c>
      <c r="BD22" s="41">
        <v>18</v>
      </c>
      <c r="BE22" s="41">
        <v>17</v>
      </c>
      <c r="BF22" s="41">
        <v>18</v>
      </c>
      <c r="BG22" s="42" t="str">
        <f>IF(AND(E22=""),"",SUM(BB22,BC22,BD22,BE22,BF22))</f>
        <v/>
      </c>
      <c r="BH22" s="43" t="str">
        <f t="shared" si="23"/>
        <v xml:space="preserve"> </v>
      </c>
      <c r="BI22" s="41">
        <v>18</v>
      </c>
      <c r="BJ22" s="41">
        <v>18</v>
      </c>
      <c r="BK22" s="41">
        <v>17</v>
      </c>
      <c r="BL22" s="41">
        <v>18</v>
      </c>
      <c r="BM22" s="41">
        <v>18</v>
      </c>
      <c r="BN22" s="44" t="str">
        <f t="shared" si="24"/>
        <v/>
      </c>
      <c r="BO22" s="45" t="str">
        <f t="shared" si="25"/>
        <v xml:space="preserve"> </v>
      </c>
      <c r="BP22" s="41">
        <v>17</v>
      </c>
      <c r="BQ22" s="41">
        <v>18</v>
      </c>
      <c r="BR22" s="41">
        <v>19</v>
      </c>
      <c r="BS22" s="41">
        <v>18</v>
      </c>
      <c r="BT22" s="41">
        <v>18</v>
      </c>
      <c r="BU22" s="46" t="str">
        <f t="shared" si="26"/>
        <v/>
      </c>
      <c r="BV22" s="47" t="str">
        <f t="shared" si="27"/>
        <v xml:space="preserve"> </v>
      </c>
      <c r="BW22" s="81"/>
      <c r="BX22" s="81"/>
      <c r="BY22" s="81"/>
      <c r="BZ22" s="81"/>
      <c r="CA22" s="81"/>
      <c r="CB22" s="81"/>
      <c r="CC22" s="81"/>
      <c r="CD22" s="81"/>
    </row>
    <row r="23" spans="1:82" ht="18.75">
      <c r="A23" s="94">
        <v>13</v>
      </c>
      <c r="B23" s="107"/>
      <c r="C23" s="108"/>
      <c r="D23" s="110"/>
      <c r="E23" s="110"/>
      <c r="F23" s="106" t="str">
        <f t="shared" si="0"/>
        <v/>
      </c>
      <c r="G23" s="111">
        <v>210</v>
      </c>
      <c r="H23" s="101" t="str">
        <f t="shared" si="1"/>
        <v/>
      </c>
      <c r="I23" s="110"/>
      <c r="J23" s="101" t="str">
        <f t="shared" si="2"/>
        <v/>
      </c>
      <c r="K23" s="96" t="str">
        <f t="shared" si="3"/>
        <v/>
      </c>
      <c r="L23" s="114">
        <v>10</v>
      </c>
      <c r="M23" s="114">
        <v>10</v>
      </c>
      <c r="N23" s="114">
        <v>8</v>
      </c>
      <c r="O23" s="114">
        <v>66</v>
      </c>
      <c r="P23" s="97" t="str">
        <f t="shared" si="4"/>
        <v/>
      </c>
      <c r="Q23" s="98" t="str">
        <f t="shared" si="5"/>
        <v/>
      </c>
      <c r="R23" s="99" t="str">
        <f t="shared" si="6"/>
        <v/>
      </c>
      <c r="S23" s="112">
        <v>5</v>
      </c>
      <c r="T23" s="112">
        <v>5</v>
      </c>
      <c r="U23" s="112">
        <v>5</v>
      </c>
      <c r="V23" s="112">
        <v>56</v>
      </c>
      <c r="W23" s="97" t="str">
        <f t="shared" si="7"/>
        <v/>
      </c>
      <c r="X23" s="98" t="str">
        <f t="shared" si="8"/>
        <v/>
      </c>
      <c r="Y23" s="99" t="str">
        <f t="shared" si="9"/>
        <v/>
      </c>
      <c r="Z23" s="112">
        <v>5</v>
      </c>
      <c r="AA23" s="112">
        <v>5</v>
      </c>
      <c r="AB23" s="112">
        <v>5</v>
      </c>
      <c r="AC23" s="112">
        <v>56</v>
      </c>
      <c r="AD23" s="97" t="str">
        <f t="shared" si="10"/>
        <v/>
      </c>
      <c r="AE23" s="98" t="str">
        <f t="shared" si="11"/>
        <v/>
      </c>
      <c r="AF23" s="99" t="str">
        <f t="shared" si="12"/>
        <v/>
      </c>
      <c r="AG23" s="112">
        <v>5</v>
      </c>
      <c r="AH23" s="112">
        <v>5</v>
      </c>
      <c r="AI23" s="112">
        <v>5</v>
      </c>
      <c r="AJ23" s="112">
        <v>56</v>
      </c>
      <c r="AK23" s="97" t="str">
        <f t="shared" si="13"/>
        <v/>
      </c>
      <c r="AL23" s="98" t="str">
        <f t="shared" si="14"/>
        <v/>
      </c>
      <c r="AM23" s="99" t="str">
        <f t="shared" si="15"/>
        <v/>
      </c>
      <c r="AN23" s="112">
        <v>5</v>
      </c>
      <c r="AO23" s="112">
        <v>5</v>
      </c>
      <c r="AP23" s="112">
        <v>5</v>
      </c>
      <c r="AQ23" s="112">
        <v>56</v>
      </c>
      <c r="AR23" s="97" t="str">
        <f t="shared" si="16"/>
        <v/>
      </c>
      <c r="AS23" s="98" t="str">
        <f t="shared" si="17"/>
        <v/>
      </c>
      <c r="AT23" s="99" t="str">
        <f t="shared" si="18"/>
        <v/>
      </c>
      <c r="AU23" s="112">
        <v>5</v>
      </c>
      <c r="AV23" s="112">
        <v>5</v>
      </c>
      <c r="AW23" s="112">
        <v>5</v>
      </c>
      <c r="AX23" s="112">
        <v>56</v>
      </c>
      <c r="AY23" s="97" t="str">
        <f t="shared" si="19"/>
        <v/>
      </c>
      <c r="AZ23" s="98" t="str">
        <f t="shared" si="20"/>
        <v/>
      </c>
      <c r="BA23" s="99" t="str">
        <f t="shared" si="21"/>
        <v/>
      </c>
      <c r="BB23" s="41">
        <v>17</v>
      </c>
      <c r="BC23" s="41">
        <v>18</v>
      </c>
      <c r="BD23" s="41">
        <v>18</v>
      </c>
      <c r="BE23" s="41">
        <v>18</v>
      </c>
      <c r="BF23" s="41">
        <v>18</v>
      </c>
      <c r="BG23" s="42" t="str">
        <f t="shared" si="22"/>
        <v/>
      </c>
      <c r="BH23" s="43" t="str">
        <f t="shared" si="23"/>
        <v xml:space="preserve"> </v>
      </c>
      <c r="BI23" s="41">
        <v>18</v>
      </c>
      <c r="BJ23" s="41">
        <v>17</v>
      </c>
      <c r="BK23" s="41">
        <v>18</v>
      </c>
      <c r="BL23" s="41">
        <v>17</v>
      </c>
      <c r="BM23" s="41">
        <v>18</v>
      </c>
      <c r="BN23" s="44" t="str">
        <f t="shared" si="24"/>
        <v/>
      </c>
      <c r="BO23" s="45" t="str">
        <f t="shared" si="25"/>
        <v xml:space="preserve"> </v>
      </c>
      <c r="BP23" s="41">
        <v>17</v>
      </c>
      <c r="BQ23" s="41">
        <v>17</v>
      </c>
      <c r="BR23" s="41">
        <v>18</v>
      </c>
      <c r="BS23" s="41">
        <v>17</v>
      </c>
      <c r="BT23" s="41">
        <v>18</v>
      </c>
      <c r="BU23" s="46" t="str">
        <f t="shared" si="26"/>
        <v/>
      </c>
      <c r="BV23" s="47" t="str">
        <f t="shared" si="27"/>
        <v xml:space="preserve"> </v>
      </c>
      <c r="BW23" s="81"/>
      <c r="BX23" s="81"/>
      <c r="BY23" s="81"/>
      <c r="BZ23" s="81"/>
      <c r="CA23" s="81"/>
      <c r="CB23" s="81"/>
      <c r="CC23" s="81"/>
      <c r="CD23" s="81"/>
    </row>
    <row r="24" spans="1:82" ht="18.75">
      <c r="A24" s="100">
        <v>14</v>
      </c>
      <c r="B24" s="107"/>
      <c r="C24" s="108"/>
      <c r="D24" s="110"/>
      <c r="E24" s="110"/>
      <c r="F24" s="106" t="str">
        <f t="shared" si="0"/>
        <v/>
      </c>
      <c r="G24" s="111">
        <v>210</v>
      </c>
      <c r="H24" s="101" t="str">
        <f t="shared" si="1"/>
        <v/>
      </c>
      <c r="I24" s="110"/>
      <c r="J24" s="101" t="str">
        <f t="shared" si="2"/>
        <v/>
      </c>
      <c r="K24" s="96" t="str">
        <f t="shared" si="3"/>
        <v/>
      </c>
      <c r="L24" s="114">
        <v>10</v>
      </c>
      <c r="M24" s="114">
        <v>10</v>
      </c>
      <c r="N24" s="114">
        <v>10</v>
      </c>
      <c r="O24" s="114">
        <v>65</v>
      </c>
      <c r="P24" s="97" t="str">
        <f t="shared" si="4"/>
        <v/>
      </c>
      <c r="Q24" s="98" t="str">
        <f t="shared" si="5"/>
        <v/>
      </c>
      <c r="R24" s="99" t="str">
        <f t="shared" si="6"/>
        <v/>
      </c>
      <c r="S24" s="112">
        <v>5</v>
      </c>
      <c r="T24" s="112">
        <v>5</v>
      </c>
      <c r="U24" s="112">
        <v>5</v>
      </c>
      <c r="V24" s="112">
        <v>56</v>
      </c>
      <c r="W24" s="97" t="str">
        <f t="shared" si="7"/>
        <v/>
      </c>
      <c r="X24" s="98" t="str">
        <f t="shared" si="8"/>
        <v/>
      </c>
      <c r="Y24" s="99" t="str">
        <f t="shared" si="9"/>
        <v/>
      </c>
      <c r="Z24" s="112">
        <v>5</v>
      </c>
      <c r="AA24" s="112">
        <v>5</v>
      </c>
      <c r="AB24" s="112">
        <v>5</v>
      </c>
      <c r="AC24" s="112">
        <v>56</v>
      </c>
      <c r="AD24" s="97" t="str">
        <f t="shared" si="10"/>
        <v/>
      </c>
      <c r="AE24" s="98" t="str">
        <f t="shared" si="11"/>
        <v/>
      </c>
      <c r="AF24" s="99" t="str">
        <f t="shared" si="12"/>
        <v/>
      </c>
      <c r="AG24" s="112">
        <v>5</v>
      </c>
      <c r="AH24" s="112">
        <v>5</v>
      </c>
      <c r="AI24" s="112">
        <v>5</v>
      </c>
      <c r="AJ24" s="112">
        <v>56</v>
      </c>
      <c r="AK24" s="97" t="str">
        <f t="shared" si="13"/>
        <v/>
      </c>
      <c r="AL24" s="98" t="str">
        <f t="shared" si="14"/>
        <v/>
      </c>
      <c r="AM24" s="99" t="str">
        <f t="shared" si="15"/>
        <v/>
      </c>
      <c r="AN24" s="112">
        <v>5</v>
      </c>
      <c r="AO24" s="112">
        <v>5</v>
      </c>
      <c r="AP24" s="112">
        <v>5</v>
      </c>
      <c r="AQ24" s="112">
        <v>56</v>
      </c>
      <c r="AR24" s="97" t="str">
        <f t="shared" si="16"/>
        <v/>
      </c>
      <c r="AS24" s="98" t="str">
        <f t="shared" si="17"/>
        <v/>
      </c>
      <c r="AT24" s="99" t="str">
        <f t="shared" si="18"/>
        <v/>
      </c>
      <c r="AU24" s="112">
        <v>5</v>
      </c>
      <c r="AV24" s="112">
        <v>5</v>
      </c>
      <c r="AW24" s="112">
        <v>5</v>
      </c>
      <c r="AX24" s="112">
        <v>56</v>
      </c>
      <c r="AY24" s="97" t="str">
        <f t="shared" si="19"/>
        <v/>
      </c>
      <c r="AZ24" s="98" t="str">
        <f t="shared" si="20"/>
        <v/>
      </c>
      <c r="BA24" s="99" t="str">
        <f t="shared" si="21"/>
        <v/>
      </c>
      <c r="BB24" s="41">
        <v>17</v>
      </c>
      <c r="BC24" s="41">
        <v>17</v>
      </c>
      <c r="BD24" s="41">
        <v>17</v>
      </c>
      <c r="BE24" s="41">
        <v>18</v>
      </c>
      <c r="BF24" s="41">
        <v>18</v>
      </c>
      <c r="BG24" s="42" t="str">
        <f t="shared" si="22"/>
        <v/>
      </c>
      <c r="BH24" s="43" t="str">
        <f t="shared" si="23"/>
        <v xml:space="preserve"> </v>
      </c>
      <c r="BI24" s="41">
        <v>17</v>
      </c>
      <c r="BJ24" s="41">
        <v>17</v>
      </c>
      <c r="BK24" s="41">
        <v>17</v>
      </c>
      <c r="BL24" s="41">
        <v>17</v>
      </c>
      <c r="BM24" s="41">
        <v>17</v>
      </c>
      <c r="BN24" s="44" t="str">
        <f t="shared" si="24"/>
        <v/>
      </c>
      <c r="BO24" s="45" t="str">
        <f t="shared" si="25"/>
        <v xml:space="preserve"> </v>
      </c>
      <c r="BP24" s="41">
        <v>18</v>
      </c>
      <c r="BQ24" s="41">
        <v>17</v>
      </c>
      <c r="BR24" s="41">
        <v>18</v>
      </c>
      <c r="BS24" s="41">
        <v>17</v>
      </c>
      <c r="BT24" s="41">
        <v>18</v>
      </c>
      <c r="BU24" s="46" t="str">
        <f t="shared" si="26"/>
        <v/>
      </c>
      <c r="BV24" s="47" t="str">
        <f t="shared" si="27"/>
        <v xml:space="preserve"> </v>
      </c>
      <c r="BW24" s="81"/>
      <c r="BX24" s="81"/>
      <c r="BY24" s="81"/>
      <c r="BZ24" s="81"/>
      <c r="CA24" s="81"/>
      <c r="CB24" s="81"/>
      <c r="CC24" s="81"/>
      <c r="CD24" s="81"/>
    </row>
    <row r="25" spans="1:82" ht="18.75">
      <c r="A25" s="94">
        <v>15</v>
      </c>
      <c r="B25" s="107"/>
      <c r="C25" s="108"/>
      <c r="D25" s="110"/>
      <c r="E25" s="110"/>
      <c r="F25" s="106" t="str">
        <f t="shared" si="0"/>
        <v/>
      </c>
      <c r="G25" s="111">
        <v>210</v>
      </c>
      <c r="H25" s="101" t="str">
        <f t="shared" si="1"/>
        <v/>
      </c>
      <c r="I25" s="110"/>
      <c r="J25" s="101" t="str">
        <f t="shared" si="2"/>
        <v/>
      </c>
      <c r="K25" s="96" t="str">
        <f t="shared" si="3"/>
        <v/>
      </c>
      <c r="L25" s="114">
        <v>5</v>
      </c>
      <c r="M25" s="114">
        <v>5</v>
      </c>
      <c r="N25" s="114">
        <v>5</v>
      </c>
      <c r="O25" s="114">
        <v>56</v>
      </c>
      <c r="P25" s="97" t="str">
        <f t="shared" si="4"/>
        <v/>
      </c>
      <c r="Q25" s="98" t="str">
        <f t="shared" si="5"/>
        <v/>
      </c>
      <c r="R25" s="99" t="str">
        <f t="shared" si="6"/>
        <v/>
      </c>
      <c r="S25" s="112">
        <v>5</v>
      </c>
      <c r="T25" s="112">
        <v>5</v>
      </c>
      <c r="U25" s="112">
        <v>5</v>
      </c>
      <c r="V25" s="112">
        <v>56</v>
      </c>
      <c r="W25" s="97" t="str">
        <f t="shared" si="7"/>
        <v/>
      </c>
      <c r="X25" s="98" t="str">
        <f t="shared" si="8"/>
        <v/>
      </c>
      <c r="Y25" s="99" t="str">
        <f t="shared" si="9"/>
        <v/>
      </c>
      <c r="Z25" s="112">
        <v>5</v>
      </c>
      <c r="AA25" s="112">
        <v>5</v>
      </c>
      <c r="AB25" s="112">
        <v>5</v>
      </c>
      <c r="AC25" s="112">
        <v>56</v>
      </c>
      <c r="AD25" s="97" t="str">
        <f t="shared" si="10"/>
        <v/>
      </c>
      <c r="AE25" s="98" t="str">
        <f t="shared" si="11"/>
        <v/>
      </c>
      <c r="AF25" s="99" t="str">
        <f t="shared" si="12"/>
        <v/>
      </c>
      <c r="AG25" s="112">
        <v>5</v>
      </c>
      <c r="AH25" s="112">
        <v>5</v>
      </c>
      <c r="AI25" s="112">
        <v>5</v>
      </c>
      <c r="AJ25" s="112">
        <v>56</v>
      </c>
      <c r="AK25" s="97" t="str">
        <f t="shared" si="13"/>
        <v/>
      </c>
      <c r="AL25" s="98" t="str">
        <f t="shared" si="14"/>
        <v/>
      </c>
      <c r="AM25" s="99" t="str">
        <f t="shared" si="15"/>
        <v/>
      </c>
      <c r="AN25" s="112">
        <v>5</v>
      </c>
      <c r="AO25" s="112">
        <v>5</v>
      </c>
      <c r="AP25" s="112">
        <v>5</v>
      </c>
      <c r="AQ25" s="112">
        <v>56</v>
      </c>
      <c r="AR25" s="97" t="str">
        <f t="shared" si="16"/>
        <v/>
      </c>
      <c r="AS25" s="98" t="str">
        <f t="shared" si="17"/>
        <v/>
      </c>
      <c r="AT25" s="99" t="str">
        <f t="shared" si="18"/>
        <v/>
      </c>
      <c r="AU25" s="112">
        <v>5</v>
      </c>
      <c r="AV25" s="112">
        <v>5</v>
      </c>
      <c r="AW25" s="112">
        <v>5</v>
      </c>
      <c r="AX25" s="112">
        <v>56</v>
      </c>
      <c r="AY25" s="97" t="str">
        <f t="shared" si="19"/>
        <v/>
      </c>
      <c r="AZ25" s="98" t="str">
        <f t="shared" si="20"/>
        <v/>
      </c>
      <c r="BA25" s="99" t="str">
        <f t="shared" si="21"/>
        <v/>
      </c>
      <c r="BB25" s="41">
        <v>19</v>
      </c>
      <c r="BC25" s="41">
        <v>19</v>
      </c>
      <c r="BD25" s="41">
        <v>19</v>
      </c>
      <c r="BE25" s="41">
        <v>19</v>
      </c>
      <c r="BF25" s="41">
        <v>19</v>
      </c>
      <c r="BG25" s="42" t="str">
        <f t="shared" si="22"/>
        <v/>
      </c>
      <c r="BH25" s="43" t="str">
        <f t="shared" si="23"/>
        <v xml:space="preserve"> </v>
      </c>
      <c r="BI25" s="41">
        <v>19</v>
      </c>
      <c r="BJ25" s="41">
        <v>19</v>
      </c>
      <c r="BK25" s="41">
        <v>19</v>
      </c>
      <c r="BL25" s="41">
        <v>19</v>
      </c>
      <c r="BM25" s="41">
        <v>19</v>
      </c>
      <c r="BN25" s="44" t="str">
        <f t="shared" si="24"/>
        <v/>
      </c>
      <c r="BO25" s="45" t="str">
        <f t="shared" si="25"/>
        <v xml:space="preserve"> </v>
      </c>
      <c r="BP25" s="41">
        <v>18</v>
      </c>
      <c r="BQ25" s="41">
        <v>19</v>
      </c>
      <c r="BR25" s="41">
        <v>19</v>
      </c>
      <c r="BS25" s="41">
        <v>19</v>
      </c>
      <c r="BT25" s="41">
        <v>19</v>
      </c>
      <c r="BU25" s="46" t="str">
        <f t="shared" si="26"/>
        <v/>
      </c>
      <c r="BV25" s="47" t="str">
        <f t="shared" si="27"/>
        <v xml:space="preserve"> </v>
      </c>
      <c r="BW25" s="81"/>
      <c r="BX25" s="81"/>
      <c r="BY25" s="81"/>
      <c r="BZ25" s="81"/>
      <c r="CA25" s="81"/>
      <c r="CB25" s="81"/>
      <c r="CC25" s="81"/>
      <c r="CD25" s="81"/>
    </row>
    <row r="26" spans="1:82" ht="18.75">
      <c r="A26" s="100">
        <v>16</v>
      </c>
      <c r="B26" s="107"/>
      <c r="C26" s="108"/>
      <c r="D26" s="110"/>
      <c r="E26" s="110"/>
      <c r="F26" s="106" t="str">
        <f t="shared" si="0"/>
        <v/>
      </c>
      <c r="G26" s="111">
        <v>210</v>
      </c>
      <c r="H26" s="101" t="str">
        <f t="shared" si="1"/>
        <v/>
      </c>
      <c r="I26" s="110"/>
      <c r="J26" s="101" t="str">
        <f t="shared" si="2"/>
        <v/>
      </c>
      <c r="K26" s="96" t="str">
        <f t="shared" si="3"/>
        <v/>
      </c>
      <c r="L26" s="114">
        <v>5</v>
      </c>
      <c r="M26" s="114">
        <v>5</v>
      </c>
      <c r="N26" s="114">
        <v>5</v>
      </c>
      <c r="O26" s="114">
        <v>56</v>
      </c>
      <c r="P26" s="97" t="str">
        <f t="shared" si="4"/>
        <v/>
      </c>
      <c r="Q26" s="98" t="str">
        <f t="shared" si="5"/>
        <v/>
      </c>
      <c r="R26" s="99" t="str">
        <f t="shared" si="6"/>
        <v/>
      </c>
      <c r="S26" s="112">
        <v>5</v>
      </c>
      <c r="T26" s="112">
        <v>5</v>
      </c>
      <c r="U26" s="112">
        <v>5</v>
      </c>
      <c r="V26" s="112">
        <v>56</v>
      </c>
      <c r="W26" s="97" t="str">
        <f t="shared" si="7"/>
        <v/>
      </c>
      <c r="X26" s="98" t="str">
        <f t="shared" si="8"/>
        <v/>
      </c>
      <c r="Y26" s="99" t="str">
        <f t="shared" si="9"/>
        <v/>
      </c>
      <c r="Z26" s="112">
        <v>5</v>
      </c>
      <c r="AA26" s="112">
        <v>5</v>
      </c>
      <c r="AB26" s="112">
        <v>5</v>
      </c>
      <c r="AC26" s="112">
        <v>56</v>
      </c>
      <c r="AD26" s="97" t="str">
        <f t="shared" si="10"/>
        <v/>
      </c>
      <c r="AE26" s="98" t="str">
        <f t="shared" si="11"/>
        <v/>
      </c>
      <c r="AF26" s="99" t="str">
        <f t="shared" si="12"/>
        <v/>
      </c>
      <c r="AG26" s="112">
        <v>5</v>
      </c>
      <c r="AH26" s="112">
        <v>5</v>
      </c>
      <c r="AI26" s="112">
        <v>5</v>
      </c>
      <c r="AJ26" s="112">
        <v>56</v>
      </c>
      <c r="AK26" s="97" t="str">
        <f t="shared" si="13"/>
        <v/>
      </c>
      <c r="AL26" s="98" t="str">
        <f t="shared" si="14"/>
        <v/>
      </c>
      <c r="AM26" s="99" t="str">
        <f t="shared" si="15"/>
        <v/>
      </c>
      <c r="AN26" s="112">
        <v>5</v>
      </c>
      <c r="AO26" s="112">
        <v>5</v>
      </c>
      <c r="AP26" s="112">
        <v>5</v>
      </c>
      <c r="AQ26" s="112">
        <v>56</v>
      </c>
      <c r="AR26" s="97" t="str">
        <f t="shared" si="16"/>
        <v/>
      </c>
      <c r="AS26" s="98" t="str">
        <f t="shared" si="17"/>
        <v/>
      </c>
      <c r="AT26" s="99" t="str">
        <f t="shared" si="18"/>
        <v/>
      </c>
      <c r="AU26" s="112">
        <v>5</v>
      </c>
      <c r="AV26" s="112">
        <v>5</v>
      </c>
      <c r="AW26" s="112">
        <v>5</v>
      </c>
      <c r="AX26" s="112">
        <v>56</v>
      </c>
      <c r="AY26" s="97" t="str">
        <f t="shared" si="19"/>
        <v/>
      </c>
      <c r="AZ26" s="98" t="str">
        <f t="shared" si="20"/>
        <v/>
      </c>
      <c r="BA26" s="99" t="str">
        <f t="shared" si="21"/>
        <v/>
      </c>
      <c r="BB26" s="41">
        <v>19</v>
      </c>
      <c r="BC26" s="41">
        <v>19</v>
      </c>
      <c r="BD26" s="41">
        <v>19</v>
      </c>
      <c r="BE26" s="41">
        <v>19</v>
      </c>
      <c r="BF26" s="41">
        <v>19</v>
      </c>
      <c r="BG26" s="42" t="str">
        <f t="shared" si="22"/>
        <v/>
      </c>
      <c r="BH26" s="43" t="str">
        <f t="shared" si="23"/>
        <v xml:space="preserve"> </v>
      </c>
      <c r="BI26" s="41">
        <v>18</v>
      </c>
      <c r="BJ26" s="41">
        <v>19</v>
      </c>
      <c r="BK26" s="41">
        <v>19</v>
      </c>
      <c r="BL26" s="41">
        <v>19</v>
      </c>
      <c r="BM26" s="41">
        <v>19</v>
      </c>
      <c r="BN26" s="44" t="str">
        <f t="shared" si="24"/>
        <v/>
      </c>
      <c r="BO26" s="45" t="str">
        <f t="shared" si="25"/>
        <v xml:space="preserve"> </v>
      </c>
      <c r="BP26" s="41">
        <v>19</v>
      </c>
      <c r="BQ26" s="41">
        <v>19</v>
      </c>
      <c r="BR26" s="41">
        <v>19</v>
      </c>
      <c r="BS26" s="41">
        <v>19</v>
      </c>
      <c r="BT26" s="41">
        <v>19</v>
      </c>
      <c r="BU26" s="46" t="str">
        <f t="shared" si="26"/>
        <v/>
      </c>
      <c r="BV26" s="47" t="str">
        <f t="shared" si="27"/>
        <v xml:space="preserve"> </v>
      </c>
      <c r="BW26" s="81"/>
      <c r="BX26" s="81"/>
      <c r="BY26" s="81"/>
      <c r="BZ26" s="81"/>
      <c r="CA26" s="81"/>
      <c r="CB26" s="81"/>
      <c r="CC26" s="81"/>
      <c r="CD26" s="81"/>
    </row>
    <row r="27" spans="1:82" ht="18.75">
      <c r="A27" s="94">
        <v>17</v>
      </c>
      <c r="B27" s="107"/>
      <c r="C27" s="108"/>
      <c r="D27" s="110"/>
      <c r="E27" s="110"/>
      <c r="F27" s="106" t="str">
        <f t="shared" si="0"/>
        <v/>
      </c>
      <c r="G27" s="111">
        <v>135</v>
      </c>
      <c r="H27" s="101" t="str">
        <f t="shared" si="1"/>
        <v/>
      </c>
      <c r="I27" s="110"/>
      <c r="J27" s="101" t="str">
        <f t="shared" si="2"/>
        <v/>
      </c>
      <c r="K27" s="96" t="str">
        <f t="shared" si="3"/>
        <v/>
      </c>
      <c r="L27" s="114">
        <v>5</v>
      </c>
      <c r="M27" s="114">
        <v>5</v>
      </c>
      <c r="N27" s="114">
        <v>5</v>
      </c>
      <c r="O27" s="114">
        <v>57</v>
      </c>
      <c r="P27" s="97" t="str">
        <f t="shared" si="4"/>
        <v/>
      </c>
      <c r="Q27" s="98" t="str">
        <f t="shared" si="5"/>
        <v/>
      </c>
      <c r="R27" s="99" t="str">
        <f t="shared" si="6"/>
        <v/>
      </c>
      <c r="S27" s="112">
        <v>5</v>
      </c>
      <c r="T27" s="112">
        <v>5</v>
      </c>
      <c r="U27" s="112">
        <v>5</v>
      </c>
      <c r="V27" s="112">
        <v>56</v>
      </c>
      <c r="W27" s="97" t="str">
        <f t="shared" si="7"/>
        <v/>
      </c>
      <c r="X27" s="98" t="str">
        <f t="shared" si="8"/>
        <v/>
      </c>
      <c r="Y27" s="99" t="str">
        <f t="shared" si="9"/>
        <v/>
      </c>
      <c r="Z27" s="112">
        <v>5</v>
      </c>
      <c r="AA27" s="112">
        <v>5</v>
      </c>
      <c r="AB27" s="112">
        <v>5</v>
      </c>
      <c r="AC27" s="112">
        <v>56</v>
      </c>
      <c r="AD27" s="97" t="str">
        <f t="shared" si="10"/>
        <v/>
      </c>
      <c r="AE27" s="98" t="str">
        <f t="shared" si="11"/>
        <v/>
      </c>
      <c r="AF27" s="99" t="str">
        <f t="shared" si="12"/>
        <v/>
      </c>
      <c r="AG27" s="112">
        <v>5</v>
      </c>
      <c r="AH27" s="112">
        <v>5</v>
      </c>
      <c r="AI27" s="112">
        <v>5</v>
      </c>
      <c r="AJ27" s="112">
        <v>56</v>
      </c>
      <c r="AK27" s="97" t="str">
        <f t="shared" si="13"/>
        <v/>
      </c>
      <c r="AL27" s="98" t="str">
        <f t="shared" si="14"/>
        <v/>
      </c>
      <c r="AM27" s="99" t="str">
        <f t="shared" si="15"/>
        <v/>
      </c>
      <c r="AN27" s="112">
        <v>5</v>
      </c>
      <c r="AO27" s="112">
        <v>5</v>
      </c>
      <c r="AP27" s="112">
        <v>5</v>
      </c>
      <c r="AQ27" s="112">
        <v>56</v>
      </c>
      <c r="AR27" s="97" t="str">
        <f t="shared" si="16"/>
        <v/>
      </c>
      <c r="AS27" s="98" t="str">
        <f t="shared" si="17"/>
        <v/>
      </c>
      <c r="AT27" s="99" t="str">
        <f t="shared" si="18"/>
        <v/>
      </c>
      <c r="AU27" s="112">
        <v>5</v>
      </c>
      <c r="AV27" s="112">
        <v>5</v>
      </c>
      <c r="AW27" s="112">
        <v>5</v>
      </c>
      <c r="AX27" s="112">
        <v>56</v>
      </c>
      <c r="AY27" s="97" t="str">
        <f t="shared" si="19"/>
        <v/>
      </c>
      <c r="AZ27" s="98" t="str">
        <f t="shared" si="20"/>
        <v/>
      </c>
      <c r="BA27" s="99" t="str">
        <f t="shared" si="21"/>
        <v/>
      </c>
      <c r="BB27" s="41">
        <v>18</v>
      </c>
      <c r="BC27" s="41">
        <v>18</v>
      </c>
      <c r="BD27" s="41">
        <v>18</v>
      </c>
      <c r="BE27" s="41">
        <v>19</v>
      </c>
      <c r="BF27" s="41">
        <v>19</v>
      </c>
      <c r="BG27" s="42" t="str">
        <f t="shared" si="22"/>
        <v/>
      </c>
      <c r="BH27" s="43" t="str">
        <f t="shared" si="23"/>
        <v xml:space="preserve"> </v>
      </c>
      <c r="BI27" s="41">
        <v>18</v>
      </c>
      <c r="BJ27" s="41">
        <v>18</v>
      </c>
      <c r="BK27" s="41">
        <v>19</v>
      </c>
      <c r="BL27" s="41">
        <v>18</v>
      </c>
      <c r="BM27" s="41">
        <v>19</v>
      </c>
      <c r="BN27" s="44" t="str">
        <f t="shared" si="24"/>
        <v/>
      </c>
      <c r="BO27" s="45" t="str">
        <f t="shared" si="25"/>
        <v xml:space="preserve"> </v>
      </c>
      <c r="BP27" s="41">
        <v>18</v>
      </c>
      <c r="BQ27" s="41">
        <v>18</v>
      </c>
      <c r="BR27" s="41">
        <v>19</v>
      </c>
      <c r="BS27" s="41">
        <v>18</v>
      </c>
      <c r="BT27" s="41">
        <v>19</v>
      </c>
      <c r="BU27" s="46" t="str">
        <f t="shared" si="26"/>
        <v/>
      </c>
      <c r="BV27" s="47" t="str">
        <f t="shared" si="27"/>
        <v xml:space="preserve"> </v>
      </c>
      <c r="BW27" s="81"/>
      <c r="BX27" s="81"/>
      <c r="BY27" s="81"/>
      <c r="BZ27" s="81"/>
      <c r="CA27" s="81"/>
      <c r="CB27" s="81"/>
      <c r="CC27" s="81"/>
      <c r="CD27" s="81"/>
    </row>
    <row r="28" spans="1:82" ht="18.75">
      <c r="A28" s="100">
        <v>18</v>
      </c>
      <c r="B28" s="107"/>
      <c r="C28" s="108"/>
      <c r="D28" s="110"/>
      <c r="E28" s="110"/>
      <c r="F28" s="106" t="str">
        <f t="shared" si="0"/>
        <v/>
      </c>
      <c r="G28" s="111">
        <v>210</v>
      </c>
      <c r="H28" s="101" t="str">
        <f t="shared" si="1"/>
        <v/>
      </c>
      <c r="I28" s="110"/>
      <c r="J28" s="101" t="str">
        <f t="shared" si="2"/>
        <v/>
      </c>
      <c r="K28" s="96" t="str">
        <f t="shared" si="3"/>
        <v/>
      </c>
      <c r="L28" s="114">
        <v>5</v>
      </c>
      <c r="M28" s="114">
        <v>5</v>
      </c>
      <c r="N28" s="114">
        <v>5</v>
      </c>
      <c r="O28" s="114">
        <v>58</v>
      </c>
      <c r="P28" s="97" t="str">
        <f t="shared" si="4"/>
        <v/>
      </c>
      <c r="Q28" s="98" t="str">
        <f t="shared" si="5"/>
        <v/>
      </c>
      <c r="R28" s="99" t="str">
        <f t="shared" si="6"/>
        <v/>
      </c>
      <c r="S28" s="112">
        <v>5</v>
      </c>
      <c r="T28" s="112">
        <v>5</v>
      </c>
      <c r="U28" s="112">
        <v>5</v>
      </c>
      <c r="V28" s="112">
        <v>56</v>
      </c>
      <c r="W28" s="97" t="str">
        <f t="shared" si="7"/>
        <v/>
      </c>
      <c r="X28" s="98" t="str">
        <f t="shared" si="8"/>
        <v/>
      </c>
      <c r="Y28" s="99" t="str">
        <f t="shared" si="9"/>
        <v/>
      </c>
      <c r="Z28" s="112">
        <v>5</v>
      </c>
      <c r="AA28" s="112">
        <v>5</v>
      </c>
      <c r="AB28" s="112">
        <v>5</v>
      </c>
      <c r="AC28" s="112">
        <v>56</v>
      </c>
      <c r="AD28" s="97" t="str">
        <f t="shared" si="10"/>
        <v/>
      </c>
      <c r="AE28" s="98" t="str">
        <f t="shared" si="11"/>
        <v/>
      </c>
      <c r="AF28" s="99" t="str">
        <f t="shared" si="12"/>
        <v/>
      </c>
      <c r="AG28" s="112">
        <v>5</v>
      </c>
      <c r="AH28" s="112">
        <v>5</v>
      </c>
      <c r="AI28" s="112">
        <v>5</v>
      </c>
      <c r="AJ28" s="112">
        <v>56</v>
      </c>
      <c r="AK28" s="97" t="str">
        <f t="shared" si="13"/>
        <v/>
      </c>
      <c r="AL28" s="98" t="str">
        <f t="shared" si="14"/>
        <v/>
      </c>
      <c r="AM28" s="99" t="str">
        <f t="shared" si="15"/>
        <v/>
      </c>
      <c r="AN28" s="112">
        <v>5</v>
      </c>
      <c r="AO28" s="112">
        <v>5</v>
      </c>
      <c r="AP28" s="112">
        <v>5</v>
      </c>
      <c r="AQ28" s="112">
        <v>56</v>
      </c>
      <c r="AR28" s="97" t="str">
        <f t="shared" si="16"/>
        <v/>
      </c>
      <c r="AS28" s="98" t="str">
        <f t="shared" si="17"/>
        <v/>
      </c>
      <c r="AT28" s="99" t="str">
        <f t="shared" si="18"/>
        <v/>
      </c>
      <c r="AU28" s="112">
        <v>5</v>
      </c>
      <c r="AV28" s="112">
        <v>5</v>
      </c>
      <c r="AW28" s="112">
        <v>5</v>
      </c>
      <c r="AX28" s="112">
        <v>56</v>
      </c>
      <c r="AY28" s="97" t="str">
        <f t="shared" si="19"/>
        <v/>
      </c>
      <c r="AZ28" s="98" t="str">
        <f t="shared" si="20"/>
        <v/>
      </c>
      <c r="BA28" s="99" t="str">
        <f t="shared" si="21"/>
        <v/>
      </c>
      <c r="BB28" s="41">
        <v>19</v>
      </c>
      <c r="BC28" s="41">
        <v>19</v>
      </c>
      <c r="BD28" s="41">
        <v>19</v>
      </c>
      <c r="BE28" s="41">
        <v>18</v>
      </c>
      <c r="BF28" s="41">
        <v>18</v>
      </c>
      <c r="BG28" s="42" t="str">
        <f t="shared" si="22"/>
        <v/>
      </c>
      <c r="BH28" s="43" t="str">
        <f t="shared" si="23"/>
        <v xml:space="preserve"> </v>
      </c>
      <c r="BI28" s="41">
        <v>19</v>
      </c>
      <c r="BJ28" s="41">
        <v>19</v>
      </c>
      <c r="BK28" s="41">
        <v>18</v>
      </c>
      <c r="BL28" s="41">
        <v>19</v>
      </c>
      <c r="BM28" s="41">
        <v>18</v>
      </c>
      <c r="BN28" s="44" t="str">
        <f t="shared" si="24"/>
        <v/>
      </c>
      <c r="BO28" s="45" t="str">
        <f t="shared" si="25"/>
        <v xml:space="preserve"> </v>
      </c>
      <c r="BP28" s="41">
        <v>19</v>
      </c>
      <c r="BQ28" s="41">
        <v>18</v>
      </c>
      <c r="BR28" s="41">
        <v>18</v>
      </c>
      <c r="BS28" s="41">
        <v>19</v>
      </c>
      <c r="BT28" s="41">
        <v>19</v>
      </c>
      <c r="BU28" s="46" t="str">
        <f t="shared" si="26"/>
        <v/>
      </c>
      <c r="BV28" s="47" t="str">
        <f t="shared" si="27"/>
        <v xml:space="preserve"> </v>
      </c>
      <c r="BW28" s="81"/>
      <c r="BX28" s="81"/>
      <c r="BY28" s="81"/>
      <c r="BZ28" s="81"/>
      <c r="CA28" s="81"/>
      <c r="CB28" s="81"/>
      <c r="CC28" s="81"/>
      <c r="CD28" s="81"/>
    </row>
    <row r="29" spans="1:82" ht="18.75">
      <c r="A29" s="94">
        <v>19</v>
      </c>
      <c r="B29" s="107"/>
      <c r="C29" s="108"/>
      <c r="D29" s="110"/>
      <c r="E29" s="110"/>
      <c r="F29" s="106" t="str">
        <f t="shared" si="0"/>
        <v/>
      </c>
      <c r="G29" s="111">
        <v>210</v>
      </c>
      <c r="H29" s="101" t="str">
        <f t="shared" si="1"/>
        <v/>
      </c>
      <c r="I29" s="110"/>
      <c r="J29" s="101" t="str">
        <f t="shared" si="2"/>
        <v/>
      </c>
      <c r="K29" s="96" t="str">
        <f t="shared" si="3"/>
        <v/>
      </c>
      <c r="L29" s="114">
        <v>5</v>
      </c>
      <c r="M29" s="114">
        <v>5</v>
      </c>
      <c r="N29" s="114">
        <v>5</v>
      </c>
      <c r="O29" s="114">
        <v>59</v>
      </c>
      <c r="P29" s="97" t="str">
        <f t="shared" si="4"/>
        <v/>
      </c>
      <c r="Q29" s="98" t="str">
        <f t="shared" si="5"/>
        <v/>
      </c>
      <c r="R29" s="99" t="str">
        <f t="shared" si="6"/>
        <v/>
      </c>
      <c r="S29" s="112">
        <v>5</v>
      </c>
      <c r="T29" s="112">
        <v>5</v>
      </c>
      <c r="U29" s="112">
        <v>5</v>
      </c>
      <c r="V29" s="112">
        <v>56</v>
      </c>
      <c r="W29" s="97" t="str">
        <f t="shared" si="7"/>
        <v/>
      </c>
      <c r="X29" s="98" t="str">
        <f t="shared" si="8"/>
        <v/>
      </c>
      <c r="Y29" s="99" t="str">
        <f t="shared" si="9"/>
        <v/>
      </c>
      <c r="Z29" s="112">
        <v>5</v>
      </c>
      <c r="AA29" s="112">
        <v>5</v>
      </c>
      <c r="AB29" s="112">
        <v>5</v>
      </c>
      <c r="AC29" s="112">
        <v>56</v>
      </c>
      <c r="AD29" s="97" t="str">
        <f t="shared" si="10"/>
        <v/>
      </c>
      <c r="AE29" s="98" t="str">
        <f t="shared" si="11"/>
        <v/>
      </c>
      <c r="AF29" s="99" t="str">
        <f t="shared" si="12"/>
        <v/>
      </c>
      <c r="AG29" s="112">
        <v>10</v>
      </c>
      <c r="AH29" s="112">
        <v>10</v>
      </c>
      <c r="AI29" s="112">
        <v>10</v>
      </c>
      <c r="AJ29" s="112">
        <v>56</v>
      </c>
      <c r="AK29" s="97" t="str">
        <f t="shared" si="13"/>
        <v/>
      </c>
      <c r="AL29" s="98" t="str">
        <f t="shared" si="14"/>
        <v/>
      </c>
      <c r="AM29" s="99" t="str">
        <f t="shared" si="15"/>
        <v/>
      </c>
      <c r="AN29" s="112">
        <v>5</v>
      </c>
      <c r="AO29" s="112">
        <v>5</v>
      </c>
      <c r="AP29" s="112">
        <v>5</v>
      </c>
      <c r="AQ29" s="112">
        <v>56</v>
      </c>
      <c r="AR29" s="97" t="str">
        <f t="shared" si="16"/>
        <v/>
      </c>
      <c r="AS29" s="98" t="str">
        <f t="shared" si="17"/>
        <v/>
      </c>
      <c r="AT29" s="99" t="str">
        <f t="shared" si="18"/>
        <v/>
      </c>
      <c r="AU29" s="112">
        <v>5</v>
      </c>
      <c r="AV29" s="112">
        <v>5</v>
      </c>
      <c r="AW29" s="112">
        <v>5</v>
      </c>
      <c r="AX29" s="112">
        <v>56</v>
      </c>
      <c r="AY29" s="97" t="str">
        <f t="shared" si="19"/>
        <v/>
      </c>
      <c r="AZ29" s="98" t="str">
        <f t="shared" si="20"/>
        <v/>
      </c>
      <c r="BA29" s="99" t="str">
        <f t="shared" si="21"/>
        <v/>
      </c>
      <c r="BB29" s="41">
        <v>18</v>
      </c>
      <c r="BC29" s="41">
        <v>18</v>
      </c>
      <c r="BD29" s="41"/>
      <c r="BE29" s="41"/>
      <c r="BF29" s="41"/>
      <c r="BG29" s="42" t="str">
        <f t="shared" si="22"/>
        <v/>
      </c>
      <c r="BH29" s="43" t="str">
        <f t="shared" si="23"/>
        <v xml:space="preserve"> </v>
      </c>
      <c r="BI29" s="41">
        <v>17</v>
      </c>
      <c r="BJ29" s="41">
        <v>18</v>
      </c>
      <c r="BK29" s="41"/>
      <c r="BL29" s="41"/>
      <c r="BM29" s="41"/>
      <c r="BN29" s="44" t="str">
        <f t="shared" si="24"/>
        <v/>
      </c>
      <c r="BO29" s="45" t="str">
        <f t="shared" si="25"/>
        <v xml:space="preserve"> </v>
      </c>
      <c r="BP29" s="41">
        <v>19</v>
      </c>
      <c r="BQ29" s="41">
        <v>19</v>
      </c>
      <c r="BR29" s="41"/>
      <c r="BS29" s="41"/>
      <c r="BT29" s="41"/>
      <c r="BU29" s="46" t="str">
        <f t="shared" si="26"/>
        <v/>
      </c>
      <c r="BV29" s="47" t="str">
        <f t="shared" si="27"/>
        <v xml:space="preserve"> </v>
      </c>
      <c r="BW29" s="81"/>
      <c r="BX29" s="81"/>
      <c r="BY29" s="81"/>
      <c r="BZ29" s="81"/>
      <c r="CA29" s="81"/>
      <c r="CB29" s="81"/>
      <c r="CC29" s="81"/>
      <c r="CD29" s="81"/>
    </row>
    <row r="30" spans="1:82" ht="18.75">
      <c r="A30" s="100">
        <v>20</v>
      </c>
      <c r="B30" s="107"/>
      <c r="C30" s="108"/>
      <c r="D30" s="110"/>
      <c r="E30" s="110"/>
      <c r="F30" s="106" t="str">
        <f t="shared" si="0"/>
        <v/>
      </c>
      <c r="G30" s="111">
        <v>210</v>
      </c>
      <c r="H30" s="101" t="str">
        <f t="shared" si="1"/>
        <v/>
      </c>
      <c r="I30" s="110"/>
      <c r="J30" s="101" t="str">
        <f t="shared" si="2"/>
        <v/>
      </c>
      <c r="K30" s="96" t="str">
        <f t="shared" si="3"/>
        <v/>
      </c>
      <c r="L30" s="114">
        <v>5</v>
      </c>
      <c r="M30" s="114">
        <v>5</v>
      </c>
      <c r="N30" s="114">
        <v>5</v>
      </c>
      <c r="O30" s="114">
        <v>60</v>
      </c>
      <c r="P30" s="97" t="str">
        <f t="shared" si="4"/>
        <v/>
      </c>
      <c r="Q30" s="98" t="str">
        <f t="shared" si="5"/>
        <v/>
      </c>
      <c r="R30" s="99" t="str">
        <f t="shared" si="6"/>
        <v/>
      </c>
      <c r="S30" s="112">
        <v>5</v>
      </c>
      <c r="T30" s="112">
        <v>5</v>
      </c>
      <c r="U30" s="112">
        <v>5</v>
      </c>
      <c r="V30" s="112">
        <v>56</v>
      </c>
      <c r="W30" s="97" t="str">
        <f t="shared" si="7"/>
        <v/>
      </c>
      <c r="X30" s="98" t="str">
        <f t="shared" si="8"/>
        <v/>
      </c>
      <c r="Y30" s="99" t="str">
        <f t="shared" si="9"/>
        <v/>
      </c>
      <c r="Z30" s="112">
        <v>5</v>
      </c>
      <c r="AA30" s="112">
        <v>5</v>
      </c>
      <c r="AB30" s="112">
        <v>5</v>
      </c>
      <c r="AC30" s="112">
        <v>56</v>
      </c>
      <c r="AD30" s="97" t="str">
        <f t="shared" si="10"/>
        <v/>
      </c>
      <c r="AE30" s="98" t="str">
        <f t="shared" si="11"/>
        <v/>
      </c>
      <c r="AF30" s="99" t="str">
        <f t="shared" si="12"/>
        <v/>
      </c>
      <c r="AG30" s="112">
        <v>5</v>
      </c>
      <c r="AH30" s="112">
        <v>5</v>
      </c>
      <c r="AI30" s="112">
        <v>5</v>
      </c>
      <c r="AJ30" s="112">
        <v>56</v>
      </c>
      <c r="AK30" s="97" t="str">
        <f t="shared" si="13"/>
        <v/>
      </c>
      <c r="AL30" s="98" t="str">
        <f t="shared" si="14"/>
        <v/>
      </c>
      <c r="AM30" s="99" t="str">
        <f t="shared" si="15"/>
        <v/>
      </c>
      <c r="AN30" s="112">
        <v>5</v>
      </c>
      <c r="AO30" s="112">
        <v>5</v>
      </c>
      <c r="AP30" s="112">
        <v>5</v>
      </c>
      <c r="AQ30" s="112">
        <v>56</v>
      </c>
      <c r="AR30" s="97" t="str">
        <f t="shared" si="16"/>
        <v/>
      </c>
      <c r="AS30" s="98" t="str">
        <f t="shared" si="17"/>
        <v/>
      </c>
      <c r="AT30" s="99" t="str">
        <f t="shared" si="18"/>
        <v/>
      </c>
      <c r="AU30" s="112">
        <v>5</v>
      </c>
      <c r="AV30" s="112">
        <v>5</v>
      </c>
      <c r="AW30" s="112">
        <v>5</v>
      </c>
      <c r="AX30" s="112">
        <v>56</v>
      </c>
      <c r="AY30" s="97" t="str">
        <f t="shared" si="19"/>
        <v/>
      </c>
      <c r="AZ30" s="98" t="str">
        <f t="shared" si="20"/>
        <v/>
      </c>
      <c r="BA30" s="99" t="str">
        <f t="shared" si="21"/>
        <v/>
      </c>
      <c r="BB30" s="41">
        <v>18</v>
      </c>
      <c r="BC30" s="41">
        <v>19</v>
      </c>
      <c r="BD30" s="41">
        <v>19</v>
      </c>
      <c r="BE30" s="41">
        <v>18</v>
      </c>
      <c r="BF30" s="41">
        <v>18</v>
      </c>
      <c r="BG30" s="42" t="str">
        <f t="shared" si="22"/>
        <v/>
      </c>
      <c r="BH30" s="43" t="str">
        <f t="shared" si="23"/>
        <v xml:space="preserve"> </v>
      </c>
      <c r="BI30" s="41">
        <v>18</v>
      </c>
      <c r="BJ30" s="41">
        <v>18</v>
      </c>
      <c r="BK30" s="41">
        <v>17</v>
      </c>
      <c r="BL30" s="41">
        <v>18</v>
      </c>
      <c r="BM30" s="41">
        <v>17</v>
      </c>
      <c r="BN30" s="44" t="str">
        <f t="shared" si="24"/>
        <v/>
      </c>
      <c r="BO30" s="45" t="str">
        <f t="shared" si="25"/>
        <v xml:space="preserve"> </v>
      </c>
      <c r="BP30" s="41">
        <v>18</v>
      </c>
      <c r="BQ30" s="41">
        <v>17</v>
      </c>
      <c r="BR30" s="41">
        <v>18</v>
      </c>
      <c r="BS30" s="41">
        <v>17</v>
      </c>
      <c r="BT30" s="41">
        <v>18</v>
      </c>
      <c r="BU30" s="46" t="str">
        <f t="shared" si="26"/>
        <v/>
      </c>
      <c r="BV30" s="47" t="str">
        <f t="shared" si="27"/>
        <v xml:space="preserve"> </v>
      </c>
      <c r="BW30" s="81"/>
      <c r="BX30" s="81"/>
      <c r="BY30" s="81"/>
      <c r="BZ30" s="81"/>
      <c r="CA30" s="81"/>
      <c r="CB30" s="81"/>
      <c r="CC30" s="81"/>
      <c r="CD30" s="81"/>
    </row>
    <row r="31" spans="1:82" ht="18.75">
      <c r="A31" s="94">
        <v>21</v>
      </c>
      <c r="B31" s="107"/>
      <c r="C31" s="108"/>
      <c r="D31" s="110"/>
      <c r="E31" s="110"/>
      <c r="F31" s="106" t="str">
        <f t="shared" si="0"/>
        <v/>
      </c>
      <c r="G31" s="111">
        <v>210</v>
      </c>
      <c r="H31" s="101" t="str">
        <f t="shared" si="1"/>
        <v/>
      </c>
      <c r="I31" s="110"/>
      <c r="J31" s="101" t="str">
        <f t="shared" si="2"/>
        <v/>
      </c>
      <c r="K31" s="96" t="str">
        <f t="shared" si="3"/>
        <v/>
      </c>
      <c r="L31" s="114">
        <v>5</v>
      </c>
      <c r="M31" s="114">
        <v>6</v>
      </c>
      <c r="N31" s="114">
        <v>5</v>
      </c>
      <c r="O31" s="114">
        <v>61</v>
      </c>
      <c r="P31" s="97" t="str">
        <f t="shared" si="4"/>
        <v/>
      </c>
      <c r="Q31" s="98" t="str">
        <f t="shared" si="5"/>
        <v/>
      </c>
      <c r="R31" s="99" t="str">
        <f t="shared" si="6"/>
        <v/>
      </c>
      <c r="S31" s="112">
        <v>5</v>
      </c>
      <c r="T31" s="112">
        <v>5</v>
      </c>
      <c r="U31" s="112">
        <v>5</v>
      </c>
      <c r="V31" s="112">
        <v>56</v>
      </c>
      <c r="W31" s="97" t="str">
        <f t="shared" si="7"/>
        <v/>
      </c>
      <c r="X31" s="98" t="str">
        <f t="shared" si="8"/>
        <v/>
      </c>
      <c r="Y31" s="99" t="str">
        <f t="shared" si="9"/>
        <v/>
      </c>
      <c r="Z31" s="112">
        <v>5</v>
      </c>
      <c r="AA31" s="112">
        <v>5</v>
      </c>
      <c r="AB31" s="112">
        <v>5</v>
      </c>
      <c r="AC31" s="112">
        <v>56</v>
      </c>
      <c r="AD31" s="97" t="str">
        <f t="shared" si="10"/>
        <v/>
      </c>
      <c r="AE31" s="98" t="str">
        <f t="shared" si="11"/>
        <v/>
      </c>
      <c r="AF31" s="99" t="str">
        <f t="shared" si="12"/>
        <v/>
      </c>
      <c r="AG31" s="112">
        <v>5</v>
      </c>
      <c r="AH31" s="112">
        <v>5</v>
      </c>
      <c r="AI31" s="112">
        <v>5</v>
      </c>
      <c r="AJ31" s="112">
        <v>56</v>
      </c>
      <c r="AK31" s="97" t="str">
        <f t="shared" si="13"/>
        <v/>
      </c>
      <c r="AL31" s="98" t="str">
        <f t="shared" si="14"/>
        <v/>
      </c>
      <c r="AM31" s="99" t="str">
        <f t="shared" si="15"/>
        <v/>
      </c>
      <c r="AN31" s="112">
        <v>5</v>
      </c>
      <c r="AO31" s="112">
        <v>5</v>
      </c>
      <c r="AP31" s="112">
        <v>5</v>
      </c>
      <c r="AQ31" s="112">
        <v>56</v>
      </c>
      <c r="AR31" s="97" t="str">
        <f t="shared" si="16"/>
        <v/>
      </c>
      <c r="AS31" s="98" t="str">
        <f t="shared" si="17"/>
        <v/>
      </c>
      <c r="AT31" s="99" t="str">
        <f t="shared" si="18"/>
        <v/>
      </c>
      <c r="AU31" s="112">
        <v>5</v>
      </c>
      <c r="AV31" s="112">
        <v>5</v>
      </c>
      <c r="AW31" s="112">
        <v>5</v>
      </c>
      <c r="AX31" s="112">
        <v>56</v>
      </c>
      <c r="AY31" s="97" t="str">
        <f t="shared" si="19"/>
        <v/>
      </c>
      <c r="AZ31" s="98" t="str">
        <f t="shared" si="20"/>
        <v/>
      </c>
      <c r="BA31" s="99" t="str">
        <f t="shared" si="21"/>
        <v/>
      </c>
      <c r="BB31" s="41">
        <v>18</v>
      </c>
      <c r="BC31" s="41">
        <v>18</v>
      </c>
      <c r="BD31" s="41">
        <v>19</v>
      </c>
      <c r="BE31" s="41">
        <v>18</v>
      </c>
      <c r="BF31" s="41">
        <v>18</v>
      </c>
      <c r="BG31" s="42" t="str">
        <f t="shared" si="22"/>
        <v/>
      </c>
      <c r="BH31" s="43" t="str">
        <f t="shared" si="23"/>
        <v xml:space="preserve"> </v>
      </c>
      <c r="BI31" s="41">
        <v>17</v>
      </c>
      <c r="BJ31" s="41">
        <v>17</v>
      </c>
      <c r="BK31" s="41">
        <v>17</v>
      </c>
      <c r="BL31" s="41">
        <v>18</v>
      </c>
      <c r="BM31" s="41">
        <v>18</v>
      </c>
      <c r="BN31" s="44" t="str">
        <f t="shared" si="24"/>
        <v/>
      </c>
      <c r="BO31" s="45" t="str">
        <f t="shared" si="25"/>
        <v xml:space="preserve"> </v>
      </c>
      <c r="BP31" s="41">
        <v>19</v>
      </c>
      <c r="BQ31" s="41">
        <v>18</v>
      </c>
      <c r="BR31" s="41">
        <v>18</v>
      </c>
      <c r="BS31" s="41">
        <v>19</v>
      </c>
      <c r="BT31" s="41">
        <v>18</v>
      </c>
      <c r="BU31" s="46" t="str">
        <f t="shared" si="26"/>
        <v/>
      </c>
      <c r="BV31" s="47" t="str">
        <f t="shared" si="27"/>
        <v xml:space="preserve"> </v>
      </c>
      <c r="BW31" s="81"/>
      <c r="BX31" s="81"/>
      <c r="BY31" s="81"/>
      <c r="BZ31" s="81"/>
      <c r="CA31" s="81"/>
      <c r="CB31" s="81"/>
      <c r="CC31" s="81"/>
      <c r="CD31" s="81"/>
    </row>
    <row r="32" spans="1:82" ht="18.75">
      <c r="A32" s="100">
        <v>22</v>
      </c>
      <c r="B32" s="107"/>
      <c r="C32" s="108"/>
      <c r="D32" s="110"/>
      <c r="E32" s="110"/>
      <c r="F32" s="106" t="str">
        <f t="shared" si="0"/>
        <v/>
      </c>
      <c r="G32" s="111">
        <v>210</v>
      </c>
      <c r="H32" s="101" t="str">
        <f t="shared" si="1"/>
        <v/>
      </c>
      <c r="I32" s="110"/>
      <c r="J32" s="101" t="str">
        <f t="shared" si="2"/>
        <v/>
      </c>
      <c r="K32" s="96" t="str">
        <f t="shared" si="3"/>
        <v/>
      </c>
      <c r="L32" s="114">
        <v>5</v>
      </c>
      <c r="M32" s="114">
        <v>7</v>
      </c>
      <c r="N32" s="114">
        <v>5</v>
      </c>
      <c r="O32" s="114">
        <v>62</v>
      </c>
      <c r="P32" s="97" t="str">
        <f t="shared" si="4"/>
        <v/>
      </c>
      <c r="Q32" s="98" t="str">
        <f t="shared" si="5"/>
        <v/>
      </c>
      <c r="R32" s="99" t="str">
        <f t="shared" si="6"/>
        <v/>
      </c>
      <c r="S32" s="112">
        <v>5</v>
      </c>
      <c r="T32" s="112">
        <v>5</v>
      </c>
      <c r="U32" s="112">
        <v>5</v>
      </c>
      <c r="V32" s="112">
        <v>56</v>
      </c>
      <c r="W32" s="97" t="str">
        <f t="shared" si="7"/>
        <v/>
      </c>
      <c r="X32" s="98" t="str">
        <f t="shared" si="8"/>
        <v/>
      </c>
      <c r="Y32" s="99" t="str">
        <f t="shared" si="9"/>
        <v/>
      </c>
      <c r="Z32" s="112">
        <v>5</v>
      </c>
      <c r="AA32" s="112">
        <v>5</v>
      </c>
      <c r="AB32" s="112">
        <v>5</v>
      </c>
      <c r="AC32" s="112">
        <v>56</v>
      </c>
      <c r="AD32" s="97" t="str">
        <f t="shared" si="10"/>
        <v/>
      </c>
      <c r="AE32" s="98" t="str">
        <f t="shared" si="11"/>
        <v/>
      </c>
      <c r="AF32" s="99" t="str">
        <f t="shared" si="12"/>
        <v/>
      </c>
      <c r="AG32" s="112">
        <v>5</v>
      </c>
      <c r="AH32" s="112">
        <v>5</v>
      </c>
      <c r="AI32" s="112">
        <v>5</v>
      </c>
      <c r="AJ32" s="112">
        <v>56</v>
      </c>
      <c r="AK32" s="97" t="str">
        <f t="shared" si="13"/>
        <v/>
      </c>
      <c r="AL32" s="98" t="str">
        <f t="shared" si="14"/>
        <v/>
      </c>
      <c r="AM32" s="99" t="str">
        <f t="shared" si="15"/>
        <v/>
      </c>
      <c r="AN32" s="112">
        <v>5</v>
      </c>
      <c r="AO32" s="112">
        <v>5</v>
      </c>
      <c r="AP32" s="112">
        <v>5</v>
      </c>
      <c r="AQ32" s="112">
        <v>56</v>
      </c>
      <c r="AR32" s="97" t="str">
        <f t="shared" si="16"/>
        <v/>
      </c>
      <c r="AS32" s="98" t="str">
        <f t="shared" si="17"/>
        <v/>
      </c>
      <c r="AT32" s="99" t="str">
        <f t="shared" si="18"/>
        <v/>
      </c>
      <c r="AU32" s="112">
        <v>5</v>
      </c>
      <c r="AV32" s="112">
        <v>5</v>
      </c>
      <c r="AW32" s="112">
        <v>5</v>
      </c>
      <c r="AX32" s="112">
        <v>56</v>
      </c>
      <c r="AY32" s="97" t="str">
        <f t="shared" si="19"/>
        <v/>
      </c>
      <c r="AZ32" s="98" t="str">
        <f t="shared" si="20"/>
        <v/>
      </c>
      <c r="BA32" s="99" t="str">
        <f t="shared" si="21"/>
        <v/>
      </c>
      <c r="BB32" s="41">
        <v>18</v>
      </c>
      <c r="BC32" s="41"/>
      <c r="BD32" s="41"/>
      <c r="BE32" s="41"/>
      <c r="BF32" s="41"/>
      <c r="BG32" s="42" t="str">
        <f t="shared" si="22"/>
        <v/>
      </c>
      <c r="BH32" s="43" t="str">
        <f t="shared" si="23"/>
        <v xml:space="preserve"> </v>
      </c>
      <c r="BI32" s="41">
        <v>17</v>
      </c>
      <c r="BJ32" s="41"/>
      <c r="BK32" s="41"/>
      <c r="BL32" s="41"/>
      <c r="BM32" s="41"/>
      <c r="BN32" s="44" t="str">
        <f t="shared" si="24"/>
        <v/>
      </c>
      <c r="BO32" s="45" t="str">
        <f t="shared" si="25"/>
        <v xml:space="preserve"> </v>
      </c>
      <c r="BP32" s="41">
        <v>18</v>
      </c>
      <c r="BQ32" s="41"/>
      <c r="BR32" s="41"/>
      <c r="BS32" s="41"/>
      <c r="BT32" s="41"/>
      <c r="BU32" s="46" t="str">
        <f t="shared" si="26"/>
        <v/>
      </c>
      <c r="BV32" s="47" t="str">
        <f t="shared" si="27"/>
        <v xml:space="preserve"> </v>
      </c>
      <c r="BW32" s="81"/>
      <c r="BX32" s="81"/>
      <c r="BY32" s="81"/>
      <c r="BZ32" s="81"/>
      <c r="CA32" s="81"/>
      <c r="CB32" s="81"/>
      <c r="CC32" s="81"/>
      <c r="CD32" s="81"/>
    </row>
    <row r="33" spans="1:82" ht="18.75">
      <c r="A33" s="94">
        <v>23</v>
      </c>
      <c r="B33" s="107"/>
      <c r="C33" s="108"/>
      <c r="D33" s="110"/>
      <c r="E33" s="110"/>
      <c r="F33" s="106" t="str">
        <f t="shared" si="0"/>
        <v/>
      </c>
      <c r="G33" s="111">
        <v>210</v>
      </c>
      <c r="H33" s="101" t="str">
        <f t="shared" si="1"/>
        <v/>
      </c>
      <c r="I33" s="110"/>
      <c r="J33" s="101" t="str">
        <f t="shared" si="2"/>
        <v/>
      </c>
      <c r="K33" s="96" t="str">
        <f t="shared" si="3"/>
        <v/>
      </c>
      <c r="L33" s="114">
        <v>5</v>
      </c>
      <c r="M33" s="114">
        <v>8</v>
      </c>
      <c r="N33" s="114">
        <v>5</v>
      </c>
      <c r="O33" s="114">
        <v>63</v>
      </c>
      <c r="P33" s="97" t="str">
        <f t="shared" si="4"/>
        <v/>
      </c>
      <c r="Q33" s="98" t="str">
        <f t="shared" si="5"/>
        <v/>
      </c>
      <c r="R33" s="99" t="str">
        <f t="shared" si="6"/>
        <v/>
      </c>
      <c r="S33" s="112">
        <v>5</v>
      </c>
      <c r="T33" s="112">
        <v>5</v>
      </c>
      <c r="U33" s="112">
        <v>5</v>
      </c>
      <c r="V33" s="112">
        <v>56</v>
      </c>
      <c r="W33" s="97" t="str">
        <f t="shared" si="7"/>
        <v/>
      </c>
      <c r="X33" s="98" t="str">
        <f t="shared" si="8"/>
        <v/>
      </c>
      <c r="Y33" s="99" t="str">
        <f t="shared" si="9"/>
        <v/>
      </c>
      <c r="Z33" s="112">
        <v>5</v>
      </c>
      <c r="AA33" s="112">
        <v>5</v>
      </c>
      <c r="AB33" s="112">
        <v>5</v>
      </c>
      <c r="AC33" s="112">
        <v>56</v>
      </c>
      <c r="AD33" s="97" t="str">
        <f t="shared" si="10"/>
        <v/>
      </c>
      <c r="AE33" s="98" t="str">
        <f t="shared" si="11"/>
        <v/>
      </c>
      <c r="AF33" s="99" t="str">
        <f t="shared" si="12"/>
        <v/>
      </c>
      <c r="AG33" s="112">
        <v>5</v>
      </c>
      <c r="AH33" s="112">
        <v>5</v>
      </c>
      <c r="AI33" s="112">
        <v>5</v>
      </c>
      <c r="AJ33" s="112">
        <v>56</v>
      </c>
      <c r="AK33" s="97" t="str">
        <f t="shared" si="13"/>
        <v/>
      </c>
      <c r="AL33" s="98" t="str">
        <f t="shared" si="14"/>
        <v/>
      </c>
      <c r="AM33" s="99" t="str">
        <f t="shared" si="15"/>
        <v/>
      </c>
      <c r="AN33" s="112">
        <v>5</v>
      </c>
      <c r="AO33" s="112">
        <v>5</v>
      </c>
      <c r="AP33" s="112">
        <v>5</v>
      </c>
      <c r="AQ33" s="112">
        <v>56</v>
      </c>
      <c r="AR33" s="97" t="str">
        <f t="shared" si="16"/>
        <v/>
      </c>
      <c r="AS33" s="98" t="str">
        <f t="shared" si="17"/>
        <v/>
      </c>
      <c r="AT33" s="99" t="str">
        <f t="shared" si="18"/>
        <v/>
      </c>
      <c r="AU33" s="112">
        <v>5</v>
      </c>
      <c r="AV33" s="112">
        <v>5</v>
      </c>
      <c r="AW33" s="112">
        <v>5</v>
      </c>
      <c r="AX33" s="112">
        <v>56</v>
      </c>
      <c r="AY33" s="97" t="str">
        <f t="shared" si="19"/>
        <v/>
      </c>
      <c r="AZ33" s="98" t="str">
        <f t="shared" si="20"/>
        <v/>
      </c>
      <c r="BA33" s="99" t="str">
        <f t="shared" si="21"/>
        <v/>
      </c>
      <c r="BB33" s="41">
        <v>17</v>
      </c>
      <c r="BC33" s="41">
        <v>17</v>
      </c>
      <c r="BD33" s="41">
        <v>16</v>
      </c>
      <c r="BE33" s="41">
        <v>17</v>
      </c>
      <c r="BF33" s="41">
        <v>17</v>
      </c>
      <c r="BG33" s="42" t="str">
        <f t="shared" si="22"/>
        <v/>
      </c>
      <c r="BH33" s="43" t="str">
        <f t="shared" si="23"/>
        <v xml:space="preserve"> </v>
      </c>
      <c r="BI33" s="41">
        <v>17</v>
      </c>
      <c r="BJ33" s="41">
        <v>17</v>
      </c>
      <c r="BK33" s="41">
        <v>17</v>
      </c>
      <c r="BL33" s="41">
        <v>17</v>
      </c>
      <c r="BM33" s="41">
        <v>17</v>
      </c>
      <c r="BN33" s="44" t="str">
        <f t="shared" si="24"/>
        <v/>
      </c>
      <c r="BO33" s="45" t="str">
        <f t="shared" si="25"/>
        <v xml:space="preserve"> </v>
      </c>
      <c r="BP33" s="41">
        <v>17</v>
      </c>
      <c r="BQ33" s="41">
        <v>17</v>
      </c>
      <c r="BR33" s="41">
        <v>18</v>
      </c>
      <c r="BS33" s="41">
        <v>17</v>
      </c>
      <c r="BT33" s="41">
        <v>18</v>
      </c>
      <c r="BU33" s="46" t="str">
        <f t="shared" si="26"/>
        <v/>
      </c>
      <c r="BV33" s="47" t="str">
        <f t="shared" si="27"/>
        <v xml:space="preserve"> </v>
      </c>
      <c r="BW33" s="81"/>
      <c r="BX33" s="81"/>
      <c r="BY33" s="81"/>
      <c r="BZ33" s="81"/>
      <c r="CA33" s="81"/>
      <c r="CB33" s="81"/>
      <c r="CC33" s="81"/>
      <c r="CD33" s="81"/>
    </row>
    <row r="34" spans="1:82" ht="18.75">
      <c r="A34" s="100">
        <v>24</v>
      </c>
      <c r="B34" s="107"/>
      <c r="C34" s="108"/>
      <c r="D34" s="110"/>
      <c r="E34" s="110"/>
      <c r="F34" s="106" t="str">
        <f t="shared" si="0"/>
        <v/>
      </c>
      <c r="G34" s="111">
        <v>210</v>
      </c>
      <c r="H34" s="101" t="str">
        <f t="shared" si="1"/>
        <v/>
      </c>
      <c r="I34" s="110"/>
      <c r="J34" s="101" t="str">
        <f t="shared" si="2"/>
        <v/>
      </c>
      <c r="K34" s="96" t="str">
        <f t="shared" si="3"/>
        <v/>
      </c>
      <c r="L34" s="114">
        <v>5</v>
      </c>
      <c r="M34" s="114">
        <v>9</v>
      </c>
      <c r="N34" s="114">
        <v>5</v>
      </c>
      <c r="O34" s="114">
        <v>64</v>
      </c>
      <c r="P34" s="97" t="str">
        <f t="shared" si="4"/>
        <v/>
      </c>
      <c r="Q34" s="98" t="str">
        <f t="shared" si="5"/>
        <v/>
      </c>
      <c r="R34" s="99" t="str">
        <f t="shared" si="6"/>
        <v/>
      </c>
      <c r="S34" s="112">
        <v>5</v>
      </c>
      <c r="T34" s="112">
        <v>5</v>
      </c>
      <c r="U34" s="112">
        <v>5</v>
      </c>
      <c r="V34" s="112">
        <v>56</v>
      </c>
      <c r="W34" s="97" t="str">
        <f t="shared" si="7"/>
        <v/>
      </c>
      <c r="X34" s="98" t="str">
        <f t="shared" si="8"/>
        <v/>
      </c>
      <c r="Y34" s="99" t="str">
        <f t="shared" si="9"/>
        <v/>
      </c>
      <c r="Z34" s="112">
        <v>5</v>
      </c>
      <c r="AA34" s="112">
        <v>5</v>
      </c>
      <c r="AB34" s="112">
        <v>5</v>
      </c>
      <c r="AC34" s="112">
        <v>56</v>
      </c>
      <c r="AD34" s="97" t="str">
        <f t="shared" si="10"/>
        <v/>
      </c>
      <c r="AE34" s="98" t="str">
        <f t="shared" si="11"/>
        <v/>
      </c>
      <c r="AF34" s="99" t="str">
        <f t="shared" si="12"/>
        <v/>
      </c>
      <c r="AG34" s="112">
        <v>5</v>
      </c>
      <c r="AH34" s="112">
        <v>5</v>
      </c>
      <c r="AI34" s="112">
        <v>5</v>
      </c>
      <c r="AJ34" s="112">
        <v>56</v>
      </c>
      <c r="AK34" s="97" t="str">
        <f t="shared" si="13"/>
        <v/>
      </c>
      <c r="AL34" s="98" t="str">
        <f t="shared" si="14"/>
        <v/>
      </c>
      <c r="AM34" s="99" t="str">
        <f t="shared" si="15"/>
        <v/>
      </c>
      <c r="AN34" s="112">
        <v>5</v>
      </c>
      <c r="AO34" s="112">
        <v>5</v>
      </c>
      <c r="AP34" s="112">
        <v>5</v>
      </c>
      <c r="AQ34" s="112">
        <v>56</v>
      </c>
      <c r="AR34" s="97" t="str">
        <f t="shared" si="16"/>
        <v/>
      </c>
      <c r="AS34" s="98" t="str">
        <f t="shared" si="17"/>
        <v/>
      </c>
      <c r="AT34" s="99" t="str">
        <f t="shared" si="18"/>
        <v/>
      </c>
      <c r="AU34" s="112">
        <v>5</v>
      </c>
      <c r="AV34" s="112">
        <v>5</v>
      </c>
      <c r="AW34" s="112">
        <v>5</v>
      </c>
      <c r="AX34" s="112">
        <v>56</v>
      </c>
      <c r="AY34" s="97" t="str">
        <f t="shared" si="19"/>
        <v/>
      </c>
      <c r="AZ34" s="98" t="str">
        <f t="shared" si="20"/>
        <v/>
      </c>
      <c r="BA34" s="99" t="str">
        <f t="shared" si="21"/>
        <v/>
      </c>
      <c r="BB34" s="41">
        <v>17</v>
      </c>
      <c r="BC34" s="41">
        <v>18</v>
      </c>
      <c r="BD34" s="41">
        <v>17</v>
      </c>
      <c r="BE34" s="41">
        <v>18</v>
      </c>
      <c r="BF34" s="41">
        <v>18</v>
      </c>
      <c r="BG34" s="42" t="str">
        <f t="shared" si="22"/>
        <v/>
      </c>
      <c r="BH34" s="43" t="str">
        <f t="shared" si="23"/>
        <v xml:space="preserve"> </v>
      </c>
      <c r="BI34" s="41">
        <v>18</v>
      </c>
      <c r="BJ34" s="41">
        <v>17</v>
      </c>
      <c r="BK34" s="41">
        <v>18</v>
      </c>
      <c r="BL34" s="41">
        <v>17</v>
      </c>
      <c r="BM34" s="41">
        <v>18</v>
      </c>
      <c r="BN34" s="44" t="str">
        <f t="shared" si="24"/>
        <v/>
      </c>
      <c r="BO34" s="45" t="str">
        <f t="shared" si="25"/>
        <v xml:space="preserve"> </v>
      </c>
      <c r="BP34" s="41">
        <v>17</v>
      </c>
      <c r="BQ34" s="41">
        <v>17</v>
      </c>
      <c r="BR34" s="41">
        <v>17</v>
      </c>
      <c r="BS34" s="41">
        <v>18</v>
      </c>
      <c r="BT34" s="41">
        <v>17</v>
      </c>
      <c r="BU34" s="46" t="str">
        <f t="shared" si="26"/>
        <v/>
      </c>
      <c r="BV34" s="47" t="str">
        <f t="shared" si="27"/>
        <v xml:space="preserve"> </v>
      </c>
      <c r="BW34" s="81"/>
      <c r="BX34" s="81"/>
      <c r="BY34" s="81"/>
      <c r="BZ34" s="81"/>
      <c r="CA34" s="81"/>
      <c r="CB34" s="81"/>
      <c r="CC34" s="81"/>
      <c r="CD34" s="81"/>
    </row>
    <row r="35" spans="1:82" ht="18.75">
      <c r="A35" s="94">
        <v>25</v>
      </c>
      <c r="B35" s="107"/>
      <c r="C35" s="108"/>
      <c r="D35" s="110"/>
      <c r="E35" s="110"/>
      <c r="F35" s="106" t="str">
        <f t="shared" si="0"/>
        <v/>
      </c>
      <c r="G35" s="111">
        <v>210</v>
      </c>
      <c r="H35" s="101" t="str">
        <f t="shared" si="1"/>
        <v/>
      </c>
      <c r="I35" s="110"/>
      <c r="J35" s="101" t="str">
        <f t="shared" si="2"/>
        <v/>
      </c>
      <c r="K35" s="96" t="str">
        <f t="shared" si="3"/>
        <v/>
      </c>
      <c r="L35" s="114">
        <v>5</v>
      </c>
      <c r="M35" s="114">
        <v>10</v>
      </c>
      <c r="N35" s="114">
        <v>5</v>
      </c>
      <c r="O35" s="114">
        <v>65</v>
      </c>
      <c r="P35" s="97" t="str">
        <f t="shared" si="4"/>
        <v/>
      </c>
      <c r="Q35" s="98" t="str">
        <f t="shared" si="5"/>
        <v/>
      </c>
      <c r="R35" s="99" t="str">
        <f t="shared" si="6"/>
        <v/>
      </c>
      <c r="S35" s="112">
        <v>5</v>
      </c>
      <c r="T35" s="112">
        <v>5</v>
      </c>
      <c r="U35" s="112">
        <v>5</v>
      </c>
      <c r="V35" s="112">
        <v>56</v>
      </c>
      <c r="W35" s="97" t="str">
        <f t="shared" si="7"/>
        <v/>
      </c>
      <c r="X35" s="98" t="str">
        <f t="shared" si="8"/>
        <v/>
      </c>
      <c r="Y35" s="99" t="str">
        <f t="shared" si="9"/>
        <v/>
      </c>
      <c r="Z35" s="112">
        <v>5</v>
      </c>
      <c r="AA35" s="112">
        <v>5</v>
      </c>
      <c r="AB35" s="112">
        <v>5</v>
      </c>
      <c r="AC35" s="112">
        <v>56</v>
      </c>
      <c r="AD35" s="97" t="str">
        <f t="shared" si="10"/>
        <v/>
      </c>
      <c r="AE35" s="98" t="str">
        <f t="shared" si="11"/>
        <v/>
      </c>
      <c r="AF35" s="99" t="str">
        <f t="shared" si="12"/>
        <v/>
      </c>
      <c r="AG35" s="112">
        <v>5</v>
      </c>
      <c r="AH35" s="112">
        <v>5</v>
      </c>
      <c r="AI35" s="112">
        <v>5</v>
      </c>
      <c r="AJ35" s="112">
        <v>56</v>
      </c>
      <c r="AK35" s="97" t="str">
        <f t="shared" si="13"/>
        <v/>
      </c>
      <c r="AL35" s="98" t="str">
        <f t="shared" si="14"/>
        <v/>
      </c>
      <c r="AM35" s="99" t="str">
        <f t="shared" si="15"/>
        <v/>
      </c>
      <c r="AN35" s="112">
        <v>5</v>
      </c>
      <c r="AO35" s="112">
        <v>5</v>
      </c>
      <c r="AP35" s="112">
        <v>5</v>
      </c>
      <c r="AQ35" s="112">
        <v>56</v>
      </c>
      <c r="AR35" s="97" t="str">
        <f t="shared" si="16"/>
        <v/>
      </c>
      <c r="AS35" s="98" t="str">
        <f t="shared" si="17"/>
        <v/>
      </c>
      <c r="AT35" s="99" t="str">
        <f t="shared" si="18"/>
        <v/>
      </c>
      <c r="AU35" s="112">
        <v>5</v>
      </c>
      <c r="AV35" s="112">
        <v>5</v>
      </c>
      <c r="AW35" s="112">
        <v>5</v>
      </c>
      <c r="AX35" s="112">
        <v>56</v>
      </c>
      <c r="AY35" s="97" t="str">
        <f t="shared" si="19"/>
        <v/>
      </c>
      <c r="AZ35" s="98" t="str">
        <f t="shared" si="20"/>
        <v/>
      </c>
      <c r="BA35" s="99" t="str">
        <f t="shared" si="21"/>
        <v/>
      </c>
      <c r="BB35" s="41"/>
      <c r="BC35" s="41">
        <v>19</v>
      </c>
      <c r="BD35" s="41">
        <v>19</v>
      </c>
      <c r="BE35" s="41">
        <v>19</v>
      </c>
      <c r="BF35" s="41">
        <v>18</v>
      </c>
      <c r="BG35" s="42" t="str">
        <f t="shared" si="22"/>
        <v/>
      </c>
      <c r="BH35" s="43" t="str">
        <f t="shared" si="23"/>
        <v xml:space="preserve"> </v>
      </c>
      <c r="BI35" s="41"/>
      <c r="BJ35" s="41">
        <v>19</v>
      </c>
      <c r="BK35" s="41">
        <v>19</v>
      </c>
      <c r="BL35" s="41">
        <v>19</v>
      </c>
      <c r="BM35" s="41">
        <v>19</v>
      </c>
      <c r="BN35" s="44" t="str">
        <f t="shared" si="24"/>
        <v/>
      </c>
      <c r="BO35" s="45" t="str">
        <f t="shared" si="25"/>
        <v xml:space="preserve"> </v>
      </c>
      <c r="BP35" s="41"/>
      <c r="BQ35" s="41">
        <v>19</v>
      </c>
      <c r="BR35" s="41">
        <v>18</v>
      </c>
      <c r="BS35" s="41">
        <v>19</v>
      </c>
      <c r="BT35" s="41">
        <v>19</v>
      </c>
      <c r="BU35" s="46" t="str">
        <f t="shared" si="26"/>
        <v/>
      </c>
      <c r="BV35" s="47" t="str">
        <f t="shared" si="27"/>
        <v xml:space="preserve"> </v>
      </c>
      <c r="BW35" s="81"/>
      <c r="BX35" s="81"/>
      <c r="BY35" s="81"/>
      <c r="BZ35" s="81"/>
      <c r="CA35" s="81"/>
      <c r="CB35" s="81"/>
      <c r="CC35" s="81"/>
      <c r="CD35" s="81"/>
    </row>
    <row r="36" spans="1:82" ht="18.75">
      <c r="A36" s="100">
        <v>26</v>
      </c>
      <c r="B36" s="107"/>
      <c r="C36" s="108"/>
      <c r="D36" s="110"/>
      <c r="E36" s="110"/>
      <c r="F36" s="106" t="str">
        <f t="shared" si="0"/>
        <v/>
      </c>
      <c r="G36" s="111">
        <v>210</v>
      </c>
      <c r="H36" s="101" t="str">
        <f t="shared" si="1"/>
        <v/>
      </c>
      <c r="I36" s="110"/>
      <c r="J36" s="101" t="str">
        <f t="shared" si="2"/>
        <v/>
      </c>
      <c r="K36" s="96" t="str">
        <f t="shared" si="3"/>
        <v/>
      </c>
      <c r="L36" s="114">
        <v>5</v>
      </c>
      <c r="M36" s="114">
        <v>6</v>
      </c>
      <c r="N36" s="114">
        <v>5</v>
      </c>
      <c r="O36" s="114">
        <v>66</v>
      </c>
      <c r="P36" s="97" t="str">
        <f t="shared" si="4"/>
        <v/>
      </c>
      <c r="Q36" s="98" t="str">
        <f t="shared" si="5"/>
        <v/>
      </c>
      <c r="R36" s="99" t="str">
        <f t="shared" si="6"/>
        <v/>
      </c>
      <c r="S36" s="112">
        <v>5</v>
      </c>
      <c r="T36" s="112">
        <v>5</v>
      </c>
      <c r="U36" s="112">
        <v>5</v>
      </c>
      <c r="V36" s="112">
        <v>56</v>
      </c>
      <c r="W36" s="97" t="str">
        <f t="shared" si="7"/>
        <v/>
      </c>
      <c r="X36" s="98" t="str">
        <f t="shared" si="8"/>
        <v/>
      </c>
      <c r="Y36" s="99" t="str">
        <f t="shared" si="9"/>
        <v/>
      </c>
      <c r="Z36" s="112">
        <v>5</v>
      </c>
      <c r="AA36" s="112">
        <v>5</v>
      </c>
      <c r="AB36" s="112">
        <v>5</v>
      </c>
      <c r="AC36" s="112">
        <v>56</v>
      </c>
      <c r="AD36" s="97" t="str">
        <f t="shared" si="10"/>
        <v/>
      </c>
      <c r="AE36" s="98" t="str">
        <f t="shared" si="11"/>
        <v/>
      </c>
      <c r="AF36" s="99" t="str">
        <f t="shared" si="12"/>
        <v/>
      </c>
      <c r="AG36" s="112">
        <v>5</v>
      </c>
      <c r="AH36" s="112">
        <v>5</v>
      </c>
      <c r="AI36" s="112">
        <v>5</v>
      </c>
      <c r="AJ36" s="112">
        <v>56</v>
      </c>
      <c r="AK36" s="97" t="str">
        <f t="shared" si="13"/>
        <v/>
      </c>
      <c r="AL36" s="98" t="str">
        <f t="shared" si="14"/>
        <v/>
      </c>
      <c r="AM36" s="99" t="str">
        <f t="shared" si="15"/>
        <v/>
      </c>
      <c r="AN36" s="112">
        <v>5</v>
      </c>
      <c r="AO36" s="112">
        <v>5</v>
      </c>
      <c r="AP36" s="112">
        <v>5</v>
      </c>
      <c r="AQ36" s="112">
        <v>56</v>
      </c>
      <c r="AR36" s="97" t="str">
        <f t="shared" si="16"/>
        <v/>
      </c>
      <c r="AS36" s="98" t="str">
        <f t="shared" si="17"/>
        <v/>
      </c>
      <c r="AT36" s="99" t="str">
        <f t="shared" si="18"/>
        <v/>
      </c>
      <c r="AU36" s="112">
        <v>5</v>
      </c>
      <c r="AV36" s="112">
        <v>5</v>
      </c>
      <c r="AW36" s="112">
        <v>5</v>
      </c>
      <c r="AX36" s="112">
        <v>56</v>
      </c>
      <c r="AY36" s="97" t="str">
        <f t="shared" si="19"/>
        <v/>
      </c>
      <c r="AZ36" s="98" t="str">
        <f t="shared" si="20"/>
        <v/>
      </c>
      <c r="BA36" s="99" t="str">
        <f t="shared" si="21"/>
        <v/>
      </c>
      <c r="BB36" s="41"/>
      <c r="BC36" s="41"/>
      <c r="BD36" s="41"/>
      <c r="BE36" s="41"/>
      <c r="BF36" s="41"/>
      <c r="BG36" s="42" t="str">
        <f t="shared" si="22"/>
        <v/>
      </c>
      <c r="BH36" s="43" t="str">
        <f t="shared" si="23"/>
        <v xml:space="preserve"> </v>
      </c>
      <c r="BI36" s="41"/>
      <c r="BJ36" s="41"/>
      <c r="BK36" s="41"/>
      <c r="BL36" s="41"/>
      <c r="BM36" s="41"/>
      <c r="BN36" s="44" t="str">
        <f t="shared" si="24"/>
        <v/>
      </c>
      <c r="BO36" s="45" t="str">
        <f t="shared" si="25"/>
        <v xml:space="preserve"> </v>
      </c>
      <c r="BP36" s="41"/>
      <c r="BQ36" s="41"/>
      <c r="BR36" s="41"/>
      <c r="BS36" s="41"/>
      <c r="BT36" s="41"/>
      <c r="BU36" s="46" t="str">
        <f t="shared" si="26"/>
        <v/>
      </c>
      <c r="BV36" s="47" t="str">
        <f t="shared" si="27"/>
        <v xml:space="preserve"> </v>
      </c>
      <c r="BW36" s="81"/>
      <c r="BX36" s="81"/>
      <c r="BY36" s="81"/>
      <c r="BZ36" s="81"/>
      <c r="CA36" s="81"/>
      <c r="CB36" s="81"/>
      <c r="CC36" s="81"/>
      <c r="CD36" s="81"/>
    </row>
    <row r="37" spans="1:82" ht="18.75">
      <c r="A37" s="94">
        <v>27</v>
      </c>
      <c r="B37" s="107"/>
      <c r="C37" s="108"/>
      <c r="D37" s="110"/>
      <c r="E37" s="110"/>
      <c r="F37" s="106" t="str">
        <f t="shared" si="0"/>
        <v/>
      </c>
      <c r="G37" s="111">
        <v>210</v>
      </c>
      <c r="H37" s="101" t="str">
        <f t="shared" si="1"/>
        <v/>
      </c>
      <c r="I37" s="110"/>
      <c r="J37" s="101" t="str">
        <f t="shared" si="2"/>
        <v/>
      </c>
      <c r="K37" s="96" t="str">
        <f t="shared" si="3"/>
        <v/>
      </c>
      <c r="L37" s="114">
        <v>5</v>
      </c>
      <c r="M37" s="114">
        <v>7</v>
      </c>
      <c r="N37" s="114">
        <v>5</v>
      </c>
      <c r="O37" s="114">
        <v>67</v>
      </c>
      <c r="P37" s="97" t="str">
        <f t="shared" si="4"/>
        <v/>
      </c>
      <c r="Q37" s="98" t="str">
        <f t="shared" si="5"/>
        <v/>
      </c>
      <c r="R37" s="99" t="str">
        <f t="shared" si="6"/>
        <v/>
      </c>
      <c r="S37" s="112">
        <v>5</v>
      </c>
      <c r="T37" s="112">
        <v>5</v>
      </c>
      <c r="U37" s="112">
        <v>5</v>
      </c>
      <c r="V37" s="112">
        <v>56</v>
      </c>
      <c r="W37" s="97" t="str">
        <f t="shared" si="7"/>
        <v/>
      </c>
      <c r="X37" s="98" t="str">
        <f t="shared" si="8"/>
        <v/>
      </c>
      <c r="Y37" s="99" t="str">
        <f t="shared" si="9"/>
        <v/>
      </c>
      <c r="Z37" s="112">
        <v>5</v>
      </c>
      <c r="AA37" s="112">
        <v>5</v>
      </c>
      <c r="AB37" s="112">
        <v>5</v>
      </c>
      <c r="AC37" s="112">
        <v>56</v>
      </c>
      <c r="AD37" s="97" t="str">
        <f t="shared" si="10"/>
        <v/>
      </c>
      <c r="AE37" s="98" t="str">
        <f t="shared" si="11"/>
        <v/>
      </c>
      <c r="AF37" s="99" t="str">
        <f t="shared" si="12"/>
        <v/>
      </c>
      <c r="AG37" s="112">
        <v>5</v>
      </c>
      <c r="AH37" s="112">
        <v>5</v>
      </c>
      <c r="AI37" s="112">
        <v>5</v>
      </c>
      <c r="AJ37" s="112">
        <v>56</v>
      </c>
      <c r="AK37" s="97" t="str">
        <f t="shared" si="13"/>
        <v/>
      </c>
      <c r="AL37" s="98" t="str">
        <f t="shared" si="14"/>
        <v/>
      </c>
      <c r="AM37" s="99" t="str">
        <f t="shared" si="15"/>
        <v/>
      </c>
      <c r="AN37" s="112">
        <v>5</v>
      </c>
      <c r="AO37" s="112">
        <v>5</v>
      </c>
      <c r="AP37" s="112">
        <v>5</v>
      </c>
      <c r="AQ37" s="112">
        <v>56</v>
      </c>
      <c r="AR37" s="97" t="str">
        <f t="shared" si="16"/>
        <v/>
      </c>
      <c r="AS37" s="98" t="str">
        <f t="shared" si="17"/>
        <v/>
      </c>
      <c r="AT37" s="99" t="str">
        <f t="shared" si="18"/>
        <v/>
      </c>
      <c r="AU37" s="112">
        <v>5</v>
      </c>
      <c r="AV37" s="112">
        <v>5</v>
      </c>
      <c r="AW37" s="112">
        <v>5</v>
      </c>
      <c r="AX37" s="112">
        <v>56</v>
      </c>
      <c r="AY37" s="97" t="str">
        <f t="shared" si="19"/>
        <v/>
      </c>
      <c r="AZ37" s="98" t="str">
        <f t="shared" si="20"/>
        <v/>
      </c>
      <c r="BA37" s="99" t="str">
        <f t="shared" si="21"/>
        <v/>
      </c>
      <c r="BB37" s="41"/>
      <c r="BC37" s="41"/>
      <c r="BD37" s="41"/>
      <c r="BE37" s="41"/>
      <c r="BF37" s="41"/>
      <c r="BG37" s="42" t="str">
        <f t="shared" si="22"/>
        <v/>
      </c>
      <c r="BH37" s="43" t="str">
        <f t="shared" si="23"/>
        <v xml:space="preserve"> </v>
      </c>
      <c r="BI37" s="41"/>
      <c r="BJ37" s="41"/>
      <c r="BK37" s="41"/>
      <c r="BL37" s="41"/>
      <c r="BM37" s="41"/>
      <c r="BN37" s="44" t="str">
        <f t="shared" si="24"/>
        <v/>
      </c>
      <c r="BO37" s="45" t="str">
        <f t="shared" si="25"/>
        <v xml:space="preserve"> </v>
      </c>
      <c r="BP37" s="41"/>
      <c r="BQ37" s="41"/>
      <c r="BR37" s="41"/>
      <c r="BS37" s="41"/>
      <c r="BT37" s="41"/>
      <c r="BU37" s="46" t="str">
        <f t="shared" si="26"/>
        <v/>
      </c>
      <c r="BV37" s="47" t="str">
        <f t="shared" si="27"/>
        <v xml:space="preserve"> </v>
      </c>
      <c r="BW37" s="81"/>
      <c r="BX37" s="81"/>
      <c r="BY37" s="81"/>
      <c r="BZ37" s="81"/>
      <c r="CA37" s="81"/>
      <c r="CB37" s="81"/>
      <c r="CC37" s="81"/>
      <c r="CD37" s="81"/>
    </row>
    <row r="38" spans="1:82" ht="18.75">
      <c r="A38" s="100">
        <v>28</v>
      </c>
      <c r="B38" s="107"/>
      <c r="C38" s="108"/>
      <c r="D38" s="110"/>
      <c r="E38" s="110"/>
      <c r="F38" s="106" t="str">
        <f t="shared" si="0"/>
        <v/>
      </c>
      <c r="G38" s="111"/>
      <c r="H38" s="101" t="str">
        <f t="shared" si="1"/>
        <v/>
      </c>
      <c r="I38" s="110"/>
      <c r="J38" s="101" t="str">
        <f t="shared" si="2"/>
        <v/>
      </c>
      <c r="K38" s="96" t="str">
        <f t="shared" si="3"/>
        <v/>
      </c>
      <c r="L38" s="114"/>
      <c r="M38" s="114"/>
      <c r="N38" s="114"/>
      <c r="O38" s="114"/>
      <c r="P38" s="97" t="str">
        <f t="shared" si="4"/>
        <v/>
      </c>
      <c r="Q38" s="98" t="str">
        <f t="shared" si="5"/>
        <v/>
      </c>
      <c r="R38" s="99" t="str">
        <f t="shared" si="6"/>
        <v/>
      </c>
      <c r="S38" s="112">
        <v>5</v>
      </c>
      <c r="T38" s="112">
        <v>5</v>
      </c>
      <c r="U38" s="112">
        <v>5</v>
      </c>
      <c r="V38" s="112">
        <v>56</v>
      </c>
      <c r="W38" s="97" t="str">
        <f t="shared" si="7"/>
        <v/>
      </c>
      <c r="X38" s="98" t="str">
        <f t="shared" si="8"/>
        <v/>
      </c>
      <c r="Y38" s="99" t="str">
        <f t="shared" si="9"/>
        <v/>
      </c>
      <c r="Z38" s="112">
        <v>5</v>
      </c>
      <c r="AA38" s="112">
        <v>5</v>
      </c>
      <c r="AB38" s="112">
        <v>5</v>
      </c>
      <c r="AC38" s="112">
        <v>56</v>
      </c>
      <c r="AD38" s="97" t="str">
        <f t="shared" si="10"/>
        <v/>
      </c>
      <c r="AE38" s="98" t="str">
        <f t="shared" si="11"/>
        <v/>
      </c>
      <c r="AF38" s="99" t="str">
        <f t="shared" si="12"/>
        <v/>
      </c>
      <c r="AG38" s="112">
        <v>5</v>
      </c>
      <c r="AH38" s="112">
        <v>5</v>
      </c>
      <c r="AI38" s="112">
        <v>5</v>
      </c>
      <c r="AJ38" s="112">
        <v>56</v>
      </c>
      <c r="AK38" s="97" t="str">
        <f t="shared" si="13"/>
        <v/>
      </c>
      <c r="AL38" s="98" t="str">
        <f t="shared" si="14"/>
        <v/>
      </c>
      <c r="AM38" s="99" t="str">
        <f t="shared" si="15"/>
        <v/>
      </c>
      <c r="AN38" s="112">
        <v>5</v>
      </c>
      <c r="AO38" s="112">
        <v>5</v>
      </c>
      <c r="AP38" s="112">
        <v>5</v>
      </c>
      <c r="AQ38" s="112">
        <v>56</v>
      </c>
      <c r="AR38" s="97" t="str">
        <f t="shared" si="16"/>
        <v/>
      </c>
      <c r="AS38" s="98" t="str">
        <f t="shared" si="17"/>
        <v/>
      </c>
      <c r="AT38" s="99" t="str">
        <f t="shared" si="18"/>
        <v/>
      </c>
      <c r="AU38" s="112">
        <v>5</v>
      </c>
      <c r="AV38" s="112">
        <v>5</v>
      </c>
      <c r="AW38" s="112">
        <v>5</v>
      </c>
      <c r="AX38" s="112">
        <v>56</v>
      </c>
      <c r="AY38" s="97" t="str">
        <f t="shared" si="19"/>
        <v/>
      </c>
      <c r="AZ38" s="98" t="str">
        <f t="shared" si="20"/>
        <v/>
      </c>
      <c r="BA38" s="99" t="str">
        <f t="shared" si="21"/>
        <v/>
      </c>
      <c r="BB38" s="41"/>
      <c r="BC38" s="41"/>
      <c r="BD38" s="41"/>
      <c r="BE38" s="41"/>
      <c r="BF38" s="41"/>
      <c r="BG38" s="42" t="str">
        <f t="shared" si="22"/>
        <v/>
      </c>
      <c r="BH38" s="43" t="str">
        <f t="shared" si="23"/>
        <v xml:space="preserve"> </v>
      </c>
      <c r="BI38" s="41"/>
      <c r="BJ38" s="41"/>
      <c r="BK38" s="41"/>
      <c r="BL38" s="41"/>
      <c r="BM38" s="41"/>
      <c r="BN38" s="44" t="str">
        <f t="shared" si="24"/>
        <v/>
      </c>
      <c r="BO38" s="45" t="str">
        <f t="shared" si="25"/>
        <v xml:space="preserve"> </v>
      </c>
      <c r="BP38" s="41"/>
      <c r="BQ38" s="41"/>
      <c r="BR38" s="41"/>
      <c r="BS38" s="41"/>
      <c r="BT38" s="41"/>
      <c r="BU38" s="46" t="str">
        <f t="shared" si="26"/>
        <v/>
      </c>
      <c r="BV38" s="47" t="str">
        <f t="shared" si="27"/>
        <v xml:space="preserve"> </v>
      </c>
      <c r="BW38" s="81"/>
      <c r="BX38" s="81"/>
      <c r="BY38" s="81"/>
      <c r="BZ38" s="81"/>
      <c r="CA38" s="81"/>
      <c r="CB38" s="81"/>
      <c r="CC38" s="81"/>
      <c r="CD38" s="81"/>
    </row>
    <row r="39" spans="1:82" ht="18.75">
      <c r="A39" s="94">
        <v>29</v>
      </c>
      <c r="B39" s="107"/>
      <c r="C39" s="108"/>
      <c r="D39" s="110"/>
      <c r="E39" s="110"/>
      <c r="F39" s="106" t="str">
        <f t="shared" si="0"/>
        <v/>
      </c>
      <c r="G39" s="111"/>
      <c r="H39" s="101" t="str">
        <f t="shared" si="1"/>
        <v/>
      </c>
      <c r="I39" s="110"/>
      <c r="J39" s="101" t="str">
        <f t="shared" si="2"/>
        <v/>
      </c>
      <c r="K39" s="96" t="str">
        <f t="shared" si="3"/>
        <v/>
      </c>
      <c r="L39" s="114"/>
      <c r="M39" s="114"/>
      <c r="N39" s="114"/>
      <c r="O39" s="114"/>
      <c r="P39" s="97" t="str">
        <f t="shared" si="4"/>
        <v/>
      </c>
      <c r="Q39" s="98" t="str">
        <f t="shared" si="5"/>
        <v/>
      </c>
      <c r="R39" s="99" t="str">
        <f t="shared" si="6"/>
        <v/>
      </c>
      <c r="S39" s="112">
        <v>5</v>
      </c>
      <c r="T39" s="112">
        <v>5</v>
      </c>
      <c r="U39" s="112">
        <v>5</v>
      </c>
      <c r="V39" s="112">
        <v>56</v>
      </c>
      <c r="W39" s="97" t="str">
        <f t="shared" si="7"/>
        <v/>
      </c>
      <c r="X39" s="98" t="str">
        <f t="shared" si="8"/>
        <v/>
      </c>
      <c r="Y39" s="99" t="str">
        <f t="shared" si="9"/>
        <v/>
      </c>
      <c r="Z39" s="112">
        <v>5</v>
      </c>
      <c r="AA39" s="112">
        <v>5</v>
      </c>
      <c r="AB39" s="112">
        <v>5</v>
      </c>
      <c r="AC39" s="112">
        <v>56</v>
      </c>
      <c r="AD39" s="97" t="str">
        <f t="shared" si="10"/>
        <v/>
      </c>
      <c r="AE39" s="98" t="str">
        <f t="shared" si="11"/>
        <v/>
      </c>
      <c r="AF39" s="99" t="str">
        <f t="shared" si="12"/>
        <v/>
      </c>
      <c r="AG39" s="112">
        <v>5</v>
      </c>
      <c r="AH39" s="112">
        <v>5</v>
      </c>
      <c r="AI39" s="112">
        <v>5</v>
      </c>
      <c r="AJ39" s="112">
        <v>56</v>
      </c>
      <c r="AK39" s="97" t="str">
        <f t="shared" si="13"/>
        <v/>
      </c>
      <c r="AL39" s="98" t="str">
        <f t="shared" si="14"/>
        <v/>
      </c>
      <c r="AM39" s="99" t="str">
        <f t="shared" si="15"/>
        <v/>
      </c>
      <c r="AN39" s="112">
        <v>5</v>
      </c>
      <c r="AO39" s="112">
        <v>5</v>
      </c>
      <c r="AP39" s="112">
        <v>5</v>
      </c>
      <c r="AQ39" s="112">
        <v>56</v>
      </c>
      <c r="AR39" s="97" t="str">
        <f t="shared" si="16"/>
        <v/>
      </c>
      <c r="AS39" s="98" t="str">
        <f t="shared" si="17"/>
        <v/>
      </c>
      <c r="AT39" s="99" t="str">
        <f t="shared" si="18"/>
        <v/>
      </c>
      <c r="AU39" s="112">
        <v>5</v>
      </c>
      <c r="AV39" s="112">
        <v>5</v>
      </c>
      <c r="AW39" s="112">
        <v>5</v>
      </c>
      <c r="AX39" s="112">
        <v>56</v>
      </c>
      <c r="AY39" s="97" t="str">
        <f t="shared" si="19"/>
        <v/>
      </c>
      <c r="AZ39" s="98" t="str">
        <f t="shared" si="20"/>
        <v/>
      </c>
      <c r="BA39" s="99" t="str">
        <f t="shared" si="21"/>
        <v/>
      </c>
      <c r="BB39" s="41"/>
      <c r="BC39" s="41"/>
      <c r="BD39" s="41"/>
      <c r="BE39" s="41"/>
      <c r="BF39" s="41"/>
      <c r="BG39" s="42" t="str">
        <f t="shared" si="22"/>
        <v/>
      </c>
      <c r="BH39" s="43" t="str">
        <f t="shared" si="23"/>
        <v xml:space="preserve"> </v>
      </c>
      <c r="BI39" s="41"/>
      <c r="BJ39" s="41"/>
      <c r="BK39" s="41"/>
      <c r="BL39" s="41"/>
      <c r="BM39" s="41"/>
      <c r="BN39" s="44" t="str">
        <f t="shared" si="24"/>
        <v/>
      </c>
      <c r="BO39" s="45" t="str">
        <f t="shared" si="25"/>
        <v xml:space="preserve"> </v>
      </c>
      <c r="BP39" s="41"/>
      <c r="BQ39" s="41"/>
      <c r="BR39" s="41"/>
      <c r="BS39" s="41"/>
      <c r="BT39" s="41"/>
      <c r="BU39" s="46" t="str">
        <f t="shared" si="26"/>
        <v/>
      </c>
      <c r="BV39" s="47" t="str">
        <f t="shared" si="27"/>
        <v xml:space="preserve"> </v>
      </c>
      <c r="BW39" s="81"/>
      <c r="BX39" s="81"/>
      <c r="BY39" s="81"/>
      <c r="BZ39" s="81"/>
      <c r="CA39" s="81"/>
      <c r="CB39" s="81"/>
      <c r="CC39" s="81"/>
      <c r="CD39" s="81"/>
    </row>
    <row r="40" spans="1:82" ht="18.75">
      <c r="A40" s="100">
        <v>30</v>
      </c>
      <c r="B40" s="107"/>
      <c r="C40" s="108"/>
      <c r="D40" s="110"/>
      <c r="E40" s="110"/>
      <c r="F40" s="106" t="str">
        <f t="shared" si="0"/>
        <v/>
      </c>
      <c r="G40" s="111"/>
      <c r="H40" s="101" t="str">
        <f>IF(AND(F40=""),"",IF(AND(G40=""),"",G40/F40*100))</f>
        <v/>
      </c>
      <c r="I40" s="110"/>
      <c r="J40" s="101" t="str">
        <f>IF(AND(F40=""),"",IF(AND(G40=""),"",SUM(H40+I40)))</f>
        <v/>
      </c>
      <c r="K40" s="96" t="str">
        <f t="shared" si="3"/>
        <v/>
      </c>
      <c r="L40" s="114"/>
      <c r="M40" s="114"/>
      <c r="N40" s="114"/>
      <c r="O40" s="114"/>
      <c r="P40" s="97" t="str">
        <f t="shared" si="4"/>
        <v/>
      </c>
      <c r="Q40" s="98" t="str">
        <f t="shared" si="5"/>
        <v/>
      </c>
      <c r="R40" s="99" t="str">
        <f t="shared" si="6"/>
        <v/>
      </c>
      <c r="S40" s="112">
        <v>5</v>
      </c>
      <c r="T40" s="112">
        <v>5</v>
      </c>
      <c r="U40" s="112">
        <v>5</v>
      </c>
      <c r="V40" s="112">
        <v>56</v>
      </c>
      <c r="W40" s="97" t="str">
        <f t="shared" si="7"/>
        <v/>
      </c>
      <c r="X40" s="98" t="str">
        <f t="shared" si="8"/>
        <v/>
      </c>
      <c r="Y40" s="99" t="str">
        <f t="shared" si="9"/>
        <v/>
      </c>
      <c r="Z40" s="112">
        <v>5</v>
      </c>
      <c r="AA40" s="112">
        <v>5</v>
      </c>
      <c r="AB40" s="112">
        <v>5</v>
      </c>
      <c r="AC40" s="112">
        <v>56</v>
      </c>
      <c r="AD40" s="97" t="str">
        <f t="shared" si="10"/>
        <v/>
      </c>
      <c r="AE40" s="98" t="str">
        <f t="shared" si="11"/>
        <v/>
      </c>
      <c r="AF40" s="99" t="str">
        <f t="shared" si="12"/>
        <v/>
      </c>
      <c r="AG40" s="112">
        <v>5</v>
      </c>
      <c r="AH40" s="112">
        <v>5</v>
      </c>
      <c r="AI40" s="112">
        <v>5</v>
      </c>
      <c r="AJ40" s="112">
        <v>56</v>
      </c>
      <c r="AK40" s="97" t="str">
        <f t="shared" si="13"/>
        <v/>
      </c>
      <c r="AL40" s="98" t="str">
        <f t="shared" si="14"/>
        <v/>
      </c>
      <c r="AM40" s="99" t="str">
        <f t="shared" si="15"/>
        <v/>
      </c>
      <c r="AN40" s="112">
        <v>5</v>
      </c>
      <c r="AO40" s="112">
        <v>5</v>
      </c>
      <c r="AP40" s="112">
        <v>5</v>
      </c>
      <c r="AQ40" s="112">
        <v>56</v>
      </c>
      <c r="AR40" s="97" t="str">
        <f t="shared" si="16"/>
        <v/>
      </c>
      <c r="AS40" s="98" t="str">
        <f t="shared" si="17"/>
        <v/>
      </c>
      <c r="AT40" s="99" t="str">
        <f t="shared" si="18"/>
        <v/>
      </c>
      <c r="AU40" s="112">
        <v>5</v>
      </c>
      <c r="AV40" s="112">
        <v>5</v>
      </c>
      <c r="AW40" s="112">
        <v>5</v>
      </c>
      <c r="AX40" s="112">
        <v>56</v>
      </c>
      <c r="AY40" s="97" t="str">
        <f t="shared" si="19"/>
        <v/>
      </c>
      <c r="AZ40" s="98" t="str">
        <f t="shared" si="20"/>
        <v/>
      </c>
      <c r="BA40" s="99" t="str">
        <f t="shared" si="21"/>
        <v/>
      </c>
      <c r="BB40" s="41"/>
      <c r="BC40" s="41"/>
      <c r="BD40" s="41"/>
      <c r="BE40" s="41"/>
      <c r="BF40" s="41"/>
      <c r="BG40" s="42" t="str">
        <f t="shared" si="22"/>
        <v/>
      </c>
      <c r="BH40" s="43" t="str">
        <f t="shared" si="23"/>
        <v xml:space="preserve"> </v>
      </c>
      <c r="BI40" s="41"/>
      <c r="BJ40" s="41"/>
      <c r="BK40" s="41"/>
      <c r="BL40" s="41"/>
      <c r="BM40" s="41"/>
      <c r="BN40" s="44" t="str">
        <f t="shared" si="24"/>
        <v/>
      </c>
      <c r="BO40" s="45" t="str">
        <f t="shared" si="25"/>
        <v xml:space="preserve"> </v>
      </c>
      <c r="BP40" s="41"/>
      <c r="BQ40" s="41"/>
      <c r="BR40" s="41"/>
      <c r="BS40" s="41"/>
      <c r="BT40" s="41"/>
      <c r="BU40" s="46" t="str">
        <f t="shared" si="26"/>
        <v/>
      </c>
      <c r="BV40" s="47" t="str">
        <f t="shared" si="27"/>
        <v xml:space="preserve"> </v>
      </c>
      <c r="BW40" s="81"/>
      <c r="BX40" s="81"/>
      <c r="BY40" s="81"/>
      <c r="BZ40" s="81"/>
      <c r="CA40" s="81"/>
      <c r="CB40" s="81"/>
      <c r="CC40" s="81"/>
      <c r="CD40" s="81"/>
    </row>
    <row r="41" spans="1:82" ht="18.75">
      <c r="A41" s="94">
        <v>31</v>
      </c>
      <c r="B41" s="107"/>
      <c r="C41" s="108"/>
      <c r="D41" s="110"/>
      <c r="E41" s="110"/>
      <c r="F41" s="106" t="str">
        <f t="shared" si="0"/>
        <v/>
      </c>
      <c r="G41" s="111"/>
      <c r="H41" s="101" t="str">
        <f t="shared" si="1"/>
        <v/>
      </c>
      <c r="I41" s="110"/>
      <c r="J41" s="101" t="str">
        <f t="shared" si="2"/>
        <v/>
      </c>
      <c r="K41" s="96" t="str">
        <f t="shared" si="3"/>
        <v/>
      </c>
      <c r="L41" s="114"/>
      <c r="M41" s="114"/>
      <c r="N41" s="114"/>
      <c r="O41" s="114"/>
      <c r="P41" s="97" t="str">
        <f t="shared" si="4"/>
        <v/>
      </c>
      <c r="Q41" s="98" t="str">
        <f t="shared" si="5"/>
        <v/>
      </c>
      <c r="R41" s="99" t="str">
        <f t="shared" si="6"/>
        <v/>
      </c>
      <c r="S41" s="112">
        <v>5</v>
      </c>
      <c r="T41" s="112">
        <v>5</v>
      </c>
      <c r="U41" s="112">
        <v>5</v>
      </c>
      <c r="V41" s="112">
        <v>56</v>
      </c>
      <c r="W41" s="97" t="str">
        <f t="shared" si="7"/>
        <v/>
      </c>
      <c r="X41" s="98" t="str">
        <f t="shared" si="8"/>
        <v/>
      </c>
      <c r="Y41" s="99" t="str">
        <f t="shared" si="9"/>
        <v/>
      </c>
      <c r="Z41" s="112">
        <v>5</v>
      </c>
      <c r="AA41" s="112">
        <v>5</v>
      </c>
      <c r="AB41" s="112">
        <v>5</v>
      </c>
      <c r="AC41" s="112">
        <v>56</v>
      </c>
      <c r="AD41" s="97" t="str">
        <f t="shared" si="10"/>
        <v/>
      </c>
      <c r="AE41" s="98" t="str">
        <f t="shared" si="11"/>
        <v/>
      </c>
      <c r="AF41" s="99" t="str">
        <f t="shared" si="12"/>
        <v/>
      </c>
      <c r="AG41" s="112"/>
      <c r="AH41" s="112"/>
      <c r="AI41" s="112"/>
      <c r="AJ41" s="112"/>
      <c r="AK41" s="97" t="str">
        <f t="shared" si="13"/>
        <v/>
      </c>
      <c r="AL41" s="98" t="str">
        <f t="shared" si="14"/>
        <v/>
      </c>
      <c r="AM41" s="99" t="str">
        <f t="shared" si="15"/>
        <v/>
      </c>
      <c r="AN41" s="112"/>
      <c r="AO41" s="112"/>
      <c r="AP41" s="112"/>
      <c r="AQ41" s="112"/>
      <c r="AR41" s="97" t="str">
        <f t="shared" si="16"/>
        <v/>
      </c>
      <c r="AS41" s="98" t="str">
        <f t="shared" si="17"/>
        <v/>
      </c>
      <c r="AT41" s="99" t="str">
        <f t="shared" si="18"/>
        <v/>
      </c>
      <c r="AU41" s="112">
        <v>5</v>
      </c>
      <c r="AV41" s="112">
        <v>5</v>
      </c>
      <c r="AW41" s="112">
        <v>5</v>
      </c>
      <c r="AX41" s="112">
        <v>56</v>
      </c>
      <c r="AY41" s="97" t="str">
        <f t="shared" si="19"/>
        <v/>
      </c>
      <c r="AZ41" s="98" t="str">
        <f t="shared" si="20"/>
        <v/>
      </c>
      <c r="BA41" s="99" t="str">
        <f t="shared" si="21"/>
        <v/>
      </c>
      <c r="BB41" s="41"/>
      <c r="BC41" s="41"/>
      <c r="BD41" s="41"/>
      <c r="BE41" s="41"/>
      <c r="BF41" s="41"/>
      <c r="BG41" s="42" t="str">
        <f t="shared" si="22"/>
        <v/>
      </c>
      <c r="BH41" s="43" t="str">
        <f t="shared" si="23"/>
        <v xml:space="preserve"> </v>
      </c>
      <c r="BI41" s="41"/>
      <c r="BJ41" s="41"/>
      <c r="BK41" s="41"/>
      <c r="BL41" s="41"/>
      <c r="BM41" s="41"/>
      <c r="BN41" s="44" t="str">
        <f t="shared" si="24"/>
        <v/>
      </c>
      <c r="BO41" s="45" t="str">
        <f t="shared" si="25"/>
        <v xml:space="preserve"> </v>
      </c>
      <c r="BP41" s="41"/>
      <c r="BQ41" s="41"/>
      <c r="BR41" s="41"/>
      <c r="BS41" s="41"/>
      <c r="BT41" s="41"/>
      <c r="BU41" s="46" t="str">
        <f t="shared" si="26"/>
        <v/>
      </c>
      <c r="BV41" s="47" t="str">
        <f t="shared" si="27"/>
        <v xml:space="preserve"> </v>
      </c>
      <c r="BW41" s="81"/>
      <c r="BX41" s="81"/>
      <c r="BY41" s="81"/>
      <c r="BZ41" s="81"/>
      <c r="CA41" s="81"/>
      <c r="CB41" s="81"/>
      <c r="CC41" s="81"/>
      <c r="CD41" s="81"/>
    </row>
    <row r="42" spans="1:82" ht="18.75">
      <c r="A42" s="100">
        <v>32</v>
      </c>
      <c r="B42" s="107"/>
      <c r="C42" s="108"/>
      <c r="D42" s="110"/>
      <c r="E42" s="110"/>
      <c r="F42" s="106" t="str">
        <f t="shared" si="0"/>
        <v/>
      </c>
      <c r="G42" s="111"/>
      <c r="H42" s="101" t="str">
        <f t="shared" si="1"/>
        <v/>
      </c>
      <c r="I42" s="110"/>
      <c r="J42" s="101" t="str">
        <f t="shared" si="2"/>
        <v/>
      </c>
      <c r="K42" s="96" t="str">
        <f t="shared" si="3"/>
        <v/>
      </c>
      <c r="L42" s="114"/>
      <c r="M42" s="114"/>
      <c r="N42" s="114"/>
      <c r="O42" s="114"/>
      <c r="P42" s="97" t="str">
        <f t="shared" si="4"/>
        <v/>
      </c>
      <c r="Q42" s="98" t="str">
        <f t="shared" si="5"/>
        <v/>
      </c>
      <c r="R42" s="99" t="str">
        <f t="shared" si="6"/>
        <v/>
      </c>
      <c r="S42" s="112"/>
      <c r="T42" s="112"/>
      <c r="U42" s="112"/>
      <c r="V42" s="112"/>
      <c r="W42" s="97" t="str">
        <f t="shared" si="7"/>
        <v/>
      </c>
      <c r="X42" s="98" t="str">
        <f t="shared" si="8"/>
        <v/>
      </c>
      <c r="Y42" s="99" t="str">
        <f t="shared" si="9"/>
        <v/>
      </c>
      <c r="Z42" s="112"/>
      <c r="AA42" s="112"/>
      <c r="AB42" s="112"/>
      <c r="AC42" s="112"/>
      <c r="AD42" s="97" t="str">
        <f t="shared" si="10"/>
        <v/>
      </c>
      <c r="AE42" s="98" t="str">
        <f t="shared" si="11"/>
        <v/>
      </c>
      <c r="AF42" s="99" t="str">
        <f t="shared" si="12"/>
        <v/>
      </c>
      <c r="AG42" s="112"/>
      <c r="AH42" s="112"/>
      <c r="AI42" s="112"/>
      <c r="AJ42" s="112"/>
      <c r="AK42" s="97" t="str">
        <f t="shared" si="13"/>
        <v/>
      </c>
      <c r="AL42" s="98" t="str">
        <f t="shared" si="14"/>
        <v/>
      </c>
      <c r="AM42" s="99" t="str">
        <f t="shared" si="15"/>
        <v/>
      </c>
      <c r="AN42" s="112"/>
      <c r="AO42" s="112"/>
      <c r="AP42" s="112"/>
      <c r="AQ42" s="112"/>
      <c r="AR42" s="97" t="str">
        <f t="shared" si="16"/>
        <v/>
      </c>
      <c r="AS42" s="98" t="str">
        <f t="shared" si="17"/>
        <v/>
      </c>
      <c r="AT42" s="99" t="str">
        <f t="shared" si="18"/>
        <v/>
      </c>
      <c r="AU42" s="112">
        <v>5</v>
      </c>
      <c r="AV42" s="112">
        <v>5</v>
      </c>
      <c r="AW42" s="112">
        <v>5</v>
      </c>
      <c r="AX42" s="112">
        <v>56</v>
      </c>
      <c r="AY42" s="97" t="str">
        <f t="shared" si="19"/>
        <v/>
      </c>
      <c r="AZ42" s="98" t="str">
        <f t="shared" si="20"/>
        <v/>
      </c>
      <c r="BA42" s="99" t="str">
        <f t="shared" si="21"/>
        <v/>
      </c>
      <c r="BB42" s="41"/>
      <c r="BC42" s="41"/>
      <c r="BD42" s="41"/>
      <c r="BE42" s="41"/>
      <c r="BF42" s="41"/>
      <c r="BG42" s="42" t="str">
        <f t="shared" si="22"/>
        <v/>
      </c>
      <c r="BH42" s="43" t="str">
        <f t="shared" si="23"/>
        <v xml:space="preserve"> </v>
      </c>
      <c r="BI42" s="41"/>
      <c r="BJ42" s="41"/>
      <c r="BK42" s="41"/>
      <c r="BL42" s="41"/>
      <c r="BM42" s="41"/>
      <c r="BN42" s="44" t="str">
        <f t="shared" si="24"/>
        <v/>
      </c>
      <c r="BO42" s="45" t="str">
        <f t="shared" si="25"/>
        <v xml:space="preserve"> </v>
      </c>
      <c r="BP42" s="41"/>
      <c r="BQ42" s="41"/>
      <c r="BR42" s="41"/>
      <c r="BS42" s="41"/>
      <c r="BT42" s="41"/>
      <c r="BU42" s="46" t="str">
        <f t="shared" si="26"/>
        <v/>
      </c>
      <c r="BV42" s="47" t="str">
        <f t="shared" si="27"/>
        <v xml:space="preserve"> </v>
      </c>
      <c r="BW42" s="81"/>
      <c r="BX42" s="81"/>
      <c r="BY42" s="81"/>
      <c r="BZ42" s="81"/>
      <c r="CA42" s="81"/>
      <c r="CB42" s="81"/>
      <c r="CC42" s="81"/>
      <c r="CD42" s="81"/>
    </row>
    <row r="43" spans="1:82" ht="18.75">
      <c r="A43" s="94">
        <v>33</v>
      </c>
      <c r="B43" s="107"/>
      <c r="C43" s="108"/>
      <c r="D43" s="110"/>
      <c r="E43" s="110"/>
      <c r="F43" s="106" t="str">
        <f t="shared" si="0"/>
        <v/>
      </c>
      <c r="G43" s="111"/>
      <c r="H43" s="101" t="str">
        <f t="shared" si="1"/>
        <v/>
      </c>
      <c r="I43" s="110"/>
      <c r="J43" s="101" t="str">
        <f t="shared" si="2"/>
        <v/>
      </c>
      <c r="K43" s="96" t="str">
        <f t="shared" si="3"/>
        <v/>
      </c>
      <c r="L43" s="114"/>
      <c r="M43" s="114"/>
      <c r="N43" s="114"/>
      <c r="O43" s="114"/>
      <c r="P43" s="97" t="str">
        <f t="shared" si="4"/>
        <v/>
      </c>
      <c r="Q43" s="98" t="str">
        <f t="shared" si="5"/>
        <v/>
      </c>
      <c r="R43" s="99" t="str">
        <f t="shared" si="6"/>
        <v/>
      </c>
      <c r="S43" s="112"/>
      <c r="T43" s="112"/>
      <c r="U43" s="112"/>
      <c r="V43" s="112"/>
      <c r="W43" s="97" t="str">
        <f t="shared" si="7"/>
        <v/>
      </c>
      <c r="X43" s="98" t="str">
        <f t="shared" si="8"/>
        <v/>
      </c>
      <c r="Y43" s="99" t="str">
        <f t="shared" si="9"/>
        <v/>
      </c>
      <c r="Z43" s="112"/>
      <c r="AA43" s="112"/>
      <c r="AB43" s="112"/>
      <c r="AC43" s="112"/>
      <c r="AD43" s="97" t="str">
        <f t="shared" si="10"/>
        <v/>
      </c>
      <c r="AE43" s="98" t="str">
        <f t="shared" si="11"/>
        <v/>
      </c>
      <c r="AF43" s="99" t="str">
        <f t="shared" si="12"/>
        <v/>
      </c>
      <c r="AG43" s="112"/>
      <c r="AH43" s="112"/>
      <c r="AI43" s="112"/>
      <c r="AJ43" s="112"/>
      <c r="AK43" s="97" t="str">
        <f t="shared" si="13"/>
        <v/>
      </c>
      <c r="AL43" s="98" t="str">
        <f t="shared" si="14"/>
        <v/>
      </c>
      <c r="AM43" s="99" t="str">
        <f t="shared" si="15"/>
        <v/>
      </c>
      <c r="AN43" s="112"/>
      <c r="AO43" s="112"/>
      <c r="AP43" s="112"/>
      <c r="AQ43" s="112"/>
      <c r="AR43" s="97" t="str">
        <f t="shared" si="16"/>
        <v/>
      </c>
      <c r="AS43" s="98" t="str">
        <f t="shared" si="17"/>
        <v/>
      </c>
      <c r="AT43" s="99" t="str">
        <f t="shared" si="18"/>
        <v/>
      </c>
      <c r="AU43" s="112">
        <v>5</v>
      </c>
      <c r="AV43" s="112">
        <v>5</v>
      </c>
      <c r="AW43" s="112">
        <v>5</v>
      </c>
      <c r="AX43" s="112">
        <v>56</v>
      </c>
      <c r="AY43" s="97" t="str">
        <f t="shared" si="19"/>
        <v/>
      </c>
      <c r="AZ43" s="98" t="str">
        <f t="shared" si="20"/>
        <v/>
      </c>
      <c r="BA43" s="99" t="str">
        <f t="shared" si="21"/>
        <v/>
      </c>
      <c r="BB43" s="41"/>
      <c r="BC43" s="41"/>
      <c r="BD43" s="41"/>
      <c r="BE43" s="41"/>
      <c r="BF43" s="41"/>
      <c r="BG43" s="42" t="str">
        <f t="shared" si="22"/>
        <v/>
      </c>
      <c r="BH43" s="43" t="str">
        <f t="shared" si="23"/>
        <v xml:space="preserve"> </v>
      </c>
      <c r="BI43" s="41"/>
      <c r="BJ43" s="41"/>
      <c r="BK43" s="41"/>
      <c r="BL43" s="41"/>
      <c r="BM43" s="41"/>
      <c r="BN43" s="44" t="str">
        <f t="shared" si="24"/>
        <v/>
      </c>
      <c r="BO43" s="45" t="str">
        <f t="shared" si="25"/>
        <v xml:space="preserve"> </v>
      </c>
      <c r="BP43" s="41"/>
      <c r="BQ43" s="41"/>
      <c r="BR43" s="41"/>
      <c r="BS43" s="41"/>
      <c r="BT43" s="41"/>
      <c r="BU43" s="46" t="str">
        <f t="shared" si="26"/>
        <v/>
      </c>
      <c r="BV43" s="47" t="str">
        <f t="shared" si="27"/>
        <v xml:space="preserve"> </v>
      </c>
      <c r="BW43" s="81"/>
      <c r="BX43" s="81"/>
      <c r="BY43" s="81"/>
      <c r="BZ43" s="81"/>
      <c r="CA43" s="81"/>
      <c r="CB43" s="81"/>
      <c r="CC43" s="81"/>
      <c r="CD43" s="81"/>
    </row>
    <row r="44" spans="1:82" ht="18.75">
      <c r="A44" s="100">
        <v>34</v>
      </c>
      <c r="B44" s="107"/>
      <c r="C44" s="108"/>
      <c r="D44" s="110"/>
      <c r="E44" s="110"/>
      <c r="F44" s="106" t="str">
        <f t="shared" si="0"/>
        <v/>
      </c>
      <c r="G44" s="111"/>
      <c r="H44" s="101" t="str">
        <f t="shared" si="1"/>
        <v/>
      </c>
      <c r="I44" s="110"/>
      <c r="J44" s="101" t="str">
        <f t="shared" si="2"/>
        <v/>
      </c>
      <c r="K44" s="96" t="str">
        <f t="shared" si="3"/>
        <v/>
      </c>
      <c r="L44" s="114"/>
      <c r="M44" s="114"/>
      <c r="N44" s="114"/>
      <c r="O44" s="114"/>
      <c r="P44" s="97" t="str">
        <f t="shared" si="4"/>
        <v/>
      </c>
      <c r="Q44" s="98" t="str">
        <f t="shared" si="5"/>
        <v/>
      </c>
      <c r="R44" s="99" t="str">
        <f t="shared" si="6"/>
        <v/>
      </c>
      <c r="S44" s="112"/>
      <c r="T44" s="112"/>
      <c r="U44" s="112"/>
      <c r="V44" s="112"/>
      <c r="W44" s="97" t="str">
        <f t="shared" si="7"/>
        <v/>
      </c>
      <c r="X44" s="98" t="str">
        <f t="shared" si="8"/>
        <v/>
      </c>
      <c r="Y44" s="99" t="str">
        <f t="shared" si="9"/>
        <v/>
      </c>
      <c r="Z44" s="112"/>
      <c r="AA44" s="112"/>
      <c r="AB44" s="112"/>
      <c r="AC44" s="112"/>
      <c r="AD44" s="97" t="str">
        <f t="shared" si="10"/>
        <v/>
      </c>
      <c r="AE44" s="98" t="str">
        <f t="shared" si="11"/>
        <v/>
      </c>
      <c r="AF44" s="99" t="str">
        <f t="shared" si="12"/>
        <v/>
      </c>
      <c r="AG44" s="112"/>
      <c r="AH44" s="112"/>
      <c r="AI44" s="112"/>
      <c r="AJ44" s="112"/>
      <c r="AK44" s="97" t="str">
        <f t="shared" si="13"/>
        <v/>
      </c>
      <c r="AL44" s="98" t="str">
        <f t="shared" si="14"/>
        <v/>
      </c>
      <c r="AM44" s="99" t="str">
        <f t="shared" si="15"/>
        <v/>
      </c>
      <c r="AN44" s="112"/>
      <c r="AO44" s="112"/>
      <c r="AP44" s="112"/>
      <c r="AQ44" s="112"/>
      <c r="AR44" s="97" t="str">
        <f t="shared" si="16"/>
        <v/>
      </c>
      <c r="AS44" s="98" t="str">
        <f t="shared" si="17"/>
        <v/>
      </c>
      <c r="AT44" s="99" t="str">
        <f t="shared" si="18"/>
        <v/>
      </c>
      <c r="AU44" s="112"/>
      <c r="AV44" s="112"/>
      <c r="AW44" s="112"/>
      <c r="AX44" s="112"/>
      <c r="AY44" s="97" t="str">
        <f t="shared" si="19"/>
        <v/>
      </c>
      <c r="AZ44" s="98" t="str">
        <f t="shared" si="20"/>
        <v/>
      </c>
      <c r="BA44" s="99" t="str">
        <f t="shared" si="21"/>
        <v/>
      </c>
      <c r="BB44" s="41"/>
      <c r="BC44" s="41"/>
      <c r="BD44" s="41"/>
      <c r="BE44" s="41"/>
      <c r="BF44" s="41"/>
      <c r="BG44" s="42" t="str">
        <f t="shared" si="22"/>
        <v/>
      </c>
      <c r="BH44" s="43" t="str">
        <f t="shared" si="23"/>
        <v xml:space="preserve"> </v>
      </c>
      <c r="BI44" s="41"/>
      <c r="BJ44" s="41"/>
      <c r="BK44" s="41"/>
      <c r="BL44" s="41"/>
      <c r="BM44" s="41"/>
      <c r="BN44" s="44" t="str">
        <f t="shared" si="24"/>
        <v/>
      </c>
      <c r="BO44" s="45" t="str">
        <f t="shared" si="25"/>
        <v xml:space="preserve"> </v>
      </c>
      <c r="BP44" s="41"/>
      <c r="BQ44" s="41"/>
      <c r="BR44" s="41"/>
      <c r="BS44" s="41"/>
      <c r="BT44" s="41"/>
      <c r="BU44" s="46" t="str">
        <f t="shared" si="26"/>
        <v/>
      </c>
      <c r="BV44" s="47" t="str">
        <f t="shared" si="27"/>
        <v xml:space="preserve"> </v>
      </c>
      <c r="BW44" s="81"/>
      <c r="BX44" s="81"/>
      <c r="BY44" s="81"/>
      <c r="BZ44" s="81"/>
      <c r="CA44" s="81"/>
      <c r="CB44" s="81"/>
      <c r="CC44" s="81"/>
      <c r="CD44" s="81"/>
    </row>
    <row r="45" spans="1:82" ht="18.75">
      <c r="A45" s="94">
        <v>35</v>
      </c>
      <c r="B45" s="107"/>
      <c r="C45" s="108"/>
      <c r="D45" s="110"/>
      <c r="E45" s="110"/>
      <c r="F45" s="106" t="str">
        <f t="shared" si="0"/>
        <v/>
      </c>
      <c r="G45" s="111"/>
      <c r="H45" s="101" t="str">
        <f t="shared" si="1"/>
        <v/>
      </c>
      <c r="I45" s="110"/>
      <c r="J45" s="101" t="str">
        <f t="shared" si="2"/>
        <v/>
      </c>
      <c r="K45" s="96" t="str">
        <f t="shared" si="3"/>
        <v/>
      </c>
      <c r="L45" s="114"/>
      <c r="M45" s="114"/>
      <c r="N45" s="114"/>
      <c r="O45" s="114"/>
      <c r="P45" s="97" t="str">
        <f t="shared" si="4"/>
        <v/>
      </c>
      <c r="Q45" s="98" t="str">
        <f t="shared" si="5"/>
        <v/>
      </c>
      <c r="R45" s="99" t="str">
        <f t="shared" si="6"/>
        <v/>
      </c>
      <c r="S45" s="112"/>
      <c r="T45" s="112"/>
      <c r="U45" s="112"/>
      <c r="V45" s="112"/>
      <c r="W45" s="97" t="str">
        <f t="shared" si="7"/>
        <v/>
      </c>
      <c r="X45" s="98" t="str">
        <f t="shared" si="8"/>
        <v/>
      </c>
      <c r="Y45" s="99" t="str">
        <f t="shared" si="9"/>
        <v/>
      </c>
      <c r="Z45" s="112"/>
      <c r="AA45" s="112"/>
      <c r="AB45" s="112"/>
      <c r="AC45" s="112"/>
      <c r="AD45" s="97" t="str">
        <f t="shared" si="10"/>
        <v/>
      </c>
      <c r="AE45" s="98" t="str">
        <f t="shared" si="11"/>
        <v/>
      </c>
      <c r="AF45" s="99" t="str">
        <f t="shared" si="12"/>
        <v/>
      </c>
      <c r="AG45" s="112"/>
      <c r="AH45" s="112"/>
      <c r="AI45" s="112"/>
      <c r="AJ45" s="112"/>
      <c r="AK45" s="97" t="str">
        <f t="shared" si="13"/>
        <v/>
      </c>
      <c r="AL45" s="98" t="str">
        <f t="shared" si="14"/>
        <v/>
      </c>
      <c r="AM45" s="99" t="str">
        <f t="shared" si="15"/>
        <v/>
      </c>
      <c r="AN45" s="112"/>
      <c r="AO45" s="112"/>
      <c r="AP45" s="112"/>
      <c r="AQ45" s="112"/>
      <c r="AR45" s="97" t="str">
        <f t="shared" si="16"/>
        <v/>
      </c>
      <c r="AS45" s="98" t="str">
        <f t="shared" si="17"/>
        <v/>
      </c>
      <c r="AT45" s="99" t="str">
        <f t="shared" si="18"/>
        <v/>
      </c>
      <c r="AU45" s="112"/>
      <c r="AV45" s="112"/>
      <c r="AW45" s="112"/>
      <c r="AX45" s="112"/>
      <c r="AY45" s="97" t="str">
        <f t="shared" si="19"/>
        <v/>
      </c>
      <c r="AZ45" s="98" t="str">
        <f t="shared" si="20"/>
        <v/>
      </c>
      <c r="BA45" s="99" t="str">
        <f t="shared" si="21"/>
        <v/>
      </c>
      <c r="BB45" s="41"/>
      <c r="BC45" s="41"/>
      <c r="BD45" s="41"/>
      <c r="BE45" s="41"/>
      <c r="BF45" s="41"/>
      <c r="BG45" s="42" t="str">
        <f t="shared" si="22"/>
        <v/>
      </c>
      <c r="BH45" s="43" t="str">
        <f t="shared" si="23"/>
        <v xml:space="preserve"> </v>
      </c>
      <c r="BI45" s="41"/>
      <c r="BJ45" s="41"/>
      <c r="BK45" s="41"/>
      <c r="BL45" s="41"/>
      <c r="BM45" s="41"/>
      <c r="BN45" s="44" t="str">
        <f t="shared" si="24"/>
        <v/>
      </c>
      <c r="BO45" s="45" t="str">
        <f t="shared" si="25"/>
        <v xml:space="preserve"> </v>
      </c>
      <c r="BP45" s="41"/>
      <c r="BQ45" s="41"/>
      <c r="BR45" s="41"/>
      <c r="BS45" s="41"/>
      <c r="BT45" s="41"/>
      <c r="BU45" s="46" t="str">
        <f t="shared" si="26"/>
        <v/>
      </c>
      <c r="BV45" s="47" t="str">
        <f t="shared" si="27"/>
        <v xml:space="preserve"> </v>
      </c>
      <c r="BW45" s="81"/>
      <c r="BX45" s="81"/>
      <c r="BY45" s="81"/>
      <c r="BZ45" s="81"/>
      <c r="CA45" s="81"/>
      <c r="CB45" s="81"/>
      <c r="CC45" s="81"/>
      <c r="CD45" s="81"/>
    </row>
    <row r="46" spans="1:82" ht="18.75">
      <c r="A46" s="100">
        <v>36</v>
      </c>
      <c r="B46" s="107"/>
      <c r="C46" s="108"/>
      <c r="D46" s="110"/>
      <c r="E46" s="110"/>
      <c r="F46" s="106" t="str">
        <f t="shared" si="0"/>
        <v/>
      </c>
      <c r="G46" s="111"/>
      <c r="H46" s="101" t="str">
        <f t="shared" si="1"/>
        <v/>
      </c>
      <c r="I46" s="110"/>
      <c r="J46" s="101" t="str">
        <f t="shared" si="2"/>
        <v/>
      </c>
      <c r="K46" s="96" t="str">
        <f t="shared" si="3"/>
        <v/>
      </c>
      <c r="L46" s="114"/>
      <c r="M46" s="114"/>
      <c r="N46" s="114"/>
      <c r="O46" s="114"/>
      <c r="P46" s="97" t="str">
        <f t="shared" si="4"/>
        <v/>
      </c>
      <c r="Q46" s="98" t="str">
        <f t="shared" si="5"/>
        <v/>
      </c>
      <c r="R46" s="99" t="str">
        <f t="shared" si="6"/>
        <v/>
      </c>
      <c r="S46" s="112"/>
      <c r="T46" s="112"/>
      <c r="U46" s="112"/>
      <c r="V46" s="112"/>
      <c r="W46" s="97" t="str">
        <f t="shared" si="7"/>
        <v/>
      </c>
      <c r="X46" s="98" t="str">
        <f t="shared" si="8"/>
        <v/>
      </c>
      <c r="Y46" s="99" t="str">
        <f t="shared" si="9"/>
        <v/>
      </c>
      <c r="Z46" s="112"/>
      <c r="AA46" s="112"/>
      <c r="AB46" s="112"/>
      <c r="AC46" s="112"/>
      <c r="AD46" s="97" t="str">
        <f t="shared" si="10"/>
        <v/>
      </c>
      <c r="AE46" s="98" t="str">
        <f t="shared" si="11"/>
        <v/>
      </c>
      <c r="AF46" s="99" t="str">
        <f t="shared" si="12"/>
        <v/>
      </c>
      <c r="AG46" s="112"/>
      <c r="AH46" s="112"/>
      <c r="AI46" s="112"/>
      <c r="AJ46" s="112"/>
      <c r="AK46" s="97" t="str">
        <f t="shared" si="13"/>
        <v/>
      </c>
      <c r="AL46" s="98" t="str">
        <f t="shared" si="14"/>
        <v/>
      </c>
      <c r="AM46" s="99" t="str">
        <f t="shared" si="15"/>
        <v/>
      </c>
      <c r="AN46" s="112"/>
      <c r="AO46" s="112"/>
      <c r="AP46" s="112"/>
      <c r="AQ46" s="112"/>
      <c r="AR46" s="97" t="str">
        <f t="shared" si="16"/>
        <v/>
      </c>
      <c r="AS46" s="98" t="str">
        <f t="shared" si="17"/>
        <v/>
      </c>
      <c r="AT46" s="99" t="str">
        <f t="shared" si="18"/>
        <v/>
      </c>
      <c r="AU46" s="112"/>
      <c r="AV46" s="112"/>
      <c r="AW46" s="112"/>
      <c r="AX46" s="112"/>
      <c r="AY46" s="97" t="str">
        <f t="shared" si="19"/>
        <v/>
      </c>
      <c r="AZ46" s="98" t="str">
        <f t="shared" si="20"/>
        <v/>
      </c>
      <c r="BA46" s="99" t="str">
        <f t="shared" si="21"/>
        <v/>
      </c>
      <c r="BB46" s="41"/>
      <c r="BC46" s="41"/>
      <c r="BD46" s="41"/>
      <c r="BE46" s="41"/>
      <c r="BF46" s="41"/>
      <c r="BG46" s="42" t="str">
        <f t="shared" si="22"/>
        <v/>
      </c>
      <c r="BH46" s="43" t="str">
        <f t="shared" si="23"/>
        <v xml:space="preserve"> </v>
      </c>
      <c r="BI46" s="41"/>
      <c r="BJ46" s="41"/>
      <c r="BK46" s="41"/>
      <c r="BL46" s="41"/>
      <c r="BM46" s="41"/>
      <c r="BN46" s="44" t="str">
        <f t="shared" si="24"/>
        <v/>
      </c>
      <c r="BO46" s="45" t="str">
        <f t="shared" si="25"/>
        <v xml:space="preserve"> </v>
      </c>
      <c r="BP46" s="41"/>
      <c r="BQ46" s="41"/>
      <c r="BR46" s="41"/>
      <c r="BS46" s="41"/>
      <c r="BT46" s="41"/>
      <c r="BU46" s="46" t="str">
        <f t="shared" si="26"/>
        <v/>
      </c>
      <c r="BV46" s="47" t="str">
        <f t="shared" si="27"/>
        <v xml:space="preserve"> </v>
      </c>
      <c r="BW46" s="81"/>
      <c r="BX46" s="81"/>
      <c r="BY46" s="81"/>
      <c r="BZ46" s="81"/>
      <c r="CA46" s="81"/>
      <c r="CB46" s="81"/>
      <c r="CC46" s="81"/>
      <c r="CD46" s="81"/>
    </row>
    <row r="47" spans="1:82" ht="18.75">
      <c r="A47" s="94">
        <v>37</v>
      </c>
      <c r="B47" s="107"/>
      <c r="C47" s="108"/>
      <c r="D47" s="110"/>
      <c r="E47" s="110"/>
      <c r="F47" s="106" t="str">
        <f t="shared" si="0"/>
        <v/>
      </c>
      <c r="G47" s="111"/>
      <c r="H47" s="101" t="str">
        <f t="shared" si="1"/>
        <v/>
      </c>
      <c r="I47" s="110"/>
      <c r="J47" s="101" t="str">
        <f t="shared" si="2"/>
        <v/>
      </c>
      <c r="K47" s="96" t="str">
        <f t="shared" si="3"/>
        <v/>
      </c>
      <c r="L47" s="114"/>
      <c r="M47" s="114"/>
      <c r="N47" s="114"/>
      <c r="O47" s="114"/>
      <c r="P47" s="97" t="str">
        <f t="shared" si="4"/>
        <v/>
      </c>
      <c r="Q47" s="98" t="str">
        <f t="shared" si="5"/>
        <v/>
      </c>
      <c r="R47" s="99" t="str">
        <f t="shared" si="6"/>
        <v/>
      </c>
      <c r="S47" s="112"/>
      <c r="T47" s="112"/>
      <c r="U47" s="112"/>
      <c r="V47" s="112"/>
      <c r="W47" s="97" t="str">
        <f t="shared" si="7"/>
        <v/>
      </c>
      <c r="X47" s="98" t="str">
        <f t="shared" si="8"/>
        <v/>
      </c>
      <c r="Y47" s="99" t="str">
        <f t="shared" si="9"/>
        <v/>
      </c>
      <c r="Z47" s="112"/>
      <c r="AA47" s="112"/>
      <c r="AB47" s="112"/>
      <c r="AC47" s="112"/>
      <c r="AD47" s="97" t="str">
        <f t="shared" si="10"/>
        <v/>
      </c>
      <c r="AE47" s="98" t="str">
        <f t="shared" si="11"/>
        <v/>
      </c>
      <c r="AF47" s="99" t="str">
        <f t="shared" si="12"/>
        <v/>
      </c>
      <c r="AG47" s="112"/>
      <c r="AH47" s="112"/>
      <c r="AI47" s="112"/>
      <c r="AJ47" s="112"/>
      <c r="AK47" s="97" t="str">
        <f t="shared" si="13"/>
        <v/>
      </c>
      <c r="AL47" s="98" t="str">
        <f t="shared" si="14"/>
        <v/>
      </c>
      <c r="AM47" s="99" t="str">
        <f t="shared" si="15"/>
        <v/>
      </c>
      <c r="AN47" s="112"/>
      <c r="AO47" s="112"/>
      <c r="AP47" s="112"/>
      <c r="AQ47" s="112"/>
      <c r="AR47" s="97" t="str">
        <f t="shared" si="16"/>
        <v/>
      </c>
      <c r="AS47" s="98" t="str">
        <f t="shared" si="17"/>
        <v/>
      </c>
      <c r="AT47" s="99" t="str">
        <f t="shared" si="18"/>
        <v/>
      </c>
      <c r="AU47" s="112"/>
      <c r="AV47" s="112"/>
      <c r="AW47" s="112"/>
      <c r="AX47" s="112"/>
      <c r="AY47" s="97" t="str">
        <f t="shared" si="19"/>
        <v/>
      </c>
      <c r="AZ47" s="98" t="str">
        <f t="shared" si="20"/>
        <v/>
      </c>
      <c r="BA47" s="99" t="str">
        <f t="shared" si="21"/>
        <v/>
      </c>
      <c r="BB47" s="41"/>
      <c r="BC47" s="41"/>
      <c r="BD47" s="41"/>
      <c r="BE47" s="41"/>
      <c r="BF47" s="41"/>
      <c r="BG47" s="42" t="str">
        <f t="shared" si="22"/>
        <v/>
      </c>
      <c r="BH47" s="43" t="str">
        <f t="shared" si="23"/>
        <v xml:space="preserve"> </v>
      </c>
      <c r="BI47" s="41"/>
      <c r="BJ47" s="41"/>
      <c r="BK47" s="41"/>
      <c r="BL47" s="41"/>
      <c r="BM47" s="41"/>
      <c r="BN47" s="44" t="str">
        <f t="shared" si="24"/>
        <v/>
      </c>
      <c r="BO47" s="45" t="str">
        <f t="shared" si="25"/>
        <v xml:space="preserve"> </v>
      </c>
      <c r="BP47" s="41"/>
      <c r="BQ47" s="41"/>
      <c r="BR47" s="41"/>
      <c r="BS47" s="41"/>
      <c r="BT47" s="41"/>
      <c r="BU47" s="46" t="str">
        <f t="shared" si="26"/>
        <v/>
      </c>
      <c r="BV47" s="47" t="str">
        <f t="shared" si="27"/>
        <v xml:space="preserve"> </v>
      </c>
      <c r="BW47" s="81"/>
      <c r="BX47" s="81"/>
      <c r="BY47" s="81"/>
      <c r="BZ47" s="81"/>
      <c r="CA47" s="81"/>
      <c r="CB47" s="81"/>
      <c r="CC47" s="81"/>
      <c r="CD47" s="81"/>
    </row>
    <row r="48" spans="1:82" ht="18.75">
      <c r="A48" s="100">
        <v>38</v>
      </c>
      <c r="B48" s="107"/>
      <c r="C48" s="108"/>
      <c r="D48" s="110"/>
      <c r="E48" s="110"/>
      <c r="F48" s="106" t="str">
        <f t="shared" si="0"/>
        <v/>
      </c>
      <c r="G48" s="111"/>
      <c r="H48" s="101" t="str">
        <f t="shared" si="1"/>
        <v/>
      </c>
      <c r="I48" s="110"/>
      <c r="J48" s="101" t="str">
        <f t="shared" si="2"/>
        <v/>
      </c>
      <c r="K48" s="96" t="str">
        <f t="shared" si="3"/>
        <v/>
      </c>
      <c r="L48" s="114"/>
      <c r="M48" s="114"/>
      <c r="N48" s="114"/>
      <c r="O48" s="114"/>
      <c r="P48" s="97" t="str">
        <f t="shared" si="4"/>
        <v/>
      </c>
      <c r="Q48" s="98" t="str">
        <f t="shared" si="5"/>
        <v/>
      </c>
      <c r="R48" s="99" t="str">
        <f t="shared" si="6"/>
        <v/>
      </c>
      <c r="S48" s="112"/>
      <c r="T48" s="112"/>
      <c r="U48" s="112"/>
      <c r="V48" s="112"/>
      <c r="W48" s="97" t="str">
        <f t="shared" si="7"/>
        <v/>
      </c>
      <c r="X48" s="98" t="str">
        <f t="shared" si="8"/>
        <v/>
      </c>
      <c r="Y48" s="99" t="str">
        <f t="shared" si="9"/>
        <v/>
      </c>
      <c r="Z48" s="112"/>
      <c r="AA48" s="112"/>
      <c r="AB48" s="112"/>
      <c r="AC48" s="112"/>
      <c r="AD48" s="97" t="str">
        <f t="shared" si="10"/>
        <v/>
      </c>
      <c r="AE48" s="98" t="str">
        <f t="shared" si="11"/>
        <v/>
      </c>
      <c r="AF48" s="99" t="str">
        <f t="shared" si="12"/>
        <v/>
      </c>
      <c r="AG48" s="112"/>
      <c r="AH48" s="112"/>
      <c r="AI48" s="112"/>
      <c r="AJ48" s="112"/>
      <c r="AK48" s="97" t="str">
        <f t="shared" si="13"/>
        <v/>
      </c>
      <c r="AL48" s="98" t="str">
        <f t="shared" si="14"/>
        <v/>
      </c>
      <c r="AM48" s="99" t="str">
        <f t="shared" si="15"/>
        <v/>
      </c>
      <c r="AN48" s="112"/>
      <c r="AO48" s="112"/>
      <c r="AP48" s="112"/>
      <c r="AQ48" s="112"/>
      <c r="AR48" s="97" t="str">
        <f t="shared" si="16"/>
        <v/>
      </c>
      <c r="AS48" s="98" t="str">
        <f t="shared" si="17"/>
        <v/>
      </c>
      <c r="AT48" s="99" t="str">
        <f t="shared" si="18"/>
        <v/>
      </c>
      <c r="AU48" s="112"/>
      <c r="AV48" s="112"/>
      <c r="AW48" s="112"/>
      <c r="AX48" s="112"/>
      <c r="AY48" s="97" t="str">
        <f t="shared" si="19"/>
        <v/>
      </c>
      <c r="AZ48" s="98" t="str">
        <f t="shared" si="20"/>
        <v/>
      </c>
      <c r="BA48" s="99" t="str">
        <f t="shared" si="21"/>
        <v/>
      </c>
      <c r="BB48" s="41"/>
      <c r="BC48" s="41"/>
      <c r="BD48" s="41"/>
      <c r="BE48" s="41"/>
      <c r="BF48" s="41"/>
      <c r="BG48" s="42" t="str">
        <f t="shared" si="22"/>
        <v/>
      </c>
      <c r="BH48" s="43" t="str">
        <f t="shared" si="23"/>
        <v xml:space="preserve"> </v>
      </c>
      <c r="BI48" s="41"/>
      <c r="BJ48" s="41"/>
      <c r="BK48" s="41"/>
      <c r="BL48" s="41"/>
      <c r="BM48" s="41"/>
      <c r="BN48" s="44" t="str">
        <f t="shared" si="24"/>
        <v/>
      </c>
      <c r="BO48" s="45" t="str">
        <f t="shared" si="25"/>
        <v xml:space="preserve"> </v>
      </c>
      <c r="BP48" s="41"/>
      <c r="BQ48" s="41"/>
      <c r="BR48" s="41"/>
      <c r="BS48" s="41"/>
      <c r="BT48" s="41"/>
      <c r="BU48" s="46" t="str">
        <f t="shared" si="26"/>
        <v/>
      </c>
      <c r="BV48" s="47" t="str">
        <f t="shared" si="27"/>
        <v xml:space="preserve"> </v>
      </c>
      <c r="BW48" s="81"/>
      <c r="BX48" s="81"/>
      <c r="BY48" s="81"/>
      <c r="BZ48" s="81"/>
      <c r="CA48" s="81"/>
      <c r="CB48" s="81"/>
      <c r="CC48" s="81"/>
      <c r="CD48" s="81"/>
    </row>
    <row r="49" spans="1:82" ht="18.75">
      <c r="A49" s="94">
        <v>39</v>
      </c>
      <c r="B49" s="107"/>
      <c r="C49" s="108"/>
      <c r="D49" s="110"/>
      <c r="E49" s="110"/>
      <c r="F49" s="106" t="str">
        <f t="shared" si="0"/>
        <v/>
      </c>
      <c r="G49" s="111"/>
      <c r="H49" s="101" t="str">
        <f t="shared" si="1"/>
        <v/>
      </c>
      <c r="I49" s="110"/>
      <c r="J49" s="101" t="str">
        <f t="shared" si="2"/>
        <v/>
      </c>
      <c r="K49" s="96" t="str">
        <f t="shared" si="3"/>
        <v/>
      </c>
      <c r="L49" s="114"/>
      <c r="M49" s="114"/>
      <c r="N49" s="114"/>
      <c r="O49" s="114"/>
      <c r="P49" s="97" t="str">
        <f t="shared" si="4"/>
        <v/>
      </c>
      <c r="Q49" s="98" t="str">
        <f t="shared" si="5"/>
        <v/>
      </c>
      <c r="R49" s="99" t="str">
        <f t="shared" si="6"/>
        <v/>
      </c>
      <c r="S49" s="112"/>
      <c r="T49" s="112"/>
      <c r="U49" s="112"/>
      <c r="V49" s="112"/>
      <c r="W49" s="97" t="str">
        <f t="shared" si="7"/>
        <v/>
      </c>
      <c r="X49" s="98" t="str">
        <f t="shared" si="8"/>
        <v/>
      </c>
      <c r="Y49" s="99" t="str">
        <f t="shared" si="9"/>
        <v/>
      </c>
      <c r="Z49" s="112"/>
      <c r="AA49" s="112"/>
      <c r="AB49" s="112"/>
      <c r="AC49" s="112"/>
      <c r="AD49" s="97" t="str">
        <f t="shared" si="10"/>
        <v/>
      </c>
      <c r="AE49" s="98" t="str">
        <f t="shared" si="11"/>
        <v/>
      </c>
      <c r="AF49" s="99" t="str">
        <f t="shared" si="12"/>
        <v/>
      </c>
      <c r="AG49" s="112"/>
      <c r="AH49" s="112"/>
      <c r="AI49" s="112"/>
      <c r="AJ49" s="112"/>
      <c r="AK49" s="97" t="str">
        <f t="shared" si="13"/>
        <v/>
      </c>
      <c r="AL49" s="98" t="str">
        <f t="shared" si="14"/>
        <v/>
      </c>
      <c r="AM49" s="99" t="str">
        <f t="shared" si="15"/>
        <v/>
      </c>
      <c r="AN49" s="112"/>
      <c r="AO49" s="112"/>
      <c r="AP49" s="112"/>
      <c r="AQ49" s="112"/>
      <c r="AR49" s="97" t="str">
        <f t="shared" si="16"/>
        <v/>
      </c>
      <c r="AS49" s="98" t="str">
        <f t="shared" si="17"/>
        <v/>
      </c>
      <c r="AT49" s="99" t="str">
        <f t="shared" si="18"/>
        <v/>
      </c>
      <c r="AU49" s="112"/>
      <c r="AV49" s="112"/>
      <c r="AW49" s="112"/>
      <c r="AX49" s="112"/>
      <c r="AY49" s="97" t="str">
        <f t="shared" si="19"/>
        <v/>
      </c>
      <c r="AZ49" s="98" t="str">
        <f t="shared" si="20"/>
        <v/>
      </c>
      <c r="BA49" s="99" t="str">
        <f t="shared" si="21"/>
        <v/>
      </c>
      <c r="BB49" s="41"/>
      <c r="BC49" s="41"/>
      <c r="BD49" s="41"/>
      <c r="BE49" s="41"/>
      <c r="BF49" s="41"/>
      <c r="BG49" s="42" t="str">
        <f t="shared" si="22"/>
        <v/>
      </c>
      <c r="BH49" s="43" t="str">
        <f t="shared" si="23"/>
        <v xml:space="preserve"> </v>
      </c>
      <c r="BI49" s="41"/>
      <c r="BJ49" s="41"/>
      <c r="BK49" s="41"/>
      <c r="BL49" s="41"/>
      <c r="BM49" s="41"/>
      <c r="BN49" s="44" t="str">
        <f t="shared" si="24"/>
        <v/>
      </c>
      <c r="BO49" s="45" t="str">
        <f t="shared" si="25"/>
        <v xml:space="preserve"> </v>
      </c>
      <c r="BP49" s="41"/>
      <c r="BQ49" s="41"/>
      <c r="BR49" s="41"/>
      <c r="BS49" s="41"/>
      <c r="BT49" s="41"/>
      <c r="BU49" s="46" t="str">
        <f t="shared" si="26"/>
        <v/>
      </c>
      <c r="BV49" s="47" t="str">
        <f t="shared" si="27"/>
        <v xml:space="preserve"> </v>
      </c>
      <c r="BW49" s="81"/>
      <c r="BX49" s="81"/>
      <c r="BY49" s="81"/>
      <c r="BZ49" s="81"/>
      <c r="CA49" s="81"/>
      <c r="CB49" s="81"/>
      <c r="CC49" s="81"/>
      <c r="CD49" s="81"/>
    </row>
    <row r="50" spans="1:82" ht="18.75">
      <c r="A50" s="100">
        <v>40</v>
      </c>
      <c r="B50" s="107"/>
      <c r="C50" s="108"/>
      <c r="D50" s="110"/>
      <c r="E50" s="110"/>
      <c r="F50" s="106" t="str">
        <f t="shared" si="0"/>
        <v/>
      </c>
      <c r="G50" s="111"/>
      <c r="H50" s="101" t="str">
        <f t="shared" si="1"/>
        <v/>
      </c>
      <c r="I50" s="110"/>
      <c r="J50" s="101" t="str">
        <f t="shared" si="2"/>
        <v/>
      </c>
      <c r="K50" s="96" t="str">
        <f t="shared" si="3"/>
        <v/>
      </c>
      <c r="L50" s="114"/>
      <c r="M50" s="114"/>
      <c r="N50" s="114"/>
      <c r="O50" s="114"/>
      <c r="P50" s="97" t="str">
        <f t="shared" si="4"/>
        <v/>
      </c>
      <c r="Q50" s="98" t="str">
        <f t="shared" si="5"/>
        <v/>
      </c>
      <c r="R50" s="99" t="str">
        <f t="shared" si="6"/>
        <v/>
      </c>
      <c r="S50" s="112"/>
      <c r="T50" s="112"/>
      <c r="U50" s="112"/>
      <c r="V50" s="112"/>
      <c r="W50" s="97" t="str">
        <f t="shared" si="7"/>
        <v/>
      </c>
      <c r="X50" s="98" t="str">
        <f t="shared" si="8"/>
        <v/>
      </c>
      <c r="Y50" s="99" t="str">
        <f t="shared" si="9"/>
        <v/>
      </c>
      <c r="Z50" s="112"/>
      <c r="AA50" s="112"/>
      <c r="AB50" s="112"/>
      <c r="AC50" s="112"/>
      <c r="AD50" s="97" t="str">
        <f t="shared" si="10"/>
        <v/>
      </c>
      <c r="AE50" s="98" t="str">
        <f t="shared" si="11"/>
        <v/>
      </c>
      <c r="AF50" s="99" t="str">
        <f t="shared" si="12"/>
        <v/>
      </c>
      <c r="AG50" s="112"/>
      <c r="AH50" s="112"/>
      <c r="AI50" s="112"/>
      <c r="AJ50" s="112"/>
      <c r="AK50" s="97" t="str">
        <f t="shared" si="13"/>
        <v/>
      </c>
      <c r="AL50" s="98" t="str">
        <f t="shared" si="14"/>
        <v/>
      </c>
      <c r="AM50" s="99" t="str">
        <f t="shared" si="15"/>
        <v/>
      </c>
      <c r="AN50" s="112"/>
      <c r="AO50" s="112"/>
      <c r="AP50" s="112"/>
      <c r="AQ50" s="112"/>
      <c r="AR50" s="97" t="str">
        <f t="shared" si="16"/>
        <v/>
      </c>
      <c r="AS50" s="98" t="str">
        <f t="shared" si="17"/>
        <v/>
      </c>
      <c r="AT50" s="99" t="str">
        <f t="shared" si="18"/>
        <v/>
      </c>
      <c r="AU50" s="112"/>
      <c r="AV50" s="112"/>
      <c r="AW50" s="112"/>
      <c r="AX50" s="112"/>
      <c r="AY50" s="97" t="str">
        <f t="shared" si="19"/>
        <v/>
      </c>
      <c r="AZ50" s="98" t="str">
        <f t="shared" si="20"/>
        <v/>
      </c>
      <c r="BA50" s="99" t="str">
        <f t="shared" si="21"/>
        <v/>
      </c>
      <c r="BB50" s="41"/>
      <c r="BC50" s="41"/>
      <c r="BD50" s="41"/>
      <c r="BE50" s="41"/>
      <c r="BF50" s="41"/>
      <c r="BG50" s="42" t="str">
        <f t="shared" si="22"/>
        <v/>
      </c>
      <c r="BH50" s="43" t="str">
        <f t="shared" si="23"/>
        <v xml:space="preserve"> </v>
      </c>
      <c r="BI50" s="41"/>
      <c r="BJ50" s="41"/>
      <c r="BK50" s="41"/>
      <c r="BL50" s="41"/>
      <c r="BM50" s="41"/>
      <c r="BN50" s="44" t="str">
        <f t="shared" si="24"/>
        <v/>
      </c>
      <c r="BO50" s="45" t="str">
        <f t="shared" si="25"/>
        <v xml:space="preserve"> </v>
      </c>
      <c r="BP50" s="41"/>
      <c r="BQ50" s="41"/>
      <c r="BR50" s="41"/>
      <c r="BS50" s="41"/>
      <c r="BT50" s="41"/>
      <c r="BU50" s="46" t="str">
        <f t="shared" si="26"/>
        <v/>
      </c>
      <c r="BV50" s="47" t="str">
        <f t="shared" si="27"/>
        <v xml:space="preserve"> </v>
      </c>
      <c r="BW50" s="81"/>
      <c r="BX50" s="81"/>
      <c r="BY50" s="81"/>
      <c r="BZ50" s="81"/>
      <c r="CA50" s="81"/>
      <c r="CB50" s="81"/>
      <c r="CC50" s="81"/>
      <c r="CD50" s="81"/>
    </row>
    <row r="51" spans="1:82" ht="18.75">
      <c r="A51" s="94">
        <v>41</v>
      </c>
      <c r="B51" s="107"/>
      <c r="C51" s="108"/>
      <c r="D51" s="110"/>
      <c r="E51" s="110"/>
      <c r="F51" s="106" t="str">
        <f t="shared" si="0"/>
        <v/>
      </c>
      <c r="G51" s="111"/>
      <c r="H51" s="101" t="str">
        <f t="shared" si="1"/>
        <v/>
      </c>
      <c r="I51" s="110"/>
      <c r="J51" s="101" t="str">
        <f t="shared" si="2"/>
        <v/>
      </c>
      <c r="K51" s="96" t="str">
        <f t="shared" si="3"/>
        <v/>
      </c>
      <c r="L51" s="114"/>
      <c r="M51" s="114"/>
      <c r="N51" s="114"/>
      <c r="O51" s="114"/>
      <c r="P51" s="97" t="str">
        <f t="shared" si="4"/>
        <v/>
      </c>
      <c r="Q51" s="98" t="str">
        <f t="shared" si="5"/>
        <v/>
      </c>
      <c r="R51" s="99" t="str">
        <f t="shared" si="6"/>
        <v/>
      </c>
      <c r="S51" s="112"/>
      <c r="T51" s="112"/>
      <c r="U51" s="112"/>
      <c r="V51" s="112"/>
      <c r="W51" s="97" t="str">
        <f t="shared" si="7"/>
        <v/>
      </c>
      <c r="X51" s="98" t="str">
        <f t="shared" si="8"/>
        <v/>
      </c>
      <c r="Y51" s="99" t="str">
        <f t="shared" si="9"/>
        <v/>
      </c>
      <c r="Z51" s="112"/>
      <c r="AA51" s="112"/>
      <c r="AB51" s="112"/>
      <c r="AC51" s="112"/>
      <c r="AD51" s="97" t="str">
        <f t="shared" si="10"/>
        <v/>
      </c>
      <c r="AE51" s="98" t="str">
        <f t="shared" si="11"/>
        <v/>
      </c>
      <c r="AF51" s="99" t="str">
        <f t="shared" si="12"/>
        <v/>
      </c>
      <c r="AG51" s="112"/>
      <c r="AH51" s="112"/>
      <c r="AI51" s="112"/>
      <c r="AJ51" s="112"/>
      <c r="AK51" s="97" t="str">
        <f t="shared" si="13"/>
        <v/>
      </c>
      <c r="AL51" s="98" t="str">
        <f t="shared" si="14"/>
        <v/>
      </c>
      <c r="AM51" s="99" t="str">
        <f t="shared" si="15"/>
        <v/>
      </c>
      <c r="AN51" s="112"/>
      <c r="AO51" s="112"/>
      <c r="AP51" s="112"/>
      <c r="AQ51" s="112"/>
      <c r="AR51" s="97" t="str">
        <f t="shared" si="16"/>
        <v/>
      </c>
      <c r="AS51" s="98" t="str">
        <f t="shared" si="17"/>
        <v/>
      </c>
      <c r="AT51" s="99" t="str">
        <f t="shared" si="18"/>
        <v/>
      </c>
      <c r="AU51" s="112"/>
      <c r="AV51" s="112"/>
      <c r="AW51" s="112"/>
      <c r="AX51" s="112"/>
      <c r="AY51" s="97" t="str">
        <f t="shared" si="19"/>
        <v/>
      </c>
      <c r="AZ51" s="98" t="str">
        <f t="shared" si="20"/>
        <v/>
      </c>
      <c r="BA51" s="99" t="str">
        <f t="shared" si="21"/>
        <v/>
      </c>
      <c r="BB51" s="41"/>
      <c r="BC51" s="41"/>
      <c r="BD51" s="41"/>
      <c r="BE51" s="41"/>
      <c r="BF51" s="41"/>
      <c r="BG51" s="42" t="str">
        <f t="shared" si="22"/>
        <v/>
      </c>
      <c r="BH51" s="43" t="str">
        <f t="shared" si="23"/>
        <v xml:space="preserve"> </v>
      </c>
      <c r="BI51" s="41"/>
      <c r="BJ51" s="41"/>
      <c r="BK51" s="41"/>
      <c r="BL51" s="41"/>
      <c r="BM51" s="41"/>
      <c r="BN51" s="44" t="str">
        <f t="shared" si="24"/>
        <v/>
      </c>
      <c r="BO51" s="45" t="str">
        <f t="shared" si="25"/>
        <v xml:space="preserve"> </v>
      </c>
      <c r="BP51" s="41"/>
      <c r="BQ51" s="41"/>
      <c r="BR51" s="41"/>
      <c r="BS51" s="41"/>
      <c r="BT51" s="41"/>
      <c r="BU51" s="46" t="str">
        <f t="shared" si="26"/>
        <v/>
      </c>
      <c r="BV51" s="47" t="str">
        <f t="shared" si="27"/>
        <v xml:space="preserve"> </v>
      </c>
      <c r="BW51" s="81"/>
      <c r="BX51" s="81"/>
      <c r="BY51" s="81"/>
      <c r="BZ51" s="81"/>
      <c r="CA51" s="81"/>
      <c r="CB51" s="81"/>
      <c r="CC51" s="81"/>
      <c r="CD51" s="81"/>
    </row>
    <row r="52" spans="1:82" ht="18.75">
      <c r="A52" s="100">
        <v>42</v>
      </c>
      <c r="B52" s="107"/>
      <c r="C52" s="108"/>
      <c r="D52" s="110"/>
      <c r="E52" s="110"/>
      <c r="F52" s="106" t="str">
        <f t="shared" si="0"/>
        <v/>
      </c>
      <c r="G52" s="111"/>
      <c r="H52" s="101" t="str">
        <f t="shared" si="1"/>
        <v/>
      </c>
      <c r="I52" s="110"/>
      <c r="J52" s="101" t="str">
        <f t="shared" si="2"/>
        <v/>
      </c>
      <c r="K52" s="96" t="str">
        <f t="shared" si="3"/>
        <v/>
      </c>
      <c r="L52" s="114"/>
      <c r="M52" s="114"/>
      <c r="N52" s="114"/>
      <c r="O52" s="114"/>
      <c r="P52" s="97" t="str">
        <f t="shared" si="4"/>
        <v/>
      </c>
      <c r="Q52" s="98" t="str">
        <f t="shared" si="5"/>
        <v/>
      </c>
      <c r="R52" s="99" t="str">
        <f t="shared" si="6"/>
        <v/>
      </c>
      <c r="S52" s="112"/>
      <c r="T52" s="112"/>
      <c r="U52" s="112"/>
      <c r="V52" s="112"/>
      <c r="W52" s="97" t="str">
        <f t="shared" si="7"/>
        <v/>
      </c>
      <c r="X52" s="98" t="str">
        <f t="shared" si="8"/>
        <v/>
      </c>
      <c r="Y52" s="99" t="str">
        <f t="shared" si="9"/>
        <v/>
      </c>
      <c r="Z52" s="112"/>
      <c r="AA52" s="112"/>
      <c r="AB52" s="112"/>
      <c r="AC52" s="112"/>
      <c r="AD52" s="97" t="str">
        <f t="shared" si="10"/>
        <v/>
      </c>
      <c r="AE52" s="98" t="str">
        <f t="shared" si="11"/>
        <v/>
      </c>
      <c r="AF52" s="99" t="str">
        <f t="shared" si="12"/>
        <v/>
      </c>
      <c r="AG52" s="112"/>
      <c r="AH52" s="112"/>
      <c r="AI52" s="112"/>
      <c r="AJ52" s="112"/>
      <c r="AK52" s="97" t="str">
        <f t="shared" si="13"/>
        <v/>
      </c>
      <c r="AL52" s="98" t="str">
        <f t="shared" si="14"/>
        <v/>
      </c>
      <c r="AM52" s="99" t="str">
        <f t="shared" si="15"/>
        <v/>
      </c>
      <c r="AN52" s="112"/>
      <c r="AO52" s="112"/>
      <c r="AP52" s="112"/>
      <c r="AQ52" s="112"/>
      <c r="AR52" s="97" t="str">
        <f t="shared" si="16"/>
        <v/>
      </c>
      <c r="AS52" s="98" t="str">
        <f t="shared" si="17"/>
        <v/>
      </c>
      <c r="AT52" s="99" t="str">
        <f t="shared" si="18"/>
        <v/>
      </c>
      <c r="AU52" s="112"/>
      <c r="AV52" s="112"/>
      <c r="AW52" s="112"/>
      <c r="AX52" s="112"/>
      <c r="AY52" s="97" t="str">
        <f t="shared" si="19"/>
        <v/>
      </c>
      <c r="AZ52" s="98" t="str">
        <f t="shared" si="20"/>
        <v/>
      </c>
      <c r="BA52" s="99" t="str">
        <f t="shared" si="21"/>
        <v/>
      </c>
      <c r="BB52" s="41"/>
      <c r="BC52" s="41"/>
      <c r="BD52" s="41"/>
      <c r="BE52" s="41"/>
      <c r="BF52" s="41"/>
      <c r="BG52" s="42" t="str">
        <f t="shared" si="22"/>
        <v/>
      </c>
      <c r="BH52" s="43" t="str">
        <f t="shared" si="23"/>
        <v xml:space="preserve"> </v>
      </c>
      <c r="BI52" s="41"/>
      <c r="BJ52" s="41"/>
      <c r="BK52" s="41"/>
      <c r="BL52" s="41"/>
      <c r="BM52" s="41"/>
      <c r="BN52" s="44" t="str">
        <f t="shared" si="24"/>
        <v/>
      </c>
      <c r="BO52" s="45" t="str">
        <f t="shared" si="25"/>
        <v xml:space="preserve"> </v>
      </c>
      <c r="BP52" s="41"/>
      <c r="BQ52" s="41"/>
      <c r="BR52" s="41"/>
      <c r="BS52" s="41"/>
      <c r="BT52" s="41"/>
      <c r="BU52" s="46" t="str">
        <f t="shared" si="26"/>
        <v/>
      </c>
      <c r="BV52" s="47" t="str">
        <f t="shared" si="27"/>
        <v xml:space="preserve"> </v>
      </c>
      <c r="BW52" s="81"/>
      <c r="BX52" s="81"/>
      <c r="BY52" s="81"/>
      <c r="BZ52" s="81"/>
      <c r="CA52" s="81"/>
      <c r="CB52" s="81"/>
      <c r="CC52" s="81"/>
      <c r="CD52" s="81"/>
    </row>
    <row r="53" spans="1:82" ht="18.75">
      <c r="A53" s="94">
        <v>43</v>
      </c>
      <c r="B53" s="107"/>
      <c r="C53" s="108"/>
      <c r="D53" s="110"/>
      <c r="E53" s="110"/>
      <c r="F53" s="106" t="str">
        <f t="shared" si="0"/>
        <v/>
      </c>
      <c r="G53" s="111"/>
      <c r="H53" s="101" t="str">
        <f t="shared" si="1"/>
        <v/>
      </c>
      <c r="I53" s="110"/>
      <c r="J53" s="101" t="str">
        <f t="shared" si="2"/>
        <v/>
      </c>
      <c r="K53" s="96" t="str">
        <f t="shared" si="3"/>
        <v/>
      </c>
      <c r="L53" s="114"/>
      <c r="M53" s="114"/>
      <c r="N53" s="114"/>
      <c r="O53" s="114"/>
      <c r="P53" s="97" t="str">
        <f t="shared" si="4"/>
        <v/>
      </c>
      <c r="Q53" s="98" t="str">
        <f t="shared" si="5"/>
        <v/>
      </c>
      <c r="R53" s="99" t="str">
        <f t="shared" si="6"/>
        <v/>
      </c>
      <c r="S53" s="112"/>
      <c r="T53" s="112"/>
      <c r="U53" s="112"/>
      <c r="V53" s="112"/>
      <c r="W53" s="97" t="str">
        <f t="shared" si="7"/>
        <v/>
      </c>
      <c r="X53" s="98" t="str">
        <f t="shared" si="8"/>
        <v/>
      </c>
      <c r="Y53" s="99" t="str">
        <f t="shared" si="9"/>
        <v/>
      </c>
      <c r="Z53" s="112"/>
      <c r="AA53" s="112"/>
      <c r="AB53" s="112"/>
      <c r="AC53" s="112"/>
      <c r="AD53" s="97" t="str">
        <f t="shared" si="10"/>
        <v/>
      </c>
      <c r="AE53" s="98" t="str">
        <f t="shared" si="11"/>
        <v/>
      </c>
      <c r="AF53" s="99" t="str">
        <f t="shared" si="12"/>
        <v/>
      </c>
      <c r="AG53" s="112"/>
      <c r="AH53" s="112"/>
      <c r="AI53" s="112"/>
      <c r="AJ53" s="112"/>
      <c r="AK53" s="97" t="str">
        <f t="shared" si="13"/>
        <v/>
      </c>
      <c r="AL53" s="98" t="str">
        <f t="shared" si="14"/>
        <v/>
      </c>
      <c r="AM53" s="99" t="str">
        <f t="shared" si="15"/>
        <v/>
      </c>
      <c r="AN53" s="112"/>
      <c r="AO53" s="112"/>
      <c r="AP53" s="112"/>
      <c r="AQ53" s="112"/>
      <c r="AR53" s="97" t="str">
        <f t="shared" si="16"/>
        <v/>
      </c>
      <c r="AS53" s="98" t="str">
        <f t="shared" si="17"/>
        <v/>
      </c>
      <c r="AT53" s="99" t="str">
        <f t="shared" si="18"/>
        <v/>
      </c>
      <c r="AU53" s="112"/>
      <c r="AV53" s="112"/>
      <c r="AW53" s="112"/>
      <c r="AX53" s="112"/>
      <c r="AY53" s="97" t="str">
        <f t="shared" si="19"/>
        <v/>
      </c>
      <c r="AZ53" s="98" t="str">
        <f t="shared" si="20"/>
        <v/>
      </c>
      <c r="BA53" s="99" t="str">
        <f t="shared" si="21"/>
        <v/>
      </c>
      <c r="BB53" s="41"/>
      <c r="BC53" s="41"/>
      <c r="BD53" s="41"/>
      <c r="BE53" s="41"/>
      <c r="BF53" s="41"/>
      <c r="BG53" s="42" t="str">
        <f t="shared" si="22"/>
        <v/>
      </c>
      <c r="BH53" s="43" t="str">
        <f t="shared" si="23"/>
        <v xml:space="preserve"> </v>
      </c>
      <c r="BI53" s="41"/>
      <c r="BJ53" s="41"/>
      <c r="BK53" s="41"/>
      <c r="BL53" s="41"/>
      <c r="BM53" s="41"/>
      <c r="BN53" s="44" t="str">
        <f t="shared" si="24"/>
        <v/>
      </c>
      <c r="BO53" s="45" t="str">
        <f t="shared" si="25"/>
        <v xml:space="preserve"> </v>
      </c>
      <c r="BP53" s="41"/>
      <c r="BQ53" s="41"/>
      <c r="BR53" s="41"/>
      <c r="BS53" s="41"/>
      <c r="BT53" s="41"/>
      <c r="BU53" s="46" t="str">
        <f t="shared" si="26"/>
        <v/>
      </c>
      <c r="BV53" s="47" t="str">
        <f t="shared" si="27"/>
        <v xml:space="preserve"> </v>
      </c>
      <c r="BW53" s="81"/>
      <c r="BX53" s="81"/>
      <c r="BY53" s="81"/>
      <c r="BZ53" s="81"/>
      <c r="CA53" s="81"/>
      <c r="CB53" s="81"/>
      <c r="CC53" s="81"/>
      <c r="CD53" s="81"/>
    </row>
    <row r="54" spans="1:82" ht="18.75">
      <c r="A54" s="100">
        <v>44</v>
      </c>
      <c r="B54" s="107"/>
      <c r="C54" s="108"/>
      <c r="D54" s="110"/>
      <c r="E54" s="110"/>
      <c r="F54" s="106" t="str">
        <f t="shared" si="0"/>
        <v/>
      </c>
      <c r="G54" s="111"/>
      <c r="H54" s="101" t="str">
        <f t="shared" si="1"/>
        <v/>
      </c>
      <c r="I54" s="110"/>
      <c r="J54" s="101" t="str">
        <f t="shared" si="2"/>
        <v/>
      </c>
      <c r="K54" s="96" t="str">
        <f t="shared" si="3"/>
        <v/>
      </c>
      <c r="L54" s="114"/>
      <c r="M54" s="114"/>
      <c r="N54" s="114"/>
      <c r="O54" s="114"/>
      <c r="P54" s="97" t="str">
        <f t="shared" si="4"/>
        <v/>
      </c>
      <c r="Q54" s="98" t="str">
        <f t="shared" si="5"/>
        <v/>
      </c>
      <c r="R54" s="99" t="str">
        <f t="shared" si="6"/>
        <v/>
      </c>
      <c r="S54" s="112"/>
      <c r="T54" s="112"/>
      <c r="U54" s="112"/>
      <c r="V54" s="112"/>
      <c r="W54" s="97" t="str">
        <f t="shared" si="7"/>
        <v/>
      </c>
      <c r="X54" s="98" t="str">
        <f t="shared" si="8"/>
        <v/>
      </c>
      <c r="Y54" s="99" t="str">
        <f t="shared" si="9"/>
        <v/>
      </c>
      <c r="Z54" s="112"/>
      <c r="AA54" s="112"/>
      <c r="AB54" s="112"/>
      <c r="AC54" s="112"/>
      <c r="AD54" s="97" t="str">
        <f t="shared" si="10"/>
        <v/>
      </c>
      <c r="AE54" s="98" t="str">
        <f t="shared" si="11"/>
        <v/>
      </c>
      <c r="AF54" s="99" t="str">
        <f t="shared" si="12"/>
        <v/>
      </c>
      <c r="AG54" s="112"/>
      <c r="AH54" s="112"/>
      <c r="AI54" s="112"/>
      <c r="AJ54" s="112"/>
      <c r="AK54" s="97" t="str">
        <f t="shared" si="13"/>
        <v/>
      </c>
      <c r="AL54" s="98" t="str">
        <f t="shared" si="14"/>
        <v/>
      </c>
      <c r="AM54" s="99" t="str">
        <f t="shared" si="15"/>
        <v/>
      </c>
      <c r="AN54" s="112"/>
      <c r="AO54" s="112"/>
      <c r="AP54" s="112"/>
      <c r="AQ54" s="112"/>
      <c r="AR54" s="97" t="str">
        <f t="shared" si="16"/>
        <v/>
      </c>
      <c r="AS54" s="98" t="str">
        <f t="shared" si="17"/>
        <v/>
      </c>
      <c r="AT54" s="99" t="str">
        <f t="shared" si="18"/>
        <v/>
      </c>
      <c r="AU54" s="112"/>
      <c r="AV54" s="112"/>
      <c r="AW54" s="112"/>
      <c r="AX54" s="112"/>
      <c r="AY54" s="97" t="str">
        <f t="shared" si="19"/>
        <v/>
      </c>
      <c r="AZ54" s="98" t="str">
        <f t="shared" si="20"/>
        <v/>
      </c>
      <c r="BA54" s="99" t="str">
        <f t="shared" si="21"/>
        <v/>
      </c>
      <c r="BB54" s="41"/>
      <c r="BC54" s="41"/>
      <c r="BD54" s="41"/>
      <c r="BE54" s="41"/>
      <c r="BF54" s="41"/>
      <c r="BG54" s="42" t="str">
        <f t="shared" si="22"/>
        <v/>
      </c>
      <c r="BH54" s="43" t="str">
        <f t="shared" si="23"/>
        <v xml:space="preserve"> </v>
      </c>
      <c r="BI54" s="41"/>
      <c r="BJ54" s="41"/>
      <c r="BK54" s="41"/>
      <c r="BL54" s="41"/>
      <c r="BM54" s="41"/>
      <c r="BN54" s="44" t="str">
        <f t="shared" si="24"/>
        <v/>
      </c>
      <c r="BO54" s="45" t="str">
        <f t="shared" si="25"/>
        <v xml:space="preserve"> </v>
      </c>
      <c r="BP54" s="41"/>
      <c r="BQ54" s="41"/>
      <c r="BR54" s="41"/>
      <c r="BS54" s="41"/>
      <c r="BT54" s="41"/>
      <c r="BU54" s="46" t="str">
        <f t="shared" si="26"/>
        <v/>
      </c>
      <c r="BV54" s="47" t="str">
        <f t="shared" si="27"/>
        <v xml:space="preserve"> </v>
      </c>
      <c r="BW54" s="81"/>
      <c r="BX54" s="81"/>
      <c r="BY54" s="81"/>
      <c r="BZ54" s="81"/>
      <c r="CA54" s="81"/>
      <c r="CB54" s="81"/>
      <c r="CC54" s="81"/>
      <c r="CD54" s="81"/>
    </row>
    <row r="55" spans="1:82" ht="18.75">
      <c r="A55" s="94">
        <v>45</v>
      </c>
      <c r="B55" s="107"/>
      <c r="C55" s="108"/>
      <c r="D55" s="110"/>
      <c r="E55" s="110"/>
      <c r="F55" s="106" t="str">
        <f t="shared" si="0"/>
        <v/>
      </c>
      <c r="G55" s="111"/>
      <c r="H55" s="101" t="str">
        <f t="shared" si="1"/>
        <v/>
      </c>
      <c r="I55" s="110"/>
      <c r="J55" s="101" t="str">
        <f t="shared" si="2"/>
        <v/>
      </c>
      <c r="K55" s="96" t="str">
        <f t="shared" si="3"/>
        <v/>
      </c>
      <c r="L55" s="114"/>
      <c r="M55" s="114"/>
      <c r="N55" s="114"/>
      <c r="O55" s="114"/>
      <c r="P55" s="97" t="str">
        <f t="shared" si="4"/>
        <v/>
      </c>
      <c r="Q55" s="98" t="str">
        <f t="shared" si="5"/>
        <v/>
      </c>
      <c r="R55" s="99" t="str">
        <f t="shared" si="6"/>
        <v/>
      </c>
      <c r="S55" s="112"/>
      <c r="T55" s="112"/>
      <c r="U55" s="112"/>
      <c r="V55" s="112"/>
      <c r="W55" s="97" t="str">
        <f t="shared" si="7"/>
        <v/>
      </c>
      <c r="X55" s="98" t="str">
        <f t="shared" si="8"/>
        <v/>
      </c>
      <c r="Y55" s="99" t="str">
        <f t="shared" si="9"/>
        <v/>
      </c>
      <c r="Z55" s="112"/>
      <c r="AA55" s="112"/>
      <c r="AB55" s="112"/>
      <c r="AC55" s="112"/>
      <c r="AD55" s="97" t="str">
        <f t="shared" si="10"/>
        <v/>
      </c>
      <c r="AE55" s="98" t="str">
        <f t="shared" si="11"/>
        <v/>
      </c>
      <c r="AF55" s="99" t="str">
        <f t="shared" si="12"/>
        <v/>
      </c>
      <c r="AG55" s="112"/>
      <c r="AH55" s="112"/>
      <c r="AI55" s="112"/>
      <c r="AJ55" s="112"/>
      <c r="AK55" s="97" t="str">
        <f t="shared" si="13"/>
        <v/>
      </c>
      <c r="AL55" s="98" t="str">
        <f t="shared" si="14"/>
        <v/>
      </c>
      <c r="AM55" s="99" t="str">
        <f t="shared" si="15"/>
        <v/>
      </c>
      <c r="AN55" s="112"/>
      <c r="AO55" s="112"/>
      <c r="AP55" s="112"/>
      <c r="AQ55" s="112"/>
      <c r="AR55" s="97" t="str">
        <f t="shared" si="16"/>
        <v/>
      </c>
      <c r="AS55" s="98" t="str">
        <f t="shared" si="17"/>
        <v/>
      </c>
      <c r="AT55" s="99" t="str">
        <f t="shared" si="18"/>
        <v/>
      </c>
      <c r="AU55" s="112"/>
      <c r="AV55" s="112"/>
      <c r="AW55" s="112"/>
      <c r="AX55" s="112"/>
      <c r="AY55" s="97" t="str">
        <f t="shared" si="19"/>
        <v/>
      </c>
      <c r="AZ55" s="98" t="str">
        <f t="shared" si="20"/>
        <v/>
      </c>
      <c r="BA55" s="99" t="str">
        <f t="shared" si="21"/>
        <v/>
      </c>
      <c r="BB55" s="41"/>
      <c r="BC55" s="41"/>
      <c r="BD55" s="41"/>
      <c r="BE55" s="41"/>
      <c r="BF55" s="41"/>
      <c r="BG55" s="42" t="str">
        <f t="shared" si="22"/>
        <v/>
      </c>
      <c r="BH55" s="43" t="str">
        <f t="shared" si="23"/>
        <v xml:space="preserve"> </v>
      </c>
      <c r="BI55" s="41"/>
      <c r="BJ55" s="41"/>
      <c r="BK55" s="41"/>
      <c r="BL55" s="41"/>
      <c r="BM55" s="41"/>
      <c r="BN55" s="44" t="str">
        <f t="shared" si="24"/>
        <v/>
      </c>
      <c r="BO55" s="45" t="str">
        <f t="shared" si="25"/>
        <v xml:space="preserve"> </v>
      </c>
      <c r="BP55" s="41"/>
      <c r="BQ55" s="41"/>
      <c r="BR55" s="41"/>
      <c r="BS55" s="41"/>
      <c r="BT55" s="41"/>
      <c r="BU55" s="46" t="str">
        <f t="shared" si="26"/>
        <v/>
      </c>
      <c r="BV55" s="47" t="str">
        <f t="shared" si="27"/>
        <v xml:space="preserve"> </v>
      </c>
      <c r="BW55" s="81"/>
      <c r="BX55" s="81"/>
      <c r="BY55" s="81"/>
      <c r="BZ55" s="81"/>
      <c r="CA55" s="81"/>
      <c r="CB55" s="81"/>
      <c r="CC55" s="81"/>
      <c r="CD55" s="81"/>
    </row>
    <row r="56" spans="1:82" ht="18.75">
      <c r="A56" s="100">
        <v>46</v>
      </c>
      <c r="B56" s="107"/>
      <c r="C56" s="108"/>
      <c r="D56" s="110"/>
      <c r="E56" s="110"/>
      <c r="F56" s="106" t="str">
        <f t="shared" si="0"/>
        <v/>
      </c>
      <c r="G56" s="111"/>
      <c r="H56" s="101" t="str">
        <f t="shared" si="1"/>
        <v/>
      </c>
      <c r="I56" s="110"/>
      <c r="J56" s="101" t="str">
        <f t="shared" si="2"/>
        <v/>
      </c>
      <c r="K56" s="96" t="str">
        <f t="shared" si="3"/>
        <v/>
      </c>
      <c r="L56" s="114"/>
      <c r="M56" s="114"/>
      <c r="N56" s="114"/>
      <c r="O56" s="114"/>
      <c r="P56" s="97" t="str">
        <f t="shared" si="4"/>
        <v/>
      </c>
      <c r="Q56" s="98" t="str">
        <f t="shared" si="5"/>
        <v/>
      </c>
      <c r="R56" s="99" t="str">
        <f t="shared" si="6"/>
        <v/>
      </c>
      <c r="S56" s="112"/>
      <c r="T56" s="112"/>
      <c r="U56" s="112"/>
      <c r="V56" s="112"/>
      <c r="W56" s="97" t="str">
        <f t="shared" si="7"/>
        <v/>
      </c>
      <c r="X56" s="98" t="str">
        <f t="shared" si="8"/>
        <v/>
      </c>
      <c r="Y56" s="99" t="str">
        <f t="shared" si="9"/>
        <v/>
      </c>
      <c r="Z56" s="112"/>
      <c r="AA56" s="112"/>
      <c r="AB56" s="112"/>
      <c r="AC56" s="112"/>
      <c r="AD56" s="97" t="str">
        <f t="shared" si="10"/>
        <v/>
      </c>
      <c r="AE56" s="98" t="str">
        <f t="shared" si="11"/>
        <v/>
      </c>
      <c r="AF56" s="99" t="str">
        <f t="shared" si="12"/>
        <v/>
      </c>
      <c r="AG56" s="112"/>
      <c r="AH56" s="112"/>
      <c r="AI56" s="112"/>
      <c r="AJ56" s="112"/>
      <c r="AK56" s="97" t="str">
        <f t="shared" si="13"/>
        <v/>
      </c>
      <c r="AL56" s="98" t="str">
        <f t="shared" si="14"/>
        <v/>
      </c>
      <c r="AM56" s="99" t="str">
        <f t="shared" si="15"/>
        <v/>
      </c>
      <c r="AN56" s="112"/>
      <c r="AO56" s="112"/>
      <c r="AP56" s="112"/>
      <c r="AQ56" s="112"/>
      <c r="AR56" s="97" t="str">
        <f t="shared" si="16"/>
        <v/>
      </c>
      <c r="AS56" s="98" t="str">
        <f t="shared" si="17"/>
        <v/>
      </c>
      <c r="AT56" s="99" t="str">
        <f t="shared" si="18"/>
        <v/>
      </c>
      <c r="AU56" s="112"/>
      <c r="AV56" s="112"/>
      <c r="AW56" s="112"/>
      <c r="AX56" s="112"/>
      <c r="AY56" s="97" t="str">
        <f t="shared" si="19"/>
        <v/>
      </c>
      <c r="AZ56" s="98" t="str">
        <f t="shared" si="20"/>
        <v/>
      </c>
      <c r="BA56" s="99" t="str">
        <f t="shared" si="21"/>
        <v/>
      </c>
      <c r="BB56" s="41"/>
      <c r="BC56" s="41"/>
      <c r="BD56" s="41"/>
      <c r="BE56" s="41"/>
      <c r="BF56" s="41"/>
      <c r="BG56" s="42" t="str">
        <f t="shared" si="22"/>
        <v/>
      </c>
      <c r="BH56" s="43" t="str">
        <f t="shared" si="23"/>
        <v xml:space="preserve"> </v>
      </c>
      <c r="BI56" s="41"/>
      <c r="BJ56" s="41"/>
      <c r="BK56" s="41"/>
      <c r="BL56" s="41"/>
      <c r="BM56" s="41"/>
      <c r="BN56" s="44" t="str">
        <f t="shared" si="24"/>
        <v/>
      </c>
      <c r="BO56" s="45" t="str">
        <f t="shared" si="25"/>
        <v xml:space="preserve"> </v>
      </c>
      <c r="BP56" s="41"/>
      <c r="BQ56" s="41"/>
      <c r="BR56" s="41"/>
      <c r="BS56" s="41"/>
      <c r="BT56" s="41"/>
      <c r="BU56" s="46" t="str">
        <f t="shared" si="26"/>
        <v/>
      </c>
      <c r="BV56" s="47" t="str">
        <f t="shared" si="27"/>
        <v xml:space="preserve"> </v>
      </c>
      <c r="BW56" s="81"/>
      <c r="BX56" s="81"/>
      <c r="BY56" s="81"/>
      <c r="BZ56" s="81"/>
      <c r="CA56" s="81"/>
      <c r="CB56" s="81"/>
      <c r="CC56" s="81"/>
      <c r="CD56" s="81"/>
    </row>
    <row r="57" spans="1:82" ht="18.75">
      <c r="A57" s="94">
        <v>47</v>
      </c>
      <c r="B57" s="107"/>
      <c r="C57" s="108"/>
      <c r="D57" s="110"/>
      <c r="E57" s="110"/>
      <c r="F57" s="106" t="str">
        <f t="shared" si="0"/>
        <v/>
      </c>
      <c r="G57" s="111"/>
      <c r="H57" s="101" t="str">
        <f t="shared" si="1"/>
        <v/>
      </c>
      <c r="I57" s="110"/>
      <c r="J57" s="101" t="str">
        <f t="shared" si="2"/>
        <v/>
      </c>
      <c r="K57" s="96" t="str">
        <f t="shared" si="3"/>
        <v/>
      </c>
      <c r="L57" s="114"/>
      <c r="M57" s="114"/>
      <c r="N57" s="114"/>
      <c r="O57" s="114"/>
      <c r="P57" s="97" t="str">
        <f t="shared" si="4"/>
        <v/>
      </c>
      <c r="Q57" s="98" t="str">
        <f t="shared" si="5"/>
        <v/>
      </c>
      <c r="R57" s="99" t="str">
        <f t="shared" si="6"/>
        <v/>
      </c>
      <c r="S57" s="112"/>
      <c r="T57" s="112"/>
      <c r="U57" s="112"/>
      <c r="V57" s="112"/>
      <c r="W57" s="97" t="str">
        <f t="shared" si="7"/>
        <v/>
      </c>
      <c r="X57" s="98" t="str">
        <f t="shared" si="8"/>
        <v/>
      </c>
      <c r="Y57" s="99" t="str">
        <f t="shared" si="9"/>
        <v/>
      </c>
      <c r="Z57" s="112"/>
      <c r="AA57" s="112"/>
      <c r="AB57" s="112"/>
      <c r="AC57" s="112"/>
      <c r="AD57" s="97" t="str">
        <f t="shared" si="10"/>
        <v/>
      </c>
      <c r="AE57" s="98" t="str">
        <f t="shared" si="11"/>
        <v/>
      </c>
      <c r="AF57" s="99" t="str">
        <f t="shared" si="12"/>
        <v/>
      </c>
      <c r="AG57" s="112"/>
      <c r="AH57" s="112"/>
      <c r="AI57" s="112"/>
      <c r="AJ57" s="112"/>
      <c r="AK57" s="97" t="str">
        <f t="shared" si="13"/>
        <v/>
      </c>
      <c r="AL57" s="98" t="str">
        <f t="shared" si="14"/>
        <v/>
      </c>
      <c r="AM57" s="99" t="str">
        <f t="shared" si="15"/>
        <v/>
      </c>
      <c r="AN57" s="112"/>
      <c r="AO57" s="112"/>
      <c r="AP57" s="112"/>
      <c r="AQ57" s="112"/>
      <c r="AR57" s="97" t="str">
        <f t="shared" si="16"/>
        <v/>
      </c>
      <c r="AS57" s="98" t="str">
        <f t="shared" si="17"/>
        <v/>
      </c>
      <c r="AT57" s="99" t="str">
        <f t="shared" si="18"/>
        <v/>
      </c>
      <c r="AU57" s="112"/>
      <c r="AV57" s="112"/>
      <c r="AW57" s="112"/>
      <c r="AX57" s="112"/>
      <c r="AY57" s="97" t="str">
        <f t="shared" si="19"/>
        <v/>
      </c>
      <c r="AZ57" s="98" t="str">
        <f t="shared" si="20"/>
        <v/>
      </c>
      <c r="BA57" s="99" t="str">
        <f t="shared" si="21"/>
        <v/>
      </c>
      <c r="BB57" s="41"/>
      <c r="BC57" s="41"/>
      <c r="BD57" s="41"/>
      <c r="BE57" s="41"/>
      <c r="BF57" s="41"/>
      <c r="BG57" s="42" t="str">
        <f t="shared" si="22"/>
        <v/>
      </c>
      <c r="BH57" s="43" t="str">
        <f t="shared" si="23"/>
        <v xml:space="preserve"> </v>
      </c>
      <c r="BI57" s="41"/>
      <c r="BJ57" s="41"/>
      <c r="BK57" s="41"/>
      <c r="BL57" s="41"/>
      <c r="BM57" s="41"/>
      <c r="BN57" s="44" t="str">
        <f t="shared" si="24"/>
        <v/>
      </c>
      <c r="BO57" s="45" t="str">
        <f t="shared" si="25"/>
        <v xml:space="preserve"> </v>
      </c>
      <c r="BP57" s="41"/>
      <c r="BQ57" s="41"/>
      <c r="BR57" s="41"/>
      <c r="BS57" s="41"/>
      <c r="BT57" s="41"/>
      <c r="BU57" s="46" t="str">
        <f t="shared" si="26"/>
        <v/>
      </c>
      <c r="BV57" s="47" t="str">
        <f t="shared" si="27"/>
        <v xml:space="preserve"> </v>
      </c>
      <c r="BW57" s="81"/>
      <c r="BX57" s="81"/>
      <c r="BY57" s="81"/>
      <c r="BZ57" s="81"/>
      <c r="CA57" s="81"/>
      <c r="CB57" s="81"/>
      <c r="CC57" s="81"/>
      <c r="CD57" s="81"/>
    </row>
    <row r="58" spans="1:82" ht="18.75">
      <c r="A58" s="100">
        <v>48</v>
      </c>
      <c r="B58" s="107"/>
      <c r="C58" s="108"/>
      <c r="D58" s="110"/>
      <c r="E58" s="110"/>
      <c r="F58" s="106" t="str">
        <f t="shared" si="0"/>
        <v/>
      </c>
      <c r="G58" s="111"/>
      <c r="H58" s="101" t="str">
        <f t="shared" si="1"/>
        <v/>
      </c>
      <c r="I58" s="110"/>
      <c r="J58" s="101" t="str">
        <f t="shared" si="2"/>
        <v/>
      </c>
      <c r="K58" s="96" t="str">
        <f t="shared" si="3"/>
        <v/>
      </c>
      <c r="L58" s="114"/>
      <c r="M58" s="114"/>
      <c r="N58" s="114"/>
      <c r="O58" s="114"/>
      <c r="P58" s="97" t="str">
        <f t="shared" si="4"/>
        <v/>
      </c>
      <c r="Q58" s="98" t="str">
        <f t="shared" si="5"/>
        <v/>
      </c>
      <c r="R58" s="99" t="str">
        <f t="shared" si="6"/>
        <v/>
      </c>
      <c r="S58" s="112"/>
      <c r="T58" s="112"/>
      <c r="U58" s="112"/>
      <c r="V58" s="112"/>
      <c r="W58" s="97" t="str">
        <f t="shared" si="7"/>
        <v/>
      </c>
      <c r="X58" s="98" t="str">
        <f t="shared" si="8"/>
        <v/>
      </c>
      <c r="Y58" s="99" t="str">
        <f t="shared" si="9"/>
        <v/>
      </c>
      <c r="Z58" s="112"/>
      <c r="AA58" s="112"/>
      <c r="AB58" s="112"/>
      <c r="AC58" s="112"/>
      <c r="AD58" s="97" t="str">
        <f t="shared" si="10"/>
        <v/>
      </c>
      <c r="AE58" s="98" t="str">
        <f t="shared" si="11"/>
        <v/>
      </c>
      <c r="AF58" s="99" t="str">
        <f t="shared" si="12"/>
        <v/>
      </c>
      <c r="AG58" s="112"/>
      <c r="AH58" s="112"/>
      <c r="AI58" s="112"/>
      <c r="AJ58" s="112"/>
      <c r="AK58" s="97" t="str">
        <f t="shared" si="13"/>
        <v/>
      </c>
      <c r="AL58" s="98" t="str">
        <f t="shared" si="14"/>
        <v/>
      </c>
      <c r="AM58" s="99" t="str">
        <f t="shared" si="15"/>
        <v/>
      </c>
      <c r="AN58" s="112"/>
      <c r="AO58" s="112"/>
      <c r="AP58" s="112"/>
      <c r="AQ58" s="112"/>
      <c r="AR58" s="97" t="str">
        <f t="shared" si="16"/>
        <v/>
      </c>
      <c r="AS58" s="98" t="str">
        <f t="shared" si="17"/>
        <v/>
      </c>
      <c r="AT58" s="99" t="str">
        <f t="shared" si="18"/>
        <v/>
      </c>
      <c r="AU58" s="112"/>
      <c r="AV58" s="112"/>
      <c r="AW58" s="112"/>
      <c r="AX58" s="112"/>
      <c r="AY58" s="97" t="str">
        <f t="shared" si="19"/>
        <v/>
      </c>
      <c r="AZ58" s="98" t="str">
        <f t="shared" si="20"/>
        <v/>
      </c>
      <c r="BA58" s="99" t="str">
        <f t="shared" si="21"/>
        <v/>
      </c>
      <c r="BB58" s="41"/>
      <c r="BC58" s="41"/>
      <c r="BD58" s="41"/>
      <c r="BE58" s="41"/>
      <c r="BF58" s="41"/>
      <c r="BG58" s="42" t="str">
        <f t="shared" si="22"/>
        <v/>
      </c>
      <c r="BH58" s="43" t="str">
        <f t="shared" si="23"/>
        <v xml:space="preserve"> </v>
      </c>
      <c r="BI58" s="41"/>
      <c r="BJ58" s="41"/>
      <c r="BK58" s="41"/>
      <c r="BL58" s="41"/>
      <c r="BM58" s="41"/>
      <c r="BN58" s="44" t="str">
        <f t="shared" si="24"/>
        <v/>
      </c>
      <c r="BO58" s="45" t="str">
        <f t="shared" si="25"/>
        <v xml:space="preserve"> </v>
      </c>
      <c r="BP58" s="41"/>
      <c r="BQ58" s="41"/>
      <c r="BR58" s="41"/>
      <c r="BS58" s="41"/>
      <c r="BT58" s="41"/>
      <c r="BU58" s="46" t="str">
        <f t="shared" si="26"/>
        <v/>
      </c>
      <c r="BV58" s="47" t="str">
        <f t="shared" si="27"/>
        <v xml:space="preserve"> </v>
      </c>
      <c r="BW58" s="81"/>
      <c r="BX58" s="81"/>
      <c r="BY58" s="81"/>
      <c r="BZ58" s="81"/>
      <c r="CA58" s="81"/>
      <c r="CB58" s="81"/>
      <c r="CC58" s="81"/>
      <c r="CD58" s="81"/>
    </row>
    <row r="59" spans="1:82" ht="18.75">
      <c r="A59" s="94">
        <v>49</v>
      </c>
      <c r="B59" s="107"/>
      <c r="C59" s="108"/>
      <c r="D59" s="110"/>
      <c r="E59" s="110"/>
      <c r="F59" s="106" t="str">
        <f t="shared" si="0"/>
        <v/>
      </c>
      <c r="G59" s="111"/>
      <c r="H59" s="101" t="str">
        <f t="shared" si="1"/>
        <v/>
      </c>
      <c r="I59" s="110"/>
      <c r="J59" s="101" t="str">
        <f t="shared" si="2"/>
        <v/>
      </c>
      <c r="K59" s="96" t="str">
        <f t="shared" si="3"/>
        <v/>
      </c>
      <c r="L59" s="114"/>
      <c r="M59" s="114"/>
      <c r="N59" s="114"/>
      <c r="O59" s="114"/>
      <c r="P59" s="97" t="str">
        <f t="shared" si="4"/>
        <v/>
      </c>
      <c r="Q59" s="98" t="str">
        <f t="shared" si="5"/>
        <v/>
      </c>
      <c r="R59" s="99" t="str">
        <f t="shared" si="6"/>
        <v/>
      </c>
      <c r="S59" s="112"/>
      <c r="T59" s="112"/>
      <c r="U59" s="112"/>
      <c r="V59" s="112"/>
      <c r="W59" s="97" t="str">
        <f t="shared" si="7"/>
        <v/>
      </c>
      <c r="X59" s="98" t="str">
        <f t="shared" si="8"/>
        <v/>
      </c>
      <c r="Y59" s="99" t="str">
        <f t="shared" si="9"/>
        <v/>
      </c>
      <c r="Z59" s="112"/>
      <c r="AA59" s="112"/>
      <c r="AB59" s="112"/>
      <c r="AC59" s="112"/>
      <c r="AD59" s="97" t="str">
        <f t="shared" si="10"/>
        <v/>
      </c>
      <c r="AE59" s="98" t="str">
        <f t="shared" si="11"/>
        <v/>
      </c>
      <c r="AF59" s="99" t="str">
        <f t="shared" si="12"/>
        <v/>
      </c>
      <c r="AG59" s="112"/>
      <c r="AH59" s="112"/>
      <c r="AI59" s="112"/>
      <c r="AJ59" s="112"/>
      <c r="AK59" s="97" t="str">
        <f t="shared" si="13"/>
        <v/>
      </c>
      <c r="AL59" s="98" t="str">
        <f t="shared" si="14"/>
        <v/>
      </c>
      <c r="AM59" s="99" t="str">
        <f t="shared" si="15"/>
        <v/>
      </c>
      <c r="AN59" s="112"/>
      <c r="AO59" s="112"/>
      <c r="AP59" s="112"/>
      <c r="AQ59" s="112"/>
      <c r="AR59" s="97" t="str">
        <f t="shared" si="16"/>
        <v/>
      </c>
      <c r="AS59" s="98" t="str">
        <f t="shared" si="17"/>
        <v/>
      </c>
      <c r="AT59" s="99" t="str">
        <f t="shared" si="18"/>
        <v/>
      </c>
      <c r="AU59" s="112"/>
      <c r="AV59" s="112"/>
      <c r="AW59" s="112"/>
      <c r="AX59" s="112"/>
      <c r="AY59" s="97" t="str">
        <f t="shared" si="19"/>
        <v/>
      </c>
      <c r="AZ59" s="98" t="str">
        <f t="shared" si="20"/>
        <v/>
      </c>
      <c r="BA59" s="99" t="str">
        <f t="shared" si="21"/>
        <v/>
      </c>
      <c r="BB59" s="41"/>
      <c r="BC59" s="41"/>
      <c r="BD59" s="41"/>
      <c r="BE59" s="41"/>
      <c r="BF59" s="41"/>
      <c r="BG59" s="42" t="str">
        <f t="shared" si="22"/>
        <v/>
      </c>
      <c r="BH59" s="43" t="str">
        <f t="shared" si="23"/>
        <v xml:space="preserve"> </v>
      </c>
      <c r="BI59" s="41"/>
      <c r="BJ59" s="41"/>
      <c r="BK59" s="41"/>
      <c r="BL59" s="41"/>
      <c r="BM59" s="41"/>
      <c r="BN59" s="44" t="str">
        <f t="shared" si="24"/>
        <v/>
      </c>
      <c r="BO59" s="45" t="str">
        <f t="shared" si="25"/>
        <v xml:space="preserve"> </v>
      </c>
      <c r="BP59" s="41"/>
      <c r="BQ59" s="41"/>
      <c r="BR59" s="41"/>
      <c r="BS59" s="41"/>
      <c r="BT59" s="41"/>
      <c r="BU59" s="46" t="str">
        <f t="shared" si="26"/>
        <v/>
      </c>
      <c r="BV59" s="47" t="str">
        <f t="shared" si="27"/>
        <v xml:space="preserve"> </v>
      </c>
      <c r="BW59" s="81"/>
      <c r="BX59" s="81"/>
      <c r="BY59" s="81"/>
      <c r="BZ59" s="81"/>
      <c r="CA59" s="81"/>
      <c r="CB59" s="81"/>
      <c r="CC59" s="81"/>
      <c r="CD59" s="81"/>
    </row>
    <row r="60" spans="1:82" ht="18.75">
      <c r="A60" s="100">
        <v>50</v>
      </c>
      <c r="B60" s="107"/>
      <c r="C60" s="108"/>
      <c r="D60" s="110"/>
      <c r="E60" s="110"/>
      <c r="F60" s="106" t="str">
        <f t="shared" si="0"/>
        <v/>
      </c>
      <c r="G60" s="111"/>
      <c r="H60" s="101" t="str">
        <f t="shared" si="1"/>
        <v/>
      </c>
      <c r="I60" s="110"/>
      <c r="J60" s="101" t="str">
        <f t="shared" si="2"/>
        <v/>
      </c>
      <c r="K60" s="96" t="str">
        <f t="shared" si="3"/>
        <v/>
      </c>
      <c r="L60" s="114"/>
      <c r="M60" s="114"/>
      <c r="N60" s="114"/>
      <c r="O60" s="114"/>
      <c r="P60" s="97" t="str">
        <f t="shared" si="4"/>
        <v/>
      </c>
      <c r="Q60" s="98" t="str">
        <f t="shared" si="5"/>
        <v/>
      </c>
      <c r="R60" s="99" t="str">
        <f t="shared" si="6"/>
        <v/>
      </c>
      <c r="S60" s="112"/>
      <c r="T60" s="112"/>
      <c r="U60" s="112"/>
      <c r="V60" s="112"/>
      <c r="W60" s="97" t="str">
        <f t="shared" si="7"/>
        <v/>
      </c>
      <c r="X60" s="98" t="str">
        <f t="shared" si="8"/>
        <v/>
      </c>
      <c r="Y60" s="99" t="str">
        <f t="shared" si="9"/>
        <v/>
      </c>
      <c r="Z60" s="112"/>
      <c r="AA60" s="112"/>
      <c r="AB60" s="112"/>
      <c r="AC60" s="112"/>
      <c r="AD60" s="97" t="str">
        <f t="shared" si="10"/>
        <v/>
      </c>
      <c r="AE60" s="98" t="str">
        <f t="shared" si="11"/>
        <v/>
      </c>
      <c r="AF60" s="99" t="str">
        <f t="shared" si="12"/>
        <v/>
      </c>
      <c r="AG60" s="112"/>
      <c r="AH60" s="112"/>
      <c r="AI60" s="112"/>
      <c r="AJ60" s="112"/>
      <c r="AK60" s="97" t="str">
        <f t="shared" si="13"/>
        <v/>
      </c>
      <c r="AL60" s="98" t="str">
        <f t="shared" si="14"/>
        <v/>
      </c>
      <c r="AM60" s="99" t="str">
        <f t="shared" si="15"/>
        <v/>
      </c>
      <c r="AN60" s="112"/>
      <c r="AO60" s="112"/>
      <c r="AP60" s="112"/>
      <c r="AQ60" s="112"/>
      <c r="AR60" s="97" t="str">
        <f t="shared" si="16"/>
        <v/>
      </c>
      <c r="AS60" s="98" t="str">
        <f t="shared" si="17"/>
        <v/>
      </c>
      <c r="AT60" s="99" t="str">
        <f t="shared" si="18"/>
        <v/>
      </c>
      <c r="AU60" s="112"/>
      <c r="AV60" s="112"/>
      <c r="AW60" s="112"/>
      <c r="AX60" s="112"/>
      <c r="AY60" s="97" t="str">
        <f t="shared" si="19"/>
        <v/>
      </c>
      <c r="AZ60" s="98" t="str">
        <f t="shared" si="20"/>
        <v/>
      </c>
      <c r="BA60" s="99" t="str">
        <f t="shared" si="21"/>
        <v/>
      </c>
      <c r="BB60" s="41"/>
      <c r="BC60" s="41"/>
      <c r="BD60" s="41"/>
      <c r="BE60" s="41"/>
      <c r="BF60" s="41"/>
      <c r="BG60" s="42" t="str">
        <f t="shared" si="22"/>
        <v/>
      </c>
      <c r="BH60" s="43" t="str">
        <f t="shared" si="23"/>
        <v xml:space="preserve"> </v>
      </c>
      <c r="BI60" s="41"/>
      <c r="BJ60" s="41"/>
      <c r="BK60" s="41"/>
      <c r="BL60" s="41"/>
      <c r="BM60" s="41"/>
      <c r="BN60" s="44" t="str">
        <f t="shared" si="24"/>
        <v/>
      </c>
      <c r="BO60" s="45" t="str">
        <f t="shared" si="25"/>
        <v xml:space="preserve"> </v>
      </c>
      <c r="BP60" s="41"/>
      <c r="BQ60" s="41"/>
      <c r="BR60" s="41"/>
      <c r="BS60" s="41"/>
      <c r="BT60" s="41"/>
      <c r="BU60" s="46" t="str">
        <f t="shared" si="26"/>
        <v/>
      </c>
      <c r="BV60" s="47" t="str">
        <f t="shared" si="27"/>
        <v xml:space="preserve"> </v>
      </c>
      <c r="BW60" s="81"/>
      <c r="BX60" s="81"/>
      <c r="BY60" s="81"/>
      <c r="BZ60" s="81"/>
      <c r="CA60" s="81"/>
      <c r="CB60" s="81"/>
      <c r="CC60" s="81"/>
      <c r="CD60" s="81"/>
    </row>
    <row r="61" spans="1:82" ht="18.75">
      <c r="A61" s="94">
        <v>51</v>
      </c>
      <c r="B61" s="107"/>
      <c r="C61" s="108"/>
      <c r="D61" s="110"/>
      <c r="E61" s="110"/>
      <c r="F61" s="106" t="str">
        <f t="shared" si="0"/>
        <v/>
      </c>
      <c r="G61" s="111"/>
      <c r="H61" s="101" t="str">
        <f t="shared" si="1"/>
        <v/>
      </c>
      <c r="I61" s="110"/>
      <c r="J61" s="101" t="str">
        <f t="shared" si="2"/>
        <v/>
      </c>
      <c r="K61" s="96" t="str">
        <f t="shared" si="3"/>
        <v/>
      </c>
      <c r="L61" s="114"/>
      <c r="M61" s="114"/>
      <c r="N61" s="114"/>
      <c r="O61" s="114"/>
      <c r="P61" s="97" t="str">
        <f t="shared" si="4"/>
        <v/>
      </c>
      <c r="Q61" s="98" t="str">
        <f t="shared" si="5"/>
        <v/>
      </c>
      <c r="R61" s="99" t="str">
        <f t="shared" si="6"/>
        <v/>
      </c>
      <c r="S61" s="112"/>
      <c r="T61" s="112"/>
      <c r="U61" s="112"/>
      <c r="V61" s="112"/>
      <c r="W61" s="97" t="str">
        <f t="shared" si="7"/>
        <v/>
      </c>
      <c r="X61" s="98" t="str">
        <f t="shared" si="8"/>
        <v/>
      </c>
      <c r="Y61" s="99" t="str">
        <f t="shared" si="9"/>
        <v/>
      </c>
      <c r="Z61" s="112"/>
      <c r="AA61" s="112"/>
      <c r="AB61" s="112"/>
      <c r="AC61" s="112"/>
      <c r="AD61" s="97" t="str">
        <f t="shared" si="10"/>
        <v/>
      </c>
      <c r="AE61" s="98" t="str">
        <f t="shared" si="11"/>
        <v/>
      </c>
      <c r="AF61" s="99" t="str">
        <f t="shared" si="12"/>
        <v/>
      </c>
      <c r="AG61" s="112"/>
      <c r="AH61" s="112"/>
      <c r="AI61" s="112"/>
      <c r="AJ61" s="112"/>
      <c r="AK61" s="97" t="str">
        <f t="shared" si="13"/>
        <v/>
      </c>
      <c r="AL61" s="98" t="str">
        <f t="shared" si="14"/>
        <v/>
      </c>
      <c r="AM61" s="99" t="str">
        <f t="shared" si="15"/>
        <v/>
      </c>
      <c r="AN61" s="112"/>
      <c r="AO61" s="112"/>
      <c r="AP61" s="112"/>
      <c r="AQ61" s="112"/>
      <c r="AR61" s="97" t="str">
        <f t="shared" si="16"/>
        <v/>
      </c>
      <c r="AS61" s="98" t="str">
        <f t="shared" si="17"/>
        <v/>
      </c>
      <c r="AT61" s="99" t="str">
        <f t="shared" si="18"/>
        <v/>
      </c>
      <c r="AU61" s="112"/>
      <c r="AV61" s="112"/>
      <c r="AW61" s="112"/>
      <c r="AX61" s="112"/>
      <c r="AY61" s="97" t="str">
        <f t="shared" si="19"/>
        <v/>
      </c>
      <c r="AZ61" s="98" t="str">
        <f t="shared" si="20"/>
        <v/>
      </c>
      <c r="BA61" s="99" t="str">
        <f t="shared" si="21"/>
        <v/>
      </c>
      <c r="BB61" s="41"/>
      <c r="BC61" s="41"/>
      <c r="BD61" s="41"/>
      <c r="BE61" s="41"/>
      <c r="BF61" s="41"/>
      <c r="BG61" s="42" t="str">
        <f t="shared" si="22"/>
        <v/>
      </c>
      <c r="BH61" s="43" t="str">
        <f t="shared" si="23"/>
        <v xml:space="preserve"> </v>
      </c>
      <c r="BI61" s="41"/>
      <c r="BJ61" s="41"/>
      <c r="BK61" s="41"/>
      <c r="BL61" s="41"/>
      <c r="BM61" s="41"/>
      <c r="BN61" s="44" t="str">
        <f t="shared" si="24"/>
        <v/>
      </c>
      <c r="BO61" s="45" t="str">
        <f t="shared" si="25"/>
        <v xml:space="preserve"> </v>
      </c>
      <c r="BP61" s="41"/>
      <c r="BQ61" s="41"/>
      <c r="BR61" s="41"/>
      <c r="BS61" s="41"/>
      <c r="BT61" s="41"/>
      <c r="BU61" s="46" t="str">
        <f t="shared" si="26"/>
        <v/>
      </c>
      <c r="BV61" s="47" t="str">
        <f t="shared" si="27"/>
        <v xml:space="preserve"> </v>
      </c>
      <c r="BW61" s="81"/>
      <c r="BX61" s="81"/>
      <c r="BY61" s="81"/>
      <c r="BZ61" s="81"/>
      <c r="CA61" s="81"/>
      <c r="CB61" s="81"/>
      <c r="CC61" s="81"/>
      <c r="CD61" s="81"/>
    </row>
    <row r="62" spans="1:82" ht="18.75">
      <c r="A62" s="100">
        <v>52</v>
      </c>
      <c r="B62" s="107"/>
      <c r="C62" s="108"/>
      <c r="D62" s="110"/>
      <c r="E62" s="110"/>
      <c r="F62" s="106" t="str">
        <f t="shared" si="0"/>
        <v/>
      </c>
      <c r="G62" s="111"/>
      <c r="H62" s="101" t="str">
        <f t="shared" si="1"/>
        <v/>
      </c>
      <c r="I62" s="110"/>
      <c r="J62" s="101" t="str">
        <f t="shared" si="2"/>
        <v/>
      </c>
      <c r="K62" s="96" t="str">
        <f t="shared" si="3"/>
        <v/>
      </c>
      <c r="L62" s="114"/>
      <c r="M62" s="114"/>
      <c r="N62" s="114"/>
      <c r="O62" s="114"/>
      <c r="P62" s="97" t="str">
        <f t="shared" si="4"/>
        <v/>
      </c>
      <c r="Q62" s="98" t="str">
        <f t="shared" si="5"/>
        <v/>
      </c>
      <c r="R62" s="99" t="str">
        <f t="shared" si="6"/>
        <v/>
      </c>
      <c r="S62" s="112"/>
      <c r="T62" s="112"/>
      <c r="U62" s="112"/>
      <c r="V62" s="112"/>
      <c r="W62" s="97" t="str">
        <f t="shared" si="7"/>
        <v/>
      </c>
      <c r="X62" s="98" t="str">
        <f t="shared" si="8"/>
        <v/>
      </c>
      <c r="Y62" s="99" t="str">
        <f t="shared" si="9"/>
        <v/>
      </c>
      <c r="Z62" s="112"/>
      <c r="AA62" s="112"/>
      <c r="AB62" s="112"/>
      <c r="AC62" s="112"/>
      <c r="AD62" s="97" t="str">
        <f t="shared" si="10"/>
        <v/>
      </c>
      <c r="AE62" s="98" t="str">
        <f t="shared" si="11"/>
        <v/>
      </c>
      <c r="AF62" s="99" t="str">
        <f t="shared" si="12"/>
        <v/>
      </c>
      <c r="AG62" s="112"/>
      <c r="AH62" s="112"/>
      <c r="AI62" s="112"/>
      <c r="AJ62" s="112"/>
      <c r="AK62" s="97" t="str">
        <f t="shared" si="13"/>
        <v/>
      </c>
      <c r="AL62" s="98" t="str">
        <f t="shared" si="14"/>
        <v/>
      </c>
      <c r="AM62" s="99" t="str">
        <f t="shared" si="15"/>
        <v/>
      </c>
      <c r="AN62" s="112"/>
      <c r="AO62" s="112"/>
      <c r="AP62" s="112"/>
      <c r="AQ62" s="112"/>
      <c r="AR62" s="97" t="str">
        <f t="shared" si="16"/>
        <v/>
      </c>
      <c r="AS62" s="98" t="str">
        <f t="shared" si="17"/>
        <v/>
      </c>
      <c r="AT62" s="99" t="str">
        <f t="shared" si="18"/>
        <v/>
      </c>
      <c r="AU62" s="112"/>
      <c r="AV62" s="112"/>
      <c r="AW62" s="112"/>
      <c r="AX62" s="112"/>
      <c r="AY62" s="97" t="str">
        <f t="shared" si="19"/>
        <v/>
      </c>
      <c r="AZ62" s="98" t="str">
        <f t="shared" si="20"/>
        <v/>
      </c>
      <c r="BA62" s="99" t="str">
        <f t="shared" si="21"/>
        <v/>
      </c>
      <c r="BB62" s="41"/>
      <c r="BC62" s="41"/>
      <c r="BD62" s="41"/>
      <c r="BE62" s="41"/>
      <c r="BF62" s="41"/>
      <c r="BG62" s="42" t="str">
        <f t="shared" si="22"/>
        <v/>
      </c>
      <c r="BH62" s="43" t="str">
        <f t="shared" si="23"/>
        <v xml:space="preserve"> </v>
      </c>
      <c r="BI62" s="41"/>
      <c r="BJ62" s="41"/>
      <c r="BK62" s="41"/>
      <c r="BL62" s="41"/>
      <c r="BM62" s="41"/>
      <c r="BN62" s="44" t="str">
        <f t="shared" si="24"/>
        <v/>
      </c>
      <c r="BO62" s="45" t="str">
        <f t="shared" si="25"/>
        <v xml:space="preserve"> </v>
      </c>
      <c r="BP62" s="41"/>
      <c r="BQ62" s="41"/>
      <c r="BR62" s="41"/>
      <c r="BS62" s="41"/>
      <c r="BT62" s="41"/>
      <c r="BU62" s="46" t="str">
        <f t="shared" si="26"/>
        <v/>
      </c>
      <c r="BV62" s="47" t="str">
        <f t="shared" si="27"/>
        <v xml:space="preserve"> </v>
      </c>
      <c r="BW62" s="81"/>
      <c r="BX62" s="81"/>
      <c r="BY62" s="81"/>
      <c r="BZ62" s="81"/>
      <c r="CA62" s="81"/>
      <c r="CB62" s="81"/>
      <c r="CC62" s="81"/>
      <c r="CD62" s="81"/>
    </row>
    <row r="63" spans="1:82" ht="18.75">
      <c r="A63" s="94">
        <v>53</v>
      </c>
      <c r="B63" s="107"/>
      <c r="C63" s="108"/>
      <c r="D63" s="110"/>
      <c r="E63" s="110"/>
      <c r="F63" s="106" t="str">
        <f t="shared" si="0"/>
        <v/>
      </c>
      <c r="G63" s="111"/>
      <c r="H63" s="101" t="str">
        <f t="shared" si="1"/>
        <v/>
      </c>
      <c r="I63" s="110"/>
      <c r="J63" s="101" t="str">
        <f t="shared" si="2"/>
        <v/>
      </c>
      <c r="K63" s="96" t="str">
        <f t="shared" si="3"/>
        <v/>
      </c>
      <c r="L63" s="114"/>
      <c r="M63" s="114"/>
      <c r="N63" s="114"/>
      <c r="O63" s="114"/>
      <c r="P63" s="97" t="str">
        <f t="shared" si="4"/>
        <v/>
      </c>
      <c r="Q63" s="98" t="str">
        <f t="shared" si="5"/>
        <v/>
      </c>
      <c r="R63" s="99" t="str">
        <f t="shared" si="6"/>
        <v/>
      </c>
      <c r="S63" s="112"/>
      <c r="T63" s="112"/>
      <c r="U63" s="112"/>
      <c r="V63" s="112"/>
      <c r="W63" s="97" t="str">
        <f t="shared" si="7"/>
        <v/>
      </c>
      <c r="X63" s="98" t="str">
        <f t="shared" si="8"/>
        <v/>
      </c>
      <c r="Y63" s="99" t="str">
        <f t="shared" si="9"/>
        <v/>
      </c>
      <c r="Z63" s="112"/>
      <c r="AA63" s="112"/>
      <c r="AB63" s="112"/>
      <c r="AC63" s="112"/>
      <c r="AD63" s="97" t="str">
        <f t="shared" si="10"/>
        <v/>
      </c>
      <c r="AE63" s="98" t="str">
        <f t="shared" si="11"/>
        <v/>
      </c>
      <c r="AF63" s="99" t="str">
        <f t="shared" si="12"/>
        <v/>
      </c>
      <c r="AG63" s="112"/>
      <c r="AH63" s="112"/>
      <c r="AI63" s="112"/>
      <c r="AJ63" s="112"/>
      <c r="AK63" s="97" t="str">
        <f t="shared" si="13"/>
        <v/>
      </c>
      <c r="AL63" s="98" t="str">
        <f t="shared" si="14"/>
        <v/>
      </c>
      <c r="AM63" s="99" t="str">
        <f t="shared" si="15"/>
        <v/>
      </c>
      <c r="AN63" s="112"/>
      <c r="AO63" s="112"/>
      <c r="AP63" s="112"/>
      <c r="AQ63" s="112"/>
      <c r="AR63" s="97" t="str">
        <f t="shared" si="16"/>
        <v/>
      </c>
      <c r="AS63" s="98" t="str">
        <f t="shared" si="17"/>
        <v/>
      </c>
      <c r="AT63" s="99" t="str">
        <f t="shared" si="18"/>
        <v/>
      </c>
      <c r="AU63" s="112"/>
      <c r="AV63" s="112"/>
      <c r="AW63" s="112"/>
      <c r="AX63" s="112"/>
      <c r="AY63" s="97" t="str">
        <f t="shared" si="19"/>
        <v/>
      </c>
      <c r="AZ63" s="98" t="str">
        <f t="shared" si="20"/>
        <v/>
      </c>
      <c r="BA63" s="99" t="str">
        <f t="shared" si="21"/>
        <v/>
      </c>
      <c r="BB63" s="41"/>
      <c r="BC63" s="41"/>
      <c r="BD63" s="41"/>
      <c r="BE63" s="41"/>
      <c r="BF63" s="41"/>
      <c r="BG63" s="42" t="str">
        <f t="shared" si="22"/>
        <v/>
      </c>
      <c r="BH63" s="43" t="str">
        <f t="shared" si="23"/>
        <v xml:space="preserve"> </v>
      </c>
      <c r="BI63" s="41"/>
      <c r="BJ63" s="41"/>
      <c r="BK63" s="41"/>
      <c r="BL63" s="41"/>
      <c r="BM63" s="41"/>
      <c r="BN63" s="44" t="str">
        <f t="shared" si="24"/>
        <v/>
      </c>
      <c r="BO63" s="45" t="str">
        <f t="shared" si="25"/>
        <v xml:space="preserve"> </v>
      </c>
      <c r="BP63" s="41"/>
      <c r="BQ63" s="41"/>
      <c r="BR63" s="41"/>
      <c r="BS63" s="41"/>
      <c r="BT63" s="41"/>
      <c r="BU63" s="46" t="str">
        <f t="shared" si="26"/>
        <v/>
      </c>
      <c r="BV63" s="47" t="str">
        <f t="shared" si="27"/>
        <v xml:space="preserve"> </v>
      </c>
      <c r="BW63" s="81"/>
      <c r="BX63" s="81"/>
      <c r="BY63" s="81"/>
      <c r="BZ63" s="81"/>
      <c r="CA63" s="81"/>
      <c r="CB63" s="81"/>
      <c r="CC63" s="81"/>
      <c r="CD63" s="81"/>
    </row>
    <row r="64" spans="1:82" ht="18.75">
      <c r="A64" s="100">
        <v>54</v>
      </c>
      <c r="B64" s="107"/>
      <c r="C64" s="108"/>
      <c r="D64" s="110"/>
      <c r="E64" s="110"/>
      <c r="F64" s="106" t="str">
        <f t="shared" si="0"/>
        <v/>
      </c>
      <c r="G64" s="111"/>
      <c r="H64" s="101" t="str">
        <f t="shared" si="1"/>
        <v/>
      </c>
      <c r="I64" s="110"/>
      <c r="J64" s="101" t="str">
        <f t="shared" si="2"/>
        <v/>
      </c>
      <c r="K64" s="96" t="str">
        <f t="shared" si="3"/>
        <v/>
      </c>
      <c r="L64" s="114"/>
      <c r="M64" s="114"/>
      <c r="N64" s="114"/>
      <c r="O64" s="114"/>
      <c r="P64" s="97" t="str">
        <f t="shared" si="4"/>
        <v/>
      </c>
      <c r="Q64" s="98" t="str">
        <f t="shared" si="5"/>
        <v/>
      </c>
      <c r="R64" s="99" t="str">
        <f t="shared" si="6"/>
        <v/>
      </c>
      <c r="S64" s="112"/>
      <c r="T64" s="112"/>
      <c r="U64" s="112"/>
      <c r="V64" s="112"/>
      <c r="W64" s="97" t="str">
        <f t="shared" si="7"/>
        <v/>
      </c>
      <c r="X64" s="98" t="str">
        <f t="shared" si="8"/>
        <v/>
      </c>
      <c r="Y64" s="99" t="str">
        <f t="shared" si="9"/>
        <v/>
      </c>
      <c r="Z64" s="112"/>
      <c r="AA64" s="112"/>
      <c r="AB64" s="112"/>
      <c r="AC64" s="112"/>
      <c r="AD64" s="97" t="str">
        <f t="shared" si="10"/>
        <v/>
      </c>
      <c r="AE64" s="98" t="str">
        <f t="shared" si="11"/>
        <v/>
      </c>
      <c r="AF64" s="99" t="str">
        <f t="shared" si="12"/>
        <v/>
      </c>
      <c r="AG64" s="112"/>
      <c r="AH64" s="112"/>
      <c r="AI64" s="112"/>
      <c r="AJ64" s="112"/>
      <c r="AK64" s="97" t="str">
        <f t="shared" si="13"/>
        <v/>
      </c>
      <c r="AL64" s="98" t="str">
        <f t="shared" si="14"/>
        <v/>
      </c>
      <c r="AM64" s="99" t="str">
        <f t="shared" si="15"/>
        <v/>
      </c>
      <c r="AN64" s="112"/>
      <c r="AO64" s="112"/>
      <c r="AP64" s="112"/>
      <c r="AQ64" s="112"/>
      <c r="AR64" s="97" t="str">
        <f t="shared" si="16"/>
        <v/>
      </c>
      <c r="AS64" s="98" t="str">
        <f t="shared" si="17"/>
        <v/>
      </c>
      <c r="AT64" s="99" t="str">
        <f t="shared" si="18"/>
        <v/>
      </c>
      <c r="AU64" s="112"/>
      <c r="AV64" s="112"/>
      <c r="AW64" s="112"/>
      <c r="AX64" s="112"/>
      <c r="AY64" s="97" t="str">
        <f t="shared" si="19"/>
        <v/>
      </c>
      <c r="AZ64" s="98" t="str">
        <f t="shared" si="20"/>
        <v/>
      </c>
      <c r="BA64" s="99" t="str">
        <f t="shared" si="21"/>
        <v/>
      </c>
      <c r="BB64" s="41"/>
      <c r="BC64" s="41"/>
      <c r="BD64" s="41"/>
      <c r="BE64" s="41"/>
      <c r="BF64" s="41"/>
      <c r="BG64" s="42" t="str">
        <f t="shared" si="22"/>
        <v/>
      </c>
      <c r="BH64" s="43" t="str">
        <f t="shared" si="23"/>
        <v xml:space="preserve"> </v>
      </c>
      <c r="BI64" s="41"/>
      <c r="BJ64" s="41"/>
      <c r="BK64" s="41"/>
      <c r="BL64" s="41"/>
      <c r="BM64" s="41"/>
      <c r="BN64" s="44" t="str">
        <f t="shared" si="24"/>
        <v/>
      </c>
      <c r="BO64" s="45" t="str">
        <f t="shared" si="25"/>
        <v xml:space="preserve"> </v>
      </c>
      <c r="BP64" s="41"/>
      <c r="BQ64" s="41"/>
      <c r="BR64" s="41"/>
      <c r="BS64" s="41"/>
      <c r="BT64" s="41"/>
      <c r="BU64" s="46" t="str">
        <f t="shared" si="26"/>
        <v/>
      </c>
      <c r="BV64" s="47" t="str">
        <f t="shared" si="27"/>
        <v xml:space="preserve"> </v>
      </c>
      <c r="BW64" s="81"/>
      <c r="BX64" s="81"/>
      <c r="BY64" s="81"/>
      <c r="BZ64" s="81"/>
      <c r="CA64" s="81"/>
      <c r="CB64" s="81"/>
      <c r="CC64" s="81"/>
      <c r="CD64" s="81"/>
    </row>
    <row r="65" spans="1:82" ht="18.75">
      <c r="A65" s="94">
        <v>55</v>
      </c>
      <c r="B65" s="107"/>
      <c r="C65" s="108"/>
      <c r="D65" s="110"/>
      <c r="E65" s="110"/>
      <c r="F65" s="106" t="str">
        <f t="shared" si="0"/>
        <v/>
      </c>
      <c r="G65" s="111"/>
      <c r="H65" s="101" t="str">
        <f t="shared" si="1"/>
        <v/>
      </c>
      <c r="I65" s="110"/>
      <c r="J65" s="101" t="str">
        <f t="shared" si="2"/>
        <v/>
      </c>
      <c r="K65" s="96" t="str">
        <f t="shared" si="3"/>
        <v/>
      </c>
      <c r="L65" s="114"/>
      <c r="M65" s="114"/>
      <c r="N65" s="114"/>
      <c r="O65" s="114"/>
      <c r="P65" s="97" t="str">
        <f t="shared" si="4"/>
        <v/>
      </c>
      <c r="Q65" s="98" t="str">
        <f t="shared" si="5"/>
        <v/>
      </c>
      <c r="R65" s="99" t="str">
        <f t="shared" si="6"/>
        <v/>
      </c>
      <c r="S65" s="112"/>
      <c r="T65" s="112"/>
      <c r="U65" s="112"/>
      <c r="V65" s="112"/>
      <c r="W65" s="97" t="str">
        <f t="shared" si="7"/>
        <v/>
      </c>
      <c r="X65" s="98" t="str">
        <f t="shared" si="8"/>
        <v/>
      </c>
      <c r="Y65" s="99" t="str">
        <f t="shared" si="9"/>
        <v/>
      </c>
      <c r="Z65" s="112"/>
      <c r="AA65" s="112"/>
      <c r="AB65" s="112"/>
      <c r="AC65" s="112"/>
      <c r="AD65" s="97" t="str">
        <f t="shared" si="10"/>
        <v/>
      </c>
      <c r="AE65" s="98" t="str">
        <f t="shared" si="11"/>
        <v/>
      </c>
      <c r="AF65" s="99" t="str">
        <f t="shared" si="12"/>
        <v/>
      </c>
      <c r="AG65" s="112"/>
      <c r="AH65" s="112"/>
      <c r="AI65" s="112"/>
      <c r="AJ65" s="112"/>
      <c r="AK65" s="97" t="str">
        <f t="shared" si="13"/>
        <v/>
      </c>
      <c r="AL65" s="98" t="str">
        <f t="shared" si="14"/>
        <v/>
      </c>
      <c r="AM65" s="99" t="str">
        <f t="shared" si="15"/>
        <v/>
      </c>
      <c r="AN65" s="112"/>
      <c r="AO65" s="112"/>
      <c r="AP65" s="112"/>
      <c r="AQ65" s="112"/>
      <c r="AR65" s="97" t="str">
        <f t="shared" si="16"/>
        <v/>
      </c>
      <c r="AS65" s="98" t="str">
        <f t="shared" si="17"/>
        <v/>
      </c>
      <c r="AT65" s="99" t="str">
        <f t="shared" si="18"/>
        <v/>
      </c>
      <c r="AU65" s="112"/>
      <c r="AV65" s="112"/>
      <c r="AW65" s="112"/>
      <c r="AX65" s="112"/>
      <c r="AY65" s="97" t="str">
        <f t="shared" si="19"/>
        <v/>
      </c>
      <c r="AZ65" s="98" t="str">
        <f t="shared" si="20"/>
        <v/>
      </c>
      <c r="BA65" s="99" t="str">
        <f t="shared" si="21"/>
        <v/>
      </c>
      <c r="BB65" s="41"/>
      <c r="BC65" s="41"/>
      <c r="BD65" s="41"/>
      <c r="BE65" s="41"/>
      <c r="BF65" s="41"/>
      <c r="BG65" s="42" t="str">
        <f t="shared" si="22"/>
        <v/>
      </c>
      <c r="BH65" s="43" t="str">
        <f t="shared" si="23"/>
        <v xml:space="preserve"> </v>
      </c>
      <c r="BI65" s="41"/>
      <c r="BJ65" s="41"/>
      <c r="BK65" s="41"/>
      <c r="BL65" s="41"/>
      <c r="BM65" s="41"/>
      <c r="BN65" s="44" t="str">
        <f t="shared" si="24"/>
        <v/>
      </c>
      <c r="BO65" s="45" t="str">
        <f t="shared" si="25"/>
        <v xml:space="preserve"> </v>
      </c>
      <c r="BP65" s="41"/>
      <c r="BQ65" s="41"/>
      <c r="BR65" s="41"/>
      <c r="BS65" s="41"/>
      <c r="BT65" s="41"/>
      <c r="BU65" s="46" t="str">
        <f t="shared" si="26"/>
        <v/>
      </c>
      <c r="BV65" s="47" t="str">
        <f t="shared" si="27"/>
        <v xml:space="preserve"> </v>
      </c>
      <c r="BW65" s="81"/>
      <c r="BX65" s="81"/>
      <c r="BY65" s="81"/>
      <c r="BZ65" s="81"/>
      <c r="CA65" s="81"/>
      <c r="CB65" s="81"/>
      <c r="CC65" s="81"/>
      <c r="CD65" s="81"/>
    </row>
    <row r="66" spans="1:82" ht="18.75">
      <c r="A66" s="100">
        <v>56</v>
      </c>
      <c r="B66" s="107"/>
      <c r="C66" s="108"/>
      <c r="D66" s="110"/>
      <c r="E66" s="110"/>
      <c r="F66" s="106" t="str">
        <f t="shared" si="0"/>
        <v/>
      </c>
      <c r="G66" s="111"/>
      <c r="H66" s="101" t="str">
        <f t="shared" si="1"/>
        <v/>
      </c>
      <c r="I66" s="110"/>
      <c r="J66" s="101" t="str">
        <f t="shared" si="2"/>
        <v/>
      </c>
      <c r="K66" s="96" t="str">
        <f t="shared" si="3"/>
        <v/>
      </c>
      <c r="L66" s="114"/>
      <c r="M66" s="114"/>
      <c r="N66" s="114"/>
      <c r="O66" s="114"/>
      <c r="P66" s="97" t="str">
        <f t="shared" si="4"/>
        <v/>
      </c>
      <c r="Q66" s="98" t="str">
        <f t="shared" si="5"/>
        <v/>
      </c>
      <c r="R66" s="99" t="str">
        <f t="shared" si="6"/>
        <v/>
      </c>
      <c r="S66" s="112"/>
      <c r="T66" s="112"/>
      <c r="U66" s="112"/>
      <c r="V66" s="112"/>
      <c r="W66" s="97" t="str">
        <f t="shared" si="7"/>
        <v/>
      </c>
      <c r="X66" s="98" t="str">
        <f t="shared" si="8"/>
        <v/>
      </c>
      <c r="Y66" s="99" t="str">
        <f t="shared" si="9"/>
        <v/>
      </c>
      <c r="Z66" s="112"/>
      <c r="AA66" s="112"/>
      <c r="AB66" s="112"/>
      <c r="AC66" s="112"/>
      <c r="AD66" s="97" t="str">
        <f t="shared" si="10"/>
        <v/>
      </c>
      <c r="AE66" s="98" t="str">
        <f t="shared" si="11"/>
        <v/>
      </c>
      <c r="AF66" s="99" t="str">
        <f t="shared" si="12"/>
        <v/>
      </c>
      <c r="AG66" s="112"/>
      <c r="AH66" s="112"/>
      <c r="AI66" s="112"/>
      <c r="AJ66" s="112"/>
      <c r="AK66" s="97" t="str">
        <f t="shared" si="13"/>
        <v/>
      </c>
      <c r="AL66" s="98" t="str">
        <f t="shared" si="14"/>
        <v/>
      </c>
      <c r="AM66" s="99" t="str">
        <f t="shared" si="15"/>
        <v/>
      </c>
      <c r="AN66" s="112"/>
      <c r="AO66" s="112"/>
      <c r="AP66" s="112"/>
      <c r="AQ66" s="112"/>
      <c r="AR66" s="97" t="str">
        <f t="shared" si="16"/>
        <v/>
      </c>
      <c r="AS66" s="98" t="str">
        <f t="shared" si="17"/>
        <v/>
      </c>
      <c r="AT66" s="99" t="str">
        <f t="shared" si="18"/>
        <v/>
      </c>
      <c r="AU66" s="112"/>
      <c r="AV66" s="112"/>
      <c r="AW66" s="112"/>
      <c r="AX66" s="112"/>
      <c r="AY66" s="97" t="str">
        <f t="shared" si="19"/>
        <v/>
      </c>
      <c r="AZ66" s="98" t="str">
        <f t="shared" si="20"/>
        <v/>
      </c>
      <c r="BA66" s="99" t="str">
        <f t="shared" si="21"/>
        <v/>
      </c>
      <c r="BB66" s="41"/>
      <c r="BC66" s="41"/>
      <c r="BD66" s="41"/>
      <c r="BE66" s="41"/>
      <c r="BF66" s="41"/>
      <c r="BG66" s="42" t="str">
        <f t="shared" si="22"/>
        <v/>
      </c>
      <c r="BH66" s="43" t="str">
        <f t="shared" si="23"/>
        <v xml:space="preserve"> </v>
      </c>
      <c r="BI66" s="41"/>
      <c r="BJ66" s="41"/>
      <c r="BK66" s="41"/>
      <c r="BL66" s="41"/>
      <c r="BM66" s="41"/>
      <c r="BN66" s="44" t="str">
        <f t="shared" si="24"/>
        <v/>
      </c>
      <c r="BO66" s="45" t="str">
        <f t="shared" si="25"/>
        <v xml:space="preserve"> </v>
      </c>
      <c r="BP66" s="41"/>
      <c r="BQ66" s="41"/>
      <c r="BR66" s="41"/>
      <c r="BS66" s="41"/>
      <c r="BT66" s="41"/>
      <c r="BU66" s="46" t="str">
        <f t="shared" si="26"/>
        <v/>
      </c>
      <c r="BV66" s="47" t="str">
        <f t="shared" si="27"/>
        <v xml:space="preserve"> </v>
      </c>
      <c r="BW66" s="81"/>
      <c r="BX66" s="81"/>
      <c r="BY66" s="81"/>
      <c r="BZ66" s="81"/>
      <c r="CA66" s="81"/>
      <c r="CB66" s="81"/>
      <c r="CC66" s="81"/>
      <c r="CD66" s="81"/>
    </row>
    <row r="67" spans="1:82" ht="18.75">
      <c r="A67" s="94">
        <v>57</v>
      </c>
      <c r="B67" s="107"/>
      <c r="C67" s="108"/>
      <c r="D67" s="110"/>
      <c r="E67" s="110"/>
      <c r="F67" s="106" t="str">
        <f t="shared" si="0"/>
        <v/>
      </c>
      <c r="G67" s="111"/>
      <c r="H67" s="101" t="str">
        <f t="shared" si="1"/>
        <v/>
      </c>
      <c r="I67" s="110"/>
      <c r="J67" s="101" t="str">
        <f t="shared" si="2"/>
        <v/>
      </c>
      <c r="K67" s="96" t="str">
        <f t="shared" si="3"/>
        <v/>
      </c>
      <c r="L67" s="114"/>
      <c r="M67" s="114"/>
      <c r="N67" s="114"/>
      <c r="O67" s="114"/>
      <c r="P67" s="97" t="str">
        <f t="shared" si="4"/>
        <v/>
      </c>
      <c r="Q67" s="98" t="str">
        <f t="shared" si="5"/>
        <v/>
      </c>
      <c r="R67" s="99" t="str">
        <f t="shared" si="6"/>
        <v/>
      </c>
      <c r="S67" s="112"/>
      <c r="T67" s="112"/>
      <c r="U67" s="112"/>
      <c r="V67" s="112"/>
      <c r="W67" s="97" t="str">
        <f t="shared" si="7"/>
        <v/>
      </c>
      <c r="X67" s="98" t="str">
        <f t="shared" si="8"/>
        <v/>
      </c>
      <c r="Y67" s="99" t="str">
        <f t="shared" si="9"/>
        <v/>
      </c>
      <c r="Z67" s="112"/>
      <c r="AA67" s="112"/>
      <c r="AB67" s="112"/>
      <c r="AC67" s="112"/>
      <c r="AD67" s="97" t="str">
        <f t="shared" si="10"/>
        <v/>
      </c>
      <c r="AE67" s="98" t="str">
        <f t="shared" si="11"/>
        <v/>
      </c>
      <c r="AF67" s="99" t="str">
        <f t="shared" si="12"/>
        <v/>
      </c>
      <c r="AG67" s="112"/>
      <c r="AH67" s="112"/>
      <c r="AI67" s="112"/>
      <c r="AJ67" s="112"/>
      <c r="AK67" s="97" t="str">
        <f t="shared" si="13"/>
        <v/>
      </c>
      <c r="AL67" s="98" t="str">
        <f t="shared" si="14"/>
        <v/>
      </c>
      <c r="AM67" s="99" t="str">
        <f t="shared" si="15"/>
        <v/>
      </c>
      <c r="AN67" s="112"/>
      <c r="AO67" s="112"/>
      <c r="AP67" s="112"/>
      <c r="AQ67" s="112"/>
      <c r="AR67" s="97" t="str">
        <f t="shared" si="16"/>
        <v/>
      </c>
      <c r="AS67" s="98" t="str">
        <f t="shared" si="17"/>
        <v/>
      </c>
      <c r="AT67" s="99" t="str">
        <f t="shared" si="18"/>
        <v/>
      </c>
      <c r="AU67" s="112"/>
      <c r="AV67" s="112"/>
      <c r="AW67" s="112"/>
      <c r="AX67" s="112"/>
      <c r="AY67" s="97" t="str">
        <f t="shared" si="19"/>
        <v/>
      </c>
      <c r="AZ67" s="98" t="str">
        <f t="shared" si="20"/>
        <v/>
      </c>
      <c r="BA67" s="99" t="str">
        <f t="shared" si="21"/>
        <v/>
      </c>
      <c r="BB67" s="41"/>
      <c r="BC67" s="41"/>
      <c r="BD67" s="41"/>
      <c r="BE67" s="41"/>
      <c r="BF67" s="41"/>
      <c r="BG67" s="42" t="str">
        <f t="shared" si="22"/>
        <v/>
      </c>
      <c r="BH67" s="43" t="str">
        <f t="shared" si="23"/>
        <v xml:space="preserve"> </v>
      </c>
      <c r="BI67" s="41"/>
      <c r="BJ67" s="41"/>
      <c r="BK67" s="41"/>
      <c r="BL67" s="41"/>
      <c r="BM67" s="41"/>
      <c r="BN67" s="44" t="str">
        <f t="shared" si="24"/>
        <v/>
      </c>
      <c r="BO67" s="45" t="str">
        <f t="shared" si="25"/>
        <v xml:space="preserve"> </v>
      </c>
      <c r="BP67" s="41"/>
      <c r="BQ67" s="41"/>
      <c r="BR67" s="41"/>
      <c r="BS67" s="41"/>
      <c r="BT67" s="41"/>
      <c r="BU67" s="46" t="str">
        <f t="shared" si="26"/>
        <v/>
      </c>
      <c r="BV67" s="47" t="str">
        <f t="shared" si="27"/>
        <v xml:space="preserve"> </v>
      </c>
      <c r="BW67" s="81"/>
      <c r="BX67" s="81"/>
      <c r="BY67" s="81"/>
      <c r="BZ67" s="81"/>
      <c r="CA67" s="81"/>
      <c r="CB67" s="81"/>
      <c r="CC67" s="81"/>
      <c r="CD67" s="81"/>
    </row>
    <row r="68" spans="1:82" ht="18.75">
      <c r="A68" s="100">
        <v>58</v>
      </c>
      <c r="B68" s="107"/>
      <c r="C68" s="108"/>
      <c r="D68" s="110"/>
      <c r="E68" s="110"/>
      <c r="F68" s="106" t="str">
        <f t="shared" si="0"/>
        <v/>
      </c>
      <c r="G68" s="111"/>
      <c r="H68" s="101" t="str">
        <f t="shared" si="1"/>
        <v/>
      </c>
      <c r="I68" s="110"/>
      <c r="J68" s="101" t="str">
        <f t="shared" si="2"/>
        <v/>
      </c>
      <c r="K68" s="96" t="str">
        <f t="shared" si="3"/>
        <v/>
      </c>
      <c r="L68" s="114"/>
      <c r="M68" s="114"/>
      <c r="N68" s="114"/>
      <c r="O68" s="114"/>
      <c r="P68" s="97" t="str">
        <f t="shared" si="4"/>
        <v/>
      </c>
      <c r="Q68" s="98" t="str">
        <f t="shared" si="5"/>
        <v/>
      </c>
      <c r="R68" s="99" t="str">
        <f t="shared" si="6"/>
        <v/>
      </c>
      <c r="S68" s="112"/>
      <c r="T68" s="112"/>
      <c r="U68" s="112"/>
      <c r="V68" s="112"/>
      <c r="W68" s="97" t="str">
        <f t="shared" si="7"/>
        <v/>
      </c>
      <c r="X68" s="98" t="str">
        <f t="shared" si="8"/>
        <v/>
      </c>
      <c r="Y68" s="99" t="str">
        <f t="shared" si="9"/>
        <v/>
      </c>
      <c r="Z68" s="112"/>
      <c r="AA68" s="112"/>
      <c r="AB68" s="112"/>
      <c r="AC68" s="112"/>
      <c r="AD68" s="97" t="str">
        <f t="shared" si="10"/>
        <v/>
      </c>
      <c r="AE68" s="98" t="str">
        <f t="shared" si="11"/>
        <v/>
      </c>
      <c r="AF68" s="99" t="str">
        <f t="shared" si="12"/>
        <v/>
      </c>
      <c r="AG68" s="112"/>
      <c r="AH68" s="112"/>
      <c r="AI68" s="112"/>
      <c r="AJ68" s="112"/>
      <c r="AK68" s="97" t="str">
        <f t="shared" si="13"/>
        <v/>
      </c>
      <c r="AL68" s="98" t="str">
        <f t="shared" si="14"/>
        <v/>
      </c>
      <c r="AM68" s="99" t="str">
        <f t="shared" si="15"/>
        <v/>
      </c>
      <c r="AN68" s="112"/>
      <c r="AO68" s="112"/>
      <c r="AP68" s="112"/>
      <c r="AQ68" s="112"/>
      <c r="AR68" s="97" t="str">
        <f t="shared" si="16"/>
        <v/>
      </c>
      <c r="AS68" s="98" t="str">
        <f t="shared" si="17"/>
        <v/>
      </c>
      <c r="AT68" s="99" t="str">
        <f t="shared" si="18"/>
        <v/>
      </c>
      <c r="AU68" s="112"/>
      <c r="AV68" s="112"/>
      <c r="AW68" s="112"/>
      <c r="AX68" s="112"/>
      <c r="AY68" s="97" t="str">
        <f t="shared" si="19"/>
        <v/>
      </c>
      <c r="AZ68" s="98" t="str">
        <f t="shared" si="20"/>
        <v/>
      </c>
      <c r="BA68" s="99" t="str">
        <f t="shared" si="21"/>
        <v/>
      </c>
      <c r="BB68" s="41"/>
      <c r="BC68" s="41"/>
      <c r="BD68" s="41"/>
      <c r="BE68" s="41"/>
      <c r="BF68" s="41"/>
      <c r="BG68" s="42" t="str">
        <f t="shared" si="22"/>
        <v/>
      </c>
      <c r="BH68" s="43" t="str">
        <f t="shared" si="23"/>
        <v xml:space="preserve"> </v>
      </c>
      <c r="BI68" s="41"/>
      <c r="BJ68" s="41"/>
      <c r="BK68" s="41"/>
      <c r="BL68" s="41"/>
      <c r="BM68" s="41"/>
      <c r="BN68" s="44" t="str">
        <f t="shared" si="24"/>
        <v/>
      </c>
      <c r="BO68" s="45" t="str">
        <f t="shared" si="25"/>
        <v xml:space="preserve"> </v>
      </c>
      <c r="BP68" s="41"/>
      <c r="BQ68" s="41"/>
      <c r="BR68" s="41"/>
      <c r="BS68" s="41"/>
      <c r="BT68" s="41"/>
      <c r="BU68" s="46" t="str">
        <f t="shared" si="26"/>
        <v/>
      </c>
      <c r="BV68" s="47" t="str">
        <f t="shared" si="27"/>
        <v xml:space="preserve"> </v>
      </c>
      <c r="BW68" s="81"/>
      <c r="BX68" s="81"/>
      <c r="BY68" s="81"/>
      <c r="BZ68" s="81"/>
      <c r="CA68" s="81"/>
      <c r="CB68" s="81"/>
      <c r="CC68" s="81"/>
      <c r="CD68" s="81"/>
    </row>
    <row r="69" spans="1:82" ht="18.75">
      <c r="A69" s="94">
        <v>59</v>
      </c>
      <c r="B69" s="107"/>
      <c r="C69" s="108"/>
      <c r="D69" s="110"/>
      <c r="E69" s="110"/>
      <c r="F69" s="106" t="str">
        <f t="shared" si="0"/>
        <v/>
      </c>
      <c r="G69" s="111"/>
      <c r="H69" s="101" t="str">
        <f t="shared" si="1"/>
        <v/>
      </c>
      <c r="I69" s="110"/>
      <c r="J69" s="101" t="str">
        <f t="shared" si="2"/>
        <v/>
      </c>
      <c r="K69" s="96" t="str">
        <f t="shared" si="3"/>
        <v/>
      </c>
      <c r="L69" s="114"/>
      <c r="M69" s="114"/>
      <c r="N69" s="114"/>
      <c r="O69" s="114"/>
      <c r="P69" s="97" t="str">
        <f t="shared" si="4"/>
        <v/>
      </c>
      <c r="Q69" s="98" t="str">
        <f t="shared" si="5"/>
        <v/>
      </c>
      <c r="R69" s="99" t="str">
        <f t="shared" si="6"/>
        <v/>
      </c>
      <c r="S69" s="112"/>
      <c r="T69" s="112"/>
      <c r="U69" s="112"/>
      <c r="V69" s="112"/>
      <c r="W69" s="97" t="str">
        <f t="shared" si="7"/>
        <v/>
      </c>
      <c r="X69" s="98" t="str">
        <f t="shared" si="8"/>
        <v/>
      </c>
      <c r="Y69" s="99" t="str">
        <f t="shared" si="9"/>
        <v/>
      </c>
      <c r="Z69" s="112"/>
      <c r="AA69" s="112"/>
      <c r="AB69" s="112"/>
      <c r="AC69" s="112"/>
      <c r="AD69" s="97" t="str">
        <f t="shared" si="10"/>
        <v/>
      </c>
      <c r="AE69" s="98" t="str">
        <f t="shared" si="11"/>
        <v/>
      </c>
      <c r="AF69" s="99" t="str">
        <f t="shared" si="12"/>
        <v/>
      </c>
      <c r="AG69" s="112"/>
      <c r="AH69" s="112"/>
      <c r="AI69" s="112"/>
      <c r="AJ69" s="112"/>
      <c r="AK69" s="97" t="str">
        <f t="shared" si="13"/>
        <v/>
      </c>
      <c r="AL69" s="98" t="str">
        <f t="shared" si="14"/>
        <v/>
      </c>
      <c r="AM69" s="99" t="str">
        <f t="shared" si="15"/>
        <v/>
      </c>
      <c r="AN69" s="112"/>
      <c r="AO69" s="112"/>
      <c r="AP69" s="112"/>
      <c r="AQ69" s="112"/>
      <c r="AR69" s="97" t="str">
        <f t="shared" si="16"/>
        <v/>
      </c>
      <c r="AS69" s="98" t="str">
        <f t="shared" si="17"/>
        <v/>
      </c>
      <c r="AT69" s="99" t="str">
        <f t="shared" si="18"/>
        <v/>
      </c>
      <c r="AU69" s="112"/>
      <c r="AV69" s="112"/>
      <c r="AW69" s="112"/>
      <c r="AX69" s="112"/>
      <c r="AY69" s="97" t="str">
        <f t="shared" si="19"/>
        <v/>
      </c>
      <c r="AZ69" s="98" t="str">
        <f t="shared" si="20"/>
        <v/>
      </c>
      <c r="BA69" s="99" t="str">
        <f t="shared" si="21"/>
        <v/>
      </c>
      <c r="BB69" s="41"/>
      <c r="BC69" s="41"/>
      <c r="BD69" s="41"/>
      <c r="BE69" s="41"/>
      <c r="BF69" s="41"/>
      <c r="BG69" s="42" t="str">
        <f t="shared" si="22"/>
        <v/>
      </c>
      <c r="BH69" s="43" t="str">
        <f t="shared" si="23"/>
        <v xml:space="preserve"> </v>
      </c>
      <c r="BI69" s="41"/>
      <c r="BJ69" s="41"/>
      <c r="BK69" s="41"/>
      <c r="BL69" s="41"/>
      <c r="BM69" s="41"/>
      <c r="BN69" s="44" t="str">
        <f t="shared" si="24"/>
        <v/>
      </c>
      <c r="BO69" s="45" t="str">
        <f t="shared" si="25"/>
        <v xml:space="preserve"> </v>
      </c>
      <c r="BP69" s="41"/>
      <c r="BQ69" s="41"/>
      <c r="BR69" s="41"/>
      <c r="BS69" s="41"/>
      <c r="BT69" s="41"/>
      <c r="BU69" s="46" t="str">
        <f t="shared" si="26"/>
        <v/>
      </c>
      <c r="BV69" s="47" t="str">
        <f t="shared" si="27"/>
        <v xml:space="preserve"> </v>
      </c>
      <c r="BW69" s="81"/>
      <c r="BX69" s="81"/>
      <c r="BY69" s="81"/>
      <c r="BZ69" s="81"/>
      <c r="CA69" s="81"/>
      <c r="CB69" s="81"/>
      <c r="CC69" s="81"/>
      <c r="CD69" s="81"/>
    </row>
    <row r="70" spans="1:82" ht="18.75">
      <c r="A70" s="100">
        <v>60</v>
      </c>
      <c r="B70" s="107"/>
      <c r="C70" s="108"/>
      <c r="D70" s="110"/>
      <c r="E70" s="110"/>
      <c r="F70" s="106" t="str">
        <f t="shared" si="0"/>
        <v/>
      </c>
      <c r="G70" s="111"/>
      <c r="H70" s="101" t="str">
        <f t="shared" si="1"/>
        <v/>
      </c>
      <c r="I70" s="110"/>
      <c r="J70" s="101" t="str">
        <f t="shared" si="2"/>
        <v/>
      </c>
      <c r="K70" s="96" t="str">
        <f t="shared" si="3"/>
        <v/>
      </c>
      <c r="L70" s="114"/>
      <c r="M70" s="114"/>
      <c r="N70" s="114"/>
      <c r="O70" s="114"/>
      <c r="P70" s="97" t="str">
        <f t="shared" si="4"/>
        <v/>
      </c>
      <c r="Q70" s="98" t="str">
        <f t="shared" si="5"/>
        <v/>
      </c>
      <c r="R70" s="99" t="str">
        <f t="shared" si="6"/>
        <v/>
      </c>
      <c r="S70" s="112"/>
      <c r="T70" s="112"/>
      <c r="U70" s="112"/>
      <c r="V70" s="112"/>
      <c r="W70" s="97" t="str">
        <f t="shared" si="7"/>
        <v/>
      </c>
      <c r="X70" s="98" t="str">
        <f t="shared" si="8"/>
        <v/>
      </c>
      <c r="Y70" s="99" t="str">
        <f t="shared" si="9"/>
        <v/>
      </c>
      <c r="Z70" s="112"/>
      <c r="AA70" s="112"/>
      <c r="AB70" s="112"/>
      <c r="AC70" s="112"/>
      <c r="AD70" s="97" t="str">
        <f t="shared" si="10"/>
        <v/>
      </c>
      <c r="AE70" s="98" t="str">
        <f t="shared" si="11"/>
        <v/>
      </c>
      <c r="AF70" s="99" t="str">
        <f t="shared" si="12"/>
        <v/>
      </c>
      <c r="AG70" s="112"/>
      <c r="AH70" s="112"/>
      <c r="AI70" s="112"/>
      <c r="AJ70" s="112"/>
      <c r="AK70" s="97" t="str">
        <f t="shared" si="13"/>
        <v/>
      </c>
      <c r="AL70" s="98" t="str">
        <f t="shared" si="14"/>
        <v/>
      </c>
      <c r="AM70" s="99" t="str">
        <f t="shared" si="15"/>
        <v/>
      </c>
      <c r="AN70" s="112"/>
      <c r="AO70" s="112"/>
      <c r="AP70" s="112"/>
      <c r="AQ70" s="112"/>
      <c r="AR70" s="97" t="str">
        <f t="shared" si="16"/>
        <v/>
      </c>
      <c r="AS70" s="98" t="str">
        <f t="shared" si="17"/>
        <v/>
      </c>
      <c r="AT70" s="99" t="str">
        <f t="shared" si="18"/>
        <v/>
      </c>
      <c r="AU70" s="112"/>
      <c r="AV70" s="112"/>
      <c r="AW70" s="112"/>
      <c r="AX70" s="112"/>
      <c r="AY70" s="97" t="str">
        <f t="shared" si="19"/>
        <v/>
      </c>
      <c r="AZ70" s="98" t="str">
        <f t="shared" si="20"/>
        <v/>
      </c>
      <c r="BA70" s="99" t="str">
        <f t="shared" si="21"/>
        <v/>
      </c>
      <c r="BB70" s="41"/>
      <c r="BC70" s="41"/>
      <c r="BD70" s="41"/>
      <c r="BE70" s="41"/>
      <c r="BF70" s="41"/>
      <c r="BG70" s="42" t="str">
        <f t="shared" si="22"/>
        <v/>
      </c>
      <c r="BH70" s="43" t="str">
        <f t="shared" si="23"/>
        <v xml:space="preserve"> </v>
      </c>
      <c r="BI70" s="41"/>
      <c r="BJ70" s="41"/>
      <c r="BK70" s="41"/>
      <c r="BL70" s="41"/>
      <c r="BM70" s="41"/>
      <c r="BN70" s="44" t="str">
        <f t="shared" si="24"/>
        <v/>
      </c>
      <c r="BO70" s="45" t="str">
        <f t="shared" si="25"/>
        <v xml:space="preserve"> </v>
      </c>
      <c r="BP70" s="41"/>
      <c r="BQ70" s="41"/>
      <c r="BR70" s="41"/>
      <c r="BS70" s="41"/>
      <c r="BT70" s="41"/>
      <c r="BU70" s="46" t="str">
        <f t="shared" si="26"/>
        <v/>
      </c>
      <c r="BV70" s="47" t="str">
        <f t="shared" si="27"/>
        <v xml:space="preserve"> </v>
      </c>
      <c r="BW70" s="81"/>
      <c r="BX70" s="81"/>
      <c r="BY70" s="81"/>
      <c r="BZ70" s="81"/>
      <c r="CA70" s="81"/>
      <c r="CB70" s="81"/>
      <c r="CC70" s="81"/>
      <c r="CD70" s="81"/>
    </row>
    <row r="71" spans="1:82" ht="18.75">
      <c r="A71" s="94">
        <v>61</v>
      </c>
      <c r="B71" s="107"/>
      <c r="C71" s="108"/>
      <c r="D71" s="110"/>
      <c r="E71" s="110"/>
      <c r="F71" s="106" t="str">
        <f t="shared" si="0"/>
        <v/>
      </c>
      <c r="G71" s="111"/>
      <c r="H71" s="101" t="str">
        <f t="shared" si="1"/>
        <v/>
      </c>
      <c r="I71" s="110"/>
      <c r="J71" s="101" t="str">
        <f t="shared" si="2"/>
        <v/>
      </c>
      <c r="K71" s="96" t="str">
        <f t="shared" si="3"/>
        <v/>
      </c>
      <c r="L71" s="114"/>
      <c r="M71" s="114"/>
      <c r="N71" s="114"/>
      <c r="O71" s="114"/>
      <c r="P71" s="97" t="str">
        <f t="shared" si="4"/>
        <v/>
      </c>
      <c r="Q71" s="98" t="str">
        <f t="shared" si="5"/>
        <v/>
      </c>
      <c r="R71" s="99" t="str">
        <f t="shared" si="6"/>
        <v/>
      </c>
      <c r="S71" s="112"/>
      <c r="T71" s="112"/>
      <c r="U71" s="112"/>
      <c r="V71" s="112"/>
      <c r="W71" s="97" t="str">
        <f t="shared" si="7"/>
        <v/>
      </c>
      <c r="X71" s="98" t="str">
        <f t="shared" si="8"/>
        <v/>
      </c>
      <c r="Y71" s="99" t="str">
        <f t="shared" si="9"/>
        <v/>
      </c>
      <c r="Z71" s="112"/>
      <c r="AA71" s="112"/>
      <c r="AB71" s="112"/>
      <c r="AC71" s="112"/>
      <c r="AD71" s="97" t="str">
        <f t="shared" si="10"/>
        <v/>
      </c>
      <c r="AE71" s="98" t="str">
        <f t="shared" si="11"/>
        <v/>
      </c>
      <c r="AF71" s="99" t="str">
        <f t="shared" si="12"/>
        <v/>
      </c>
      <c r="AG71" s="112"/>
      <c r="AH71" s="112"/>
      <c r="AI71" s="112"/>
      <c r="AJ71" s="112"/>
      <c r="AK71" s="97" t="str">
        <f t="shared" si="13"/>
        <v/>
      </c>
      <c r="AL71" s="98" t="str">
        <f t="shared" si="14"/>
        <v/>
      </c>
      <c r="AM71" s="99" t="str">
        <f t="shared" si="15"/>
        <v/>
      </c>
      <c r="AN71" s="112"/>
      <c r="AO71" s="112"/>
      <c r="AP71" s="112"/>
      <c r="AQ71" s="112"/>
      <c r="AR71" s="97" t="str">
        <f t="shared" si="16"/>
        <v/>
      </c>
      <c r="AS71" s="98" t="str">
        <f t="shared" si="17"/>
        <v/>
      </c>
      <c r="AT71" s="99" t="str">
        <f t="shared" si="18"/>
        <v/>
      </c>
      <c r="AU71" s="112"/>
      <c r="AV71" s="112"/>
      <c r="AW71" s="112"/>
      <c r="AX71" s="112"/>
      <c r="AY71" s="97" t="str">
        <f t="shared" si="19"/>
        <v/>
      </c>
      <c r="AZ71" s="98" t="str">
        <f t="shared" si="20"/>
        <v/>
      </c>
      <c r="BA71" s="99" t="str">
        <f t="shared" si="21"/>
        <v/>
      </c>
      <c r="BB71" s="41"/>
      <c r="BC71" s="41"/>
      <c r="BD71" s="41"/>
      <c r="BE71" s="41"/>
      <c r="BF71" s="41"/>
      <c r="BG71" s="42" t="str">
        <f t="shared" si="22"/>
        <v/>
      </c>
      <c r="BH71" s="43" t="str">
        <f t="shared" si="23"/>
        <v xml:space="preserve"> </v>
      </c>
      <c r="BI71" s="41"/>
      <c r="BJ71" s="41"/>
      <c r="BK71" s="41"/>
      <c r="BL71" s="41"/>
      <c r="BM71" s="41"/>
      <c r="BN71" s="44" t="str">
        <f t="shared" si="24"/>
        <v/>
      </c>
      <c r="BO71" s="45" t="str">
        <f t="shared" si="25"/>
        <v xml:space="preserve"> </v>
      </c>
      <c r="BP71" s="41"/>
      <c r="BQ71" s="41"/>
      <c r="BR71" s="41"/>
      <c r="BS71" s="41"/>
      <c r="BT71" s="41"/>
      <c r="BU71" s="46" t="str">
        <f t="shared" si="26"/>
        <v/>
      </c>
      <c r="BV71" s="47" t="str">
        <f t="shared" si="27"/>
        <v xml:space="preserve"> </v>
      </c>
      <c r="BW71" s="81"/>
      <c r="BX71" s="81"/>
      <c r="BY71" s="81"/>
      <c r="BZ71" s="81"/>
      <c r="CA71" s="81"/>
      <c r="CB71" s="81"/>
      <c r="CC71" s="81"/>
      <c r="CD71" s="81"/>
    </row>
    <row r="72" spans="1:82" ht="18.75">
      <c r="A72" s="100">
        <v>62</v>
      </c>
      <c r="B72" s="107"/>
      <c r="C72" s="108"/>
      <c r="D72" s="110"/>
      <c r="E72" s="110"/>
      <c r="F72" s="106" t="str">
        <f t="shared" si="0"/>
        <v/>
      </c>
      <c r="G72" s="111"/>
      <c r="H72" s="101" t="str">
        <f t="shared" si="1"/>
        <v/>
      </c>
      <c r="I72" s="110"/>
      <c r="J72" s="101" t="str">
        <f t="shared" si="2"/>
        <v/>
      </c>
      <c r="K72" s="96" t="str">
        <f t="shared" si="3"/>
        <v/>
      </c>
      <c r="L72" s="114"/>
      <c r="M72" s="114"/>
      <c r="N72" s="114"/>
      <c r="O72" s="114"/>
      <c r="P72" s="97" t="str">
        <f t="shared" si="4"/>
        <v/>
      </c>
      <c r="Q72" s="98" t="str">
        <f t="shared" si="5"/>
        <v/>
      </c>
      <c r="R72" s="99" t="str">
        <f t="shared" si="6"/>
        <v/>
      </c>
      <c r="S72" s="112"/>
      <c r="T72" s="112"/>
      <c r="U72" s="112"/>
      <c r="V72" s="112"/>
      <c r="W72" s="97" t="str">
        <f t="shared" si="7"/>
        <v/>
      </c>
      <c r="X72" s="98" t="str">
        <f t="shared" si="8"/>
        <v/>
      </c>
      <c r="Y72" s="99" t="str">
        <f t="shared" si="9"/>
        <v/>
      </c>
      <c r="Z72" s="112"/>
      <c r="AA72" s="112"/>
      <c r="AB72" s="112"/>
      <c r="AC72" s="112"/>
      <c r="AD72" s="97" t="str">
        <f t="shared" si="10"/>
        <v/>
      </c>
      <c r="AE72" s="98" t="str">
        <f t="shared" si="11"/>
        <v/>
      </c>
      <c r="AF72" s="99" t="str">
        <f t="shared" si="12"/>
        <v/>
      </c>
      <c r="AG72" s="112"/>
      <c r="AH72" s="112"/>
      <c r="AI72" s="112"/>
      <c r="AJ72" s="112"/>
      <c r="AK72" s="97" t="str">
        <f t="shared" si="13"/>
        <v/>
      </c>
      <c r="AL72" s="98" t="str">
        <f t="shared" si="14"/>
        <v/>
      </c>
      <c r="AM72" s="99" t="str">
        <f t="shared" si="15"/>
        <v/>
      </c>
      <c r="AN72" s="112"/>
      <c r="AO72" s="112"/>
      <c r="AP72" s="112"/>
      <c r="AQ72" s="112"/>
      <c r="AR72" s="97" t="str">
        <f t="shared" si="16"/>
        <v/>
      </c>
      <c r="AS72" s="98" t="str">
        <f t="shared" si="17"/>
        <v/>
      </c>
      <c r="AT72" s="99" t="str">
        <f t="shared" si="18"/>
        <v/>
      </c>
      <c r="AU72" s="112"/>
      <c r="AV72" s="112"/>
      <c r="AW72" s="112"/>
      <c r="AX72" s="112"/>
      <c r="AY72" s="97" t="str">
        <f t="shared" si="19"/>
        <v/>
      </c>
      <c r="AZ72" s="98" t="str">
        <f t="shared" si="20"/>
        <v/>
      </c>
      <c r="BA72" s="99" t="str">
        <f t="shared" si="21"/>
        <v/>
      </c>
      <c r="BB72" s="41"/>
      <c r="BC72" s="41"/>
      <c r="BD72" s="41"/>
      <c r="BE72" s="41"/>
      <c r="BF72" s="41"/>
      <c r="BG72" s="42" t="str">
        <f t="shared" si="22"/>
        <v/>
      </c>
      <c r="BH72" s="43" t="str">
        <f t="shared" si="23"/>
        <v xml:space="preserve"> </v>
      </c>
      <c r="BI72" s="41"/>
      <c r="BJ72" s="41"/>
      <c r="BK72" s="41"/>
      <c r="BL72" s="41"/>
      <c r="BM72" s="41"/>
      <c r="BN72" s="44" t="str">
        <f t="shared" si="24"/>
        <v/>
      </c>
      <c r="BO72" s="45" t="str">
        <f t="shared" si="25"/>
        <v xml:space="preserve"> </v>
      </c>
      <c r="BP72" s="41"/>
      <c r="BQ72" s="41"/>
      <c r="BR72" s="41"/>
      <c r="BS72" s="41"/>
      <c r="BT72" s="41"/>
      <c r="BU72" s="46" t="str">
        <f t="shared" si="26"/>
        <v/>
      </c>
      <c r="BV72" s="47" t="str">
        <f t="shared" si="27"/>
        <v xml:space="preserve"> </v>
      </c>
      <c r="BW72" s="81"/>
      <c r="BX72" s="81"/>
      <c r="BY72" s="81"/>
      <c r="BZ72" s="81"/>
      <c r="CA72" s="81"/>
      <c r="CB72" s="81"/>
      <c r="CC72" s="81"/>
      <c r="CD72" s="81"/>
    </row>
    <row r="73" spans="1:82" ht="18.75">
      <c r="A73" s="94">
        <v>63</v>
      </c>
      <c r="B73" s="107"/>
      <c r="C73" s="108"/>
      <c r="D73" s="110"/>
      <c r="E73" s="110"/>
      <c r="F73" s="106" t="str">
        <f t="shared" si="0"/>
        <v/>
      </c>
      <c r="G73" s="111"/>
      <c r="H73" s="101" t="str">
        <f t="shared" si="1"/>
        <v/>
      </c>
      <c r="I73" s="110"/>
      <c r="J73" s="101" t="str">
        <f t="shared" si="2"/>
        <v/>
      </c>
      <c r="K73" s="96" t="str">
        <f t="shared" si="3"/>
        <v/>
      </c>
      <c r="L73" s="114"/>
      <c r="M73" s="114"/>
      <c r="N73" s="114"/>
      <c r="O73" s="114"/>
      <c r="P73" s="97" t="str">
        <f t="shared" si="4"/>
        <v/>
      </c>
      <c r="Q73" s="98" t="str">
        <f t="shared" si="5"/>
        <v/>
      </c>
      <c r="R73" s="99" t="str">
        <f t="shared" si="6"/>
        <v/>
      </c>
      <c r="S73" s="112"/>
      <c r="T73" s="112"/>
      <c r="U73" s="112"/>
      <c r="V73" s="112"/>
      <c r="W73" s="97" t="str">
        <f t="shared" si="7"/>
        <v/>
      </c>
      <c r="X73" s="98" t="str">
        <f t="shared" si="8"/>
        <v/>
      </c>
      <c r="Y73" s="99" t="str">
        <f t="shared" si="9"/>
        <v/>
      </c>
      <c r="Z73" s="112"/>
      <c r="AA73" s="112"/>
      <c r="AB73" s="112"/>
      <c r="AC73" s="112"/>
      <c r="AD73" s="97" t="str">
        <f t="shared" si="10"/>
        <v/>
      </c>
      <c r="AE73" s="98" t="str">
        <f t="shared" si="11"/>
        <v/>
      </c>
      <c r="AF73" s="99" t="str">
        <f t="shared" si="12"/>
        <v/>
      </c>
      <c r="AG73" s="112"/>
      <c r="AH73" s="112"/>
      <c r="AI73" s="112"/>
      <c r="AJ73" s="112"/>
      <c r="AK73" s="97" t="str">
        <f t="shared" si="13"/>
        <v/>
      </c>
      <c r="AL73" s="98" t="str">
        <f t="shared" si="14"/>
        <v/>
      </c>
      <c r="AM73" s="99" t="str">
        <f t="shared" si="15"/>
        <v/>
      </c>
      <c r="AN73" s="112"/>
      <c r="AO73" s="112"/>
      <c r="AP73" s="112"/>
      <c r="AQ73" s="112"/>
      <c r="AR73" s="97" t="str">
        <f t="shared" si="16"/>
        <v/>
      </c>
      <c r="AS73" s="98" t="str">
        <f t="shared" si="17"/>
        <v/>
      </c>
      <c r="AT73" s="99" t="str">
        <f t="shared" si="18"/>
        <v/>
      </c>
      <c r="AU73" s="112"/>
      <c r="AV73" s="112"/>
      <c r="AW73" s="112"/>
      <c r="AX73" s="112"/>
      <c r="AY73" s="97" t="str">
        <f t="shared" si="19"/>
        <v/>
      </c>
      <c r="AZ73" s="98" t="str">
        <f t="shared" si="20"/>
        <v/>
      </c>
      <c r="BA73" s="99" t="str">
        <f t="shared" si="21"/>
        <v/>
      </c>
      <c r="BB73" s="41"/>
      <c r="BC73" s="41"/>
      <c r="BD73" s="41"/>
      <c r="BE73" s="41"/>
      <c r="BF73" s="41"/>
      <c r="BG73" s="42" t="str">
        <f t="shared" si="22"/>
        <v/>
      </c>
      <c r="BH73" s="43" t="str">
        <f t="shared" si="23"/>
        <v xml:space="preserve"> </v>
      </c>
      <c r="BI73" s="41"/>
      <c r="BJ73" s="41"/>
      <c r="BK73" s="41"/>
      <c r="BL73" s="41"/>
      <c r="BM73" s="41"/>
      <c r="BN73" s="44" t="str">
        <f t="shared" si="24"/>
        <v/>
      </c>
      <c r="BO73" s="45" t="str">
        <f t="shared" si="25"/>
        <v xml:space="preserve"> </v>
      </c>
      <c r="BP73" s="41"/>
      <c r="BQ73" s="41"/>
      <c r="BR73" s="41"/>
      <c r="BS73" s="41"/>
      <c r="BT73" s="41"/>
      <c r="BU73" s="46" t="str">
        <f t="shared" si="26"/>
        <v/>
      </c>
      <c r="BV73" s="47" t="str">
        <f t="shared" si="27"/>
        <v xml:space="preserve"> </v>
      </c>
      <c r="BW73" s="81"/>
      <c r="BX73" s="81"/>
      <c r="BY73" s="81"/>
      <c r="BZ73" s="81"/>
      <c r="CA73" s="81"/>
      <c r="CB73" s="81"/>
      <c r="CC73" s="81"/>
      <c r="CD73" s="81"/>
    </row>
    <row r="74" spans="1:82" ht="18.75">
      <c r="A74" s="100">
        <v>64</v>
      </c>
      <c r="B74" s="107"/>
      <c r="C74" s="108"/>
      <c r="D74" s="110"/>
      <c r="E74" s="110"/>
      <c r="F74" s="106" t="str">
        <f t="shared" si="0"/>
        <v/>
      </c>
      <c r="G74" s="111"/>
      <c r="H74" s="101" t="str">
        <f t="shared" si="1"/>
        <v/>
      </c>
      <c r="I74" s="110"/>
      <c r="J74" s="101" t="str">
        <f t="shared" si="2"/>
        <v/>
      </c>
      <c r="K74" s="96" t="str">
        <f t="shared" si="3"/>
        <v/>
      </c>
      <c r="L74" s="114"/>
      <c r="M74" s="114"/>
      <c r="N74" s="114"/>
      <c r="O74" s="114"/>
      <c r="P74" s="97" t="str">
        <f t="shared" si="4"/>
        <v/>
      </c>
      <c r="Q74" s="98" t="str">
        <f t="shared" si="5"/>
        <v/>
      </c>
      <c r="R74" s="99" t="str">
        <f t="shared" si="6"/>
        <v/>
      </c>
      <c r="S74" s="112"/>
      <c r="T74" s="112"/>
      <c r="U74" s="112"/>
      <c r="V74" s="112"/>
      <c r="W74" s="97" t="str">
        <f t="shared" si="7"/>
        <v/>
      </c>
      <c r="X74" s="98" t="str">
        <f t="shared" si="8"/>
        <v/>
      </c>
      <c r="Y74" s="99" t="str">
        <f t="shared" si="9"/>
        <v/>
      </c>
      <c r="Z74" s="112"/>
      <c r="AA74" s="112"/>
      <c r="AB74" s="112"/>
      <c r="AC74" s="112"/>
      <c r="AD74" s="97" t="str">
        <f t="shared" si="10"/>
        <v/>
      </c>
      <c r="AE74" s="98" t="str">
        <f t="shared" si="11"/>
        <v/>
      </c>
      <c r="AF74" s="99" t="str">
        <f t="shared" si="12"/>
        <v/>
      </c>
      <c r="AG74" s="112"/>
      <c r="AH74" s="112"/>
      <c r="AI74" s="112"/>
      <c r="AJ74" s="112"/>
      <c r="AK74" s="97" t="str">
        <f t="shared" si="13"/>
        <v/>
      </c>
      <c r="AL74" s="98" t="str">
        <f t="shared" si="14"/>
        <v/>
      </c>
      <c r="AM74" s="99" t="str">
        <f t="shared" si="15"/>
        <v/>
      </c>
      <c r="AN74" s="112"/>
      <c r="AO74" s="112"/>
      <c r="AP74" s="112"/>
      <c r="AQ74" s="112"/>
      <c r="AR74" s="97" t="str">
        <f t="shared" si="16"/>
        <v/>
      </c>
      <c r="AS74" s="98" t="str">
        <f t="shared" si="17"/>
        <v/>
      </c>
      <c r="AT74" s="99" t="str">
        <f t="shared" si="18"/>
        <v/>
      </c>
      <c r="AU74" s="112"/>
      <c r="AV74" s="112"/>
      <c r="AW74" s="112"/>
      <c r="AX74" s="112"/>
      <c r="AY74" s="97" t="str">
        <f t="shared" si="19"/>
        <v/>
      </c>
      <c r="AZ74" s="98" t="str">
        <f t="shared" si="20"/>
        <v/>
      </c>
      <c r="BA74" s="99" t="str">
        <f t="shared" si="21"/>
        <v/>
      </c>
      <c r="BB74" s="41"/>
      <c r="BC74" s="41"/>
      <c r="BD74" s="41"/>
      <c r="BE74" s="41"/>
      <c r="BF74" s="41"/>
      <c r="BG74" s="42" t="str">
        <f t="shared" si="22"/>
        <v/>
      </c>
      <c r="BH74" s="43" t="str">
        <f t="shared" si="23"/>
        <v xml:space="preserve"> </v>
      </c>
      <c r="BI74" s="41"/>
      <c r="BJ74" s="41"/>
      <c r="BK74" s="41"/>
      <c r="BL74" s="41"/>
      <c r="BM74" s="41"/>
      <c r="BN74" s="44" t="str">
        <f t="shared" si="24"/>
        <v/>
      </c>
      <c r="BO74" s="45" t="str">
        <f t="shared" si="25"/>
        <v xml:space="preserve"> </v>
      </c>
      <c r="BP74" s="41"/>
      <c r="BQ74" s="41"/>
      <c r="BR74" s="41"/>
      <c r="BS74" s="41"/>
      <c r="BT74" s="41"/>
      <c r="BU74" s="46" t="str">
        <f t="shared" si="26"/>
        <v/>
      </c>
      <c r="BV74" s="47" t="str">
        <f t="shared" si="27"/>
        <v xml:space="preserve"> </v>
      </c>
      <c r="BW74" s="81"/>
      <c r="BX74" s="81"/>
      <c r="BY74" s="81"/>
      <c r="BZ74" s="81"/>
      <c r="CA74" s="81"/>
      <c r="CB74" s="81"/>
      <c r="CC74" s="81"/>
      <c r="CD74" s="81"/>
    </row>
    <row r="75" spans="1:82" ht="18.75">
      <c r="A75" s="94">
        <v>65</v>
      </c>
      <c r="B75" s="107"/>
      <c r="C75" s="108"/>
      <c r="D75" s="110"/>
      <c r="E75" s="110"/>
      <c r="F75" s="106" t="str">
        <f t="shared" si="0"/>
        <v/>
      </c>
      <c r="G75" s="111"/>
      <c r="H75" s="101" t="str">
        <f t="shared" si="1"/>
        <v/>
      </c>
      <c r="I75" s="110"/>
      <c r="J75" s="101" t="str">
        <f t="shared" si="2"/>
        <v/>
      </c>
      <c r="K75" s="96" t="str">
        <f t="shared" si="3"/>
        <v/>
      </c>
      <c r="L75" s="114"/>
      <c r="M75" s="114"/>
      <c r="N75" s="114"/>
      <c r="O75" s="114"/>
      <c r="P75" s="97" t="str">
        <f t="shared" si="4"/>
        <v/>
      </c>
      <c r="Q75" s="98" t="str">
        <f t="shared" si="5"/>
        <v/>
      </c>
      <c r="R75" s="99" t="str">
        <f t="shared" si="6"/>
        <v/>
      </c>
      <c r="S75" s="112"/>
      <c r="T75" s="112"/>
      <c r="U75" s="112"/>
      <c r="V75" s="112"/>
      <c r="W75" s="97" t="str">
        <f t="shared" si="7"/>
        <v/>
      </c>
      <c r="X75" s="98" t="str">
        <f t="shared" si="8"/>
        <v/>
      </c>
      <c r="Y75" s="99" t="str">
        <f t="shared" si="9"/>
        <v/>
      </c>
      <c r="Z75" s="112"/>
      <c r="AA75" s="112"/>
      <c r="AB75" s="112"/>
      <c r="AC75" s="112"/>
      <c r="AD75" s="97" t="str">
        <f t="shared" si="10"/>
        <v/>
      </c>
      <c r="AE75" s="98" t="str">
        <f t="shared" si="11"/>
        <v/>
      </c>
      <c r="AF75" s="99" t="str">
        <f t="shared" si="12"/>
        <v/>
      </c>
      <c r="AG75" s="112"/>
      <c r="AH75" s="112"/>
      <c r="AI75" s="112"/>
      <c r="AJ75" s="112"/>
      <c r="AK75" s="97" t="str">
        <f t="shared" si="13"/>
        <v/>
      </c>
      <c r="AL75" s="98" t="str">
        <f t="shared" si="14"/>
        <v/>
      </c>
      <c r="AM75" s="99" t="str">
        <f t="shared" si="15"/>
        <v/>
      </c>
      <c r="AN75" s="112"/>
      <c r="AO75" s="112"/>
      <c r="AP75" s="112"/>
      <c r="AQ75" s="112"/>
      <c r="AR75" s="97" t="str">
        <f t="shared" si="16"/>
        <v/>
      </c>
      <c r="AS75" s="98" t="str">
        <f t="shared" si="17"/>
        <v/>
      </c>
      <c r="AT75" s="99" t="str">
        <f t="shared" si="18"/>
        <v/>
      </c>
      <c r="AU75" s="112"/>
      <c r="AV75" s="112"/>
      <c r="AW75" s="112"/>
      <c r="AX75" s="112"/>
      <c r="AY75" s="97" t="str">
        <f t="shared" si="19"/>
        <v/>
      </c>
      <c r="AZ75" s="98" t="str">
        <f t="shared" si="20"/>
        <v/>
      </c>
      <c r="BA75" s="99" t="str">
        <f t="shared" si="21"/>
        <v/>
      </c>
      <c r="BB75" s="41"/>
      <c r="BC75" s="41"/>
      <c r="BD75" s="41"/>
      <c r="BE75" s="41"/>
      <c r="BF75" s="41"/>
      <c r="BG75" s="42" t="str">
        <f t="shared" si="22"/>
        <v/>
      </c>
      <c r="BH75" s="43" t="str">
        <f t="shared" si="23"/>
        <v xml:space="preserve"> </v>
      </c>
      <c r="BI75" s="41"/>
      <c r="BJ75" s="41"/>
      <c r="BK75" s="41"/>
      <c r="BL75" s="41"/>
      <c r="BM75" s="41"/>
      <c r="BN75" s="44" t="str">
        <f t="shared" si="24"/>
        <v/>
      </c>
      <c r="BO75" s="45" t="str">
        <f t="shared" si="25"/>
        <v xml:space="preserve"> </v>
      </c>
      <c r="BP75" s="41"/>
      <c r="BQ75" s="41"/>
      <c r="BR75" s="41"/>
      <c r="BS75" s="41"/>
      <c r="BT75" s="41"/>
      <c r="BU75" s="46" t="str">
        <f t="shared" si="26"/>
        <v/>
      </c>
      <c r="BV75" s="47" t="str">
        <f t="shared" si="27"/>
        <v xml:space="preserve"> </v>
      </c>
      <c r="BW75" s="81"/>
      <c r="BX75" s="81"/>
      <c r="BY75" s="81"/>
      <c r="BZ75" s="81"/>
      <c r="CA75" s="81"/>
      <c r="CB75" s="81"/>
      <c r="CC75" s="81"/>
      <c r="CD75" s="81"/>
    </row>
    <row r="76" spans="1:82" ht="18.75">
      <c r="A76" s="100">
        <v>66</v>
      </c>
      <c r="B76" s="107"/>
      <c r="C76" s="108"/>
      <c r="D76" s="110"/>
      <c r="E76" s="110"/>
      <c r="F76" s="106" t="str">
        <f t="shared" ref="F76:F139" si="28">IF(AND(B76=""),"",F$10)</f>
        <v/>
      </c>
      <c r="G76" s="111"/>
      <c r="H76" s="101" t="str">
        <f t="shared" ref="H76:H139" si="29">IF(AND(F76=""),"",IF(AND(G76=""),"",G76/F76*100))</f>
        <v/>
      </c>
      <c r="I76" s="110"/>
      <c r="J76" s="101" t="str">
        <f t="shared" ref="J76:J139" si="30">IF(AND(F76=""),"",IF(AND(G76=""),"",SUM(H76+I76)))</f>
        <v/>
      </c>
      <c r="K76" s="96" t="str">
        <f t="shared" ref="K76:K139" si="31">IF(J76="","",IF(J76&gt;=86,5,IF(J76&gt;=75,4,IF(J76&gt;=65,3,"NON ELIGIBLE"))))</f>
        <v/>
      </c>
      <c r="L76" s="114"/>
      <c r="M76" s="114"/>
      <c r="N76" s="114"/>
      <c r="O76" s="114"/>
      <c r="P76" s="97" t="str">
        <f t="shared" ref="P76:P139" si="32">IF(AND(K76=""),"",SUM(L76:O76))</f>
        <v/>
      </c>
      <c r="Q76" s="98" t="str">
        <f t="shared" ref="Q76:Q139" si="33">IF(AND(K76=""),"",ROUNDUP(P76*15%,0))</f>
        <v/>
      </c>
      <c r="R76" s="99" t="str">
        <f t="shared" ref="R76:R139" si="34">IF(AND(K76=""),"",IF(AND(K76="NON ELIGIBLE"),Q76,(Q76+K76)))</f>
        <v/>
      </c>
      <c r="S76" s="112"/>
      <c r="T76" s="112"/>
      <c r="U76" s="112"/>
      <c r="V76" s="112"/>
      <c r="W76" s="97" t="str">
        <f t="shared" ref="W76:W139" si="35">IF(AND(K76=""),"",SUM(S76:V76))</f>
        <v/>
      </c>
      <c r="X76" s="98" t="str">
        <f t="shared" ref="X76:X139" si="36">IF(AND(K76=""),"",ROUNDUP(W76*15%,0))</f>
        <v/>
      </c>
      <c r="Y76" s="99" t="str">
        <f t="shared" ref="Y76:Y139" si="37">IF(AND(K76=""),"",IF(AND(K76="NON ELIGIBLE"),X76,(X76+K76)))</f>
        <v/>
      </c>
      <c r="Z76" s="112"/>
      <c r="AA76" s="112"/>
      <c r="AB76" s="112"/>
      <c r="AC76" s="112"/>
      <c r="AD76" s="97" t="str">
        <f t="shared" ref="AD76:AD139" si="38">IF(AND(K76=""),"",SUM(Z76:AC76))</f>
        <v/>
      </c>
      <c r="AE76" s="98" t="str">
        <f t="shared" ref="AE76:AE139" si="39">IF(AND(K76=""),"",ROUNDUP(AD76*15%,0))</f>
        <v/>
      </c>
      <c r="AF76" s="99" t="str">
        <f t="shared" ref="AF76:AF139" si="40">IF(AND(K76=""),"",IF(AND(K76="NON ELIGIBLE"),AE76,(AE76+K76)))</f>
        <v/>
      </c>
      <c r="AG76" s="112"/>
      <c r="AH76" s="112"/>
      <c r="AI76" s="112"/>
      <c r="AJ76" s="112"/>
      <c r="AK76" s="97" t="str">
        <f t="shared" ref="AK76:AK139" si="41">IF(AND(K76=""),"",SUM(AG76:AJ76))</f>
        <v/>
      </c>
      <c r="AL76" s="98" t="str">
        <f t="shared" ref="AL76:AL139" si="42">IF(AND(K76=""),"",ROUNDUP(AK76*15%,0))</f>
        <v/>
      </c>
      <c r="AM76" s="99" t="str">
        <f t="shared" ref="AM76:AM139" si="43">IF(AND(K76=""),"",IF(AND(K76="NON ELIGIBLE"),AL76,(AL76+K76)))</f>
        <v/>
      </c>
      <c r="AN76" s="112"/>
      <c r="AO76" s="112"/>
      <c r="AP76" s="112"/>
      <c r="AQ76" s="112"/>
      <c r="AR76" s="97" t="str">
        <f t="shared" ref="AR76:AR139" si="44">IF(AND(K76=""),"",SUM(AN76:AQ76))</f>
        <v/>
      </c>
      <c r="AS76" s="98" t="str">
        <f t="shared" ref="AS76:AS139" si="45">IF(AND(K76=""),"",ROUNDUP(AR76*15%,0))</f>
        <v/>
      </c>
      <c r="AT76" s="99" t="str">
        <f t="shared" ref="AT76:AT139" si="46">IF(AND(K76=""),"",IF(AND(K76="NON ELIGIBLE"),AS76,(AS76+K76)))</f>
        <v/>
      </c>
      <c r="AU76" s="112"/>
      <c r="AV76" s="112"/>
      <c r="AW76" s="112"/>
      <c r="AX76" s="112"/>
      <c r="AY76" s="97" t="str">
        <f t="shared" ref="AY76:AY139" si="47">IF(AND(K76=""),"",SUM(AU76:AX76))</f>
        <v/>
      </c>
      <c r="AZ76" s="98" t="str">
        <f t="shared" ref="AZ76:AZ139" si="48">IF(AND(K76=""),"",ROUNDUP(AY76*15%,0))</f>
        <v/>
      </c>
      <c r="BA76" s="99" t="str">
        <f t="shared" ref="BA76:BA139" si="49">IF(AND(K76=""),"",IF(AND(K76="NON ELIGIBLE"),AZ76,(AZ76+K76)))</f>
        <v/>
      </c>
      <c r="BB76" s="41"/>
      <c r="BC76" s="41"/>
      <c r="BD76" s="41"/>
      <c r="BE76" s="41"/>
      <c r="BF76" s="41"/>
      <c r="BG76" s="42" t="str">
        <f t="shared" ref="BG76:BG139" si="50">IF(AND(E76=""),"",SUM(BB76,BC76,BD76,BE76,BF76))</f>
        <v/>
      </c>
      <c r="BH76" s="43" t="str">
        <f t="shared" ref="BH76:BH139" si="51">IF(BG76=""," ",IF(BG76&gt;90,"A+",IF(BG76&gt;75,"A",IF(BG76&gt;60,"B",IF(BG76&gt;40,"C","D")))))</f>
        <v xml:space="preserve"> </v>
      </c>
      <c r="BI76" s="41"/>
      <c r="BJ76" s="41"/>
      <c r="BK76" s="41"/>
      <c r="BL76" s="41"/>
      <c r="BM76" s="41"/>
      <c r="BN76" s="44" t="str">
        <f t="shared" ref="BN76:BN139" si="52">IF(AND(E76=""),"",SUM(BI76,BJ76,BK76,BL76,BM76))</f>
        <v/>
      </c>
      <c r="BO76" s="45" t="str">
        <f t="shared" ref="BO76:BO139" si="53">IF(BN76=""," ",IF(BN76&gt;90,"A+",IF(BN76&gt;75,"A",IF(BN76&gt;60,"B",IF(BN76&gt;40,"C","D")))))</f>
        <v xml:space="preserve"> </v>
      </c>
      <c r="BP76" s="41"/>
      <c r="BQ76" s="41"/>
      <c r="BR76" s="41"/>
      <c r="BS76" s="41"/>
      <c r="BT76" s="41"/>
      <c r="BU76" s="46" t="str">
        <f t="shared" ref="BU76:BU139" si="54">IF(AND(E76=""),"",SUM(BP76,BQ76,BR76,BS76,BT76))</f>
        <v/>
      </c>
      <c r="BV76" s="47" t="str">
        <f t="shared" ref="BV76:BV139" si="55">IF(BU76=""," ",IF(BU76&gt;90,"A+",IF(BU76&gt;75,"A",IF(BU76&gt;60,"B",IF(BU76&gt;40,"C","D")))))</f>
        <v xml:space="preserve"> </v>
      </c>
      <c r="BW76" s="81"/>
      <c r="BX76" s="81"/>
      <c r="BY76" s="81"/>
      <c r="BZ76" s="81"/>
      <c r="CA76" s="81"/>
      <c r="CB76" s="81"/>
      <c r="CC76" s="81"/>
      <c r="CD76" s="81"/>
    </row>
    <row r="77" spans="1:82" ht="18.75">
      <c r="A77" s="94">
        <v>67</v>
      </c>
      <c r="B77" s="107"/>
      <c r="C77" s="108"/>
      <c r="D77" s="110"/>
      <c r="E77" s="110"/>
      <c r="F77" s="106" t="str">
        <f t="shared" si="28"/>
        <v/>
      </c>
      <c r="G77" s="111"/>
      <c r="H77" s="101" t="str">
        <f t="shared" si="29"/>
        <v/>
      </c>
      <c r="I77" s="110"/>
      <c r="J77" s="101" t="str">
        <f t="shared" si="30"/>
        <v/>
      </c>
      <c r="K77" s="96" t="str">
        <f t="shared" si="31"/>
        <v/>
      </c>
      <c r="L77" s="114"/>
      <c r="M77" s="114"/>
      <c r="N77" s="114"/>
      <c r="O77" s="114"/>
      <c r="P77" s="97" t="str">
        <f t="shared" si="32"/>
        <v/>
      </c>
      <c r="Q77" s="98" t="str">
        <f t="shared" si="33"/>
        <v/>
      </c>
      <c r="R77" s="99" t="str">
        <f t="shared" si="34"/>
        <v/>
      </c>
      <c r="S77" s="112"/>
      <c r="T77" s="112"/>
      <c r="U77" s="112"/>
      <c r="V77" s="112"/>
      <c r="W77" s="97" t="str">
        <f t="shared" si="35"/>
        <v/>
      </c>
      <c r="X77" s="98" t="str">
        <f t="shared" si="36"/>
        <v/>
      </c>
      <c r="Y77" s="99" t="str">
        <f t="shared" si="37"/>
        <v/>
      </c>
      <c r="Z77" s="112"/>
      <c r="AA77" s="112"/>
      <c r="AB77" s="112"/>
      <c r="AC77" s="112"/>
      <c r="AD77" s="97" t="str">
        <f t="shared" si="38"/>
        <v/>
      </c>
      <c r="AE77" s="98" t="str">
        <f t="shared" si="39"/>
        <v/>
      </c>
      <c r="AF77" s="99" t="str">
        <f t="shared" si="40"/>
        <v/>
      </c>
      <c r="AG77" s="112"/>
      <c r="AH77" s="112"/>
      <c r="AI77" s="112"/>
      <c r="AJ77" s="112"/>
      <c r="AK77" s="97" t="str">
        <f t="shared" si="41"/>
        <v/>
      </c>
      <c r="AL77" s="98" t="str">
        <f t="shared" si="42"/>
        <v/>
      </c>
      <c r="AM77" s="99" t="str">
        <f t="shared" si="43"/>
        <v/>
      </c>
      <c r="AN77" s="112"/>
      <c r="AO77" s="112"/>
      <c r="AP77" s="112"/>
      <c r="AQ77" s="112"/>
      <c r="AR77" s="97" t="str">
        <f t="shared" si="44"/>
        <v/>
      </c>
      <c r="AS77" s="98" t="str">
        <f t="shared" si="45"/>
        <v/>
      </c>
      <c r="AT77" s="99" t="str">
        <f t="shared" si="46"/>
        <v/>
      </c>
      <c r="AU77" s="112"/>
      <c r="AV77" s="112"/>
      <c r="AW77" s="112"/>
      <c r="AX77" s="112"/>
      <c r="AY77" s="97" t="str">
        <f t="shared" si="47"/>
        <v/>
      </c>
      <c r="AZ77" s="98" t="str">
        <f t="shared" si="48"/>
        <v/>
      </c>
      <c r="BA77" s="99" t="str">
        <f t="shared" si="49"/>
        <v/>
      </c>
      <c r="BB77" s="41"/>
      <c r="BC77" s="41"/>
      <c r="BD77" s="41"/>
      <c r="BE77" s="41"/>
      <c r="BF77" s="41"/>
      <c r="BG77" s="42" t="str">
        <f t="shared" si="50"/>
        <v/>
      </c>
      <c r="BH77" s="43" t="str">
        <f t="shared" si="51"/>
        <v xml:space="preserve"> </v>
      </c>
      <c r="BI77" s="41"/>
      <c r="BJ77" s="41"/>
      <c r="BK77" s="41"/>
      <c r="BL77" s="41"/>
      <c r="BM77" s="41"/>
      <c r="BN77" s="44" t="str">
        <f t="shared" si="52"/>
        <v/>
      </c>
      <c r="BO77" s="45" t="str">
        <f t="shared" si="53"/>
        <v xml:space="preserve"> </v>
      </c>
      <c r="BP77" s="41"/>
      <c r="BQ77" s="41"/>
      <c r="BR77" s="41"/>
      <c r="BS77" s="41"/>
      <c r="BT77" s="41"/>
      <c r="BU77" s="46" t="str">
        <f t="shared" si="54"/>
        <v/>
      </c>
      <c r="BV77" s="47" t="str">
        <f t="shared" si="55"/>
        <v xml:space="preserve"> </v>
      </c>
      <c r="BW77" s="81"/>
      <c r="BX77" s="81"/>
      <c r="BY77" s="81"/>
      <c r="BZ77" s="81"/>
      <c r="CA77" s="81"/>
      <c r="CB77" s="81"/>
      <c r="CC77" s="81"/>
      <c r="CD77" s="81"/>
    </row>
    <row r="78" spans="1:82" ht="18.75">
      <c r="A78" s="100">
        <v>68</v>
      </c>
      <c r="B78" s="107"/>
      <c r="C78" s="108"/>
      <c r="D78" s="110"/>
      <c r="E78" s="110"/>
      <c r="F78" s="106" t="str">
        <f t="shared" si="28"/>
        <v/>
      </c>
      <c r="G78" s="111"/>
      <c r="H78" s="101" t="str">
        <f t="shared" si="29"/>
        <v/>
      </c>
      <c r="I78" s="110"/>
      <c r="J78" s="101" t="str">
        <f t="shared" si="30"/>
        <v/>
      </c>
      <c r="K78" s="96" t="str">
        <f t="shared" si="31"/>
        <v/>
      </c>
      <c r="L78" s="114"/>
      <c r="M78" s="114"/>
      <c r="N78" s="114"/>
      <c r="O78" s="114"/>
      <c r="P78" s="97" t="str">
        <f t="shared" si="32"/>
        <v/>
      </c>
      <c r="Q78" s="98" t="str">
        <f t="shared" si="33"/>
        <v/>
      </c>
      <c r="R78" s="99" t="str">
        <f t="shared" si="34"/>
        <v/>
      </c>
      <c r="S78" s="112"/>
      <c r="T78" s="112"/>
      <c r="U78" s="112"/>
      <c r="V78" s="112"/>
      <c r="W78" s="97" t="str">
        <f t="shared" si="35"/>
        <v/>
      </c>
      <c r="X78" s="98" t="str">
        <f t="shared" si="36"/>
        <v/>
      </c>
      <c r="Y78" s="99" t="str">
        <f t="shared" si="37"/>
        <v/>
      </c>
      <c r="Z78" s="112"/>
      <c r="AA78" s="112"/>
      <c r="AB78" s="112"/>
      <c r="AC78" s="112"/>
      <c r="AD78" s="97" t="str">
        <f t="shared" si="38"/>
        <v/>
      </c>
      <c r="AE78" s="98" t="str">
        <f t="shared" si="39"/>
        <v/>
      </c>
      <c r="AF78" s="99" t="str">
        <f t="shared" si="40"/>
        <v/>
      </c>
      <c r="AG78" s="112"/>
      <c r="AH78" s="112"/>
      <c r="AI78" s="112"/>
      <c r="AJ78" s="112"/>
      <c r="AK78" s="97" t="str">
        <f t="shared" si="41"/>
        <v/>
      </c>
      <c r="AL78" s="98" t="str">
        <f t="shared" si="42"/>
        <v/>
      </c>
      <c r="AM78" s="99" t="str">
        <f t="shared" si="43"/>
        <v/>
      </c>
      <c r="AN78" s="112"/>
      <c r="AO78" s="112"/>
      <c r="AP78" s="112"/>
      <c r="AQ78" s="112"/>
      <c r="AR78" s="97" t="str">
        <f t="shared" si="44"/>
        <v/>
      </c>
      <c r="AS78" s="98" t="str">
        <f t="shared" si="45"/>
        <v/>
      </c>
      <c r="AT78" s="99" t="str">
        <f t="shared" si="46"/>
        <v/>
      </c>
      <c r="AU78" s="112"/>
      <c r="AV78" s="112"/>
      <c r="AW78" s="112"/>
      <c r="AX78" s="112"/>
      <c r="AY78" s="97" t="str">
        <f t="shared" si="47"/>
        <v/>
      </c>
      <c r="AZ78" s="98" t="str">
        <f t="shared" si="48"/>
        <v/>
      </c>
      <c r="BA78" s="99" t="str">
        <f t="shared" si="49"/>
        <v/>
      </c>
      <c r="BB78" s="41"/>
      <c r="BC78" s="41"/>
      <c r="BD78" s="41"/>
      <c r="BE78" s="41"/>
      <c r="BF78" s="41"/>
      <c r="BG78" s="42" t="str">
        <f t="shared" si="50"/>
        <v/>
      </c>
      <c r="BH78" s="43" t="str">
        <f t="shared" si="51"/>
        <v xml:space="preserve"> </v>
      </c>
      <c r="BI78" s="41"/>
      <c r="BJ78" s="41"/>
      <c r="BK78" s="41"/>
      <c r="BL78" s="41"/>
      <c r="BM78" s="41"/>
      <c r="BN78" s="44" t="str">
        <f t="shared" si="52"/>
        <v/>
      </c>
      <c r="BO78" s="45" t="str">
        <f t="shared" si="53"/>
        <v xml:space="preserve"> </v>
      </c>
      <c r="BP78" s="41"/>
      <c r="BQ78" s="41"/>
      <c r="BR78" s="41"/>
      <c r="BS78" s="41"/>
      <c r="BT78" s="41"/>
      <c r="BU78" s="46" t="str">
        <f t="shared" si="54"/>
        <v/>
      </c>
      <c r="BV78" s="47" t="str">
        <f t="shared" si="55"/>
        <v xml:space="preserve"> </v>
      </c>
      <c r="BW78" s="81"/>
      <c r="BX78" s="81"/>
      <c r="BY78" s="81"/>
      <c r="BZ78" s="81"/>
      <c r="CA78" s="81"/>
      <c r="CB78" s="81"/>
      <c r="CC78" s="81"/>
      <c r="CD78" s="81"/>
    </row>
    <row r="79" spans="1:82" ht="18.75">
      <c r="A79" s="94">
        <v>69</v>
      </c>
      <c r="B79" s="107"/>
      <c r="C79" s="108"/>
      <c r="D79" s="110"/>
      <c r="E79" s="110"/>
      <c r="F79" s="106" t="str">
        <f t="shared" si="28"/>
        <v/>
      </c>
      <c r="G79" s="111"/>
      <c r="H79" s="101" t="str">
        <f t="shared" si="29"/>
        <v/>
      </c>
      <c r="I79" s="110"/>
      <c r="J79" s="101" t="str">
        <f t="shared" si="30"/>
        <v/>
      </c>
      <c r="K79" s="96" t="str">
        <f t="shared" si="31"/>
        <v/>
      </c>
      <c r="L79" s="114"/>
      <c r="M79" s="114"/>
      <c r="N79" s="114"/>
      <c r="O79" s="114"/>
      <c r="P79" s="97" t="str">
        <f t="shared" si="32"/>
        <v/>
      </c>
      <c r="Q79" s="98" t="str">
        <f t="shared" si="33"/>
        <v/>
      </c>
      <c r="R79" s="99" t="str">
        <f t="shared" si="34"/>
        <v/>
      </c>
      <c r="S79" s="112"/>
      <c r="T79" s="112"/>
      <c r="U79" s="112"/>
      <c r="V79" s="112"/>
      <c r="W79" s="97" t="str">
        <f t="shared" si="35"/>
        <v/>
      </c>
      <c r="X79" s="98" t="str">
        <f t="shared" si="36"/>
        <v/>
      </c>
      <c r="Y79" s="99" t="str">
        <f t="shared" si="37"/>
        <v/>
      </c>
      <c r="Z79" s="112"/>
      <c r="AA79" s="112"/>
      <c r="AB79" s="112"/>
      <c r="AC79" s="112"/>
      <c r="AD79" s="97" t="str">
        <f t="shared" si="38"/>
        <v/>
      </c>
      <c r="AE79" s="98" t="str">
        <f t="shared" si="39"/>
        <v/>
      </c>
      <c r="AF79" s="99" t="str">
        <f t="shared" si="40"/>
        <v/>
      </c>
      <c r="AG79" s="112"/>
      <c r="AH79" s="112"/>
      <c r="AI79" s="112"/>
      <c r="AJ79" s="112"/>
      <c r="AK79" s="97" t="str">
        <f t="shared" si="41"/>
        <v/>
      </c>
      <c r="AL79" s="98" t="str">
        <f t="shared" si="42"/>
        <v/>
      </c>
      <c r="AM79" s="99" t="str">
        <f t="shared" si="43"/>
        <v/>
      </c>
      <c r="AN79" s="112"/>
      <c r="AO79" s="112"/>
      <c r="AP79" s="112"/>
      <c r="AQ79" s="112"/>
      <c r="AR79" s="97" t="str">
        <f t="shared" si="44"/>
        <v/>
      </c>
      <c r="AS79" s="98" t="str">
        <f t="shared" si="45"/>
        <v/>
      </c>
      <c r="AT79" s="99" t="str">
        <f t="shared" si="46"/>
        <v/>
      </c>
      <c r="AU79" s="112"/>
      <c r="AV79" s="112"/>
      <c r="AW79" s="112"/>
      <c r="AX79" s="112"/>
      <c r="AY79" s="97" t="str">
        <f t="shared" si="47"/>
        <v/>
      </c>
      <c r="AZ79" s="98" t="str">
        <f t="shared" si="48"/>
        <v/>
      </c>
      <c r="BA79" s="99" t="str">
        <f t="shared" si="49"/>
        <v/>
      </c>
      <c r="BB79" s="41"/>
      <c r="BC79" s="41"/>
      <c r="BD79" s="41"/>
      <c r="BE79" s="41"/>
      <c r="BF79" s="41"/>
      <c r="BG79" s="42" t="str">
        <f t="shared" si="50"/>
        <v/>
      </c>
      <c r="BH79" s="43" t="str">
        <f t="shared" si="51"/>
        <v xml:space="preserve"> </v>
      </c>
      <c r="BI79" s="41"/>
      <c r="BJ79" s="41"/>
      <c r="BK79" s="41"/>
      <c r="BL79" s="41"/>
      <c r="BM79" s="41"/>
      <c r="BN79" s="44" t="str">
        <f t="shared" si="52"/>
        <v/>
      </c>
      <c r="BO79" s="45" t="str">
        <f t="shared" si="53"/>
        <v xml:space="preserve"> </v>
      </c>
      <c r="BP79" s="41"/>
      <c r="BQ79" s="41"/>
      <c r="BR79" s="41"/>
      <c r="BS79" s="41"/>
      <c r="BT79" s="41"/>
      <c r="BU79" s="46" t="str">
        <f t="shared" si="54"/>
        <v/>
      </c>
      <c r="BV79" s="47" t="str">
        <f t="shared" si="55"/>
        <v xml:space="preserve"> </v>
      </c>
      <c r="BW79" s="81"/>
      <c r="BX79" s="81"/>
      <c r="BY79" s="81"/>
      <c r="BZ79" s="81"/>
      <c r="CA79" s="81"/>
      <c r="CB79" s="81"/>
      <c r="CC79" s="81"/>
      <c r="CD79" s="81"/>
    </row>
    <row r="80" spans="1:82" ht="18.75">
      <c r="A80" s="100">
        <v>70</v>
      </c>
      <c r="B80" s="107"/>
      <c r="C80" s="108"/>
      <c r="D80" s="110"/>
      <c r="E80" s="110"/>
      <c r="F80" s="106" t="str">
        <f t="shared" si="28"/>
        <v/>
      </c>
      <c r="G80" s="111"/>
      <c r="H80" s="101" t="str">
        <f t="shared" si="29"/>
        <v/>
      </c>
      <c r="I80" s="110"/>
      <c r="J80" s="101" t="str">
        <f t="shared" si="30"/>
        <v/>
      </c>
      <c r="K80" s="96" t="str">
        <f t="shared" si="31"/>
        <v/>
      </c>
      <c r="L80" s="114"/>
      <c r="M80" s="114"/>
      <c r="N80" s="114"/>
      <c r="O80" s="114"/>
      <c r="P80" s="97" t="str">
        <f t="shared" si="32"/>
        <v/>
      </c>
      <c r="Q80" s="98" t="str">
        <f t="shared" si="33"/>
        <v/>
      </c>
      <c r="R80" s="99" t="str">
        <f t="shared" si="34"/>
        <v/>
      </c>
      <c r="S80" s="112"/>
      <c r="T80" s="112"/>
      <c r="U80" s="112"/>
      <c r="V80" s="112"/>
      <c r="W80" s="97" t="str">
        <f t="shared" si="35"/>
        <v/>
      </c>
      <c r="X80" s="98" t="str">
        <f t="shared" si="36"/>
        <v/>
      </c>
      <c r="Y80" s="99" t="str">
        <f t="shared" si="37"/>
        <v/>
      </c>
      <c r="Z80" s="112"/>
      <c r="AA80" s="112"/>
      <c r="AB80" s="112"/>
      <c r="AC80" s="112"/>
      <c r="AD80" s="97" t="str">
        <f t="shared" si="38"/>
        <v/>
      </c>
      <c r="AE80" s="98" t="str">
        <f t="shared" si="39"/>
        <v/>
      </c>
      <c r="AF80" s="99" t="str">
        <f t="shared" si="40"/>
        <v/>
      </c>
      <c r="AG80" s="112"/>
      <c r="AH80" s="112"/>
      <c r="AI80" s="112"/>
      <c r="AJ80" s="112"/>
      <c r="AK80" s="97" t="str">
        <f t="shared" si="41"/>
        <v/>
      </c>
      <c r="AL80" s="98" t="str">
        <f t="shared" si="42"/>
        <v/>
      </c>
      <c r="AM80" s="99" t="str">
        <f t="shared" si="43"/>
        <v/>
      </c>
      <c r="AN80" s="112"/>
      <c r="AO80" s="112"/>
      <c r="AP80" s="112"/>
      <c r="AQ80" s="112"/>
      <c r="AR80" s="97" t="str">
        <f t="shared" si="44"/>
        <v/>
      </c>
      <c r="AS80" s="98" t="str">
        <f t="shared" si="45"/>
        <v/>
      </c>
      <c r="AT80" s="99" t="str">
        <f t="shared" si="46"/>
        <v/>
      </c>
      <c r="AU80" s="112"/>
      <c r="AV80" s="112"/>
      <c r="AW80" s="112"/>
      <c r="AX80" s="112"/>
      <c r="AY80" s="97" t="str">
        <f t="shared" si="47"/>
        <v/>
      </c>
      <c r="AZ80" s="98" t="str">
        <f t="shared" si="48"/>
        <v/>
      </c>
      <c r="BA80" s="99" t="str">
        <f t="shared" si="49"/>
        <v/>
      </c>
      <c r="BB80" s="41"/>
      <c r="BC80" s="41"/>
      <c r="BD80" s="41"/>
      <c r="BE80" s="41"/>
      <c r="BF80" s="41"/>
      <c r="BG80" s="42" t="str">
        <f t="shared" si="50"/>
        <v/>
      </c>
      <c r="BH80" s="43" t="str">
        <f t="shared" si="51"/>
        <v xml:space="preserve"> </v>
      </c>
      <c r="BI80" s="41"/>
      <c r="BJ80" s="41"/>
      <c r="BK80" s="41"/>
      <c r="BL80" s="41"/>
      <c r="BM80" s="41"/>
      <c r="BN80" s="44" t="str">
        <f t="shared" si="52"/>
        <v/>
      </c>
      <c r="BO80" s="45" t="str">
        <f t="shared" si="53"/>
        <v xml:space="preserve"> </v>
      </c>
      <c r="BP80" s="41"/>
      <c r="BQ80" s="41"/>
      <c r="BR80" s="41"/>
      <c r="BS80" s="41"/>
      <c r="BT80" s="41"/>
      <c r="BU80" s="46" t="str">
        <f t="shared" si="54"/>
        <v/>
      </c>
      <c r="BV80" s="47" t="str">
        <f t="shared" si="55"/>
        <v xml:space="preserve"> </v>
      </c>
      <c r="BW80" s="81"/>
      <c r="BX80" s="81"/>
      <c r="BY80" s="81"/>
      <c r="BZ80" s="81"/>
      <c r="CA80" s="81"/>
      <c r="CB80" s="81"/>
      <c r="CC80" s="81"/>
      <c r="CD80" s="81"/>
    </row>
    <row r="81" spans="1:82" ht="18.75">
      <c r="A81" s="94">
        <v>71</v>
      </c>
      <c r="B81" s="107"/>
      <c r="C81" s="108"/>
      <c r="D81" s="110"/>
      <c r="E81" s="110"/>
      <c r="F81" s="106" t="str">
        <f t="shared" si="28"/>
        <v/>
      </c>
      <c r="G81" s="111"/>
      <c r="H81" s="101" t="str">
        <f t="shared" si="29"/>
        <v/>
      </c>
      <c r="I81" s="110"/>
      <c r="J81" s="101" t="str">
        <f t="shared" si="30"/>
        <v/>
      </c>
      <c r="K81" s="96" t="str">
        <f t="shared" si="31"/>
        <v/>
      </c>
      <c r="L81" s="114"/>
      <c r="M81" s="114"/>
      <c r="N81" s="114"/>
      <c r="O81" s="114"/>
      <c r="P81" s="97" t="str">
        <f t="shared" si="32"/>
        <v/>
      </c>
      <c r="Q81" s="98" t="str">
        <f t="shared" si="33"/>
        <v/>
      </c>
      <c r="R81" s="99" t="str">
        <f t="shared" si="34"/>
        <v/>
      </c>
      <c r="S81" s="112"/>
      <c r="T81" s="112"/>
      <c r="U81" s="112"/>
      <c r="V81" s="112"/>
      <c r="W81" s="97" t="str">
        <f t="shared" si="35"/>
        <v/>
      </c>
      <c r="X81" s="98" t="str">
        <f t="shared" si="36"/>
        <v/>
      </c>
      <c r="Y81" s="99" t="str">
        <f t="shared" si="37"/>
        <v/>
      </c>
      <c r="Z81" s="112"/>
      <c r="AA81" s="112"/>
      <c r="AB81" s="112"/>
      <c r="AC81" s="112"/>
      <c r="AD81" s="97" t="str">
        <f t="shared" si="38"/>
        <v/>
      </c>
      <c r="AE81" s="98" t="str">
        <f t="shared" si="39"/>
        <v/>
      </c>
      <c r="AF81" s="99" t="str">
        <f t="shared" si="40"/>
        <v/>
      </c>
      <c r="AG81" s="112"/>
      <c r="AH81" s="112"/>
      <c r="AI81" s="112"/>
      <c r="AJ81" s="112"/>
      <c r="AK81" s="97" t="str">
        <f t="shared" si="41"/>
        <v/>
      </c>
      <c r="AL81" s="98" t="str">
        <f t="shared" si="42"/>
        <v/>
      </c>
      <c r="AM81" s="99" t="str">
        <f t="shared" si="43"/>
        <v/>
      </c>
      <c r="AN81" s="112"/>
      <c r="AO81" s="112"/>
      <c r="AP81" s="112"/>
      <c r="AQ81" s="112"/>
      <c r="AR81" s="97" t="str">
        <f t="shared" si="44"/>
        <v/>
      </c>
      <c r="AS81" s="98" t="str">
        <f t="shared" si="45"/>
        <v/>
      </c>
      <c r="AT81" s="99" t="str">
        <f t="shared" si="46"/>
        <v/>
      </c>
      <c r="AU81" s="112"/>
      <c r="AV81" s="112"/>
      <c r="AW81" s="112"/>
      <c r="AX81" s="112"/>
      <c r="AY81" s="97" t="str">
        <f t="shared" si="47"/>
        <v/>
      </c>
      <c r="AZ81" s="98" t="str">
        <f t="shared" si="48"/>
        <v/>
      </c>
      <c r="BA81" s="99" t="str">
        <f t="shared" si="49"/>
        <v/>
      </c>
      <c r="BB81" s="41"/>
      <c r="BC81" s="41"/>
      <c r="BD81" s="41"/>
      <c r="BE81" s="41"/>
      <c r="BF81" s="41"/>
      <c r="BG81" s="42" t="str">
        <f t="shared" si="50"/>
        <v/>
      </c>
      <c r="BH81" s="43" t="str">
        <f t="shared" si="51"/>
        <v xml:space="preserve"> </v>
      </c>
      <c r="BI81" s="41"/>
      <c r="BJ81" s="41"/>
      <c r="BK81" s="41"/>
      <c r="BL81" s="41"/>
      <c r="BM81" s="41"/>
      <c r="BN81" s="44" t="str">
        <f t="shared" si="52"/>
        <v/>
      </c>
      <c r="BO81" s="45" t="str">
        <f t="shared" si="53"/>
        <v xml:space="preserve"> </v>
      </c>
      <c r="BP81" s="41"/>
      <c r="BQ81" s="41"/>
      <c r="BR81" s="41"/>
      <c r="BS81" s="41"/>
      <c r="BT81" s="41"/>
      <c r="BU81" s="46" t="str">
        <f t="shared" si="54"/>
        <v/>
      </c>
      <c r="BV81" s="47" t="str">
        <f t="shared" si="55"/>
        <v xml:space="preserve"> </v>
      </c>
      <c r="BW81" s="81"/>
      <c r="BX81" s="81"/>
      <c r="BY81" s="81"/>
      <c r="BZ81" s="81"/>
      <c r="CA81" s="81"/>
      <c r="CB81" s="81"/>
      <c r="CC81" s="81"/>
      <c r="CD81" s="81"/>
    </row>
    <row r="82" spans="1:82" ht="18.75">
      <c r="A82" s="100">
        <v>72</v>
      </c>
      <c r="B82" s="107"/>
      <c r="C82" s="108"/>
      <c r="D82" s="110"/>
      <c r="E82" s="110"/>
      <c r="F82" s="106" t="str">
        <f t="shared" si="28"/>
        <v/>
      </c>
      <c r="G82" s="111"/>
      <c r="H82" s="101" t="str">
        <f t="shared" si="29"/>
        <v/>
      </c>
      <c r="I82" s="110"/>
      <c r="J82" s="101" t="str">
        <f t="shared" si="30"/>
        <v/>
      </c>
      <c r="K82" s="96" t="str">
        <f t="shared" si="31"/>
        <v/>
      </c>
      <c r="L82" s="114"/>
      <c r="M82" s="114"/>
      <c r="N82" s="114"/>
      <c r="O82" s="114"/>
      <c r="P82" s="97" t="str">
        <f t="shared" si="32"/>
        <v/>
      </c>
      <c r="Q82" s="98" t="str">
        <f t="shared" si="33"/>
        <v/>
      </c>
      <c r="R82" s="99" t="str">
        <f t="shared" si="34"/>
        <v/>
      </c>
      <c r="S82" s="112"/>
      <c r="T82" s="112"/>
      <c r="U82" s="112"/>
      <c r="V82" s="112"/>
      <c r="W82" s="97" t="str">
        <f t="shared" si="35"/>
        <v/>
      </c>
      <c r="X82" s="98" t="str">
        <f t="shared" si="36"/>
        <v/>
      </c>
      <c r="Y82" s="99" t="str">
        <f t="shared" si="37"/>
        <v/>
      </c>
      <c r="Z82" s="112"/>
      <c r="AA82" s="112"/>
      <c r="AB82" s="112"/>
      <c r="AC82" s="112"/>
      <c r="AD82" s="97" t="str">
        <f t="shared" si="38"/>
        <v/>
      </c>
      <c r="AE82" s="98" t="str">
        <f t="shared" si="39"/>
        <v/>
      </c>
      <c r="AF82" s="99" t="str">
        <f t="shared" si="40"/>
        <v/>
      </c>
      <c r="AG82" s="112"/>
      <c r="AH82" s="112"/>
      <c r="AI82" s="112"/>
      <c r="AJ82" s="112"/>
      <c r="AK82" s="97" t="str">
        <f t="shared" si="41"/>
        <v/>
      </c>
      <c r="AL82" s="98" t="str">
        <f t="shared" si="42"/>
        <v/>
      </c>
      <c r="AM82" s="99" t="str">
        <f t="shared" si="43"/>
        <v/>
      </c>
      <c r="AN82" s="112"/>
      <c r="AO82" s="112"/>
      <c r="AP82" s="112"/>
      <c r="AQ82" s="112"/>
      <c r="AR82" s="97" t="str">
        <f t="shared" si="44"/>
        <v/>
      </c>
      <c r="AS82" s="98" t="str">
        <f t="shared" si="45"/>
        <v/>
      </c>
      <c r="AT82" s="99" t="str">
        <f t="shared" si="46"/>
        <v/>
      </c>
      <c r="AU82" s="112"/>
      <c r="AV82" s="112"/>
      <c r="AW82" s="112"/>
      <c r="AX82" s="112"/>
      <c r="AY82" s="97" t="str">
        <f t="shared" si="47"/>
        <v/>
      </c>
      <c r="AZ82" s="98" t="str">
        <f t="shared" si="48"/>
        <v/>
      </c>
      <c r="BA82" s="99" t="str">
        <f t="shared" si="49"/>
        <v/>
      </c>
      <c r="BB82" s="41"/>
      <c r="BC82" s="41"/>
      <c r="BD82" s="41"/>
      <c r="BE82" s="41"/>
      <c r="BF82" s="41"/>
      <c r="BG82" s="42" t="str">
        <f t="shared" si="50"/>
        <v/>
      </c>
      <c r="BH82" s="43" t="str">
        <f t="shared" si="51"/>
        <v xml:space="preserve"> </v>
      </c>
      <c r="BI82" s="41"/>
      <c r="BJ82" s="41"/>
      <c r="BK82" s="41"/>
      <c r="BL82" s="41"/>
      <c r="BM82" s="41"/>
      <c r="BN82" s="44" t="str">
        <f t="shared" si="52"/>
        <v/>
      </c>
      <c r="BO82" s="45" t="str">
        <f t="shared" si="53"/>
        <v xml:space="preserve"> </v>
      </c>
      <c r="BP82" s="41"/>
      <c r="BQ82" s="41"/>
      <c r="BR82" s="41"/>
      <c r="BS82" s="41"/>
      <c r="BT82" s="41"/>
      <c r="BU82" s="46" t="str">
        <f t="shared" si="54"/>
        <v/>
      </c>
      <c r="BV82" s="47" t="str">
        <f t="shared" si="55"/>
        <v xml:space="preserve"> </v>
      </c>
      <c r="BW82" s="81"/>
      <c r="BX82" s="81"/>
      <c r="BY82" s="81"/>
      <c r="BZ82" s="81"/>
      <c r="CA82" s="81"/>
      <c r="CB82" s="81"/>
      <c r="CC82" s="81"/>
      <c r="CD82" s="81"/>
    </row>
    <row r="83" spans="1:82" ht="18.75">
      <c r="A83" s="94">
        <v>73</v>
      </c>
      <c r="B83" s="107"/>
      <c r="C83" s="108"/>
      <c r="D83" s="110"/>
      <c r="E83" s="110"/>
      <c r="F83" s="106" t="str">
        <f t="shared" si="28"/>
        <v/>
      </c>
      <c r="G83" s="111"/>
      <c r="H83" s="101" t="str">
        <f t="shared" si="29"/>
        <v/>
      </c>
      <c r="I83" s="110"/>
      <c r="J83" s="101" t="str">
        <f t="shared" si="30"/>
        <v/>
      </c>
      <c r="K83" s="96" t="str">
        <f t="shared" si="31"/>
        <v/>
      </c>
      <c r="L83" s="114"/>
      <c r="M83" s="114"/>
      <c r="N83" s="114"/>
      <c r="O83" s="114"/>
      <c r="P83" s="97" t="str">
        <f t="shared" si="32"/>
        <v/>
      </c>
      <c r="Q83" s="98" t="str">
        <f t="shared" si="33"/>
        <v/>
      </c>
      <c r="R83" s="99" t="str">
        <f t="shared" si="34"/>
        <v/>
      </c>
      <c r="S83" s="112"/>
      <c r="T83" s="112"/>
      <c r="U83" s="112"/>
      <c r="V83" s="112"/>
      <c r="W83" s="97" t="str">
        <f t="shared" si="35"/>
        <v/>
      </c>
      <c r="X83" s="98" t="str">
        <f t="shared" si="36"/>
        <v/>
      </c>
      <c r="Y83" s="99" t="str">
        <f t="shared" si="37"/>
        <v/>
      </c>
      <c r="Z83" s="112"/>
      <c r="AA83" s="112"/>
      <c r="AB83" s="112"/>
      <c r="AC83" s="112"/>
      <c r="AD83" s="97" t="str">
        <f t="shared" si="38"/>
        <v/>
      </c>
      <c r="AE83" s="98" t="str">
        <f t="shared" si="39"/>
        <v/>
      </c>
      <c r="AF83" s="99" t="str">
        <f t="shared" si="40"/>
        <v/>
      </c>
      <c r="AG83" s="112"/>
      <c r="AH83" s="112"/>
      <c r="AI83" s="112"/>
      <c r="AJ83" s="112"/>
      <c r="AK83" s="97" t="str">
        <f t="shared" si="41"/>
        <v/>
      </c>
      <c r="AL83" s="98" t="str">
        <f t="shared" si="42"/>
        <v/>
      </c>
      <c r="AM83" s="99" t="str">
        <f t="shared" si="43"/>
        <v/>
      </c>
      <c r="AN83" s="112"/>
      <c r="AO83" s="112"/>
      <c r="AP83" s="112"/>
      <c r="AQ83" s="112"/>
      <c r="AR83" s="97" t="str">
        <f t="shared" si="44"/>
        <v/>
      </c>
      <c r="AS83" s="98" t="str">
        <f t="shared" si="45"/>
        <v/>
      </c>
      <c r="AT83" s="99" t="str">
        <f t="shared" si="46"/>
        <v/>
      </c>
      <c r="AU83" s="112"/>
      <c r="AV83" s="112"/>
      <c r="AW83" s="112"/>
      <c r="AX83" s="112"/>
      <c r="AY83" s="97" t="str">
        <f t="shared" si="47"/>
        <v/>
      </c>
      <c r="AZ83" s="98" t="str">
        <f t="shared" si="48"/>
        <v/>
      </c>
      <c r="BA83" s="99" t="str">
        <f t="shared" si="49"/>
        <v/>
      </c>
      <c r="BB83" s="41"/>
      <c r="BC83" s="41"/>
      <c r="BD83" s="41"/>
      <c r="BE83" s="41"/>
      <c r="BF83" s="41"/>
      <c r="BG83" s="42" t="str">
        <f t="shared" si="50"/>
        <v/>
      </c>
      <c r="BH83" s="43" t="str">
        <f t="shared" si="51"/>
        <v xml:space="preserve"> </v>
      </c>
      <c r="BI83" s="41"/>
      <c r="BJ83" s="41"/>
      <c r="BK83" s="41"/>
      <c r="BL83" s="41"/>
      <c r="BM83" s="41"/>
      <c r="BN83" s="44" t="str">
        <f t="shared" si="52"/>
        <v/>
      </c>
      <c r="BO83" s="45" t="str">
        <f t="shared" si="53"/>
        <v xml:space="preserve"> </v>
      </c>
      <c r="BP83" s="41"/>
      <c r="BQ83" s="41"/>
      <c r="BR83" s="41"/>
      <c r="BS83" s="41"/>
      <c r="BT83" s="41"/>
      <c r="BU83" s="46" t="str">
        <f t="shared" si="54"/>
        <v/>
      </c>
      <c r="BV83" s="47" t="str">
        <f t="shared" si="55"/>
        <v xml:space="preserve"> </v>
      </c>
      <c r="BW83" s="81"/>
      <c r="BX83" s="81"/>
      <c r="BY83" s="81"/>
      <c r="BZ83" s="81"/>
      <c r="CA83" s="81"/>
      <c r="CB83" s="81"/>
      <c r="CC83" s="81"/>
      <c r="CD83" s="81"/>
    </row>
    <row r="84" spans="1:82" ht="18.75">
      <c r="A84" s="100">
        <v>74</v>
      </c>
      <c r="B84" s="107"/>
      <c r="C84" s="108"/>
      <c r="D84" s="110"/>
      <c r="E84" s="110"/>
      <c r="F84" s="106" t="str">
        <f t="shared" si="28"/>
        <v/>
      </c>
      <c r="G84" s="111"/>
      <c r="H84" s="101" t="str">
        <f t="shared" si="29"/>
        <v/>
      </c>
      <c r="I84" s="110"/>
      <c r="J84" s="101" t="str">
        <f t="shared" si="30"/>
        <v/>
      </c>
      <c r="K84" s="96" t="str">
        <f t="shared" si="31"/>
        <v/>
      </c>
      <c r="L84" s="114"/>
      <c r="M84" s="114"/>
      <c r="N84" s="114"/>
      <c r="O84" s="114"/>
      <c r="P84" s="97" t="str">
        <f t="shared" si="32"/>
        <v/>
      </c>
      <c r="Q84" s="98" t="str">
        <f t="shared" si="33"/>
        <v/>
      </c>
      <c r="R84" s="99" t="str">
        <f t="shared" si="34"/>
        <v/>
      </c>
      <c r="S84" s="112"/>
      <c r="T84" s="112"/>
      <c r="U84" s="112"/>
      <c r="V84" s="112"/>
      <c r="W84" s="97" t="str">
        <f t="shared" si="35"/>
        <v/>
      </c>
      <c r="X84" s="98" t="str">
        <f t="shared" si="36"/>
        <v/>
      </c>
      <c r="Y84" s="99" t="str">
        <f t="shared" si="37"/>
        <v/>
      </c>
      <c r="Z84" s="112"/>
      <c r="AA84" s="112"/>
      <c r="AB84" s="112"/>
      <c r="AC84" s="112"/>
      <c r="AD84" s="97" t="str">
        <f t="shared" si="38"/>
        <v/>
      </c>
      <c r="AE84" s="98" t="str">
        <f t="shared" si="39"/>
        <v/>
      </c>
      <c r="AF84" s="99" t="str">
        <f t="shared" si="40"/>
        <v/>
      </c>
      <c r="AG84" s="112"/>
      <c r="AH84" s="112"/>
      <c r="AI84" s="112"/>
      <c r="AJ84" s="112"/>
      <c r="AK84" s="97" t="str">
        <f t="shared" si="41"/>
        <v/>
      </c>
      <c r="AL84" s="98" t="str">
        <f t="shared" si="42"/>
        <v/>
      </c>
      <c r="AM84" s="99" t="str">
        <f t="shared" si="43"/>
        <v/>
      </c>
      <c r="AN84" s="112"/>
      <c r="AO84" s="112"/>
      <c r="AP84" s="112"/>
      <c r="AQ84" s="112"/>
      <c r="AR84" s="97" t="str">
        <f t="shared" si="44"/>
        <v/>
      </c>
      <c r="AS84" s="98" t="str">
        <f t="shared" si="45"/>
        <v/>
      </c>
      <c r="AT84" s="99" t="str">
        <f t="shared" si="46"/>
        <v/>
      </c>
      <c r="AU84" s="112"/>
      <c r="AV84" s="112"/>
      <c r="AW84" s="112"/>
      <c r="AX84" s="112"/>
      <c r="AY84" s="97" t="str">
        <f t="shared" si="47"/>
        <v/>
      </c>
      <c r="AZ84" s="98" t="str">
        <f t="shared" si="48"/>
        <v/>
      </c>
      <c r="BA84" s="99" t="str">
        <f t="shared" si="49"/>
        <v/>
      </c>
      <c r="BB84" s="41"/>
      <c r="BC84" s="41"/>
      <c r="BD84" s="41"/>
      <c r="BE84" s="41"/>
      <c r="BF84" s="41"/>
      <c r="BG84" s="42" t="str">
        <f t="shared" si="50"/>
        <v/>
      </c>
      <c r="BH84" s="43" t="str">
        <f t="shared" si="51"/>
        <v xml:space="preserve"> </v>
      </c>
      <c r="BI84" s="41"/>
      <c r="BJ84" s="41"/>
      <c r="BK84" s="41"/>
      <c r="BL84" s="41"/>
      <c r="BM84" s="41"/>
      <c r="BN84" s="44" t="str">
        <f t="shared" si="52"/>
        <v/>
      </c>
      <c r="BO84" s="45" t="str">
        <f t="shared" si="53"/>
        <v xml:space="preserve"> </v>
      </c>
      <c r="BP84" s="41"/>
      <c r="BQ84" s="41"/>
      <c r="BR84" s="41"/>
      <c r="BS84" s="41"/>
      <c r="BT84" s="41"/>
      <c r="BU84" s="46" t="str">
        <f t="shared" si="54"/>
        <v/>
      </c>
      <c r="BV84" s="47" t="str">
        <f t="shared" si="55"/>
        <v xml:space="preserve"> </v>
      </c>
      <c r="BW84" s="81"/>
      <c r="BX84" s="81"/>
      <c r="BY84" s="81"/>
      <c r="BZ84" s="81"/>
      <c r="CA84" s="81"/>
      <c r="CB84" s="81"/>
      <c r="CC84" s="81"/>
      <c r="CD84" s="81"/>
    </row>
    <row r="85" spans="1:82" ht="18.75">
      <c r="A85" s="94">
        <v>75</v>
      </c>
      <c r="B85" s="107"/>
      <c r="C85" s="108"/>
      <c r="D85" s="110"/>
      <c r="E85" s="110"/>
      <c r="F85" s="106" t="str">
        <f t="shared" si="28"/>
        <v/>
      </c>
      <c r="G85" s="111"/>
      <c r="H85" s="101" t="str">
        <f t="shared" si="29"/>
        <v/>
      </c>
      <c r="I85" s="110"/>
      <c r="J85" s="101" t="str">
        <f t="shared" si="30"/>
        <v/>
      </c>
      <c r="K85" s="96" t="str">
        <f t="shared" si="31"/>
        <v/>
      </c>
      <c r="L85" s="114"/>
      <c r="M85" s="114"/>
      <c r="N85" s="114"/>
      <c r="O85" s="114"/>
      <c r="P85" s="97" t="str">
        <f t="shared" si="32"/>
        <v/>
      </c>
      <c r="Q85" s="98" t="str">
        <f t="shared" si="33"/>
        <v/>
      </c>
      <c r="R85" s="99" t="str">
        <f t="shared" si="34"/>
        <v/>
      </c>
      <c r="S85" s="112"/>
      <c r="T85" s="112"/>
      <c r="U85" s="112"/>
      <c r="V85" s="112"/>
      <c r="W85" s="97" t="str">
        <f t="shared" si="35"/>
        <v/>
      </c>
      <c r="X85" s="98" t="str">
        <f t="shared" si="36"/>
        <v/>
      </c>
      <c r="Y85" s="99" t="str">
        <f t="shared" si="37"/>
        <v/>
      </c>
      <c r="Z85" s="112"/>
      <c r="AA85" s="112"/>
      <c r="AB85" s="112"/>
      <c r="AC85" s="112"/>
      <c r="AD85" s="97" t="str">
        <f t="shared" si="38"/>
        <v/>
      </c>
      <c r="AE85" s="98" t="str">
        <f t="shared" si="39"/>
        <v/>
      </c>
      <c r="AF85" s="99" t="str">
        <f t="shared" si="40"/>
        <v/>
      </c>
      <c r="AG85" s="112"/>
      <c r="AH85" s="112"/>
      <c r="AI85" s="112"/>
      <c r="AJ85" s="112"/>
      <c r="AK85" s="97" t="str">
        <f t="shared" si="41"/>
        <v/>
      </c>
      <c r="AL85" s="98" t="str">
        <f t="shared" si="42"/>
        <v/>
      </c>
      <c r="AM85" s="99" t="str">
        <f t="shared" si="43"/>
        <v/>
      </c>
      <c r="AN85" s="112"/>
      <c r="AO85" s="112"/>
      <c r="AP85" s="112"/>
      <c r="AQ85" s="112"/>
      <c r="AR85" s="97" t="str">
        <f t="shared" si="44"/>
        <v/>
      </c>
      <c r="AS85" s="98" t="str">
        <f t="shared" si="45"/>
        <v/>
      </c>
      <c r="AT85" s="99" t="str">
        <f t="shared" si="46"/>
        <v/>
      </c>
      <c r="AU85" s="112"/>
      <c r="AV85" s="112"/>
      <c r="AW85" s="112"/>
      <c r="AX85" s="112"/>
      <c r="AY85" s="97" t="str">
        <f t="shared" si="47"/>
        <v/>
      </c>
      <c r="AZ85" s="98" t="str">
        <f t="shared" si="48"/>
        <v/>
      </c>
      <c r="BA85" s="99" t="str">
        <f t="shared" si="49"/>
        <v/>
      </c>
      <c r="BB85" s="41"/>
      <c r="BC85" s="41"/>
      <c r="BD85" s="41"/>
      <c r="BE85" s="41"/>
      <c r="BF85" s="41"/>
      <c r="BG85" s="42" t="str">
        <f t="shared" si="50"/>
        <v/>
      </c>
      <c r="BH85" s="43" t="str">
        <f t="shared" si="51"/>
        <v xml:space="preserve"> </v>
      </c>
      <c r="BI85" s="41"/>
      <c r="BJ85" s="41"/>
      <c r="BK85" s="41"/>
      <c r="BL85" s="41"/>
      <c r="BM85" s="41"/>
      <c r="BN85" s="44" t="str">
        <f t="shared" si="52"/>
        <v/>
      </c>
      <c r="BO85" s="45" t="str">
        <f t="shared" si="53"/>
        <v xml:space="preserve"> </v>
      </c>
      <c r="BP85" s="41"/>
      <c r="BQ85" s="41"/>
      <c r="BR85" s="41"/>
      <c r="BS85" s="41"/>
      <c r="BT85" s="41"/>
      <c r="BU85" s="46" t="str">
        <f t="shared" si="54"/>
        <v/>
      </c>
      <c r="BV85" s="47" t="str">
        <f t="shared" si="55"/>
        <v xml:space="preserve"> </v>
      </c>
      <c r="BW85" s="81"/>
      <c r="BX85" s="81"/>
      <c r="BY85" s="81"/>
      <c r="BZ85" s="81"/>
      <c r="CA85" s="81"/>
      <c r="CB85" s="81"/>
      <c r="CC85" s="81"/>
      <c r="CD85" s="81"/>
    </row>
    <row r="86" spans="1:82" ht="18.75">
      <c r="A86" s="100">
        <v>76</v>
      </c>
      <c r="B86" s="107"/>
      <c r="C86" s="108"/>
      <c r="D86" s="110"/>
      <c r="E86" s="110"/>
      <c r="F86" s="106" t="str">
        <f t="shared" si="28"/>
        <v/>
      </c>
      <c r="G86" s="111"/>
      <c r="H86" s="101" t="str">
        <f t="shared" si="29"/>
        <v/>
      </c>
      <c r="I86" s="110"/>
      <c r="J86" s="101" t="str">
        <f t="shared" si="30"/>
        <v/>
      </c>
      <c r="K86" s="96" t="str">
        <f t="shared" si="31"/>
        <v/>
      </c>
      <c r="L86" s="114"/>
      <c r="M86" s="114"/>
      <c r="N86" s="114"/>
      <c r="O86" s="114"/>
      <c r="P86" s="97" t="str">
        <f t="shared" si="32"/>
        <v/>
      </c>
      <c r="Q86" s="98" t="str">
        <f t="shared" si="33"/>
        <v/>
      </c>
      <c r="R86" s="99" t="str">
        <f t="shared" si="34"/>
        <v/>
      </c>
      <c r="S86" s="112"/>
      <c r="T86" s="112"/>
      <c r="U86" s="112"/>
      <c r="V86" s="112"/>
      <c r="W86" s="97" t="str">
        <f t="shared" si="35"/>
        <v/>
      </c>
      <c r="X86" s="98" t="str">
        <f t="shared" si="36"/>
        <v/>
      </c>
      <c r="Y86" s="99" t="str">
        <f t="shared" si="37"/>
        <v/>
      </c>
      <c r="Z86" s="112"/>
      <c r="AA86" s="112"/>
      <c r="AB86" s="112"/>
      <c r="AC86" s="112"/>
      <c r="AD86" s="97" t="str">
        <f t="shared" si="38"/>
        <v/>
      </c>
      <c r="AE86" s="98" t="str">
        <f t="shared" si="39"/>
        <v/>
      </c>
      <c r="AF86" s="99" t="str">
        <f t="shared" si="40"/>
        <v/>
      </c>
      <c r="AG86" s="112"/>
      <c r="AH86" s="112"/>
      <c r="AI86" s="112"/>
      <c r="AJ86" s="112"/>
      <c r="AK86" s="97" t="str">
        <f t="shared" si="41"/>
        <v/>
      </c>
      <c r="AL86" s="98" t="str">
        <f t="shared" si="42"/>
        <v/>
      </c>
      <c r="AM86" s="99" t="str">
        <f t="shared" si="43"/>
        <v/>
      </c>
      <c r="AN86" s="112"/>
      <c r="AO86" s="112"/>
      <c r="AP86" s="112"/>
      <c r="AQ86" s="112"/>
      <c r="AR86" s="97" t="str">
        <f t="shared" si="44"/>
        <v/>
      </c>
      <c r="AS86" s="98" t="str">
        <f t="shared" si="45"/>
        <v/>
      </c>
      <c r="AT86" s="99" t="str">
        <f t="shared" si="46"/>
        <v/>
      </c>
      <c r="AU86" s="112"/>
      <c r="AV86" s="112"/>
      <c r="AW86" s="112"/>
      <c r="AX86" s="112"/>
      <c r="AY86" s="97" t="str">
        <f t="shared" si="47"/>
        <v/>
      </c>
      <c r="AZ86" s="98" t="str">
        <f t="shared" si="48"/>
        <v/>
      </c>
      <c r="BA86" s="99" t="str">
        <f t="shared" si="49"/>
        <v/>
      </c>
      <c r="BB86" s="41"/>
      <c r="BC86" s="41"/>
      <c r="BD86" s="41"/>
      <c r="BE86" s="41"/>
      <c r="BF86" s="41"/>
      <c r="BG86" s="42" t="str">
        <f t="shared" si="50"/>
        <v/>
      </c>
      <c r="BH86" s="43" t="str">
        <f t="shared" si="51"/>
        <v xml:space="preserve"> </v>
      </c>
      <c r="BI86" s="41"/>
      <c r="BJ86" s="41"/>
      <c r="BK86" s="41"/>
      <c r="BL86" s="41"/>
      <c r="BM86" s="41"/>
      <c r="BN86" s="44" t="str">
        <f t="shared" si="52"/>
        <v/>
      </c>
      <c r="BO86" s="45" t="str">
        <f t="shared" si="53"/>
        <v xml:space="preserve"> </v>
      </c>
      <c r="BP86" s="41"/>
      <c r="BQ86" s="41"/>
      <c r="BR86" s="41"/>
      <c r="BS86" s="41"/>
      <c r="BT86" s="41"/>
      <c r="BU86" s="46" t="str">
        <f t="shared" si="54"/>
        <v/>
      </c>
      <c r="BV86" s="47" t="str">
        <f t="shared" si="55"/>
        <v xml:space="preserve"> </v>
      </c>
      <c r="BW86" s="81"/>
      <c r="BX86" s="81"/>
      <c r="BY86" s="81"/>
      <c r="BZ86" s="81"/>
      <c r="CA86" s="81"/>
      <c r="CB86" s="81"/>
      <c r="CC86" s="81"/>
      <c r="CD86" s="81"/>
    </row>
    <row r="87" spans="1:82" ht="18.75">
      <c r="A87" s="94">
        <v>77</v>
      </c>
      <c r="B87" s="107"/>
      <c r="C87" s="108"/>
      <c r="D87" s="110"/>
      <c r="E87" s="110"/>
      <c r="F87" s="106" t="str">
        <f t="shared" si="28"/>
        <v/>
      </c>
      <c r="G87" s="111"/>
      <c r="H87" s="101" t="str">
        <f t="shared" si="29"/>
        <v/>
      </c>
      <c r="I87" s="110"/>
      <c r="J87" s="101" t="str">
        <f t="shared" si="30"/>
        <v/>
      </c>
      <c r="K87" s="96" t="str">
        <f t="shared" si="31"/>
        <v/>
      </c>
      <c r="L87" s="114"/>
      <c r="M87" s="114"/>
      <c r="N87" s="114"/>
      <c r="O87" s="114"/>
      <c r="P87" s="97" t="str">
        <f t="shared" si="32"/>
        <v/>
      </c>
      <c r="Q87" s="98" t="str">
        <f t="shared" si="33"/>
        <v/>
      </c>
      <c r="R87" s="99" t="str">
        <f t="shared" si="34"/>
        <v/>
      </c>
      <c r="S87" s="112"/>
      <c r="T87" s="112"/>
      <c r="U87" s="112"/>
      <c r="V87" s="112"/>
      <c r="W87" s="97" t="str">
        <f t="shared" si="35"/>
        <v/>
      </c>
      <c r="X87" s="98" t="str">
        <f t="shared" si="36"/>
        <v/>
      </c>
      <c r="Y87" s="99" t="str">
        <f t="shared" si="37"/>
        <v/>
      </c>
      <c r="Z87" s="112"/>
      <c r="AA87" s="112"/>
      <c r="AB87" s="112"/>
      <c r="AC87" s="112"/>
      <c r="AD87" s="97" t="str">
        <f t="shared" si="38"/>
        <v/>
      </c>
      <c r="AE87" s="98" t="str">
        <f t="shared" si="39"/>
        <v/>
      </c>
      <c r="AF87" s="99" t="str">
        <f t="shared" si="40"/>
        <v/>
      </c>
      <c r="AG87" s="112"/>
      <c r="AH87" s="112"/>
      <c r="AI87" s="112"/>
      <c r="AJ87" s="112"/>
      <c r="AK87" s="97" t="str">
        <f t="shared" si="41"/>
        <v/>
      </c>
      <c r="AL87" s="98" t="str">
        <f t="shared" si="42"/>
        <v/>
      </c>
      <c r="AM87" s="99" t="str">
        <f t="shared" si="43"/>
        <v/>
      </c>
      <c r="AN87" s="112"/>
      <c r="AO87" s="112"/>
      <c r="AP87" s="112"/>
      <c r="AQ87" s="112"/>
      <c r="AR87" s="97" t="str">
        <f t="shared" si="44"/>
        <v/>
      </c>
      <c r="AS87" s="98" t="str">
        <f t="shared" si="45"/>
        <v/>
      </c>
      <c r="AT87" s="99" t="str">
        <f t="shared" si="46"/>
        <v/>
      </c>
      <c r="AU87" s="112"/>
      <c r="AV87" s="112"/>
      <c r="AW87" s="112"/>
      <c r="AX87" s="112"/>
      <c r="AY87" s="97" t="str">
        <f t="shared" si="47"/>
        <v/>
      </c>
      <c r="AZ87" s="98" t="str">
        <f t="shared" si="48"/>
        <v/>
      </c>
      <c r="BA87" s="99" t="str">
        <f t="shared" si="49"/>
        <v/>
      </c>
      <c r="BB87" s="41"/>
      <c r="BC87" s="41"/>
      <c r="BD87" s="41"/>
      <c r="BE87" s="41"/>
      <c r="BF87" s="41"/>
      <c r="BG87" s="42" t="str">
        <f t="shared" si="50"/>
        <v/>
      </c>
      <c r="BH87" s="43" t="str">
        <f t="shared" si="51"/>
        <v xml:space="preserve"> </v>
      </c>
      <c r="BI87" s="41"/>
      <c r="BJ87" s="41"/>
      <c r="BK87" s="41"/>
      <c r="BL87" s="41"/>
      <c r="BM87" s="41"/>
      <c r="BN87" s="44" t="str">
        <f t="shared" si="52"/>
        <v/>
      </c>
      <c r="BO87" s="45" t="str">
        <f t="shared" si="53"/>
        <v xml:space="preserve"> </v>
      </c>
      <c r="BP87" s="41"/>
      <c r="BQ87" s="41"/>
      <c r="BR87" s="41"/>
      <c r="BS87" s="41"/>
      <c r="BT87" s="41"/>
      <c r="BU87" s="46" t="str">
        <f t="shared" si="54"/>
        <v/>
      </c>
      <c r="BV87" s="47" t="str">
        <f t="shared" si="55"/>
        <v xml:space="preserve"> </v>
      </c>
      <c r="BW87" s="81"/>
      <c r="BX87" s="81"/>
      <c r="BY87" s="81"/>
      <c r="BZ87" s="81"/>
      <c r="CA87" s="81"/>
      <c r="CB87" s="81"/>
      <c r="CC87" s="81"/>
      <c r="CD87" s="81"/>
    </row>
    <row r="88" spans="1:82" ht="18.75">
      <c r="A88" s="100">
        <v>78</v>
      </c>
      <c r="B88" s="107"/>
      <c r="C88" s="108"/>
      <c r="D88" s="110"/>
      <c r="E88" s="110"/>
      <c r="F88" s="106" t="str">
        <f t="shared" si="28"/>
        <v/>
      </c>
      <c r="G88" s="111"/>
      <c r="H88" s="101" t="str">
        <f t="shared" si="29"/>
        <v/>
      </c>
      <c r="I88" s="110"/>
      <c r="J88" s="101" t="str">
        <f t="shared" si="30"/>
        <v/>
      </c>
      <c r="K88" s="96" t="str">
        <f t="shared" si="31"/>
        <v/>
      </c>
      <c r="L88" s="114"/>
      <c r="M88" s="114"/>
      <c r="N88" s="114"/>
      <c r="O88" s="114"/>
      <c r="P88" s="97" t="str">
        <f t="shared" si="32"/>
        <v/>
      </c>
      <c r="Q88" s="98" t="str">
        <f t="shared" si="33"/>
        <v/>
      </c>
      <c r="R88" s="99" t="str">
        <f t="shared" si="34"/>
        <v/>
      </c>
      <c r="S88" s="112"/>
      <c r="T88" s="112"/>
      <c r="U88" s="112"/>
      <c r="V88" s="112"/>
      <c r="W88" s="97" t="str">
        <f t="shared" si="35"/>
        <v/>
      </c>
      <c r="X88" s="98" t="str">
        <f t="shared" si="36"/>
        <v/>
      </c>
      <c r="Y88" s="99" t="str">
        <f t="shared" si="37"/>
        <v/>
      </c>
      <c r="Z88" s="112"/>
      <c r="AA88" s="112"/>
      <c r="AB88" s="112"/>
      <c r="AC88" s="112"/>
      <c r="AD88" s="97" t="str">
        <f t="shared" si="38"/>
        <v/>
      </c>
      <c r="AE88" s="98" t="str">
        <f t="shared" si="39"/>
        <v/>
      </c>
      <c r="AF88" s="99" t="str">
        <f t="shared" si="40"/>
        <v/>
      </c>
      <c r="AG88" s="112"/>
      <c r="AH88" s="112"/>
      <c r="AI88" s="112"/>
      <c r="AJ88" s="112"/>
      <c r="AK88" s="97" t="str">
        <f t="shared" si="41"/>
        <v/>
      </c>
      <c r="AL88" s="98" t="str">
        <f t="shared" si="42"/>
        <v/>
      </c>
      <c r="AM88" s="99" t="str">
        <f t="shared" si="43"/>
        <v/>
      </c>
      <c r="AN88" s="112"/>
      <c r="AO88" s="112"/>
      <c r="AP88" s="112"/>
      <c r="AQ88" s="112"/>
      <c r="AR88" s="97" t="str">
        <f t="shared" si="44"/>
        <v/>
      </c>
      <c r="AS88" s="98" t="str">
        <f t="shared" si="45"/>
        <v/>
      </c>
      <c r="AT88" s="99" t="str">
        <f t="shared" si="46"/>
        <v/>
      </c>
      <c r="AU88" s="112"/>
      <c r="AV88" s="112"/>
      <c r="AW88" s="112"/>
      <c r="AX88" s="112"/>
      <c r="AY88" s="97" t="str">
        <f t="shared" si="47"/>
        <v/>
      </c>
      <c r="AZ88" s="98" t="str">
        <f t="shared" si="48"/>
        <v/>
      </c>
      <c r="BA88" s="99" t="str">
        <f t="shared" si="49"/>
        <v/>
      </c>
      <c r="BB88" s="41"/>
      <c r="BC88" s="41"/>
      <c r="BD88" s="41"/>
      <c r="BE88" s="41"/>
      <c r="BF88" s="41"/>
      <c r="BG88" s="42" t="str">
        <f t="shared" si="50"/>
        <v/>
      </c>
      <c r="BH88" s="43" t="str">
        <f t="shared" si="51"/>
        <v xml:space="preserve"> </v>
      </c>
      <c r="BI88" s="41"/>
      <c r="BJ88" s="41"/>
      <c r="BK88" s="41"/>
      <c r="BL88" s="41"/>
      <c r="BM88" s="41"/>
      <c r="BN88" s="44" t="str">
        <f t="shared" si="52"/>
        <v/>
      </c>
      <c r="BO88" s="45" t="str">
        <f t="shared" si="53"/>
        <v xml:space="preserve"> </v>
      </c>
      <c r="BP88" s="41"/>
      <c r="BQ88" s="41"/>
      <c r="BR88" s="41"/>
      <c r="BS88" s="41"/>
      <c r="BT88" s="41"/>
      <c r="BU88" s="46" t="str">
        <f t="shared" si="54"/>
        <v/>
      </c>
      <c r="BV88" s="47" t="str">
        <f t="shared" si="55"/>
        <v xml:space="preserve"> </v>
      </c>
      <c r="BW88" s="81"/>
      <c r="BX88" s="81"/>
      <c r="BY88" s="81"/>
      <c r="BZ88" s="81"/>
      <c r="CA88" s="81"/>
      <c r="CB88" s="81"/>
      <c r="CC88" s="81"/>
      <c r="CD88" s="81"/>
    </row>
    <row r="89" spans="1:82" ht="18.75">
      <c r="A89" s="94">
        <v>79</v>
      </c>
      <c r="B89" s="107"/>
      <c r="C89" s="108"/>
      <c r="D89" s="110"/>
      <c r="E89" s="110"/>
      <c r="F89" s="106" t="str">
        <f t="shared" si="28"/>
        <v/>
      </c>
      <c r="G89" s="111"/>
      <c r="H89" s="101" t="str">
        <f t="shared" si="29"/>
        <v/>
      </c>
      <c r="I89" s="110"/>
      <c r="J89" s="101" t="str">
        <f t="shared" si="30"/>
        <v/>
      </c>
      <c r="K89" s="96" t="str">
        <f t="shared" si="31"/>
        <v/>
      </c>
      <c r="L89" s="114"/>
      <c r="M89" s="114"/>
      <c r="N89" s="114"/>
      <c r="O89" s="114"/>
      <c r="P89" s="97" t="str">
        <f t="shared" si="32"/>
        <v/>
      </c>
      <c r="Q89" s="98" t="str">
        <f t="shared" si="33"/>
        <v/>
      </c>
      <c r="R89" s="99" t="str">
        <f t="shared" si="34"/>
        <v/>
      </c>
      <c r="S89" s="112"/>
      <c r="T89" s="112"/>
      <c r="U89" s="112"/>
      <c r="V89" s="112"/>
      <c r="W89" s="97" t="str">
        <f t="shared" si="35"/>
        <v/>
      </c>
      <c r="X89" s="98" t="str">
        <f t="shared" si="36"/>
        <v/>
      </c>
      <c r="Y89" s="99" t="str">
        <f t="shared" si="37"/>
        <v/>
      </c>
      <c r="Z89" s="112"/>
      <c r="AA89" s="112"/>
      <c r="AB89" s="112"/>
      <c r="AC89" s="112"/>
      <c r="AD89" s="97" t="str">
        <f t="shared" si="38"/>
        <v/>
      </c>
      <c r="AE89" s="98" t="str">
        <f t="shared" si="39"/>
        <v/>
      </c>
      <c r="AF89" s="99" t="str">
        <f t="shared" si="40"/>
        <v/>
      </c>
      <c r="AG89" s="112"/>
      <c r="AH89" s="112"/>
      <c r="AI89" s="112"/>
      <c r="AJ89" s="112"/>
      <c r="AK89" s="97" t="str">
        <f t="shared" si="41"/>
        <v/>
      </c>
      <c r="AL89" s="98" t="str">
        <f t="shared" si="42"/>
        <v/>
      </c>
      <c r="AM89" s="99" t="str">
        <f t="shared" si="43"/>
        <v/>
      </c>
      <c r="AN89" s="112"/>
      <c r="AO89" s="112"/>
      <c r="AP89" s="112"/>
      <c r="AQ89" s="112"/>
      <c r="AR89" s="97" t="str">
        <f t="shared" si="44"/>
        <v/>
      </c>
      <c r="AS89" s="98" t="str">
        <f t="shared" si="45"/>
        <v/>
      </c>
      <c r="AT89" s="99" t="str">
        <f t="shared" si="46"/>
        <v/>
      </c>
      <c r="AU89" s="112"/>
      <c r="AV89" s="112"/>
      <c r="AW89" s="112"/>
      <c r="AX89" s="112"/>
      <c r="AY89" s="97" t="str">
        <f t="shared" si="47"/>
        <v/>
      </c>
      <c r="AZ89" s="98" t="str">
        <f t="shared" si="48"/>
        <v/>
      </c>
      <c r="BA89" s="99" t="str">
        <f t="shared" si="49"/>
        <v/>
      </c>
      <c r="BB89" s="41"/>
      <c r="BC89" s="41"/>
      <c r="BD89" s="41"/>
      <c r="BE89" s="41"/>
      <c r="BF89" s="41"/>
      <c r="BG89" s="42" t="str">
        <f t="shared" si="50"/>
        <v/>
      </c>
      <c r="BH89" s="43" t="str">
        <f t="shared" si="51"/>
        <v xml:space="preserve"> </v>
      </c>
      <c r="BI89" s="41"/>
      <c r="BJ89" s="41"/>
      <c r="BK89" s="41"/>
      <c r="BL89" s="41"/>
      <c r="BM89" s="41"/>
      <c r="BN89" s="44" t="str">
        <f t="shared" si="52"/>
        <v/>
      </c>
      <c r="BO89" s="45" t="str">
        <f t="shared" si="53"/>
        <v xml:space="preserve"> </v>
      </c>
      <c r="BP89" s="41"/>
      <c r="BQ89" s="41"/>
      <c r="BR89" s="41"/>
      <c r="BS89" s="41"/>
      <c r="BT89" s="41"/>
      <c r="BU89" s="46" t="str">
        <f t="shared" si="54"/>
        <v/>
      </c>
      <c r="BV89" s="47" t="str">
        <f t="shared" si="55"/>
        <v xml:space="preserve"> </v>
      </c>
      <c r="BW89" s="81"/>
      <c r="BX89" s="81"/>
      <c r="BY89" s="81"/>
      <c r="BZ89" s="81"/>
      <c r="CA89" s="81"/>
      <c r="CB89" s="81"/>
      <c r="CC89" s="81"/>
      <c r="CD89" s="81"/>
    </row>
    <row r="90" spans="1:82" ht="18.75">
      <c r="A90" s="100">
        <v>80</v>
      </c>
      <c r="B90" s="107"/>
      <c r="C90" s="108"/>
      <c r="D90" s="110"/>
      <c r="E90" s="110"/>
      <c r="F90" s="106" t="str">
        <f t="shared" si="28"/>
        <v/>
      </c>
      <c r="G90" s="111"/>
      <c r="H90" s="101" t="str">
        <f t="shared" si="29"/>
        <v/>
      </c>
      <c r="I90" s="110"/>
      <c r="J90" s="101" t="str">
        <f t="shared" si="30"/>
        <v/>
      </c>
      <c r="K90" s="96" t="str">
        <f t="shared" si="31"/>
        <v/>
      </c>
      <c r="L90" s="114"/>
      <c r="M90" s="114"/>
      <c r="N90" s="114"/>
      <c r="O90" s="114"/>
      <c r="P90" s="97" t="str">
        <f t="shared" si="32"/>
        <v/>
      </c>
      <c r="Q90" s="98" t="str">
        <f t="shared" si="33"/>
        <v/>
      </c>
      <c r="R90" s="99" t="str">
        <f t="shared" si="34"/>
        <v/>
      </c>
      <c r="S90" s="112"/>
      <c r="T90" s="112"/>
      <c r="U90" s="112"/>
      <c r="V90" s="112"/>
      <c r="W90" s="97" t="str">
        <f t="shared" si="35"/>
        <v/>
      </c>
      <c r="X90" s="98" t="str">
        <f t="shared" si="36"/>
        <v/>
      </c>
      <c r="Y90" s="99" t="str">
        <f t="shared" si="37"/>
        <v/>
      </c>
      <c r="Z90" s="112"/>
      <c r="AA90" s="112"/>
      <c r="AB90" s="112"/>
      <c r="AC90" s="112"/>
      <c r="AD90" s="97" t="str">
        <f t="shared" si="38"/>
        <v/>
      </c>
      <c r="AE90" s="98" t="str">
        <f t="shared" si="39"/>
        <v/>
      </c>
      <c r="AF90" s="99" t="str">
        <f t="shared" si="40"/>
        <v/>
      </c>
      <c r="AG90" s="112"/>
      <c r="AH90" s="112"/>
      <c r="AI90" s="112"/>
      <c r="AJ90" s="112"/>
      <c r="AK90" s="97" t="str">
        <f t="shared" si="41"/>
        <v/>
      </c>
      <c r="AL90" s="98" t="str">
        <f t="shared" si="42"/>
        <v/>
      </c>
      <c r="AM90" s="99" t="str">
        <f t="shared" si="43"/>
        <v/>
      </c>
      <c r="AN90" s="112"/>
      <c r="AO90" s="112"/>
      <c r="AP90" s="112"/>
      <c r="AQ90" s="112"/>
      <c r="AR90" s="97" t="str">
        <f t="shared" si="44"/>
        <v/>
      </c>
      <c r="AS90" s="98" t="str">
        <f t="shared" si="45"/>
        <v/>
      </c>
      <c r="AT90" s="99" t="str">
        <f t="shared" si="46"/>
        <v/>
      </c>
      <c r="AU90" s="112"/>
      <c r="AV90" s="112"/>
      <c r="AW90" s="112"/>
      <c r="AX90" s="112"/>
      <c r="AY90" s="97" t="str">
        <f t="shared" si="47"/>
        <v/>
      </c>
      <c r="AZ90" s="98" t="str">
        <f t="shared" si="48"/>
        <v/>
      </c>
      <c r="BA90" s="99" t="str">
        <f t="shared" si="49"/>
        <v/>
      </c>
      <c r="BB90" s="41"/>
      <c r="BC90" s="41"/>
      <c r="BD90" s="41"/>
      <c r="BE90" s="41"/>
      <c r="BF90" s="41"/>
      <c r="BG90" s="42" t="str">
        <f t="shared" si="50"/>
        <v/>
      </c>
      <c r="BH90" s="43" t="str">
        <f t="shared" si="51"/>
        <v xml:space="preserve"> </v>
      </c>
      <c r="BI90" s="41"/>
      <c r="BJ90" s="41"/>
      <c r="BK90" s="41"/>
      <c r="BL90" s="41"/>
      <c r="BM90" s="41"/>
      <c r="BN90" s="44" t="str">
        <f t="shared" si="52"/>
        <v/>
      </c>
      <c r="BO90" s="45" t="str">
        <f t="shared" si="53"/>
        <v xml:space="preserve"> </v>
      </c>
      <c r="BP90" s="41"/>
      <c r="BQ90" s="41"/>
      <c r="BR90" s="41"/>
      <c r="BS90" s="41"/>
      <c r="BT90" s="41"/>
      <c r="BU90" s="46" t="str">
        <f t="shared" si="54"/>
        <v/>
      </c>
      <c r="BV90" s="47" t="str">
        <f t="shared" si="55"/>
        <v xml:space="preserve"> </v>
      </c>
      <c r="BW90" s="81"/>
      <c r="BX90" s="81"/>
      <c r="BY90" s="81"/>
      <c r="BZ90" s="81"/>
      <c r="CA90" s="81"/>
      <c r="CB90" s="81"/>
      <c r="CC90" s="81"/>
      <c r="CD90" s="81"/>
    </row>
    <row r="91" spans="1:82" ht="18.75">
      <c r="A91" s="94">
        <v>81</v>
      </c>
      <c r="B91" s="107"/>
      <c r="C91" s="108"/>
      <c r="D91" s="110"/>
      <c r="E91" s="110"/>
      <c r="F91" s="106" t="str">
        <f t="shared" si="28"/>
        <v/>
      </c>
      <c r="G91" s="111"/>
      <c r="H91" s="101" t="str">
        <f t="shared" si="29"/>
        <v/>
      </c>
      <c r="I91" s="110"/>
      <c r="J91" s="101" t="str">
        <f t="shared" si="30"/>
        <v/>
      </c>
      <c r="K91" s="96" t="str">
        <f t="shared" si="31"/>
        <v/>
      </c>
      <c r="L91" s="114"/>
      <c r="M91" s="114"/>
      <c r="N91" s="114"/>
      <c r="O91" s="114"/>
      <c r="P91" s="97" t="str">
        <f t="shared" si="32"/>
        <v/>
      </c>
      <c r="Q91" s="98" t="str">
        <f t="shared" si="33"/>
        <v/>
      </c>
      <c r="R91" s="99" t="str">
        <f t="shared" si="34"/>
        <v/>
      </c>
      <c r="S91" s="112"/>
      <c r="T91" s="112"/>
      <c r="U91" s="112"/>
      <c r="V91" s="112"/>
      <c r="W91" s="97" t="str">
        <f t="shared" si="35"/>
        <v/>
      </c>
      <c r="X91" s="98" t="str">
        <f t="shared" si="36"/>
        <v/>
      </c>
      <c r="Y91" s="99" t="str">
        <f t="shared" si="37"/>
        <v/>
      </c>
      <c r="Z91" s="112"/>
      <c r="AA91" s="112"/>
      <c r="AB91" s="112"/>
      <c r="AC91" s="112"/>
      <c r="AD91" s="97" t="str">
        <f t="shared" si="38"/>
        <v/>
      </c>
      <c r="AE91" s="98" t="str">
        <f t="shared" si="39"/>
        <v/>
      </c>
      <c r="AF91" s="99" t="str">
        <f t="shared" si="40"/>
        <v/>
      </c>
      <c r="AG91" s="112"/>
      <c r="AH91" s="112"/>
      <c r="AI91" s="112"/>
      <c r="AJ91" s="112"/>
      <c r="AK91" s="97" t="str">
        <f t="shared" si="41"/>
        <v/>
      </c>
      <c r="AL91" s="98" t="str">
        <f t="shared" si="42"/>
        <v/>
      </c>
      <c r="AM91" s="99" t="str">
        <f t="shared" si="43"/>
        <v/>
      </c>
      <c r="AN91" s="112"/>
      <c r="AO91" s="112"/>
      <c r="AP91" s="112"/>
      <c r="AQ91" s="112"/>
      <c r="AR91" s="97" t="str">
        <f t="shared" si="44"/>
        <v/>
      </c>
      <c r="AS91" s="98" t="str">
        <f t="shared" si="45"/>
        <v/>
      </c>
      <c r="AT91" s="99" t="str">
        <f t="shared" si="46"/>
        <v/>
      </c>
      <c r="AU91" s="112"/>
      <c r="AV91" s="112"/>
      <c r="AW91" s="112"/>
      <c r="AX91" s="112"/>
      <c r="AY91" s="97" t="str">
        <f t="shared" si="47"/>
        <v/>
      </c>
      <c r="AZ91" s="98" t="str">
        <f t="shared" si="48"/>
        <v/>
      </c>
      <c r="BA91" s="99" t="str">
        <f t="shared" si="49"/>
        <v/>
      </c>
      <c r="BB91" s="41"/>
      <c r="BC91" s="41"/>
      <c r="BD91" s="41"/>
      <c r="BE91" s="41"/>
      <c r="BF91" s="41"/>
      <c r="BG91" s="42" t="str">
        <f t="shared" si="50"/>
        <v/>
      </c>
      <c r="BH91" s="43" t="str">
        <f t="shared" si="51"/>
        <v xml:space="preserve"> </v>
      </c>
      <c r="BI91" s="41"/>
      <c r="BJ91" s="41"/>
      <c r="BK91" s="41"/>
      <c r="BL91" s="41"/>
      <c r="BM91" s="41"/>
      <c r="BN91" s="44" t="str">
        <f t="shared" si="52"/>
        <v/>
      </c>
      <c r="BO91" s="45" t="str">
        <f t="shared" si="53"/>
        <v xml:space="preserve"> </v>
      </c>
      <c r="BP91" s="41"/>
      <c r="BQ91" s="41"/>
      <c r="BR91" s="41"/>
      <c r="BS91" s="41"/>
      <c r="BT91" s="41"/>
      <c r="BU91" s="46" t="str">
        <f t="shared" si="54"/>
        <v/>
      </c>
      <c r="BV91" s="47" t="str">
        <f t="shared" si="55"/>
        <v xml:space="preserve"> </v>
      </c>
      <c r="BW91" s="81"/>
      <c r="BX91" s="81"/>
      <c r="BY91" s="81"/>
      <c r="BZ91" s="81"/>
      <c r="CA91" s="81"/>
      <c r="CB91" s="81"/>
      <c r="CC91" s="81"/>
      <c r="CD91" s="81"/>
    </row>
    <row r="92" spans="1:82" ht="18.75">
      <c r="A92" s="100">
        <v>82</v>
      </c>
      <c r="B92" s="107"/>
      <c r="C92" s="108"/>
      <c r="D92" s="110"/>
      <c r="E92" s="110"/>
      <c r="F92" s="106" t="str">
        <f t="shared" si="28"/>
        <v/>
      </c>
      <c r="G92" s="111"/>
      <c r="H92" s="101" t="str">
        <f t="shared" si="29"/>
        <v/>
      </c>
      <c r="I92" s="110"/>
      <c r="J92" s="101" t="str">
        <f t="shared" si="30"/>
        <v/>
      </c>
      <c r="K92" s="96" t="str">
        <f t="shared" si="31"/>
        <v/>
      </c>
      <c r="L92" s="114"/>
      <c r="M92" s="114"/>
      <c r="N92" s="114"/>
      <c r="O92" s="114"/>
      <c r="P92" s="97" t="str">
        <f t="shared" si="32"/>
        <v/>
      </c>
      <c r="Q92" s="98" t="str">
        <f t="shared" si="33"/>
        <v/>
      </c>
      <c r="R92" s="99" t="str">
        <f t="shared" si="34"/>
        <v/>
      </c>
      <c r="S92" s="112"/>
      <c r="T92" s="112"/>
      <c r="U92" s="112"/>
      <c r="V92" s="112"/>
      <c r="W92" s="97" t="str">
        <f t="shared" si="35"/>
        <v/>
      </c>
      <c r="X92" s="98" t="str">
        <f t="shared" si="36"/>
        <v/>
      </c>
      <c r="Y92" s="99" t="str">
        <f t="shared" si="37"/>
        <v/>
      </c>
      <c r="Z92" s="112"/>
      <c r="AA92" s="112"/>
      <c r="AB92" s="112"/>
      <c r="AC92" s="112"/>
      <c r="AD92" s="97" t="str">
        <f t="shared" si="38"/>
        <v/>
      </c>
      <c r="AE92" s="98" t="str">
        <f t="shared" si="39"/>
        <v/>
      </c>
      <c r="AF92" s="99" t="str">
        <f t="shared" si="40"/>
        <v/>
      </c>
      <c r="AG92" s="112"/>
      <c r="AH92" s="112"/>
      <c r="AI92" s="112"/>
      <c r="AJ92" s="112"/>
      <c r="AK92" s="97" t="str">
        <f t="shared" si="41"/>
        <v/>
      </c>
      <c r="AL92" s="98" t="str">
        <f t="shared" si="42"/>
        <v/>
      </c>
      <c r="AM92" s="99" t="str">
        <f t="shared" si="43"/>
        <v/>
      </c>
      <c r="AN92" s="112"/>
      <c r="AO92" s="112"/>
      <c r="AP92" s="112"/>
      <c r="AQ92" s="112"/>
      <c r="AR92" s="97" t="str">
        <f t="shared" si="44"/>
        <v/>
      </c>
      <c r="AS92" s="98" t="str">
        <f t="shared" si="45"/>
        <v/>
      </c>
      <c r="AT92" s="99" t="str">
        <f t="shared" si="46"/>
        <v/>
      </c>
      <c r="AU92" s="112"/>
      <c r="AV92" s="112"/>
      <c r="AW92" s="112"/>
      <c r="AX92" s="112"/>
      <c r="AY92" s="97" t="str">
        <f t="shared" si="47"/>
        <v/>
      </c>
      <c r="AZ92" s="98" t="str">
        <f t="shared" si="48"/>
        <v/>
      </c>
      <c r="BA92" s="99" t="str">
        <f t="shared" si="49"/>
        <v/>
      </c>
      <c r="BB92" s="41"/>
      <c r="BC92" s="41"/>
      <c r="BD92" s="41"/>
      <c r="BE92" s="41"/>
      <c r="BF92" s="41"/>
      <c r="BG92" s="42" t="str">
        <f t="shared" si="50"/>
        <v/>
      </c>
      <c r="BH92" s="43" t="str">
        <f t="shared" si="51"/>
        <v xml:space="preserve"> </v>
      </c>
      <c r="BI92" s="41"/>
      <c r="BJ92" s="41"/>
      <c r="BK92" s="41"/>
      <c r="BL92" s="41"/>
      <c r="BM92" s="41"/>
      <c r="BN92" s="44" t="str">
        <f t="shared" si="52"/>
        <v/>
      </c>
      <c r="BO92" s="45" t="str">
        <f t="shared" si="53"/>
        <v xml:space="preserve"> </v>
      </c>
      <c r="BP92" s="41"/>
      <c r="BQ92" s="41"/>
      <c r="BR92" s="41"/>
      <c r="BS92" s="41"/>
      <c r="BT92" s="41"/>
      <c r="BU92" s="46" t="str">
        <f t="shared" si="54"/>
        <v/>
      </c>
      <c r="BV92" s="47" t="str">
        <f t="shared" si="55"/>
        <v xml:space="preserve"> </v>
      </c>
      <c r="BW92" s="81"/>
      <c r="BX92" s="81"/>
      <c r="BY92" s="81"/>
      <c r="BZ92" s="81"/>
      <c r="CA92" s="81"/>
      <c r="CB92" s="81"/>
      <c r="CC92" s="81"/>
      <c r="CD92" s="81"/>
    </row>
    <row r="93" spans="1:82" ht="18.75">
      <c r="A93" s="94">
        <v>83</v>
      </c>
      <c r="B93" s="107"/>
      <c r="C93" s="108"/>
      <c r="D93" s="110"/>
      <c r="E93" s="110"/>
      <c r="F93" s="106" t="str">
        <f t="shared" si="28"/>
        <v/>
      </c>
      <c r="G93" s="111"/>
      <c r="H93" s="101" t="str">
        <f t="shared" si="29"/>
        <v/>
      </c>
      <c r="I93" s="110"/>
      <c r="J93" s="101" t="str">
        <f t="shared" si="30"/>
        <v/>
      </c>
      <c r="K93" s="96" t="str">
        <f t="shared" si="31"/>
        <v/>
      </c>
      <c r="L93" s="114"/>
      <c r="M93" s="114"/>
      <c r="N93" s="114"/>
      <c r="O93" s="114"/>
      <c r="P93" s="97" t="str">
        <f t="shared" si="32"/>
        <v/>
      </c>
      <c r="Q93" s="98" t="str">
        <f t="shared" si="33"/>
        <v/>
      </c>
      <c r="R93" s="99" t="str">
        <f t="shared" si="34"/>
        <v/>
      </c>
      <c r="S93" s="112"/>
      <c r="T93" s="112"/>
      <c r="U93" s="112"/>
      <c r="V93" s="112"/>
      <c r="W93" s="97" t="str">
        <f t="shared" si="35"/>
        <v/>
      </c>
      <c r="X93" s="98" t="str">
        <f t="shared" si="36"/>
        <v/>
      </c>
      <c r="Y93" s="99" t="str">
        <f t="shared" si="37"/>
        <v/>
      </c>
      <c r="Z93" s="112"/>
      <c r="AA93" s="112"/>
      <c r="AB93" s="112"/>
      <c r="AC93" s="112"/>
      <c r="AD93" s="97" t="str">
        <f t="shared" si="38"/>
        <v/>
      </c>
      <c r="AE93" s="98" t="str">
        <f t="shared" si="39"/>
        <v/>
      </c>
      <c r="AF93" s="99" t="str">
        <f t="shared" si="40"/>
        <v/>
      </c>
      <c r="AG93" s="112"/>
      <c r="AH93" s="112"/>
      <c r="AI93" s="112"/>
      <c r="AJ93" s="112"/>
      <c r="AK93" s="97" t="str">
        <f t="shared" si="41"/>
        <v/>
      </c>
      <c r="AL93" s="98" t="str">
        <f t="shared" si="42"/>
        <v/>
      </c>
      <c r="AM93" s="99" t="str">
        <f t="shared" si="43"/>
        <v/>
      </c>
      <c r="AN93" s="112"/>
      <c r="AO93" s="112"/>
      <c r="AP93" s="112"/>
      <c r="AQ93" s="112"/>
      <c r="AR93" s="97" t="str">
        <f t="shared" si="44"/>
        <v/>
      </c>
      <c r="AS93" s="98" t="str">
        <f t="shared" si="45"/>
        <v/>
      </c>
      <c r="AT93" s="99" t="str">
        <f t="shared" si="46"/>
        <v/>
      </c>
      <c r="AU93" s="112"/>
      <c r="AV93" s="112"/>
      <c r="AW93" s="112"/>
      <c r="AX93" s="112"/>
      <c r="AY93" s="97" t="str">
        <f t="shared" si="47"/>
        <v/>
      </c>
      <c r="AZ93" s="98" t="str">
        <f t="shared" si="48"/>
        <v/>
      </c>
      <c r="BA93" s="99" t="str">
        <f t="shared" si="49"/>
        <v/>
      </c>
      <c r="BB93" s="41"/>
      <c r="BC93" s="41"/>
      <c r="BD93" s="41"/>
      <c r="BE93" s="41"/>
      <c r="BF93" s="41"/>
      <c r="BG93" s="42" t="str">
        <f t="shared" si="50"/>
        <v/>
      </c>
      <c r="BH93" s="43" t="str">
        <f t="shared" si="51"/>
        <v xml:space="preserve"> </v>
      </c>
      <c r="BI93" s="41"/>
      <c r="BJ93" s="41"/>
      <c r="BK93" s="41"/>
      <c r="BL93" s="41"/>
      <c r="BM93" s="41"/>
      <c r="BN93" s="44" t="str">
        <f t="shared" si="52"/>
        <v/>
      </c>
      <c r="BO93" s="45" t="str">
        <f t="shared" si="53"/>
        <v xml:space="preserve"> </v>
      </c>
      <c r="BP93" s="41"/>
      <c r="BQ93" s="41"/>
      <c r="BR93" s="41"/>
      <c r="BS93" s="41"/>
      <c r="BT93" s="41"/>
      <c r="BU93" s="46" t="str">
        <f t="shared" si="54"/>
        <v/>
      </c>
      <c r="BV93" s="47" t="str">
        <f t="shared" si="55"/>
        <v xml:space="preserve"> </v>
      </c>
      <c r="BW93" s="81"/>
      <c r="BX93" s="81"/>
      <c r="BY93" s="81"/>
      <c r="BZ93" s="81"/>
      <c r="CA93" s="81"/>
      <c r="CB93" s="81"/>
      <c r="CC93" s="81"/>
      <c r="CD93" s="81"/>
    </row>
    <row r="94" spans="1:82" ht="18.75">
      <c r="A94" s="100">
        <v>84</v>
      </c>
      <c r="B94" s="107"/>
      <c r="C94" s="108"/>
      <c r="D94" s="110"/>
      <c r="E94" s="110"/>
      <c r="F94" s="106" t="str">
        <f t="shared" si="28"/>
        <v/>
      </c>
      <c r="G94" s="111"/>
      <c r="H94" s="101" t="str">
        <f t="shared" si="29"/>
        <v/>
      </c>
      <c r="I94" s="110"/>
      <c r="J94" s="101" t="str">
        <f t="shared" si="30"/>
        <v/>
      </c>
      <c r="K94" s="96" t="str">
        <f t="shared" si="31"/>
        <v/>
      </c>
      <c r="L94" s="114"/>
      <c r="M94" s="114"/>
      <c r="N94" s="114"/>
      <c r="O94" s="114"/>
      <c r="P94" s="97" t="str">
        <f t="shared" si="32"/>
        <v/>
      </c>
      <c r="Q94" s="98" t="str">
        <f t="shared" si="33"/>
        <v/>
      </c>
      <c r="R94" s="99" t="str">
        <f t="shared" si="34"/>
        <v/>
      </c>
      <c r="S94" s="112"/>
      <c r="T94" s="112"/>
      <c r="U94" s="112"/>
      <c r="V94" s="112"/>
      <c r="W94" s="97" t="str">
        <f t="shared" si="35"/>
        <v/>
      </c>
      <c r="X94" s="98" t="str">
        <f t="shared" si="36"/>
        <v/>
      </c>
      <c r="Y94" s="99" t="str">
        <f t="shared" si="37"/>
        <v/>
      </c>
      <c r="Z94" s="112"/>
      <c r="AA94" s="112"/>
      <c r="AB94" s="112"/>
      <c r="AC94" s="112"/>
      <c r="AD94" s="97" t="str">
        <f t="shared" si="38"/>
        <v/>
      </c>
      <c r="AE94" s="98" t="str">
        <f t="shared" si="39"/>
        <v/>
      </c>
      <c r="AF94" s="99" t="str">
        <f t="shared" si="40"/>
        <v/>
      </c>
      <c r="AG94" s="112"/>
      <c r="AH94" s="112"/>
      <c r="AI94" s="112"/>
      <c r="AJ94" s="112"/>
      <c r="AK94" s="97" t="str">
        <f t="shared" si="41"/>
        <v/>
      </c>
      <c r="AL94" s="98" t="str">
        <f t="shared" si="42"/>
        <v/>
      </c>
      <c r="AM94" s="99" t="str">
        <f t="shared" si="43"/>
        <v/>
      </c>
      <c r="AN94" s="112"/>
      <c r="AO94" s="112"/>
      <c r="AP94" s="112"/>
      <c r="AQ94" s="112"/>
      <c r="AR94" s="97" t="str">
        <f t="shared" si="44"/>
        <v/>
      </c>
      <c r="AS94" s="98" t="str">
        <f t="shared" si="45"/>
        <v/>
      </c>
      <c r="AT94" s="99" t="str">
        <f t="shared" si="46"/>
        <v/>
      </c>
      <c r="AU94" s="112"/>
      <c r="AV94" s="112"/>
      <c r="AW94" s="112"/>
      <c r="AX94" s="112"/>
      <c r="AY94" s="97" t="str">
        <f t="shared" si="47"/>
        <v/>
      </c>
      <c r="AZ94" s="98" t="str">
        <f t="shared" si="48"/>
        <v/>
      </c>
      <c r="BA94" s="99" t="str">
        <f t="shared" si="49"/>
        <v/>
      </c>
      <c r="BB94" s="41"/>
      <c r="BC94" s="41"/>
      <c r="BD94" s="41"/>
      <c r="BE94" s="41"/>
      <c r="BF94" s="41"/>
      <c r="BG94" s="42" t="str">
        <f t="shared" si="50"/>
        <v/>
      </c>
      <c r="BH94" s="43" t="str">
        <f t="shared" si="51"/>
        <v xml:space="preserve"> </v>
      </c>
      <c r="BI94" s="41"/>
      <c r="BJ94" s="41"/>
      <c r="BK94" s="41"/>
      <c r="BL94" s="41"/>
      <c r="BM94" s="41"/>
      <c r="BN94" s="44" t="str">
        <f t="shared" si="52"/>
        <v/>
      </c>
      <c r="BO94" s="45" t="str">
        <f t="shared" si="53"/>
        <v xml:space="preserve"> </v>
      </c>
      <c r="BP94" s="41"/>
      <c r="BQ94" s="41"/>
      <c r="BR94" s="41"/>
      <c r="BS94" s="41"/>
      <c r="BT94" s="41"/>
      <c r="BU94" s="46" t="str">
        <f t="shared" si="54"/>
        <v/>
      </c>
      <c r="BV94" s="47" t="str">
        <f t="shared" si="55"/>
        <v xml:space="preserve"> </v>
      </c>
      <c r="BW94" s="81"/>
      <c r="BX94" s="81"/>
      <c r="BY94" s="81"/>
      <c r="BZ94" s="81"/>
      <c r="CA94" s="81"/>
      <c r="CB94" s="81"/>
      <c r="CC94" s="81"/>
      <c r="CD94" s="81"/>
    </row>
    <row r="95" spans="1:82" ht="18.75">
      <c r="A95" s="94">
        <v>85</v>
      </c>
      <c r="B95" s="107"/>
      <c r="C95" s="108"/>
      <c r="D95" s="110"/>
      <c r="E95" s="110"/>
      <c r="F95" s="106" t="str">
        <f t="shared" si="28"/>
        <v/>
      </c>
      <c r="G95" s="111"/>
      <c r="H95" s="101" t="str">
        <f t="shared" si="29"/>
        <v/>
      </c>
      <c r="I95" s="110"/>
      <c r="J95" s="101" t="str">
        <f t="shared" si="30"/>
        <v/>
      </c>
      <c r="K95" s="96" t="str">
        <f t="shared" si="31"/>
        <v/>
      </c>
      <c r="L95" s="114"/>
      <c r="M95" s="114"/>
      <c r="N95" s="114"/>
      <c r="O95" s="114"/>
      <c r="P95" s="97" t="str">
        <f t="shared" si="32"/>
        <v/>
      </c>
      <c r="Q95" s="98" t="str">
        <f t="shared" si="33"/>
        <v/>
      </c>
      <c r="R95" s="99" t="str">
        <f t="shared" si="34"/>
        <v/>
      </c>
      <c r="S95" s="112"/>
      <c r="T95" s="112"/>
      <c r="U95" s="112"/>
      <c r="V95" s="112"/>
      <c r="W95" s="97" t="str">
        <f t="shared" si="35"/>
        <v/>
      </c>
      <c r="X95" s="98" t="str">
        <f t="shared" si="36"/>
        <v/>
      </c>
      <c r="Y95" s="99" t="str">
        <f t="shared" si="37"/>
        <v/>
      </c>
      <c r="Z95" s="112"/>
      <c r="AA95" s="112"/>
      <c r="AB95" s="112"/>
      <c r="AC95" s="112"/>
      <c r="AD95" s="97" t="str">
        <f t="shared" si="38"/>
        <v/>
      </c>
      <c r="AE95" s="98" t="str">
        <f t="shared" si="39"/>
        <v/>
      </c>
      <c r="AF95" s="99" t="str">
        <f t="shared" si="40"/>
        <v/>
      </c>
      <c r="AG95" s="112"/>
      <c r="AH95" s="112"/>
      <c r="AI95" s="112"/>
      <c r="AJ95" s="112"/>
      <c r="AK95" s="97" t="str">
        <f t="shared" si="41"/>
        <v/>
      </c>
      <c r="AL95" s="98" t="str">
        <f t="shared" si="42"/>
        <v/>
      </c>
      <c r="AM95" s="99" t="str">
        <f t="shared" si="43"/>
        <v/>
      </c>
      <c r="AN95" s="112"/>
      <c r="AO95" s="112"/>
      <c r="AP95" s="112"/>
      <c r="AQ95" s="112"/>
      <c r="AR95" s="97" t="str">
        <f t="shared" si="44"/>
        <v/>
      </c>
      <c r="AS95" s="98" t="str">
        <f t="shared" si="45"/>
        <v/>
      </c>
      <c r="AT95" s="99" t="str">
        <f t="shared" si="46"/>
        <v/>
      </c>
      <c r="AU95" s="112"/>
      <c r="AV95" s="112"/>
      <c r="AW95" s="112"/>
      <c r="AX95" s="112"/>
      <c r="AY95" s="97" t="str">
        <f t="shared" si="47"/>
        <v/>
      </c>
      <c r="AZ95" s="98" t="str">
        <f t="shared" si="48"/>
        <v/>
      </c>
      <c r="BA95" s="99" t="str">
        <f t="shared" si="49"/>
        <v/>
      </c>
      <c r="BB95" s="41"/>
      <c r="BC95" s="41"/>
      <c r="BD95" s="41"/>
      <c r="BE95" s="41"/>
      <c r="BF95" s="41"/>
      <c r="BG95" s="42" t="str">
        <f t="shared" si="50"/>
        <v/>
      </c>
      <c r="BH95" s="43" t="str">
        <f t="shared" si="51"/>
        <v xml:space="preserve"> </v>
      </c>
      <c r="BI95" s="41"/>
      <c r="BJ95" s="41"/>
      <c r="BK95" s="41"/>
      <c r="BL95" s="41"/>
      <c r="BM95" s="41"/>
      <c r="BN95" s="44" t="str">
        <f t="shared" si="52"/>
        <v/>
      </c>
      <c r="BO95" s="45" t="str">
        <f t="shared" si="53"/>
        <v xml:space="preserve"> </v>
      </c>
      <c r="BP95" s="41"/>
      <c r="BQ95" s="41"/>
      <c r="BR95" s="41"/>
      <c r="BS95" s="41"/>
      <c r="BT95" s="41"/>
      <c r="BU95" s="46" t="str">
        <f t="shared" si="54"/>
        <v/>
      </c>
      <c r="BV95" s="47" t="str">
        <f t="shared" si="55"/>
        <v xml:space="preserve"> </v>
      </c>
      <c r="BW95" s="81"/>
      <c r="BX95" s="81"/>
      <c r="BY95" s="81"/>
      <c r="BZ95" s="81"/>
      <c r="CA95" s="81"/>
      <c r="CB95" s="81"/>
      <c r="CC95" s="81"/>
      <c r="CD95" s="81"/>
    </row>
    <row r="96" spans="1:82" ht="18.75">
      <c r="A96" s="100">
        <v>86</v>
      </c>
      <c r="B96" s="107"/>
      <c r="C96" s="108"/>
      <c r="D96" s="110"/>
      <c r="E96" s="110"/>
      <c r="F96" s="106" t="str">
        <f t="shared" si="28"/>
        <v/>
      </c>
      <c r="G96" s="111"/>
      <c r="H96" s="101" t="str">
        <f t="shared" si="29"/>
        <v/>
      </c>
      <c r="I96" s="110"/>
      <c r="J96" s="101" t="str">
        <f t="shared" si="30"/>
        <v/>
      </c>
      <c r="K96" s="96" t="str">
        <f t="shared" si="31"/>
        <v/>
      </c>
      <c r="L96" s="114"/>
      <c r="M96" s="114"/>
      <c r="N96" s="114"/>
      <c r="O96" s="114"/>
      <c r="P96" s="97" t="str">
        <f t="shared" si="32"/>
        <v/>
      </c>
      <c r="Q96" s="98" t="str">
        <f t="shared" si="33"/>
        <v/>
      </c>
      <c r="R96" s="99" t="str">
        <f t="shared" si="34"/>
        <v/>
      </c>
      <c r="S96" s="112"/>
      <c r="T96" s="112"/>
      <c r="U96" s="112"/>
      <c r="V96" s="112"/>
      <c r="W96" s="97" t="str">
        <f t="shared" si="35"/>
        <v/>
      </c>
      <c r="X96" s="98" t="str">
        <f t="shared" si="36"/>
        <v/>
      </c>
      <c r="Y96" s="99" t="str">
        <f t="shared" si="37"/>
        <v/>
      </c>
      <c r="Z96" s="112"/>
      <c r="AA96" s="112"/>
      <c r="AB96" s="112"/>
      <c r="AC96" s="112"/>
      <c r="AD96" s="97" t="str">
        <f t="shared" si="38"/>
        <v/>
      </c>
      <c r="AE96" s="98" t="str">
        <f t="shared" si="39"/>
        <v/>
      </c>
      <c r="AF96" s="99" t="str">
        <f t="shared" si="40"/>
        <v/>
      </c>
      <c r="AG96" s="112"/>
      <c r="AH96" s="112"/>
      <c r="AI96" s="112"/>
      <c r="AJ96" s="112"/>
      <c r="AK96" s="97" t="str">
        <f t="shared" si="41"/>
        <v/>
      </c>
      <c r="AL96" s="98" t="str">
        <f t="shared" si="42"/>
        <v/>
      </c>
      <c r="AM96" s="99" t="str">
        <f t="shared" si="43"/>
        <v/>
      </c>
      <c r="AN96" s="112"/>
      <c r="AO96" s="112"/>
      <c r="AP96" s="112"/>
      <c r="AQ96" s="112"/>
      <c r="AR96" s="97" t="str">
        <f t="shared" si="44"/>
        <v/>
      </c>
      <c r="AS96" s="98" t="str">
        <f t="shared" si="45"/>
        <v/>
      </c>
      <c r="AT96" s="99" t="str">
        <f t="shared" si="46"/>
        <v/>
      </c>
      <c r="AU96" s="112"/>
      <c r="AV96" s="112"/>
      <c r="AW96" s="112"/>
      <c r="AX96" s="112"/>
      <c r="AY96" s="97" t="str">
        <f t="shared" si="47"/>
        <v/>
      </c>
      <c r="AZ96" s="98" t="str">
        <f t="shared" si="48"/>
        <v/>
      </c>
      <c r="BA96" s="99" t="str">
        <f t="shared" si="49"/>
        <v/>
      </c>
      <c r="BB96" s="41"/>
      <c r="BC96" s="41"/>
      <c r="BD96" s="41"/>
      <c r="BE96" s="41"/>
      <c r="BF96" s="41"/>
      <c r="BG96" s="42" t="str">
        <f t="shared" si="50"/>
        <v/>
      </c>
      <c r="BH96" s="43" t="str">
        <f t="shared" si="51"/>
        <v xml:space="preserve"> </v>
      </c>
      <c r="BI96" s="41"/>
      <c r="BJ96" s="41"/>
      <c r="BK96" s="41"/>
      <c r="BL96" s="41"/>
      <c r="BM96" s="41"/>
      <c r="BN96" s="44" t="str">
        <f t="shared" si="52"/>
        <v/>
      </c>
      <c r="BO96" s="45" t="str">
        <f t="shared" si="53"/>
        <v xml:space="preserve"> </v>
      </c>
      <c r="BP96" s="41"/>
      <c r="BQ96" s="41"/>
      <c r="BR96" s="41"/>
      <c r="BS96" s="41"/>
      <c r="BT96" s="41"/>
      <c r="BU96" s="46" t="str">
        <f t="shared" si="54"/>
        <v/>
      </c>
      <c r="BV96" s="47" t="str">
        <f t="shared" si="55"/>
        <v xml:space="preserve"> </v>
      </c>
      <c r="BW96" s="81"/>
      <c r="BX96" s="81"/>
      <c r="BY96" s="81"/>
      <c r="BZ96" s="81"/>
      <c r="CA96" s="81"/>
      <c r="CB96" s="81"/>
      <c r="CC96" s="81"/>
      <c r="CD96" s="81"/>
    </row>
    <row r="97" spans="1:82" ht="18.75">
      <c r="A97" s="94">
        <v>87</v>
      </c>
      <c r="B97" s="107"/>
      <c r="C97" s="108"/>
      <c r="D97" s="110"/>
      <c r="E97" s="110"/>
      <c r="F97" s="106" t="str">
        <f t="shared" si="28"/>
        <v/>
      </c>
      <c r="G97" s="111"/>
      <c r="H97" s="101" t="str">
        <f t="shared" si="29"/>
        <v/>
      </c>
      <c r="I97" s="110"/>
      <c r="J97" s="101" t="str">
        <f t="shared" si="30"/>
        <v/>
      </c>
      <c r="K97" s="96" t="str">
        <f t="shared" si="31"/>
        <v/>
      </c>
      <c r="L97" s="114"/>
      <c r="M97" s="114"/>
      <c r="N97" s="114"/>
      <c r="O97" s="114"/>
      <c r="P97" s="97" t="str">
        <f t="shared" si="32"/>
        <v/>
      </c>
      <c r="Q97" s="98" t="str">
        <f t="shared" si="33"/>
        <v/>
      </c>
      <c r="R97" s="99" t="str">
        <f t="shared" si="34"/>
        <v/>
      </c>
      <c r="S97" s="112"/>
      <c r="T97" s="112"/>
      <c r="U97" s="112"/>
      <c r="V97" s="112"/>
      <c r="W97" s="97" t="str">
        <f t="shared" si="35"/>
        <v/>
      </c>
      <c r="X97" s="98" t="str">
        <f t="shared" si="36"/>
        <v/>
      </c>
      <c r="Y97" s="99" t="str">
        <f t="shared" si="37"/>
        <v/>
      </c>
      <c r="Z97" s="112"/>
      <c r="AA97" s="112"/>
      <c r="AB97" s="112"/>
      <c r="AC97" s="112"/>
      <c r="AD97" s="97" t="str">
        <f t="shared" si="38"/>
        <v/>
      </c>
      <c r="AE97" s="98" t="str">
        <f t="shared" si="39"/>
        <v/>
      </c>
      <c r="AF97" s="99" t="str">
        <f t="shared" si="40"/>
        <v/>
      </c>
      <c r="AG97" s="112"/>
      <c r="AH97" s="112"/>
      <c r="AI97" s="112"/>
      <c r="AJ97" s="112"/>
      <c r="AK97" s="97" t="str">
        <f t="shared" si="41"/>
        <v/>
      </c>
      <c r="AL97" s="98" t="str">
        <f t="shared" si="42"/>
        <v/>
      </c>
      <c r="AM97" s="99" t="str">
        <f t="shared" si="43"/>
        <v/>
      </c>
      <c r="AN97" s="112"/>
      <c r="AO97" s="112"/>
      <c r="AP97" s="112"/>
      <c r="AQ97" s="112"/>
      <c r="AR97" s="97" t="str">
        <f t="shared" si="44"/>
        <v/>
      </c>
      <c r="AS97" s="98" t="str">
        <f t="shared" si="45"/>
        <v/>
      </c>
      <c r="AT97" s="99" t="str">
        <f t="shared" si="46"/>
        <v/>
      </c>
      <c r="AU97" s="112"/>
      <c r="AV97" s="112"/>
      <c r="AW97" s="112"/>
      <c r="AX97" s="112"/>
      <c r="AY97" s="97" t="str">
        <f t="shared" si="47"/>
        <v/>
      </c>
      <c r="AZ97" s="98" t="str">
        <f t="shared" si="48"/>
        <v/>
      </c>
      <c r="BA97" s="99" t="str">
        <f t="shared" si="49"/>
        <v/>
      </c>
      <c r="BB97" s="41"/>
      <c r="BC97" s="41"/>
      <c r="BD97" s="41"/>
      <c r="BE97" s="41"/>
      <c r="BF97" s="41"/>
      <c r="BG97" s="42" t="str">
        <f t="shared" si="50"/>
        <v/>
      </c>
      <c r="BH97" s="43" t="str">
        <f t="shared" si="51"/>
        <v xml:space="preserve"> </v>
      </c>
      <c r="BI97" s="41"/>
      <c r="BJ97" s="41"/>
      <c r="BK97" s="41"/>
      <c r="BL97" s="41"/>
      <c r="BM97" s="41"/>
      <c r="BN97" s="44" t="str">
        <f t="shared" si="52"/>
        <v/>
      </c>
      <c r="BO97" s="45" t="str">
        <f t="shared" si="53"/>
        <v xml:space="preserve"> </v>
      </c>
      <c r="BP97" s="41"/>
      <c r="BQ97" s="41"/>
      <c r="BR97" s="41"/>
      <c r="BS97" s="41"/>
      <c r="BT97" s="41"/>
      <c r="BU97" s="46" t="str">
        <f t="shared" si="54"/>
        <v/>
      </c>
      <c r="BV97" s="47" t="str">
        <f t="shared" si="55"/>
        <v xml:space="preserve"> </v>
      </c>
      <c r="BW97" s="81"/>
      <c r="BX97" s="81"/>
      <c r="BY97" s="81"/>
      <c r="BZ97" s="81"/>
      <c r="CA97" s="81"/>
      <c r="CB97" s="81"/>
      <c r="CC97" s="81"/>
      <c r="CD97" s="81"/>
    </row>
    <row r="98" spans="1:82" ht="18.75">
      <c r="A98" s="100">
        <v>88</v>
      </c>
      <c r="B98" s="107"/>
      <c r="C98" s="108"/>
      <c r="D98" s="110"/>
      <c r="E98" s="110"/>
      <c r="F98" s="106" t="str">
        <f t="shared" si="28"/>
        <v/>
      </c>
      <c r="G98" s="111"/>
      <c r="H98" s="101" t="str">
        <f t="shared" si="29"/>
        <v/>
      </c>
      <c r="I98" s="110"/>
      <c r="J98" s="101" t="str">
        <f t="shared" si="30"/>
        <v/>
      </c>
      <c r="K98" s="96" t="str">
        <f t="shared" si="31"/>
        <v/>
      </c>
      <c r="L98" s="114"/>
      <c r="M98" s="114"/>
      <c r="N98" s="114"/>
      <c r="O98" s="114"/>
      <c r="P98" s="97" t="str">
        <f t="shared" si="32"/>
        <v/>
      </c>
      <c r="Q98" s="98" t="str">
        <f t="shared" si="33"/>
        <v/>
      </c>
      <c r="R98" s="99" t="str">
        <f t="shared" si="34"/>
        <v/>
      </c>
      <c r="S98" s="112"/>
      <c r="T98" s="112"/>
      <c r="U98" s="112"/>
      <c r="V98" s="112"/>
      <c r="W98" s="97" t="str">
        <f t="shared" si="35"/>
        <v/>
      </c>
      <c r="X98" s="98" t="str">
        <f t="shared" si="36"/>
        <v/>
      </c>
      <c r="Y98" s="99" t="str">
        <f t="shared" si="37"/>
        <v/>
      </c>
      <c r="Z98" s="112"/>
      <c r="AA98" s="112"/>
      <c r="AB98" s="112"/>
      <c r="AC98" s="112"/>
      <c r="AD98" s="97" t="str">
        <f t="shared" si="38"/>
        <v/>
      </c>
      <c r="AE98" s="98" t="str">
        <f t="shared" si="39"/>
        <v/>
      </c>
      <c r="AF98" s="99" t="str">
        <f t="shared" si="40"/>
        <v/>
      </c>
      <c r="AG98" s="112"/>
      <c r="AH98" s="112"/>
      <c r="AI98" s="112"/>
      <c r="AJ98" s="112"/>
      <c r="AK98" s="97" t="str">
        <f t="shared" si="41"/>
        <v/>
      </c>
      <c r="AL98" s="98" t="str">
        <f t="shared" si="42"/>
        <v/>
      </c>
      <c r="AM98" s="99" t="str">
        <f t="shared" si="43"/>
        <v/>
      </c>
      <c r="AN98" s="112"/>
      <c r="AO98" s="112"/>
      <c r="AP98" s="112"/>
      <c r="AQ98" s="112"/>
      <c r="AR98" s="97" t="str">
        <f t="shared" si="44"/>
        <v/>
      </c>
      <c r="AS98" s="98" t="str">
        <f t="shared" si="45"/>
        <v/>
      </c>
      <c r="AT98" s="99" t="str">
        <f t="shared" si="46"/>
        <v/>
      </c>
      <c r="AU98" s="112"/>
      <c r="AV98" s="112"/>
      <c r="AW98" s="112"/>
      <c r="AX98" s="112"/>
      <c r="AY98" s="97" t="str">
        <f t="shared" si="47"/>
        <v/>
      </c>
      <c r="AZ98" s="98" t="str">
        <f t="shared" si="48"/>
        <v/>
      </c>
      <c r="BA98" s="99" t="str">
        <f t="shared" si="49"/>
        <v/>
      </c>
      <c r="BB98" s="41"/>
      <c r="BC98" s="41"/>
      <c r="BD98" s="41"/>
      <c r="BE98" s="41"/>
      <c r="BF98" s="41"/>
      <c r="BG98" s="42" t="str">
        <f t="shared" si="50"/>
        <v/>
      </c>
      <c r="BH98" s="43" t="str">
        <f t="shared" si="51"/>
        <v xml:space="preserve"> </v>
      </c>
      <c r="BI98" s="41"/>
      <c r="BJ98" s="41"/>
      <c r="BK98" s="41"/>
      <c r="BL98" s="41"/>
      <c r="BM98" s="41"/>
      <c r="BN98" s="44" t="str">
        <f t="shared" si="52"/>
        <v/>
      </c>
      <c r="BO98" s="45" t="str">
        <f t="shared" si="53"/>
        <v xml:space="preserve"> </v>
      </c>
      <c r="BP98" s="41"/>
      <c r="BQ98" s="41"/>
      <c r="BR98" s="41"/>
      <c r="BS98" s="41"/>
      <c r="BT98" s="41"/>
      <c r="BU98" s="46" t="str">
        <f t="shared" si="54"/>
        <v/>
      </c>
      <c r="BV98" s="47" t="str">
        <f t="shared" si="55"/>
        <v xml:space="preserve"> </v>
      </c>
      <c r="BW98" s="81"/>
      <c r="BX98" s="81"/>
      <c r="BY98" s="81"/>
      <c r="BZ98" s="81"/>
      <c r="CA98" s="81"/>
      <c r="CB98" s="81"/>
      <c r="CC98" s="81"/>
      <c r="CD98" s="81"/>
    </row>
    <row r="99" spans="1:82" ht="18.75">
      <c r="A99" s="94">
        <v>89</v>
      </c>
      <c r="B99" s="107"/>
      <c r="C99" s="108"/>
      <c r="D99" s="110"/>
      <c r="E99" s="110"/>
      <c r="F99" s="106" t="str">
        <f t="shared" si="28"/>
        <v/>
      </c>
      <c r="G99" s="111"/>
      <c r="H99" s="101" t="str">
        <f t="shared" si="29"/>
        <v/>
      </c>
      <c r="I99" s="110"/>
      <c r="J99" s="101" t="str">
        <f t="shared" si="30"/>
        <v/>
      </c>
      <c r="K99" s="96" t="str">
        <f t="shared" si="31"/>
        <v/>
      </c>
      <c r="L99" s="114"/>
      <c r="M99" s="114"/>
      <c r="N99" s="114"/>
      <c r="O99" s="114"/>
      <c r="P99" s="97" t="str">
        <f t="shared" si="32"/>
        <v/>
      </c>
      <c r="Q99" s="98" t="str">
        <f t="shared" si="33"/>
        <v/>
      </c>
      <c r="R99" s="99" t="str">
        <f t="shared" si="34"/>
        <v/>
      </c>
      <c r="S99" s="112"/>
      <c r="T99" s="112"/>
      <c r="U99" s="112"/>
      <c r="V99" s="112"/>
      <c r="W99" s="97" t="str">
        <f t="shared" si="35"/>
        <v/>
      </c>
      <c r="X99" s="98" t="str">
        <f t="shared" si="36"/>
        <v/>
      </c>
      <c r="Y99" s="99" t="str">
        <f t="shared" si="37"/>
        <v/>
      </c>
      <c r="Z99" s="112"/>
      <c r="AA99" s="112"/>
      <c r="AB99" s="112"/>
      <c r="AC99" s="112"/>
      <c r="AD99" s="97" t="str">
        <f t="shared" si="38"/>
        <v/>
      </c>
      <c r="AE99" s="98" t="str">
        <f t="shared" si="39"/>
        <v/>
      </c>
      <c r="AF99" s="99" t="str">
        <f t="shared" si="40"/>
        <v/>
      </c>
      <c r="AG99" s="112"/>
      <c r="AH99" s="112"/>
      <c r="AI99" s="112"/>
      <c r="AJ99" s="112"/>
      <c r="AK99" s="97" t="str">
        <f t="shared" si="41"/>
        <v/>
      </c>
      <c r="AL99" s="98" t="str">
        <f t="shared" si="42"/>
        <v/>
      </c>
      <c r="AM99" s="99" t="str">
        <f t="shared" si="43"/>
        <v/>
      </c>
      <c r="AN99" s="112"/>
      <c r="AO99" s="112"/>
      <c r="AP99" s="112"/>
      <c r="AQ99" s="112"/>
      <c r="AR99" s="97" t="str">
        <f t="shared" si="44"/>
        <v/>
      </c>
      <c r="AS99" s="98" t="str">
        <f t="shared" si="45"/>
        <v/>
      </c>
      <c r="AT99" s="99" t="str">
        <f t="shared" si="46"/>
        <v/>
      </c>
      <c r="AU99" s="112"/>
      <c r="AV99" s="112"/>
      <c r="AW99" s="112"/>
      <c r="AX99" s="112"/>
      <c r="AY99" s="97" t="str">
        <f t="shared" si="47"/>
        <v/>
      </c>
      <c r="AZ99" s="98" t="str">
        <f t="shared" si="48"/>
        <v/>
      </c>
      <c r="BA99" s="99" t="str">
        <f t="shared" si="49"/>
        <v/>
      </c>
      <c r="BB99" s="41"/>
      <c r="BC99" s="41"/>
      <c r="BD99" s="41"/>
      <c r="BE99" s="41"/>
      <c r="BF99" s="41"/>
      <c r="BG99" s="42" t="str">
        <f t="shared" si="50"/>
        <v/>
      </c>
      <c r="BH99" s="43" t="str">
        <f t="shared" si="51"/>
        <v xml:space="preserve"> </v>
      </c>
      <c r="BI99" s="41"/>
      <c r="BJ99" s="41"/>
      <c r="BK99" s="41"/>
      <c r="BL99" s="41"/>
      <c r="BM99" s="41"/>
      <c r="BN99" s="44" t="str">
        <f t="shared" si="52"/>
        <v/>
      </c>
      <c r="BO99" s="45" t="str">
        <f t="shared" si="53"/>
        <v xml:space="preserve"> </v>
      </c>
      <c r="BP99" s="41"/>
      <c r="BQ99" s="41"/>
      <c r="BR99" s="41"/>
      <c r="BS99" s="41"/>
      <c r="BT99" s="41"/>
      <c r="BU99" s="46" t="str">
        <f t="shared" si="54"/>
        <v/>
      </c>
      <c r="BV99" s="47" t="str">
        <f t="shared" si="55"/>
        <v xml:space="preserve"> </v>
      </c>
      <c r="BW99" s="81"/>
      <c r="BX99" s="81"/>
      <c r="BY99" s="81"/>
      <c r="BZ99" s="81"/>
      <c r="CA99" s="81"/>
      <c r="CB99" s="81"/>
      <c r="CC99" s="81"/>
      <c r="CD99" s="81"/>
    </row>
    <row r="100" spans="1:82" ht="18.75">
      <c r="A100" s="100">
        <v>90</v>
      </c>
      <c r="B100" s="107"/>
      <c r="C100" s="108"/>
      <c r="D100" s="110"/>
      <c r="E100" s="110"/>
      <c r="F100" s="106" t="str">
        <f t="shared" si="28"/>
        <v/>
      </c>
      <c r="G100" s="111"/>
      <c r="H100" s="101" t="str">
        <f t="shared" si="29"/>
        <v/>
      </c>
      <c r="I100" s="110"/>
      <c r="J100" s="101" t="str">
        <f t="shared" si="30"/>
        <v/>
      </c>
      <c r="K100" s="96" t="str">
        <f t="shared" si="31"/>
        <v/>
      </c>
      <c r="L100" s="114"/>
      <c r="M100" s="114"/>
      <c r="N100" s="114"/>
      <c r="O100" s="114"/>
      <c r="P100" s="97" t="str">
        <f t="shared" si="32"/>
        <v/>
      </c>
      <c r="Q100" s="98" t="str">
        <f t="shared" si="33"/>
        <v/>
      </c>
      <c r="R100" s="99" t="str">
        <f t="shared" si="34"/>
        <v/>
      </c>
      <c r="S100" s="112"/>
      <c r="T100" s="112"/>
      <c r="U100" s="112"/>
      <c r="V100" s="112"/>
      <c r="W100" s="97" t="str">
        <f t="shared" si="35"/>
        <v/>
      </c>
      <c r="X100" s="98" t="str">
        <f t="shared" si="36"/>
        <v/>
      </c>
      <c r="Y100" s="99" t="str">
        <f t="shared" si="37"/>
        <v/>
      </c>
      <c r="Z100" s="112"/>
      <c r="AA100" s="112"/>
      <c r="AB100" s="112"/>
      <c r="AC100" s="112"/>
      <c r="AD100" s="97" t="str">
        <f t="shared" si="38"/>
        <v/>
      </c>
      <c r="AE100" s="98" t="str">
        <f t="shared" si="39"/>
        <v/>
      </c>
      <c r="AF100" s="99" t="str">
        <f t="shared" si="40"/>
        <v/>
      </c>
      <c r="AG100" s="112"/>
      <c r="AH100" s="112"/>
      <c r="AI100" s="112"/>
      <c r="AJ100" s="112"/>
      <c r="AK100" s="97" t="str">
        <f t="shared" si="41"/>
        <v/>
      </c>
      <c r="AL100" s="98" t="str">
        <f t="shared" si="42"/>
        <v/>
      </c>
      <c r="AM100" s="99" t="str">
        <f t="shared" si="43"/>
        <v/>
      </c>
      <c r="AN100" s="112"/>
      <c r="AO100" s="112"/>
      <c r="AP100" s="112"/>
      <c r="AQ100" s="112"/>
      <c r="AR100" s="97" t="str">
        <f t="shared" si="44"/>
        <v/>
      </c>
      <c r="AS100" s="98" t="str">
        <f t="shared" si="45"/>
        <v/>
      </c>
      <c r="AT100" s="99" t="str">
        <f t="shared" si="46"/>
        <v/>
      </c>
      <c r="AU100" s="112"/>
      <c r="AV100" s="112"/>
      <c r="AW100" s="112"/>
      <c r="AX100" s="112"/>
      <c r="AY100" s="97" t="str">
        <f t="shared" si="47"/>
        <v/>
      </c>
      <c r="AZ100" s="98" t="str">
        <f t="shared" si="48"/>
        <v/>
      </c>
      <c r="BA100" s="99" t="str">
        <f t="shared" si="49"/>
        <v/>
      </c>
      <c r="BB100" s="41"/>
      <c r="BC100" s="41"/>
      <c r="BD100" s="41"/>
      <c r="BE100" s="41"/>
      <c r="BF100" s="41"/>
      <c r="BG100" s="42" t="str">
        <f t="shared" si="50"/>
        <v/>
      </c>
      <c r="BH100" s="43" t="str">
        <f t="shared" si="51"/>
        <v xml:space="preserve"> </v>
      </c>
      <c r="BI100" s="41"/>
      <c r="BJ100" s="41"/>
      <c r="BK100" s="41"/>
      <c r="BL100" s="41"/>
      <c r="BM100" s="41"/>
      <c r="BN100" s="44" t="str">
        <f t="shared" si="52"/>
        <v/>
      </c>
      <c r="BO100" s="45" t="str">
        <f t="shared" si="53"/>
        <v xml:space="preserve"> </v>
      </c>
      <c r="BP100" s="41"/>
      <c r="BQ100" s="41"/>
      <c r="BR100" s="41"/>
      <c r="BS100" s="41"/>
      <c r="BT100" s="41"/>
      <c r="BU100" s="46" t="str">
        <f t="shared" si="54"/>
        <v/>
      </c>
      <c r="BV100" s="47" t="str">
        <f t="shared" si="55"/>
        <v xml:space="preserve"> </v>
      </c>
      <c r="BW100" s="81"/>
      <c r="BX100" s="81"/>
      <c r="BY100" s="81"/>
      <c r="BZ100" s="81"/>
      <c r="CA100" s="81"/>
      <c r="CB100" s="81"/>
      <c r="CC100" s="81"/>
      <c r="CD100" s="81"/>
    </row>
    <row r="101" spans="1:82" ht="18.75">
      <c r="A101" s="94">
        <v>91</v>
      </c>
      <c r="B101" s="107"/>
      <c r="C101" s="108"/>
      <c r="D101" s="110"/>
      <c r="E101" s="110"/>
      <c r="F101" s="106" t="str">
        <f t="shared" si="28"/>
        <v/>
      </c>
      <c r="G101" s="111"/>
      <c r="H101" s="101" t="str">
        <f t="shared" si="29"/>
        <v/>
      </c>
      <c r="I101" s="110"/>
      <c r="J101" s="101" t="str">
        <f t="shared" si="30"/>
        <v/>
      </c>
      <c r="K101" s="96" t="str">
        <f t="shared" si="31"/>
        <v/>
      </c>
      <c r="L101" s="114"/>
      <c r="M101" s="114"/>
      <c r="N101" s="114"/>
      <c r="O101" s="114"/>
      <c r="P101" s="97" t="str">
        <f t="shared" si="32"/>
        <v/>
      </c>
      <c r="Q101" s="98" t="str">
        <f t="shared" si="33"/>
        <v/>
      </c>
      <c r="R101" s="99" t="str">
        <f t="shared" si="34"/>
        <v/>
      </c>
      <c r="S101" s="112"/>
      <c r="T101" s="112"/>
      <c r="U101" s="112"/>
      <c r="V101" s="112"/>
      <c r="W101" s="97" t="str">
        <f t="shared" si="35"/>
        <v/>
      </c>
      <c r="X101" s="98" t="str">
        <f t="shared" si="36"/>
        <v/>
      </c>
      <c r="Y101" s="99" t="str">
        <f t="shared" si="37"/>
        <v/>
      </c>
      <c r="Z101" s="112"/>
      <c r="AA101" s="112"/>
      <c r="AB101" s="112"/>
      <c r="AC101" s="112"/>
      <c r="AD101" s="97" t="str">
        <f t="shared" si="38"/>
        <v/>
      </c>
      <c r="AE101" s="98" t="str">
        <f t="shared" si="39"/>
        <v/>
      </c>
      <c r="AF101" s="99" t="str">
        <f t="shared" si="40"/>
        <v/>
      </c>
      <c r="AG101" s="112"/>
      <c r="AH101" s="112"/>
      <c r="AI101" s="112"/>
      <c r="AJ101" s="112"/>
      <c r="AK101" s="97" t="str">
        <f t="shared" si="41"/>
        <v/>
      </c>
      <c r="AL101" s="98" t="str">
        <f t="shared" si="42"/>
        <v/>
      </c>
      <c r="AM101" s="99" t="str">
        <f t="shared" si="43"/>
        <v/>
      </c>
      <c r="AN101" s="112"/>
      <c r="AO101" s="112"/>
      <c r="AP101" s="112"/>
      <c r="AQ101" s="112"/>
      <c r="AR101" s="97" t="str">
        <f t="shared" si="44"/>
        <v/>
      </c>
      <c r="AS101" s="98" t="str">
        <f t="shared" si="45"/>
        <v/>
      </c>
      <c r="AT101" s="99" t="str">
        <f t="shared" si="46"/>
        <v/>
      </c>
      <c r="AU101" s="112"/>
      <c r="AV101" s="112"/>
      <c r="AW101" s="112"/>
      <c r="AX101" s="112"/>
      <c r="AY101" s="97" t="str">
        <f t="shared" si="47"/>
        <v/>
      </c>
      <c r="AZ101" s="98" t="str">
        <f t="shared" si="48"/>
        <v/>
      </c>
      <c r="BA101" s="99" t="str">
        <f t="shared" si="49"/>
        <v/>
      </c>
      <c r="BB101" s="41"/>
      <c r="BC101" s="41"/>
      <c r="BD101" s="41"/>
      <c r="BE101" s="41"/>
      <c r="BF101" s="41"/>
      <c r="BG101" s="42" t="str">
        <f t="shared" si="50"/>
        <v/>
      </c>
      <c r="BH101" s="43" t="str">
        <f t="shared" si="51"/>
        <v xml:space="preserve"> </v>
      </c>
      <c r="BI101" s="41"/>
      <c r="BJ101" s="41"/>
      <c r="BK101" s="41"/>
      <c r="BL101" s="41"/>
      <c r="BM101" s="41"/>
      <c r="BN101" s="44" t="str">
        <f t="shared" si="52"/>
        <v/>
      </c>
      <c r="BO101" s="45" t="str">
        <f t="shared" si="53"/>
        <v xml:space="preserve"> </v>
      </c>
      <c r="BP101" s="41"/>
      <c r="BQ101" s="41"/>
      <c r="BR101" s="41"/>
      <c r="BS101" s="41"/>
      <c r="BT101" s="41"/>
      <c r="BU101" s="46" t="str">
        <f t="shared" si="54"/>
        <v/>
      </c>
      <c r="BV101" s="47" t="str">
        <f t="shared" si="55"/>
        <v xml:space="preserve"> </v>
      </c>
      <c r="BW101" s="81"/>
      <c r="BX101" s="81"/>
      <c r="BY101" s="81"/>
      <c r="BZ101" s="81"/>
      <c r="CA101" s="81"/>
      <c r="CB101" s="81"/>
      <c r="CC101" s="81"/>
      <c r="CD101" s="81"/>
    </row>
    <row r="102" spans="1:82" ht="18.75">
      <c r="A102" s="100">
        <v>92</v>
      </c>
      <c r="B102" s="107"/>
      <c r="C102" s="108"/>
      <c r="D102" s="110"/>
      <c r="E102" s="110"/>
      <c r="F102" s="106" t="str">
        <f t="shared" si="28"/>
        <v/>
      </c>
      <c r="G102" s="111"/>
      <c r="H102" s="101" t="str">
        <f t="shared" si="29"/>
        <v/>
      </c>
      <c r="I102" s="110"/>
      <c r="J102" s="101" t="str">
        <f t="shared" si="30"/>
        <v/>
      </c>
      <c r="K102" s="96" t="str">
        <f t="shared" si="31"/>
        <v/>
      </c>
      <c r="L102" s="114"/>
      <c r="M102" s="114"/>
      <c r="N102" s="114"/>
      <c r="O102" s="114"/>
      <c r="P102" s="97" t="str">
        <f t="shared" si="32"/>
        <v/>
      </c>
      <c r="Q102" s="98" t="str">
        <f t="shared" si="33"/>
        <v/>
      </c>
      <c r="R102" s="99" t="str">
        <f t="shared" si="34"/>
        <v/>
      </c>
      <c r="S102" s="112"/>
      <c r="T102" s="112"/>
      <c r="U102" s="112"/>
      <c r="V102" s="112"/>
      <c r="W102" s="97" t="str">
        <f t="shared" si="35"/>
        <v/>
      </c>
      <c r="X102" s="98" t="str">
        <f t="shared" si="36"/>
        <v/>
      </c>
      <c r="Y102" s="99" t="str">
        <f t="shared" si="37"/>
        <v/>
      </c>
      <c r="Z102" s="112"/>
      <c r="AA102" s="112"/>
      <c r="AB102" s="112"/>
      <c r="AC102" s="112"/>
      <c r="AD102" s="97" t="str">
        <f t="shared" si="38"/>
        <v/>
      </c>
      <c r="AE102" s="98" t="str">
        <f t="shared" si="39"/>
        <v/>
      </c>
      <c r="AF102" s="99" t="str">
        <f t="shared" si="40"/>
        <v/>
      </c>
      <c r="AG102" s="112"/>
      <c r="AH102" s="112"/>
      <c r="AI102" s="112"/>
      <c r="AJ102" s="112"/>
      <c r="AK102" s="97" t="str">
        <f t="shared" si="41"/>
        <v/>
      </c>
      <c r="AL102" s="98" t="str">
        <f t="shared" si="42"/>
        <v/>
      </c>
      <c r="AM102" s="99" t="str">
        <f t="shared" si="43"/>
        <v/>
      </c>
      <c r="AN102" s="112"/>
      <c r="AO102" s="112"/>
      <c r="AP102" s="112"/>
      <c r="AQ102" s="112"/>
      <c r="AR102" s="97" t="str">
        <f t="shared" si="44"/>
        <v/>
      </c>
      <c r="AS102" s="98" t="str">
        <f t="shared" si="45"/>
        <v/>
      </c>
      <c r="AT102" s="99" t="str">
        <f t="shared" si="46"/>
        <v/>
      </c>
      <c r="AU102" s="112"/>
      <c r="AV102" s="112"/>
      <c r="AW102" s="112"/>
      <c r="AX102" s="112"/>
      <c r="AY102" s="97" t="str">
        <f t="shared" si="47"/>
        <v/>
      </c>
      <c r="AZ102" s="98" t="str">
        <f t="shared" si="48"/>
        <v/>
      </c>
      <c r="BA102" s="99" t="str">
        <f t="shared" si="49"/>
        <v/>
      </c>
      <c r="BB102" s="41"/>
      <c r="BC102" s="41"/>
      <c r="BD102" s="41"/>
      <c r="BE102" s="41"/>
      <c r="BF102" s="41"/>
      <c r="BG102" s="42" t="str">
        <f t="shared" si="50"/>
        <v/>
      </c>
      <c r="BH102" s="43" t="str">
        <f t="shared" si="51"/>
        <v xml:space="preserve"> </v>
      </c>
      <c r="BI102" s="41"/>
      <c r="BJ102" s="41"/>
      <c r="BK102" s="41"/>
      <c r="BL102" s="41"/>
      <c r="BM102" s="41"/>
      <c r="BN102" s="44" t="str">
        <f t="shared" si="52"/>
        <v/>
      </c>
      <c r="BO102" s="45" t="str">
        <f t="shared" si="53"/>
        <v xml:space="preserve"> </v>
      </c>
      <c r="BP102" s="41"/>
      <c r="BQ102" s="41"/>
      <c r="BR102" s="41"/>
      <c r="BS102" s="41"/>
      <c r="BT102" s="41"/>
      <c r="BU102" s="46" t="str">
        <f t="shared" si="54"/>
        <v/>
      </c>
      <c r="BV102" s="47" t="str">
        <f t="shared" si="55"/>
        <v xml:space="preserve"> </v>
      </c>
      <c r="BW102" s="81"/>
      <c r="BX102" s="81"/>
      <c r="BY102" s="81"/>
      <c r="BZ102" s="81"/>
      <c r="CA102" s="81"/>
      <c r="CB102" s="81"/>
      <c r="CC102" s="81"/>
      <c r="CD102" s="81"/>
    </row>
    <row r="103" spans="1:82" ht="18.75">
      <c r="A103" s="94">
        <v>93</v>
      </c>
      <c r="B103" s="107"/>
      <c r="C103" s="108"/>
      <c r="D103" s="110"/>
      <c r="E103" s="110"/>
      <c r="F103" s="106" t="str">
        <f t="shared" si="28"/>
        <v/>
      </c>
      <c r="G103" s="111"/>
      <c r="H103" s="101" t="str">
        <f t="shared" si="29"/>
        <v/>
      </c>
      <c r="I103" s="110"/>
      <c r="J103" s="101" t="str">
        <f t="shared" si="30"/>
        <v/>
      </c>
      <c r="K103" s="96" t="str">
        <f t="shared" si="31"/>
        <v/>
      </c>
      <c r="L103" s="114"/>
      <c r="M103" s="114"/>
      <c r="N103" s="114"/>
      <c r="O103" s="114"/>
      <c r="P103" s="97" t="str">
        <f t="shared" si="32"/>
        <v/>
      </c>
      <c r="Q103" s="98" t="str">
        <f t="shared" si="33"/>
        <v/>
      </c>
      <c r="R103" s="99" t="str">
        <f t="shared" si="34"/>
        <v/>
      </c>
      <c r="S103" s="112"/>
      <c r="T103" s="112"/>
      <c r="U103" s="112"/>
      <c r="V103" s="112"/>
      <c r="W103" s="97" t="str">
        <f t="shared" si="35"/>
        <v/>
      </c>
      <c r="X103" s="98" t="str">
        <f t="shared" si="36"/>
        <v/>
      </c>
      <c r="Y103" s="99" t="str">
        <f t="shared" si="37"/>
        <v/>
      </c>
      <c r="Z103" s="112"/>
      <c r="AA103" s="112"/>
      <c r="AB103" s="112"/>
      <c r="AC103" s="112"/>
      <c r="AD103" s="97" t="str">
        <f t="shared" si="38"/>
        <v/>
      </c>
      <c r="AE103" s="98" t="str">
        <f t="shared" si="39"/>
        <v/>
      </c>
      <c r="AF103" s="99" t="str">
        <f t="shared" si="40"/>
        <v/>
      </c>
      <c r="AG103" s="112"/>
      <c r="AH103" s="112"/>
      <c r="AI103" s="112"/>
      <c r="AJ103" s="112"/>
      <c r="AK103" s="97" t="str">
        <f t="shared" si="41"/>
        <v/>
      </c>
      <c r="AL103" s="98" t="str">
        <f t="shared" si="42"/>
        <v/>
      </c>
      <c r="AM103" s="99" t="str">
        <f t="shared" si="43"/>
        <v/>
      </c>
      <c r="AN103" s="112"/>
      <c r="AO103" s="112"/>
      <c r="AP103" s="112"/>
      <c r="AQ103" s="112"/>
      <c r="AR103" s="97" t="str">
        <f t="shared" si="44"/>
        <v/>
      </c>
      <c r="AS103" s="98" t="str">
        <f t="shared" si="45"/>
        <v/>
      </c>
      <c r="AT103" s="99" t="str">
        <f t="shared" si="46"/>
        <v/>
      </c>
      <c r="AU103" s="112"/>
      <c r="AV103" s="112"/>
      <c r="AW103" s="112"/>
      <c r="AX103" s="112"/>
      <c r="AY103" s="97" t="str">
        <f t="shared" si="47"/>
        <v/>
      </c>
      <c r="AZ103" s="98" t="str">
        <f t="shared" si="48"/>
        <v/>
      </c>
      <c r="BA103" s="99" t="str">
        <f t="shared" si="49"/>
        <v/>
      </c>
      <c r="BB103" s="41"/>
      <c r="BC103" s="41"/>
      <c r="BD103" s="41"/>
      <c r="BE103" s="41"/>
      <c r="BF103" s="41"/>
      <c r="BG103" s="42" t="str">
        <f t="shared" si="50"/>
        <v/>
      </c>
      <c r="BH103" s="43" t="str">
        <f t="shared" si="51"/>
        <v xml:space="preserve"> </v>
      </c>
      <c r="BI103" s="41"/>
      <c r="BJ103" s="41"/>
      <c r="BK103" s="41"/>
      <c r="BL103" s="41"/>
      <c r="BM103" s="41"/>
      <c r="BN103" s="44" t="str">
        <f t="shared" si="52"/>
        <v/>
      </c>
      <c r="BO103" s="45" t="str">
        <f t="shared" si="53"/>
        <v xml:space="preserve"> </v>
      </c>
      <c r="BP103" s="41"/>
      <c r="BQ103" s="41"/>
      <c r="BR103" s="41"/>
      <c r="BS103" s="41"/>
      <c r="BT103" s="41"/>
      <c r="BU103" s="46" t="str">
        <f t="shared" si="54"/>
        <v/>
      </c>
      <c r="BV103" s="47" t="str">
        <f t="shared" si="55"/>
        <v xml:space="preserve"> </v>
      </c>
      <c r="BW103" s="81"/>
      <c r="BX103" s="81"/>
      <c r="BY103" s="81"/>
      <c r="BZ103" s="81"/>
      <c r="CA103" s="81"/>
      <c r="CB103" s="81"/>
      <c r="CC103" s="81"/>
      <c r="CD103" s="81"/>
    </row>
    <row r="104" spans="1:82" ht="18.75">
      <c r="A104" s="100">
        <v>94</v>
      </c>
      <c r="B104" s="107"/>
      <c r="C104" s="108"/>
      <c r="D104" s="110"/>
      <c r="E104" s="110"/>
      <c r="F104" s="106" t="str">
        <f t="shared" si="28"/>
        <v/>
      </c>
      <c r="G104" s="111"/>
      <c r="H104" s="101" t="str">
        <f t="shared" si="29"/>
        <v/>
      </c>
      <c r="I104" s="110"/>
      <c r="J104" s="101" t="str">
        <f t="shared" si="30"/>
        <v/>
      </c>
      <c r="K104" s="96" t="str">
        <f t="shared" si="31"/>
        <v/>
      </c>
      <c r="L104" s="114"/>
      <c r="M104" s="114"/>
      <c r="N104" s="114"/>
      <c r="O104" s="114"/>
      <c r="P104" s="97" t="str">
        <f t="shared" si="32"/>
        <v/>
      </c>
      <c r="Q104" s="98" t="str">
        <f t="shared" si="33"/>
        <v/>
      </c>
      <c r="R104" s="99" t="str">
        <f t="shared" si="34"/>
        <v/>
      </c>
      <c r="S104" s="112"/>
      <c r="T104" s="112"/>
      <c r="U104" s="112"/>
      <c r="V104" s="112"/>
      <c r="W104" s="97" t="str">
        <f t="shared" si="35"/>
        <v/>
      </c>
      <c r="X104" s="98" t="str">
        <f t="shared" si="36"/>
        <v/>
      </c>
      <c r="Y104" s="99" t="str">
        <f t="shared" si="37"/>
        <v/>
      </c>
      <c r="Z104" s="112"/>
      <c r="AA104" s="112"/>
      <c r="AB104" s="112"/>
      <c r="AC104" s="112"/>
      <c r="AD104" s="97" t="str">
        <f t="shared" si="38"/>
        <v/>
      </c>
      <c r="AE104" s="98" t="str">
        <f t="shared" si="39"/>
        <v/>
      </c>
      <c r="AF104" s="99" t="str">
        <f t="shared" si="40"/>
        <v/>
      </c>
      <c r="AG104" s="112"/>
      <c r="AH104" s="112"/>
      <c r="AI104" s="112"/>
      <c r="AJ104" s="112"/>
      <c r="AK104" s="97" t="str">
        <f t="shared" si="41"/>
        <v/>
      </c>
      <c r="AL104" s="98" t="str">
        <f t="shared" si="42"/>
        <v/>
      </c>
      <c r="AM104" s="99" t="str">
        <f t="shared" si="43"/>
        <v/>
      </c>
      <c r="AN104" s="112"/>
      <c r="AO104" s="112"/>
      <c r="AP104" s="112"/>
      <c r="AQ104" s="112"/>
      <c r="AR104" s="97" t="str">
        <f t="shared" si="44"/>
        <v/>
      </c>
      <c r="AS104" s="98" t="str">
        <f t="shared" si="45"/>
        <v/>
      </c>
      <c r="AT104" s="99" t="str">
        <f t="shared" si="46"/>
        <v/>
      </c>
      <c r="AU104" s="112"/>
      <c r="AV104" s="112"/>
      <c r="AW104" s="112"/>
      <c r="AX104" s="112"/>
      <c r="AY104" s="97" t="str">
        <f t="shared" si="47"/>
        <v/>
      </c>
      <c r="AZ104" s="98" t="str">
        <f t="shared" si="48"/>
        <v/>
      </c>
      <c r="BA104" s="99" t="str">
        <f t="shared" si="49"/>
        <v/>
      </c>
      <c r="BB104" s="41"/>
      <c r="BC104" s="41"/>
      <c r="BD104" s="41"/>
      <c r="BE104" s="41"/>
      <c r="BF104" s="41"/>
      <c r="BG104" s="42" t="str">
        <f t="shared" si="50"/>
        <v/>
      </c>
      <c r="BH104" s="43" t="str">
        <f t="shared" si="51"/>
        <v xml:space="preserve"> </v>
      </c>
      <c r="BI104" s="41"/>
      <c r="BJ104" s="41"/>
      <c r="BK104" s="41"/>
      <c r="BL104" s="41"/>
      <c r="BM104" s="41"/>
      <c r="BN104" s="44" t="str">
        <f t="shared" si="52"/>
        <v/>
      </c>
      <c r="BO104" s="45" t="str">
        <f t="shared" si="53"/>
        <v xml:space="preserve"> </v>
      </c>
      <c r="BP104" s="41"/>
      <c r="BQ104" s="41"/>
      <c r="BR104" s="41"/>
      <c r="BS104" s="41"/>
      <c r="BT104" s="41"/>
      <c r="BU104" s="46" t="str">
        <f t="shared" si="54"/>
        <v/>
      </c>
      <c r="BV104" s="47" t="str">
        <f t="shared" si="55"/>
        <v xml:space="preserve"> </v>
      </c>
      <c r="BW104" s="81"/>
      <c r="BX104" s="81"/>
      <c r="BY104" s="81"/>
      <c r="BZ104" s="81"/>
      <c r="CA104" s="81"/>
      <c r="CB104" s="81"/>
      <c r="CC104" s="81"/>
      <c r="CD104" s="81"/>
    </row>
    <row r="105" spans="1:82" ht="18.75">
      <c r="A105" s="94">
        <v>95</v>
      </c>
      <c r="B105" s="107"/>
      <c r="C105" s="108"/>
      <c r="D105" s="110"/>
      <c r="E105" s="110"/>
      <c r="F105" s="106" t="str">
        <f t="shared" si="28"/>
        <v/>
      </c>
      <c r="G105" s="111"/>
      <c r="H105" s="101" t="str">
        <f t="shared" si="29"/>
        <v/>
      </c>
      <c r="I105" s="110"/>
      <c r="J105" s="101" t="str">
        <f t="shared" si="30"/>
        <v/>
      </c>
      <c r="K105" s="96" t="str">
        <f t="shared" si="31"/>
        <v/>
      </c>
      <c r="L105" s="114"/>
      <c r="M105" s="114"/>
      <c r="N105" s="114"/>
      <c r="O105" s="114"/>
      <c r="P105" s="97" t="str">
        <f t="shared" si="32"/>
        <v/>
      </c>
      <c r="Q105" s="98" t="str">
        <f t="shared" si="33"/>
        <v/>
      </c>
      <c r="R105" s="99" t="str">
        <f t="shared" si="34"/>
        <v/>
      </c>
      <c r="S105" s="112"/>
      <c r="T105" s="112"/>
      <c r="U105" s="112"/>
      <c r="V105" s="112"/>
      <c r="W105" s="97" t="str">
        <f t="shared" si="35"/>
        <v/>
      </c>
      <c r="X105" s="98" t="str">
        <f t="shared" si="36"/>
        <v/>
      </c>
      <c r="Y105" s="99" t="str">
        <f t="shared" si="37"/>
        <v/>
      </c>
      <c r="Z105" s="112"/>
      <c r="AA105" s="112"/>
      <c r="AB105" s="112"/>
      <c r="AC105" s="112"/>
      <c r="AD105" s="97" t="str">
        <f t="shared" si="38"/>
        <v/>
      </c>
      <c r="AE105" s="98" t="str">
        <f t="shared" si="39"/>
        <v/>
      </c>
      <c r="AF105" s="99" t="str">
        <f t="shared" si="40"/>
        <v/>
      </c>
      <c r="AG105" s="112"/>
      <c r="AH105" s="112"/>
      <c r="AI105" s="112"/>
      <c r="AJ105" s="112"/>
      <c r="AK105" s="97" t="str">
        <f t="shared" si="41"/>
        <v/>
      </c>
      <c r="AL105" s="98" t="str">
        <f t="shared" si="42"/>
        <v/>
      </c>
      <c r="AM105" s="99" t="str">
        <f t="shared" si="43"/>
        <v/>
      </c>
      <c r="AN105" s="112"/>
      <c r="AO105" s="112"/>
      <c r="AP105" s="112"/>
      <c r="AQ105" s="112"/>
      <c r="AR105" s="97" t="str">
        <f t="shared" si="44"/>
        <v/>
      </c>
      <c r="AS105" s="98" t="str">
        <f t="shared" si="45"/>
        <v/>
      </c>
      <c r="AT105" s="99" t="str">
        <f t="shared" si="46"/>
        <v/>
      </c>
      <c r="AU105" s="112"/>
      <c r="AV105" s="112"/>
      <c r="AW105" s="112"/>
      <c r="AX105" s="112"/>
      <c r="AY105" s="97" t="str">
        <f t="shared" si="47"/>
        <v/>
      </c>
      <c r="AZ105" s="98" t="str">
        <f t="shared" si="48"/>
        <v/>
      </c>
      <c r="BA105" s="99" t="str">
        <f t="shared" si="49"/>
        <v/>
      </c>
      <c r="BB105" s="41"/>
      <c r="BC105" s="41"/>
      <c r="BD105" s="41"/>
      <c r="BE105" s="41"/>
      <c r="BF105" s="41"/>
      <c r="BG105" s="42" t="str">
        <f t="shared" si="50"/>
        <v/>
      </c>
      <c r="BH105" s="43" t="str">
        <f t="shared" si="51"/>
        <v xml:space="preserve"> </v>
      </c>
      <c r="BI105" s="41"/>
      <c r="BJ105" s="41"/>
      <c r="BK105" s="41"/>
      <c r="BL105" s="41"/>
      <c r="BM105" s="41"/>
      <c r="BN105" s="44" t="str">
        <f t="shared" si="52"/>
        <v/>
      </c>
      <c r="BO105" s="45" t="str">
        <f t="shared" si="53"/>
        <v xml:space="preserve"> </v>
      </c>
      <c r="BP105" s="41"/>
      <c r="BQ105" s="41"/>
      <c r="BR105" s="41"/>
      <c r="BS105" s="41"/>
      <c r="BT105" s="41"/>
      <c r="BU105" s="46" t="str">
        <f t="shared" si="54"/>
        <v/>
      </c>
      <c r="BV105" s="47" t="str">
        <f t="shared" si="55"/>
        <v xml:space="preserve"> </v>
      </c>
      <c r="BW105" s="81"/>
      <c r="BX105" s="81"/>
      <c r="BY105" s="81"/>
      <c r="BZ105" s="81"/>
      <c r="CA105" s="81"/>
      <c r="CB105" s="81"/>
      <c r="CC105" s="81"/>
      <c r="CD105" s="81"/>
    </row>
    <row r="106" spans="1:82" ht="18.75">
      <c r="A106" s="100">
        <v>96</v>
      </c>
      <c r="B106" s="107"/>
      <c r="C106" s="108"/>
      <c r="D106" s="110"/>
      <c r="E106" s="110"/>
      <c r="F106" s="106" t="str">
        <f t="shared" si="28"/>
        <v/>
      </c>
      <c r="G106" s="111"/>
      <c r="H106" s="101" t="str">
        <f t="shared" si="29"/>
        <v/>
      </c>
      <c r="I106" s="110"/>
      <c r="J106" s="101" t="str">
        <f t="shared" si="30"/>
        <v/>
      </c>
      <c r="K106" s="96" t="str">
        <f t="shared" si="31"/>
        <v/>
      </c>
      <c r="L106" s="114"/>
      <c r="M106" s="114"/>
      <c r="N106" s="114"/>
      <c r="O106" s="114"/>
      <c r="P106" s="97" t="str">
        <f t="shared" si="32"/>
        <v/>
      </c>
      <c r="Q106" s="98" t="str">
        <f t="shared" si="33"/>
        <v/>
      </c>
      <c r="R106" s="99" t="str">
        <f t="shared" si="34"/>
        <v/>
      </c>
      <c r="S106" s="112"/>
      <c r="T106" s="112"/>
      <c r="U106" s="112"/>
      <c r="V106" s="112"/>
      <c r="W106" s="97" t="str">
        <f t="shared" si="35"/>
        <v/>
      </c>
      <c r="X106" s="98" t="str">
        <f t="shared" si="36"/>
        <v/>
      </c>
      <c r="Y106" s="99" t="str">
        <f t="shared" si="37"/>
        <v/>
      </c>
      <c r="Z106" s="112"/>
      <c r="AA106" s="112"/>
      <c r="AB106" s="112"/>
      <c r="AC106" s="112"/>
      <c r="AD106" s="97" t="str">
        <f t="shared" si="38"/>
        <v/>
      </c>
      <c r="AE106" s="98" t="str">
        <f t="shared" si="39"/>
        <v/>
      </c>
      <c r="AF106" s="99" t="str">
        <f t="shared" si="40"/>
        <v/>
      </c>
      <c r="AG106" s="112"/>
      <c r="AH106" s="112"/>
      <c r="AI106" s="112"/>
      <c r="AJ106" s="112"/>
      <c r="AK106" s="97" t="str">
        <f t="shared" si="41"/>
        <v/>
      </c>
      <c r="AL106" s="98" t="str">
        <f t="shared" si="42"/>
        <v/>
      </c>
      <c r="AM106" s="99" t="str">
        <f t="shared" si="43"/>
        <v/>
      </c>
      <c r="AN106" s="112"/>
      <c r="AO106" s="112"/>
      <c r="AP106" s="112"/>
      <c r="AQ106" s="112"/>
      <c r="AR106" s="97" t="str">
        <f t="shared" si="44"/>
        <v/>
      </c>
      <c r="AS106" s="98" t="str">
        <f t="shared" si="45"/>
        <v/>
      </c>
      <c r="AT106" s="99" t="str">
        <f t="shared" si="46"/>
        <v/>
      </c>
      <c r="AU106" s="112"/>
      <c r="AV106" s="112"/>
      <c r="AW106" s="112"/>
      <c r="AX106" s="112"/>
      <c r="AY106" s="97" t="str">
        <f t="shared" si="47"/>
        <v/>
      </c>
      <c r="AZ106" s="98" t="str">
        <f t="shared" si="48"/>
        <v/>
      </c>
      <c r="BA106" s="99" t="str">
        <f t="shared" si="49"/>
        <v/>
      </c>
      <c r="BB106" s="41"/>
      <c r="BC106" s="41"/>
      <c r="BD106" s="41"/>
      <c r="BE106" s="41"/>
      <c r="BF106" s="41"/>
      <c r="BG106" s="42" t="str">
        <f t="shared" si="50"/>
        <v/>
      </c>
      <c r="BH106" s="43" t="str">
        <f t="shared" si="51"/>
        <v xml:space="preserve"> </v>
      </c>
      <c r="BI106" s="41"/>
      <c r="BJ106" s="41"/>
      <c r="BK106" s="41"/>
      <c r="BL106" s="41"/>
      <c r="BM106" s="41"/>
      <c r="BN106" s="44" t="str">
        <f t="shared" si="52"/>
        <v/>
      </c>
      <c r="BO106" s="45" t="str">
        <f t="shared" si="53"/>
        <v xml:space="preserve"> </v>
      </c>
      <c r="BP106" s="41"/>
      <c r="BQ106" s="41"/>
      <c r="BR106" s="41"/>
      <c r="BS106" s="41"/>
      <c r="BT106" s="41"/>
      <c r="BU106" s="46" t="str">
        <f t="shared" si="54"/>
        <v/>
      </c>
      <c r="BV106" s="47" t="str">
        <f t="shared" si="55"/>
        <v xml:space="preserve"> </v>
      </c>
      <c r="BW106" s="81"/>
      <c r="BX106" s="81"/>
      <c r="BY106" s="81"/>
      <c r="BZ106" s="81"/>
      <c r="CA106" s="81"/>
      <c r="CB106" s="81"/>
      <c r="CC106" s="81"/>
      <c r="CD106" s="81"/>
    </row>
    <row r="107" spans="1:82" ht="18.75">
      <c r="A107" s="94">
        <v>97</v>
      </c>
      <c r="B107" s="107"/>
      <c r="C107" s="108"/>
      <c r="D107" s="110"/>
      <c r="E107" s="110"/>
      <c r="F107" s="106" t="str">
        <f t="shared" si="28"/>
        <v/>
      </c>
      <c r="G107" s="111"/>
      <c r="H107" s="101" t="str">
        <f t="shared" si="29"/>
        <v/>
      </c>
      <c r="I107" s="110"/>
      <c r="J107" s="101" t="str">
        <f t="shared" si="30"/>
        <v/>
      </c>
      <c r="K107" s="96" t="str">
        <f t="shared" si="31"/>
        <v/>
      </c>
      <c r="L107" s="114"/>
      <c r="M107" s="114"/>
      <c r="N107" s="114"/>
      <c r="O107" s="114"/>
      <c r="P107" s="97" t="str">
        <f t="shared" si="32"/>
        <v/>
      </c>
      <c r="Q107" s="98" t="str">
        <f t="shared" si="33"/>
        <v/>
      </c>
      <c r="R107" s="99" t="str">
        <f t="shared" si="34"/>
        <v/>
      </c>
      <c r="S107" s="112"/>
      <c r="T107" s="112"/>
      <c r="U107" s="112"/>
      <c r="V107" s="112"/>
      <c r="W107" s="97" t="str">
        <f t="shared" si="35"/>
        <v/>
      </c>
      <c r="X107" s="98" t="str">
        <f t="shared" si="36"/>
        <v/>
      </c>
      <c r="Y107" s="99" t="str">
        <f t="shared" si="37"/>
        <v/>
      </c>
      <c r="Z107" s="112"/>
      <c r="AA107" s="112"/>
      <c r="AB107" s="112"/>
      <c r="AC107" s="112"/>
      <c r="AD107" s="97" t="str">
        <f t="shared" si="38"/>
        <v/>
      </c>
      <c r="AE107" s="98" t="str">
        <f t="shared" si="39"/>
        <v/>
      </c>
      <c r="AF107" s="99" t="str">
        <f t="shared" si="40"/>
        <v/>
      </c>
      <c r="AG107" s="112"/>
      <c r="AH107" s="112"/>
      <c r="AI107" s="112"/>
      <c r="AJ107" s="112"/>
      <c r="AK107" s="97" t="str">
        <f t="shared" si="41"/>
        <v/>
      </c>
      <c r="AL107" s="98" t="str">
        <f t="shared" si="42"/>
        <v/>
      </c>
      <c r="AM107" s="99" t="str">
        <f t="shared" si="43"/>
        <v/>
      </c>
      <c r="AN107" s="112"/>
      <c r="AO107" s="112"/>
      <c r="AP107" s="112"/>
      <c r="AQ107" s="112"/>
      <c r="AR107" s="97" t="str">
        <f t="shared" si="44"/>
        <v/>
      </c>
      <c r="AS107" s="98" t="str">
        <f t="shared" si="45"/>
        <v/>
      </c>
      <c r="AT107" s="99" t="str">
        <f t="shared" si="46"/>
        <v/>
      </c>
      <c r="AU107" s="112"/>
      <c r="AV107" s="112"/>
      <c r="AW107" s="112"/>
      <c r="AX107" s="112"/>
      <c r="AY107" s="97" t="str">
        <f t="shared" si="47"/>
        <v/>
      </c>
      <c r="AZ107" s="98" t="str">
        <f t="shared" si="48"/>
        <v/>
      </c>
      <c r="BA107" s="99" t="str">
        <f t="shared" si="49"/>
        <v/>
      </c>
      <c r="BB107" s="41"/>
      <c r="BC107" s="41"/>
      <c r="BD107" s="41"/>
      <c r="BE107" s="41"/>
      <c r="BF107" s="41"/>
      <c r="BG107" s="42" t="str">
        <f t="shared" si="50"/>
        <v/>
      </c>
      <c r="BH107" s="43" t="str">
        <f t="shared" si="51"/>
        <v xml:space="preserve"> </v>
      </c>
      <c r="BI107" s="41"/>
      <c r="BJ107" s="41"/>
      <c r="BK107" s="41"/>
      <c r="BL107" s="41"/>
      <c r="BM107" s="41"/>
      <c r="BN107" s="44" t="str">
        <f t="shared" si="52"/>
        <v/>
      </c>
      <c r="BO107" s="45" t="str">
        <f t="shared" si="53"/>
        <v xml:space="preserve"> </v>
      </c>
      <c r="BP107" s="41"/>
      <c r="BQ107" s="41"/>
      <c r="BR107" s="41"/>
      <c r="BS107" s="41"/>
      <c r="BT107" s="41"/>
      <c r="BU107" s="46" t="str">
        <f t="shared" si="54"/>
        <v/>
      </c>
      <c r="BV107" s="47" t="str">
        <f t="shared" si="55"/>
        <v xml:space="preserve"> </v>
      </c>
      <c r="BW107" s="81"/>
      <c r="BX107" s="81"/>
      <c r="BY107" s="81"/>
      <c r="BZ107" s="81"/>
      <c r="CA107" s="81"/>
      <c r="CB107" s="81"/>
      <c r="CC107" s="81"/>
      <c r="CD107" s="81"/>
    </row>
    <row r="108" spans="1:82" ht="18.75">
      <c r="A108" s="100">
        <v>98</v>
      </c>
      <c r="B108" s="107"/>
      <c r="C108" s="108"/>
      <c r="D108" s="110"/>
      <c r="E108" s="110"/>
      <c r="F108" s="106" t="str">
        <f t="shared" si="28"/>
        <v/>
      </c>
      <c r="G108" s="111"/>
      <c r="H108" s="101" t="str">
        <f t="shared" si="29"/>
        <v/>
      </c>
      <c r="I108" s="110"/>
      <c r="J108" s="101" t="str">
        <f t="shared" si="30"/>
        <v/>
      </c>
      <c r="K108" s="96" t="str">
        <f t="shared" si="31"/>
        <v/>
      </c>
      <c r="L108" s="114"/>
      <c r="M108" s="114"/>
      <c r="N108" s="114"/>
      <c r="O108" s="114"/>
      <c r="P108" s="97" t="str">
        <f t="shared" si="32"/>
        <v/>
      </c>
      <c r="Q108" s="98" t="str">
        <f t="shared" si="33"/>
        <v/>
      </c>
      <c r="R108" s="99" t="str">
        <f t="shared" si="34"/>
        <v/>
      </c>
      <c r="S108" s="112"/>
      <c r="T108" s="112"/>
      <c r="U108" s="112"/>
      <c r="V108" s="112"/>
      <c r="W108" s="97" t="str">
        <f t="shared" si="35"/>
        <v/>
      </c>
      <c r="X108" s="98" t="str">
        <f t="shared" si="36"/>
        <v/>
      </c>
      <c r="Y108" s="99" t="str">
        <f t="shared" si="37"/>
        <v/>
      </c>
      <c r="Z108" s="112"/>
      <c r="AA108" s="112"/>
      <c r="AB108" s="112"/>
      <c r="AC108" s="112"/>
      <c r="AD108" s="97" t="str">
        <f t="shared" si="38"/>
        <v/>
      </c>
      <c r="AE108" s="98" t="str">
        <f t="shared" si="39"/>
        <v/>
      </c>
      <c r="AF108" s="99" t="str">
        <f t="shared" si="40"/>
        <v/>
      </c>
      <c r="AG108" s="112"/>
      <c r="AH108" s="112"/>
      <c r="AI108" s="112"/>
      <c r="AJ108" s="112"/>
      <c r="AK108" s="97" t="str">
        <f t="shared" si="41"/>
        <v/>
      </c>
      <c r="AL108" s="98" t="str">
        <f t="shared" si="42"/>
        <v/>
      </c>
      <c r="AM108" s="99" t="str">
        <f t="shared" si="43"/>
        <v/>
      </c>
      <c r="AN108" s="112"/>
      <c r="AO108" s="112"/>
      <c r="AP108" s="112"/>
      <c r="AQ108" s="112"/>
      <c r="AR108" s="97" t="str">
        <f t="shared" si="44"/>
        <v/>
      </c>
      <c r="AS108" s="98" t="str">
        <f t="shared" si="45"/>
        <v/>
      </c>
      <c r="AT108" s="99" t="str">
        <f t="shared" si="46"/>
        <v/>
      </c>
      <c r="AU108" s="112"/>
      <c r="AV108" s="112"/>
      <c r="AW108" s="112"/>
      <c r="AX108" s="112"/>
      <c r="AY108" s="97" t="str">
        <f t="shared" si="47"/>
        <v/>
      </c>
      <c r="AZ108" s="98" t="str">
        <f t="shared" si="48"/>
        <v/>
      </c>
      <c r="BA108" s="99" t="str">
        <f t="shared" si="49"/>
        <v/>
      </c>
      <c r="BB108" s="41"/>
      <c r="BC108" s="41"/>
      <c r="BD108" s="41"/>
      <c r="BE108" s="41"/>
      <c r="BF108" s="41"/>
      <c r="BG108" s="42" t="str">
        <f t="shared" si="50"/>
        <v/>
      </c>
      <c r="BH108" s="43" t="str">
        <f t="shared" si="51"/>
        <v xml:space="preserve"> </v>
      </c>
      <c r="BI108" s="41"/>
      <c r="BJ108" s="41"/>
      <c r="BK108" s="41"/>
      <c r="BL108" s="41"/>
      <c r="BM108" s="41"/>
      <c r="BN108" s="44" t="str">
        <f t="shared" si="52"/>
        <v/>
      </c>
      <c r="BO108" s="45" t="str">
        <f t="shared" si="53"/>
        <v xml:space="preserve"> </v>
      </c>
      <c r="BP108" s="41"/>
      <c r="BQ108" s="41"/>
      <c r="BR108" s="41"/>
      <c r="BS108" s="41"/>
      <c r="BT108" s="41"/>
      <c r="BU108" s="46" t="str">
        <f t="shared" si="54"/>
        <v/>
      </c>
      <c r="BV108" s="47" t="str">
        <f t="shared" si="55"/>
        <v xml:space="preserve"> </v>
      </c>
      <c r="BW108" s="81"/>
      <c r="BX108" s="81"/>
      <c r="BY108" s="81"/>
      <c r="BZ108" s="81"/>
      <c r="CA108" s="81"/>
      <c r="CB108" s="81"/>
      <c r="CC108" s="81"/>
      <c r="CD108" s="81"/>
    </row>
    <row r="109" spans="1:82" ht="18.75">
      <c r="A109" s="94">
        <v>99</v>
      </c>
      <c r="B109" s="107"/>
      <c r="C109" s="108"/>
      <c r="D109" s="110"/>
      <c r="E109" s="110"/>
      <c r="F109" s="106" t="str">
        <f t="shared" si="28"/>
        <v/>
      </c>
      <c r="G109" s="111"/>
      <c r="H109" s="101" t="str">
        <f t="shared" si="29"/>
        <v/>
      </c>
      <c r="I109" s="110"/>
      <c r="J109" s="101" t="str">
        <f t="shared" si="30"/>
        <v/>
      </c>
      <c r="K109" s="96" t="str">
        <f t="shared" si="31"/>
        <v/>
      </c>
      <c r="L109" s="114"/>
      <c r="M109" s="114"/>
      <c r="N109" s="114"/>
      <c r="O109" s="114"/>
      <c r="P109" s="97" t="str">
        <f t="shared" si="32"/>
        <v/>
      </c>
      <c r="Q109" s="98" t="str">
        <f t="shared" si="33"/>
        <v/>
      </c>
      <c r="R109" s="99" t="str">
        <f t="shared" si="34"/>
        <v/>
      </c>
      <c r="S109" s="112"/>
      <c r="T109" s="112"/>
      <c r="U109" s="112"/>
      <c r="V109" s="112"/>
      <c r="W109" s="97" t="str">
        <f t="shared" si="35"/>
        <v/>
      </c>
      <c r="X109" s="98" t="str">
        <f t="shared" si="36"/>
        <v/>
      </c>
      <c r="Y109" s="99" t="str">
        <f t="shared" si="37"/>
        <v/>
      </c>
      <c r="Z109" s="112"/>
      <c r="AA109" s="112"/>
      <c r="AB109" s="112"/>
      <c r="AC109" s="112"/>
      <c r="AD109" s="97" t="str">
        <f t="shared" si="38"/>
        <v/>
      </c>
      <c r="AE109" s="98" t="str">
        <f t="shared" si="39"/>
        <v/>
      </c>
      <c r="AF109" s="99" t="str">
        <f t="shared" si="40"/>
        <v/>
      </c>
      <c r="AG109" s="112"/>
      <c r="AH109" s="112"/>
      <c r="AI109" s="112"/>
      <c r="AJ109" s="112"/>
      <c r="AK109" s="97" t="str">
        <f t="shared" si="41"/>
        <v/>
      </c>
      <c r="AL109" s="98" t="str">
        <f t="shared" si="42"/>
        <v/>
      </c>
      <c r="AM109" s="99" t="str">
        <f t="shared" si="43"/>
        <v/>
      </c>
      <c r="AN109" s="112"/>
      <c r="AO109" s="112"/>
      <c r="AP109" s="112"/>
      <c r="AQ109" s="112"/>
      <c r="AR109" s="97" t="str">
        <f t="shared" si="44"/>
        <v/>
      </c>
      <c r="AS109" s="98" t="str">
        <f t="shared" si="45"/>
        <v/>
      </c>
      <c r="AT109" s="99" t="str">
        <f t="shared" si="46"/>
        <v/>
      </c>
      <c r="AU109" s="112"/>
      <c r="AV109" s="112"/>
      <c r="AW109" s="112"/>
      <c r="AX109" s="112"/>
      <c r="AY109" s="97" t="str">
        <f t="shared" si="47"/>
        <v/>
      </c>
      <c r="AZ109" s="98" t="str">
        <f t="shared" si="48"/>
        <v/>
      </c>
      <c r="BA109" s="99" t="str">
        <f t="shared" si="49"/>
        <v/>
      </c>
      <c r="BB109" s="41"/>
      <c r="BC109" s="41"/>
      <c r="BD109" s="41"/>
      <c r="BE109" s="41"/>
      <c r="BF109" s="41"/>
      <c r="BG109" s="42" t="str">
        <f t="shared" si="50"/>
        <v/>
      </c>
      <c r="BH109" s="43" t="str">
        <f t="shared" si="51"/>
        <v xml:space="preserve"> </v>
      </c>
      <c r="BI109" s="41"/>
      <c r="BJ109" s="41"/>
      <c r="BK109" s="41"/>
      <c r="BL109" s="41"/>
      <c r="BM109" s="41"/>
      <c r="BN109" s="44" t="str">
        <f t="shared" si="52"/>
        <v/>
      </c>
      <c r="BO109" s="45" t="str">
        <f t="shared" si="53"/>
        <v xml:space="preserve"> </v>
      </c>
      <c r="BP109" s="41"/>
      <c r="BQ109" s="41"/>
      <c r="BR109" s="41"/>
      <c r="BS109" s="41"/>
      <c r="BT109" s="41"/>
      <c r="BU109" s="46" t="str">
        <f t="shared" si="54"/>
        <v/>
      </c>
      <c r="BV109" s="47" t="str">
        <f t="shared" si="55"/>
        <v xml:space="preserve"> </v>
      </c>
      <c r="BW109" s="81"/>
      <c r="BX109" s="81"/>
      <c r="BY109" s="81"/>
      <c r="BZ109" s="81"/>
      <c r="CA109" s="81"/>
      <c r="CB109" s="81"/>
      <c r="CC109" s="81"/>
      <c r="CD109" s="81"/>
    </row>
    <row r="110" spans="1:82" ht="18.75">
      <c r="A110" s="100">
        <v>100</v>
      </c>
      <c r="B110" s="107"/>
      <c r="C110" s="108"/>
      <c r="D110" s="110"/>
      <c r="E110" s="110"/>
      <c r="F110" s="106" t="str">
        <f t="shared" si="28"/>
        <v/>
      </c>
      <c r="G110" s="111"/>
      <c r="H110" s="101" t="str">
        <f t="shared" si="29"/>
        <v/>
      </c>
      <c r="I110" s="110"/>
      <c r="J110" s="101" t="str">
        <f t="shared" si="30"/>
        <v/>
      </c>
      <c r="K110" s="96" t="str">
        <f t="shared" si="31"/>
        <v/>
      </c>
      <c r="L110" s="114"/>
      <c r="M110" s="114"/>
      <c r="N110" s="114"/>
      <c r="O110" s="114"/>
      <c r="P110" s="97" t="str">
        <f t="shared" si="32"/>
        <v/>
      </c>
      <c r="Q110" s="98" t="str">
        <f t="shared" si="33"/>
        <v/>
      </c>
      <c r="R110" s="99" t="str">
        <f t="shared" si="34"/>
        <v/>
      </c>
      <c r="S110" s="112"/>
      <c r="T110" s="112"/>
      <c r="U110" s="112"/>
      <c r="V110" s="112"/>
      <c r="W110" s="97" t="str">
        <f t="shared" si="35"/>
        <v/>
      </c>
      <c r="X110" s="98" t="str">
        <f t="shared" si="36"/>
        <v/>
      </c>
      <c r="Y110" s="99" t="str">
        <f t="shared" si="37"/>
        <v/>
      </c>
      <c r="Z110" s="112"/>
      <c r="AA110" s="112"/>
      <c r="AB110" s="112"/>
      <c r="AC110" s="112"/>
      <c r="AD110" s="97" t="str">
        <f t="shared" si="38"/>
        <v/>
      </c>
      <c r="AE110" s="98" t="str">
        <f t="shared" si="39"/>
        <v/>
      </c>
      <c r="AF110" s="99" t="str">
        <f t="shared" si="40"/>
        <v/>
      </c>
      <c r="AG110" s="112"/>
      <c r="AH110" s="112"/>
      <c r="AI110" s="112"/>
      <c r="AJ110" s="112"/>
      <c r="AK110" s="97" t="str">
        <f t="shared" si="41"/>
        <v/>
      </c>
      <c r="AL110" s="98" t="str">
        <f t="shared" si="42"/>
        <v/>
      </c>
      <c r="AM110" s="99" t="str">
        <f t="shared" si="43"/>
        <v/>
      </c>
      <c r="AN110" s="112"/>
      <c r="AO110" s="112"/>
      <c r="AP110" s="112"/>
      <c r="AQ110" s="112"/>
      <c r="AR110" s="97" t="str">
        <f t="shared" si="44"/>
        <v/>
      </c>
      <c r="AS110" s="98" t="str">
        <f t="shared" si="45"/>
        <v/>
      </c>
      <c r="AT110" s="99" t="str">
        <f t="shared" si="46"/>
        <v/>
      </c>
      <c r="AU110" s="112"/>
      <c r="AV110" s="112"/>
      <c r="AW110" s="112"/>
      <c r="AX110" s="112"/>
      <c r="AY110" s="97" t="str">
        <f t="shared" si="47"/>
        <v/>
      </c>
      <c r="AZ110" s="98" t="str">
        <f t="shared" si="48"/>
        <v/>
      </c>
      <c r="BA110" s="99" t="str">
        <f t="shared" si="49"/>
        <v/>
      </c>
      <c r="BB110" s="41"/>
      <c r="BC110" s="41"/>
      <c r="BD110" s="41"/>
      <c r="BE110" s="41"/>
      <c r="BF110" s="41"/>
      <c r="BG110" s="42" t="str">
        <f t="shared" si="50"/>
        <v/>
      </c>
      <c r="BH110" s="43" t="str">
        <f t="shared" si="51"/>
        <v xml:space="preserve"> </v>
      </c>
      <c r="BI110" s="41"/>
      <c r="BJ110" s="41"/>
      <c r="BK110" s="41"/>
      <c r="BL110" s="41"/>
      <c r="BM110" s="41"/>
      <c r="BN110" s="44" t="str">
        <f t="shared" si="52"/>
        <v/>
      </c>
      <c r="BO110" s="45" t="str">
        <f t="shared" si="53"/>
        <v xml:space="preserve"> </v>
      </c>
      <c r="BP110" s="41"/>
      <c r="BQ110" s="41"/>
      <c r="BR110" s="41"/>
      <c r="BS110" s="41"/>
      <c r="BT110" s="41"/>
      <c r="BU110" s="46" t="str">
        <f t="shared" si="54"/>
        <v/>
      </c>
      <c r="BV110" s="47" t="str">
        <f t="shared" si="55"/>
        <v xml:space="preserve"> </v>
      </c>
      <c r="BW110" s="81"/>
      <c r="BX110" s="81"/>
      <c r="BY110" s="81"/>
      <c r="BZ110" s="81"/>
      <c r="CA110" s="81"/>
      <c r="CB110" s="81"/>
      <c r="CC110" s="81"/>
      <c r="CD110" s="81"/>
    </row>
    <row r="111" spans="1:82" ht="18.75">
      <c r="A111" s="94">
        <v>101</v>
      </c>
      <c r="B111" s="107"/>
      <c r="C111" s="108"/>
      <c r="D111" s="110"/>
      <c r="E111" s="110"/>
      <c r="F111" s="106" t="str">
        <f t="shared" si="28"/>
        <v/>
      </c>
      <c r="G111" s="111"/>
      <c r="H111" s="101" t="str">
        <f t="shared" si="29"/>
        <v/>
      </c>
      <c r="I111" s="110"/>
      <c r="J111" s="101" t="str">
        <f t="shared" si="30"/>
        <v/>
      </c>
      <c r="K111" s="96" t="str">
        <f t="shared" si="31"/>
        <v/>
      </c>
      <c r="L111" s="114"/>
      <c r="M111" s="114"/>
      <c r="N111" s="114"/>
      <c r="O111" s="114"/>
      <c r="P111" s="97" t="str">
        <f t="shared" si="32"/>
        <v/>
      </c>
      <c r="Q111" s="98" t="str">
        <f t="shared" si="33"/>
        <v/>
      </c>
      <c r="R111" s="99" t="str">
        <f t="shared" si="34"/>
        <v/>
      </c>
      <c r="S111" s="112"/>
      <c r="T111" s="112"/>
      <c r="U111" s="112"/>
      <c r="V111" s="112"/>
      <c r="W111" s="97" t="str">
        <f t="shared" si="35"/>
        <v/>
      </c>
      <c r="X111" s="98" t="str">
        <f t="shared" si="36"/>
        <v/>
      </c>
      <c r="Y111" s="99" t="str">
        <f t="shared" si="37"/>
        <v/>
      </c>
      <c r="Z111" s="112"/>
      <c r="AA111" s="112"/>
      <c r="AB111" s="112"/>
      <c r="AC111" s="112"/>
      <c r="AD111" s="97" t="str">
        <f t="shared" si="38"/>
        <v/>
      </c>
      <c r="AE111" s="98" t="str">
        <f t="shared" si="39"/>
        <v/>
      </c>
      <c r="AF111" s="99" t="str">
        <f t="shared" si="40"/>
        <v/>
      </c>
      <c r="AG111" s="112"/>
      <c r="AH111" s="112"/>
      <c r="AI111" s="112"/>
      <c r="AJ111" s="112"/>
      <c r="AK111" s="97" t="str">
        <f t="shared" si="41"/>
        <v/>
      </c>
      <c r="AL111" s="98" t="str">
        <f t="shared" si="42"/>
        <v/>
      </c>
      <c r="AM111" s="99" t="str">
        <f t="shared" si="43"/>
        <v/>
      </c>
      <c r="AN111" s="112"/>
      <c r="AO111" s="112"/>
      <c r="AP111" s="112"/>
      <c r="AQ111" s="112"/>
      <c r="AR111" s="97" t="str">
        <f t="shared" si="44"/>
        <v/>
      </c>
      <c r="AS111" s="98" t="str">
        <f t="shared" si="45"/>
        <v/>
      </c>
      <c r="AT111" s="99" t="str">
        <f t="shared" si="46"/>
        <v/>
      </c>
      <c r="AU111" s="112"/>
      <c r="AV111" s="112"/>
      <c r="AW111" s="112"/>
      <c r="AX111" s="112"/>
      <c r="AY111" s="97" t="str">
        <f t="shared" si="47"/>
        <v/>
      </c>
      <c r="AZ111" s="98" t="str">
        <f t="shared" si="48"/>
        <v/>
      </c>
      <c r="BA111" s="99" t="str">
        <f t="shared" si="49"/>
        <v/>
      </c>
      <c r="BB111" s="41"/>
      <c r="BC111" s="41"/>
      <c r="BD111" s="41"/>
      <c r="BE111" s="41"/>
      <c r="BF111" s="41"/>
      <c r="BG111" s="42" t="str">
        <f t="shared" si="50"/>
        <v/>
      </c>
      <c r="BH111" s="43" t="str">
        <f t="shared" si="51"/>
        <v xml:space="preserve"> </v>
      </c>
      <c r="BI111" s="41"/>
      <c r="BJ111" s="41"/>
      <c r="BK111" s="41"/>
      <c r="BL111" s="41"/>
      <c r="BM111" s="41"/>
      <c r="BN111" s="44" t="str">
        <f t="shared" si="52"/>
        <v/>
      </c>
      <c r="BO111" s="45" t="str">
        <f t="shared" si="53"/>
        <v xml:space="preserve"> </v>
      </c>
      <c r="BP111" s="41"/>
      <c r="BQ111" s="41"/>
      <c r="BR111" s="41"/>
      <c r="BS111" s="41"/>
      <c r="BT111" s="41"/>
      <c r="BU111" s="46" t="str">
        <f t="shared" si="54"/>
        <v/>
      </c>
      <c r="BV111" s="47" t="str">
        <f t="shared" si="55"/>
        <v xml:space="preserve"> </v>
      </c>
      <c r="BW111" s="81"/>
      <c r="BX111" s="81"/>
      <c r="BY111" s="81"/>
      <c r="BZ111" s="81"/>
      <c r="CA111" s="81"/>
      <c r="CB111" s="81"/>
      <c r="CC111" s="81"/>
      <c r="CD111" s="81"/>
    </row>
    <row r="112" spans="1:82" ht="18.75">
      <c r="A112" s="100">
        <v>102</v>
      </c>
      <c r="B112" s="107"/>
      <c r="C112" s="108"/>
      <c r="D112" s="110"/>
      <c r="E112" s="110"/>
      <c r="F112" s="106" t="str">
        <f t="shared" si="28"/>
        <v/>
      </c>
      <c r="G112" s="111"/>
      <c r="H112" s="101" t="str">
        <f t="shared" si="29"/>
        <v/>
      </c>
      <c r="I112" s="110"/>
      <c r="J112" s="101" t="str">
        <f t="shared" si="30"/>
        <v/>
      </c>
      <c r="K112" s="96" t="str">
        <f t="shared" si="31"/>
        <v/>
      </c>
      <c r="L112" s="114"/>
      <c r="M112" s="114"/>
      <c r="N112" s="114"/>
      <c r="O112" s="114"/>
      <c r="P112" s="97" t="str">
        <f t="shared" si="32"/>
        <v/>
      </c>
      <c r="Q112" s="98" t="str">
        <f t="shared" si="33"/>
        <v/>
      </c>
      <c r="R112" s="99" t="str">
        <f t="shared" si="34"/>
        <v/>
      </c>
      <c r="S112" s="112"/>
      <c r="T112" s="112"/>
      <c r="U112" s="112"/>
      <c r="V112" s="112"/>
      <c r="W112" s="97" t="str">
        <f t="shared" si="35"/>
        <v/>
      </c>
      <c r="X112" s="98" t="str">
        <f t="shared" si="36"/>
        <v/>
      </c>
      <c r="Y112" s="99" t="str">
        <f t="shared" si="37"/>
        <v/>
      </c>
      <c r="Z112" s="112"/>
      <c r="AA112" s="112"/>
      <c r="AB112" s="112"/>
      <c r="AC112" s="112"/>
      <c r="AD112" s="97" t="str">
        <f t="shared" si="38"/>
        <v/>
      </c>
      <c r="AE112" s="98" t="str">
        <f t="shared" si="39"/>
        <v/>
      </c>
      <c r="AF112" s="99" t="str">
        <f t="shared" si="40"/>
        <v/>
      </c>
      <c r="AG112" s="112"/>
      <c r="AH112" s="112"/>
      <c r="AI112" s="112"/>
      <c r="AJ112" s="112"/>
      <c r="AK112" s="97" t="str">
        <f t="shared" si="41"/>
        <v/>
      </c>
      <c r="AL112" s="98" t="str">
        <f t="shared" si="42"/>
        <v/>
      </c>
      <c r="AM112" s="99" t="str">
        <f t="shared" si="43"/>
        <v/>
      </c>
      <c r="AN112" s="112"/>
      <c r="AO112" s="112"/>
      <c r="AP112" s="112"/>
      <c r="AQ112" s="112"/>
      <c r="AR112" s="97" t="str">
        <f t="shared" si="44"/>
        <v/>
      </c>
      <c r="AS112" s="98" t="str">
        <f t="shared" si="45"/>
        <v/>
      </c>
      <c r="AT112" s="99" t="str">
        <f t="shared" si="46"/>
        <v/>
      </c>
      <c r="AU112" s="112"/>
      <c r="AV112" s="112"/>
      <c r="AW112" s="112"/>
      <c r="AX112" s="112"/>
      <c r="AY112" s="97" t="str">
        <f t="shared" si="47"/>
        <v/>
      </c>
      <c r="AZ112" s="98" t="str">
        <f t="shared" si="48"/>
        <v/>
      </c>
      <c r="BA112" s="99" t="str">
        <f t="shared" si="49"/>
        <v/>
      </c>
      <c r="BB112" s="41"/>
      <c r="BC112" s="41"/>
      <c r="BD112" s="41"/>
      <c r="BE112" s="41"/>
      <c r="BF112" s="41"/>
      <c r="BG112" s="42" t="str">
        <f t="shared" si="50"/>
        <v/>
      </c>
      <c r="BH112" s="43" t="str">
        <f t="shared" si="51"/>
        <v xml:space="preserve"> </v>
      </c>
      <c r="BI112" s="41"/>
      <c r="BJ112" s="41"/>
      <c r="BK112" s="41"/>
      <c r="BL112" s="41"/>
      <c r="BM112" s="41"/>
      <c r="BN112" s="44" t="str">
        <f t="shared" si="52"/>
        <v/>
      </c>
      <c r="BO112" s="45" t="str">
        <f t="shared" si="53"/>
        <v xml:space="preserve"> </v>
      </c>
      <c r="BP112" s="41"/>
      <c r="BQ112" s="41"/>
      <c r="BR112" s="41"/>
      <c r="BS112" s="41"/>
      <c r="BT112" s="41"/>
      <c r="BU112" s="46" t="str">
        <f t="shared" si="54"/>
        <v/>
      </c>
      <c r="BV112" s="47" t="str">
        <f t="shared" si="55"/>
        <v xml:space="preserve"> </v>
      </c>
      <c r="BW112" s="81"/>
      <c r="BX112" s="81"/>
      <c r="BY112" s="81"/>
      <c r="BZ112" s="81"/>
      <c r="CA112" s="81"/>
      <c r="CB112" s="81"/>
      <c r="CC112" s="81"/>
      <c r="CD112" s="81"/>
    </row>
    <row r="113" spans="1:82" ht="18.75">
      <c r="A113" s="94">
        <v>103</v>
      </c>
      <c r="B113" s="107"/>
      <c r="C113" s="108"/>
      <c r="D113" s="110"/>
      <c r="E113" s="110"/>
      <c r="F113" s="106" t="str">
        <f t="shared" si="28"/>
        <v/>
      </c>
      <c r="G113" s="111"/>
      <c r="H113" s="101" t="str">
        <f t="shared" si="29"/>
        <v/>
      </c>
      <c r="I113" s="110"/>
      <c r="J113" s="101" t="str">
        <f t="shared" si="30"/>
        <v/>
      </c>
      <c r="K113" s="96" t="str">
        <f t="shared" si="31"/>
        <v/>
      </c>
      <c r="L113" s="114"/>
      <c r="M113" s="114"/>
      <c r="N113" s="114"/>
      <c r="O113" s="114"/>
      <c r="P113" s="97" t="str">
        <f t="shared" si="32"/>
        <v/>
      </c>
      <c r="Q113" s="98" t="str">
        <f t="shared" si="33"/>
        <v/>
      </c>
      <c r="R113" s="99" t="str">
        <f t="shared" si="34"/>
        <v/>
      </c>
      <c r="S113" s="112"/>
      <c r="T113" s="112"/>
      <c r="U113" s="112"/>
      <c r="V113" s="112"/>
      <c r="W113" s="97" t="str">
        <f t="shared" si="35"/>
        <v/>
      </c>
      <c r="X113" s="98" t="str">
        <f t="shared" si="36"/>
        <v/>
      </c>
      <c r="Y113" s="99" t="str">
        <f t="shared" si="37"/>
        <v/>
      </c>
      <c r="Z113" s="112"/>
      <c r="AA113" s="112"/>
      <c r="AB113" s="112"/>
      <c r="AC113" s="112"/>
      <c r="AD113" s="97" t="str">
        <f t="shared" si="38"/>
        <v/>
      </c>
      <c r="AE113" s="98" t="str">
        <f t="shared" si="39"/>
        <v/>
      </c>
      <c r="AF113" s="99" t="str">
        <f t="shared" si="40"/>
        <v/>
      </c>
      <c r="AG113" s="112"/>
      <c r="AH113" s="112"/>
      <c r="AI113" s="112"/>
      <c r="AJ113" s="112"/>
      <c r="AK113" s="97" t="str">
        <f t="shared" si="41"/>
        <v/>
      </c>
      <c r="AL113" s="98" t="str">
        <f t="shared" si="42"/>
        <v/>
      </c>
      <c r="AM113" s="99" t="str">
        <f t="shared" si="43"/>
        <v/>
      </c>
      <c r="AN113" s="112"/>
      <c r="AO113" s="112"/>
      <c r="AP113" s="112"/>
      <c r="AQ113" s="112"/>
      <c r="AR113" s="97" t="str">
        <f t="shared" si="44"/>
        <v/>
      </c>
      <c r="AS113" s="98" t="str">
        <f t="shared" si="45"/>
        <v/>
      </c>
      <c r="AT113" s="99" t="str">
        <f t="shared" si="46"/>
        <v/>
      </c>
      <c r="AU113" s="112"/>
      <c r="AV113" s="112"/>
      <c r="AW113" s="112"/>
      <c r="AX113" s="112"/>
      <c r="AY113" s="97" t="str">
        <f t="shared" si="47"/>
        <v/>
      </c>
      <c r="AZ113" s="98" t="str">
        <f t="shared" si="48"/>
        <v/>
      </c>
      <c r="BA113" s="99" t="str">
        <f t="shared" si="49"/>
        <v/>
      </c>
      <c r="BB113" s="41"/>
      <c r="BC113" s="41"/>
      <c r="BD113" s="41"/>
      <c r="BE113" s="41"/>
      <c r="BF113" s="41"/>
      <c r="BG113" s="42" t="str">
        <f t="shared" si="50"/>
        <v/>
      </c>
      <c r="BH113" s="43" t="str">
        <f t="shared" si="51"/>
        <v xml:space="preserve"> </v>
      </c>
      <c r="BI113" s="41"/>
      <c r="BJ113" s="41"/>
      <c r="BK113" s="41"/>
      <c r="BL113" s="41"/>
      <c r="BM113" s="41"/>
      <c r="BN113" s="44" t="str">
        <f t="shared" si="52"/>
        <v/>
      </c>
      <c r="BO113" s="45" t="str">
        <f t="shared" si="53"/>
        <v xml:space="preserve"> </v>
      </c>
      <c r="BP113" s="41"/>
      <c r="BQ113" s="41"/>
      <c r="BR113" s="41"/>
      <c r="BS113" s="41"/>
      <c r="BT113" s="41"/>
      <c r="BU113" s="46" t="str">
        <f t="shared" si="54"/>
        <v/>
      </c>
      <c r="BV113" s="47" t="str">
        <f t="shared" si="55"/>
        <v xml:space="preserve"> </v>
      </c>
      <c r="BW113" s="81"/>
      <c r="BX113" s="81"/>
      <c r="BY113" s="81"/>
      <c r="BZ113" s="81"/>
      <c r="CA113" s="81"/>
      <c r="CB113" s="81"/>
      <c r="CC113" s="81"/>
      <c r="CD113" s="81"/>
    </row>
    <row r="114" spans="1:82" ht="18.75">
      <c r="A114" s="100">
        <v>104</v>
      </c>
      <c r="B114" s="107"/>
      <c r="C114" s="108"/>
      <c r="D114" s="110"/>
      <c r="E114" s="110"/>
      <c r="F114" s="106" t="str">
        <f t="shared" si="28"/>
        <v/>
      </c>
      <c r="G114" s="111"/>
      <c r="H114" s="101" t="str">
        <f t="shared" si="29"/>
        <v/>
      </c>
      <c r="I114" s="110"/>
      <c r="J114" s="101" t="str">
        <f t="shared" si="30"/>
        <v/>
      </c>
      <c r="K114" s="96" t="str">
        <f t="shared" si="31"/>
        <v/>
      </c>
      <c r="L114" s="114"/>
      <c r="M114" s="114"/>
      <c r="N114" s="114"/>
      <c r="O114" s="114"/>
      <c r="P114" s="97" t="str">
        <f t="shared" si="32"/>
        <v/>
      </c>
      <c r="Q114" s="98" t="str">
        <f t="shared" si="33"/>
        <v/>
      </c>
      <c r="R114" s="99" t="str">
        <f t="shared" si="34"/>
        <v/>
      </c>
      <c r="S114" s="112"/>
      <c r="T114" s="112"/>
      <c r="U114" s="112"/>
      <c r="V114" s="112"/>
      <c r="W114" s="97" t="str">
        <f t="shared" si="35"/>
        <v/>
      </c>
      <c r="X114" s="98" t="str">
        <f t="shared" si="36"/>
        <v/>
      </c>
      <c r="Y114" s="99" t="str">
        <f t="shared" si="37"/>
        <v/>
      </c>
      <c r="Z114" s="112"/>
      <c r="AA114" s="112"/>
      <c r="AB114" s="112"/>
      <c r="AC114" s="112"/>
      <c r="AD114" s="97" t="str">
        <f t="shared" si="38"/>
        <v/>
      </c>
      <c r="AE114" s="98" t="str">
        <f t="shared" si="39"/>
        <v/>
      </c>
      <c r="AF114" s="99" t="str">
        <f t="shared" si="40"/>
        <v/>
      </c>
      <c r="AG114" s="112"/>
      <c r="AH114" s="112"/>
      <c r="AI114" s="112"/>
      <c r="AJ114" s="112"/>
      <c r="AK114" s="97" t="str">
        <f t="shared" si="41"/>
        <v/>
      </c>
      <c r="AL114" s="98" t="str">
        <f t="shared" si="42"/>
        <v/>
      </c>
      <c r="AM114" s="99" t="str">
        <f t="shared" si="43"/>
        <v/>
      </c>
      <c r="AN114" s="112"/>
      <c r="AO114" s="112"/>
      <c r="AP114" s="112"/>
      <c r="AQ114" s="112"/>
      <c r="AR114" s="97" t="str">
        <f t="shared" si="44"/>
        <v/>
      </c>
      <c r="AS114" s="98" t="str">
        <f t="shared" si="45"/>
        <v/>
      </c>
      <c r="AT114" s="99" t="str">
        <f t="shared" si="46"/>
        <v/>
      </c>
      <c r="AU114" s="112"/>
      <c r="AV114" s="112"/>
      <c r="AW114" s="112"/>
      <c r="AX114" s="112"/>
      <c r="AY114" s="97" t="str">
        <f t="shared" si="47"/>
        <v/>
      </c>
      <c r="AZ114" s="98" t="str">
        <f t="shared" si="48"/>
        <v/>
      </c>
      <c r="BA114" s="99" t="str">
        <f t="shared" si="49"/>
        <v/>
      </c>
      <c r="BB114" s="41"/>
      <c r="BC114" s="41"/>
      <c r="BD114" s="41"/>
      <c r="BE114" s="41"/>
      <c r="BF114" s="41"/>
      <c r="BG114" s="42" t="str">
        <f t="shared" si="50"/>
        <v/>
      </c>
      <c r="BH114" s="43" t="str">
        <f t="shared" si="51"/>
        <v xml:space="preserve"> </v>
      </c>
      <c r="BI114" s="41"/>
      <c r="BJ114" s="41"/>
      <c r="BK114" s="41"/>
      <c r="BL114" s="41"/>
      <c r="BM114" s="41"/>
      <c r="BN114" s="44" t="str">
        <f t="shared" si="52"/>
        <v/>
      </c>
      <c r="BO114" s="45" t="str">
        <f t="shared" si="53"/>
        <v xml:space="preserve"> </v>
      </c>
      <c r="BP114" s="41"/>
      <c r="BQ114" s="41"/>
      <c r="BR114" s="41"/>
      <c r="BS114" s="41"/>
      <c r="BT114" s="41"/>
      <c r="BU114" s="46" t="str">
        <f t="shared" si="54"/>
        <v/>
      </c>
      <c r="BV114" s="47" t="str">
        <f t="shared" si="55"/>
        <v xml:space="preserve"> </v>
      </c>
      <c r="BW114" s="81"/>
      <c r="BX114" s="81"/>
      <c r="BY114" s="81"/>
      <c r="BZ114" s="81"/>
      <c r="CA114" s="81"/>
      <c r="CB114" s="81"/>
      <c r="CC114" s="81"/>
      <c r="CD114" s="81"/>
    </row>
    <row r="115" spans="1:82" ht="18.75">
      <c r="A115" s="94">
        <v>105</v>
      </c>
      <c r="B115" s="107"/>
      <c r="C115" s="108"/>
      <c r="D115" s="110"/>
      <c r="E115" s="110"/>
      <c r="F115" s="106" t="str">
        <f t="shared" si="28"/>
        <v/>
      </c>
      <c r="G115" s="111"/>
      <c r="H115" s="101" t="str">
        <f t="shared" si="29"/>
        <v/>
      </c>
      <c r="I115" s="110"/>
      <c r="J115" s="101" t="str">
        <f t="shared" si="30"/>
        <v/>
      </c>
      <c r="K115" s="96" t="str">
        <f t="shared" si="31"/>
        <v/>
      </c>
      <c r="L115" s="114"/>
      <c r="M115" s="114"/>
      <c r="N115" s="114"/>
      <c r="O115" s="114"/>
      <c r="P115" s="97" t="str">
        <f t="shared" si="32"/>
        <v/>
      </c>
      <c r="Q115" s="98" t="str">
        <f t="shared" si="33"/>
        <v/>
      </c>
      <c r="R115" s="99" t="str">
        <f t="shared" si="34"/>
        <v/>
      </c>
      <c r="S115" s="112"/>
      <c r="T115" s="112"/>
      <c r="U115" s="112"/>
      <c r="V115" s="112"/>
      <c r="W115" s="97" t="str">
        <f t="shared" si="35"/>
        <v/>
      </c>
      <c r="X115" s="98" t="str">
        <f t="shared" si="36"/>
        <v/>
      </c>
      <c r="Y115" s="99" t="str">
        <f t="shared" si="37"/>
        <v/>
      </c>
      <c r="Z115" s="112"/>
      <c r="AA115" s="112"/>
      <c r="AB115" s="112"/>
      <c r="AC115" s="112"/>
      <c r="AD115" s="97" t="str">
        <f t="shared" si="38"/>
        <v/>
      </c>
      <c r="AE115" s="98" t="str">
        <f t="shared" si="39"/>
        <v/>
      </c>
      <c r="AF115" s="99" t="str">
        <f t="shared" si="40"/>
        <v/>
      </c>
      <c r="AG115" s="112"/>
      <c r="AH115" s="112"/>
      <c r="AI115" s="112"/>
      <c r="AJ115" s="112"/>
      <c r="AK115" s="97" t="str">
        <f t="shared" si="41"/>
        <v/>
      </c>
      <c r="AL115" s="98" t="str">
        <f t="shared" si="42"/>
        <v/>
      </c>
      <c r="AM115" s="99" t="str">
        <f t="shared" si="43"/>
        <v/>
      </c>
      <c r="AN115" s="112"/>
      <c r="AO115" s="112"/>
      <c r="AP115" s="112"/>
      <c r="AQ115" s="112"/>
      <c r="AR115" s="97" t="str">
        <f t="shared" si="44"/>
        <v/>
      </c>
      <c r="AS115" s="98" t="str">
        <f t="shared" si="45"/>
        <v/>
      </c>
      <c r="AT115" s="99" t="str">
        <f t="shared" si="46"/>
        <v/>
      </c>
      <c r="AU115" s="112"/>
      <c r="AV115" s="112"/>
      <c r="AW115" s="112"/>
      <c r="AX115" s="112"/>
      <c r="AY115" s="97" t="str">
        <f t="shared" si="47"/>
        <v/>
      </c>
      <c r="AZ115" s="98" t="str">
        <f t="shared" si="48"/>
        <v/>
      </c>
      <c r="BA115" s="99" t="str">
        <f t="shared" si="49"/>
        <v/>
      </c>
      <c r="BB115" s="41"/>
      <c r="BC115" s="41"/>
      <c r="BD115" s="41"/>
      <c r="BE115" s="41"/>
      <c r="BF115" s="41"/>
      <c r="BG115" s="42" t="str">
        <f t="shared" si="50"/>
        <v/>
      </c>
      <c r="BH115" s="43" t="str">
        <f t="shared" si="51"/>
        <v xml:space="preserve"> </v>
      </c>
      <c r="BI115" s="41"/>
      <c r="BJ115" s="41"/>
      <c r="BK115" s="41"/>
      <c r="BL115" s="41"/>
      <c r="BM115" s="41"/>
      <c r="BN115" s="44" t="str">
        <f t="shared" si="52"/>
        <v/>
      </c>
      <c r="BO115" s="45" t="str">
        <f t="shared" si="53"/>
        <v xml:space="preserve"> </v>
      </c>
      <c r="BP115" s="41"/>
      <c r="BQ115" s="41"/>
      <c r="BR115" s="41"/>
      <c r="BS115" s="41"/>
      <c r="BT115" s="41"/>
      <c r="BU115" s="46" t="str">
        <f t="shared" si="54"/>
        <v/>
      </c>
      <c r="BV115" s="47" t="str">
        <f t="shared" si="55"/>
        <v xml:space="preserve"> </v>
      </c>
      <c r="BW115" s="81"/>
      <c r="BX115" s="81"/>
      <c r="BY115" s="81"/>
      <c r="BZ115" s="81"/>
      <c r="CA115" s="81"/>
      <c r="CB115" s="81"/>
      <c r="CC115" s="81"/>
      <c r="CD115" s="81"/>
    </row>
    <row r="116" spans="1:82" ht="18.75">
      <c r="A116" s="100">
        <v>106</v>
      </c>
      <c r="B116" s="107"/>
      <c r="C116" s="108"/>
      <c r="D116" s="110"/>
      <c r="E116" s="110"/>
      <c r="F116" s="106" t="str">
        <f t="shared" si="28"/>
        <v/>
      </c>
      <c r="G116" s="111"/>
      <c r="H116" s="101" t="str">
        <f t="shared" si="29"/>
        <v/>
      </c>
      <c r="I116" s="110"/>
      <c r="J116" s="101" t="str">
        <f t="shared" si="30"/>
        <v/>
      </c>
      <c r="K116" s="96" t="str">
        <f t="shared" si="31"/>
        <v/>
      </c>
      <c r="L116" s="114"/>
      <c r="M116" s="114"/>
      <c r="N116" s="114"/>
      <c r="O116" s="114"/>
      <c r="P116" s="97" t="str">
        <f t="shared" si="32"/>
        <v/>
      </c>
      <c r="Q116" s="98" t="str">
        <f t="shared" si="33"/>
        <v/>
      </c>
      <c r="R116" s="99" t="str">
        <f t="shared" si="34"/>
        <v/>
      </c>
      <c r="S116" s="112"/>
      <c r="T116" s="112"/>
      <c r="U116" s="112"/>
      <c r="V116" s="112"/>
      <c r="W116" s="97" t="str">
        <f t="shared" si="35"/>
        <v/>
      </c>
      <c r="X116" s="98" t="str">
        <f t="shared" si="36"/>
        <v/>
      </c>
      <c r="Y116" s="99" t="str">
        <f t="shared" si="37"/>
        <v/>
      </c>
      <c r="Z116" s="112"/>
      <c r="AA116" s="112"/>
      <c r="AB116" s="112"/>
      <c r="AC116" s="112"/>
      <c r="AD116" s="97" t="str">
        <f t="shared" si="38"/>
        <v/>
      </c>
      <c r="AE116" s="98" t="str">
        <f t="shared" si="39"/>
        <v/>
      </c>
      <c r="AF116" s="99" t="str">
        <f t="shared" si="40"/>
        <v/>
      </c>
      <c r="AG116" s="112"/>
      <c r="AH116" s="112"/>
      <c r="AI116" s="112"/>
      <c r="AJ116" s="112"/>
      <c r="AK116" s="97" t="str">
        <f t="shared" si="41"/>
        <v/>
      </c>
      <c r="AL116" s="98" t="str">
        <f t="shared" si="42"/>
        <v/>
      </c>
      <c r="AM116" s="99" t="str">
        <f t="shared" si="43"/>
        <v/>
      </c>
      <c r="AN116" s="112"/>
      <c r="AO116" s="112"/>
      <c r="AP116" s="112"/>
      <c r="AQ116" s="112"/>
      <c r="AR116" s="97" t="str">
        <f t="shared" si="44"/>
        <v/>
      </c>
      <c r="AS116" s="98" t="str">
        <f t="shared" si="45"/>
        <v/>
      </c>
      <c r="AT116" s="99" t="str">
        <f t="shared" si="46"/>
        <v/>
      </c>
      <c r="AU116" s="112"/>
      <c r="AV116" s="112"/>
      <c r="AW116" s="112"/>
      <c r="AX116" s="112"/>
      <c r="AY116" s="97" t="str">
        <f t="shared" si="47"/>
        <v/>
      </c>
      <c r="AZ116" s="98" t="str">
        <f t="shared" si="48"/>
        <v/>
      </c>
      <c r="BA116" s="99" t="str">
        <f t="shared" si="49"/>
        <v/>
      </c>
      <c r="BB116" s="41"/>
      <c r="BC116" s="41"/>
      <c r="BD116" s="41"/>
      <c r="BE116" s="41"/>
      <c r="BF116" s="41"/>
      <c r="BG116" s="42" t="str">
        <f t="shared" si="50"/>
        <v/>
      </c>
      <c r="BH116" s="43" t="str">
        <f t="shared" si="51"/>
        <v xml:space="preserve"> </v>
      </c>
      <c r="BI116" s="41"/>
      <c r="BJ116" s="41"/>
      <c r="BK116" s="41"/>
      <c r="BL116" s="41"/>
      <c r="BM116" s="41"/>
      <c r="BN116" s="44" t="str">
        <f t="shared" si="52"/>
        <v/>
      </c>
      <c r="BO116" s="45" t="str">
        <f t="shared" si="53"/>
        <v xml:space="preserve"> </v>
      </c>
      <c r="BP116" s="41"/>
      <c r="BQ116" s="41"/>
      <c r="BR116" s="41"/>
      <c r="BS116" s="41"/>
      <c r="BT116" s="41"/>
      <c r="BU116" s="46" t="str">
        <f t="shared" si="54"/>
        <v/>
      </c>
      <c r="BV116" s="47" t="str">
        <f t="shared" si="55"/>
        <v xml:space="preserve"> </v>
      </c>
      <c r="BW116" s="81"/>
      <c r="BX116" s="81"/>
      <c r="BY116" s="81"/>
      <c r="BZ116" s="81"/>
      <c r="CA116" s="81"/>
      <c r="CB116" s="81"/>
      <c r="CC116" s="81"/>
      <c r="CD116" s="81"/>
    </row>
    <row r="117" spans="1:82" ht="18.75">
      <c r="A117" s="94">
        <v>107</v>
      </c>
      <c r="B117" s="107"/>
      <c r="C117" s="108"/>
      <c r="D117" s="110"/>
      <c r="E117" s="110"/>
      <c r="F117" s="106" t="str">
        <f t="shared" si="28"/>
        <v/>
      </c>
      <c r="G117" s="111"/>
      <c r="H117" s="101" t="str">
        <f t="shared" si="29"/>
        <v/>
      </c>
      <c r="I117" s="110"/>
      <c r="J117" s="101" t="str">
        <f t="shared" si="30"/>
        <v/>
      </c>
      <c r="K117" s="96" t="str">
        <f t="shared" si="31"/>
        <v/>
      </c>
      <c r="L117" s="114"/>
      <c r="M117" s="114"/>
      <c r="N117" s="114"/>
      <c r="O117" s="114"/>
      <c r="P117" s="97" t="str">
        <f t="shared" si="32"/>
        <v/>
      </c>
      <c r="Q117" s="98" t="str">
        <f t="shared" si="33"/>
        <v/>
      </c>
      <c r="R117" s="99" t="str">
        <f t="shared" si="34"/>
        <v/>
      </c>
      <c r="S117" s="112"/>
      <c r="T117" s="112"/>
      <c r="U117" s="112"/>
      <c r="V117" s="112"/>
      <c r="W117" s="97" t="str">
        <f t="shared" si="35"/>
        <v/>
      </c>
      <c r="X117" s="98" t="str">
        <f t="shared" si="36"/>
        <v/>
      </c>
      <c r="Y117" s="99" t="str">
        <f t="shared" si="37"/>
        <v/>
      </c>
      <c r="Z117" s="112"/>
      <c r="AA117" s="112"/>
      <c r="AB117" s="112"/>
      <c r="AC117" s="112"/>
      <c r="AD117" s="97" t="str">
        <f t="shared" si="38"/>
        <v/>
      </c>
      <c r="AE117" s="98" t="str">
        <f t="shared" si="39"/>
        <v/>
      </c>
      <c r="AF117" s="99" t="str">
        <f t="shared" si="40"/>
        <v/>
      </c>
      <c r="AG117" s="112"/>
      <c r="AH117" s="112"/>
      <c r="AI117" s="112"/>
      <c r="AJ117" s="112"/>
      <c r="AK117" s="97" t="str">
        <f t="shared" si="41"/>
        <v/>
      </c>
      <c r="AL117" s="98" t="str">
        <f t="shared" si="42"/>
        <v/>
      </c>
      <c r="AM117" s="99" t="str">
        <f t="shared" si="43"/>
        <v/>
      </c>
      <c r="AN117" s="112"/>
      <c r="AO117" s="112"/>
      <c r="AP117" s="112"/>
      <c r="AQ117" s="112"/>
      <c r="AR117" s="97" t="str">
        <f t="shared" si="44"/>
        <v/>
      </c>
      <c r="AS117" s="98" t="str">
        <f t="shared" si="45"/>
        <v/>
      </c>
      <c r="AT117" s="99" t="str">
        <f t="shared" si="46"/>
        <v/>
      </c>
      <c r="AU117" s="112"/>
      <c r="AV117" s="112"/>
      <c r="AW117" s="112"/>
      <c r="AX117" s="112"/>
      <c r="AY117" s="97" t="str">
        <f t="shared" si="47"/>
        <v/>
      </c>
      <c r="AZ117" s="98" t="str">
        <f t="shared" si="48"/>
        <v/>
      </c>
      <c r="BA117" s="99" t="str">
        <f t="shared" si="49"/>
        <v/>
      </c>
      <c r="BB117" s="41"/>
      <c r="BC117" s="41"/>
      <c r="BD117" s="41"/>
      <c r="BE117" s="41"/>
      <c r="BF117" s="41"/>
      <c r="BG117" s="42" t="str">
        <f t="shared" si="50"/>
        <v/>
      </c>
      <c r="BH117" s="43" t="str">
        <f t="shared" si="51"/>
        <v xml:space="preserve"> </v>
      </c>
      <c r="BI117" s="41"/>
      <c r="BJ117" s="41"/>
      <c r="BK117" s="41"/>
      <c r="BL117" s="41"/>
      <c r="BM117" s="41"/>
      <c r="BN117" s="44" t="str">
        <f t="shared" si="52"/>
        <v/>
      </c>
      <c r="BO117" s="45" t="str">
        <f t="shared" si="53"/>
        <v xml:space="preserve"> </v>
      </c>
      <c r="BP117" s="41"/>
      <c r="BQ117" s="41"/>
      <c r="BR117" s="41"/>
      <c r="BS117" s="41"/>
      <c r="BT117" s="41"/>
      <c r="BU117" s="46" t="str">
        <f t="shared" si="54"/>
        <v/>
      </c>
      <c r="BV117" s="47" t="str">
        <f t="shared" si="55"/>
        <v xml:space="preserve"> </v>
      </c>
      <c r="BW117" s="81"/>
      <c r="BX117" s="81"/>
      <c r="BY117" s="81"/>
      <c r="BZ117" s="81"/>
      <c r="CA117" s="81"/>
      <c r="CB117" s="81"/>
      <c r="CC117" s="81"/>
      <c r="CD117" s="81"/>
    </row>
    <row r="118" spans="1:82" ht="18.75">
      <c r="A118" s="100">
        <v>108</v>
      </c>
      <c r="B118" s="107"/>
      <c r="C118" s="108"/>
      <c r="D118" s="110"/>
      <c r="E118" s="110"/>
      <c r="F118" s="106" t="str">
        <f t="shared" si="28"/>
        <v/>
      </c>
      <c r="G118" s="111"/>
      <c r="H118" s="101" t="str">
        <f t="shared" si="29"/>
        <v/>
      </c>
      <c r="I118" s="110"/>
      <c r="J118" s="101" t="str">
        <f t="shared" si="30"/>
        <v/>
      </c>
      <c r="K118" s="96" t="str">
        <f t="shared" si="31"/>
        <v/>
      </c>
      <c r="L118" s="114"/>
      <c r="M118" s="114"/>
      <c r="N118" s="114"/>
      <c r="O118" s="114"/>
      <c r="P118" s="97" t="str">
        <f t="shared" si="32"/>
        <v/>
      </c>
      <c r="Q118" s="98" t="str">
        <f t="shared" si="33"/>
        <v/>
      </c>
      <c r="R118" s="99" t="str">
        <f t="shared" si="34"/>
        <v/>
      </c>
      <c r="S118" s="112"/>
      <c r="T118" s="112"/>
      <c r="U118" s="112"/>
      <c r="V118" s="112"/>
      <c r="W118" s="97" t="str">
        <f t="shared" si="35"/>
        <v/>
      </c>
      <c r="X118" s="98" t="str">
        <f t="shared" si="36"/>
        <v/>
      </c>
      <c r="Y118" s="99" t="str">
        <f t="shared" si="37"/>
        <v/>
      </c>
      <c r="Z118" s="112"/>
      <c r="AA118" s="112"/>
      <c r="AB118" s="112"/>
      <c r="AC118" s="112"/>
      <c r="AD118" s="97" t="str">
        <f t="shared" si="38"/>
        <v/>
      </c>
      <c r="AE118" s="98" t="str">
        <f t="shared" si="39"/>
        <v/>
      </c>
      <c r="AF118" s="99" t="str">
        <f t="shared" si="40"/>
        <v/>
      </c>
      <c r="AG118" s="112"/>
      <c r="AH118" s="112"/>
      <c r="AI118" s="112"/>
      <c r="AJ118" s="112"/>
      <c r="AK118" s="97" t="str">
        <f t="shared" si="41"/>
        <v/>
      </c>
      <c r="AL118" s="98" t="str">
        <f t="shared" si="42"/>
        <v/>
      </c>
      <c r="AM118" s="99" t="str">
        <f t="shared" si="43"/>
        <v/>
      </c>
      <c r="AN118" s="112"/>
      <c r="AO118" s="112"/>
      <c r="AP118" s="112"/>
      <c r="AQ118" s="112"/>
      <c r="AR118" s="97" t="str">
        <f t="shared" si="44"/>
        <v/>
      </c>
      <c r="AS118" s="98" t="str">
        <f t="shared" si="45"/>
        <v/>
      </c>
      <c r="AT118" s="99" t="str">
        <f t="shared" si="46"/>
        <v/>
      </c>
      <c r="AU118" s="112"/>
      <c r="AV118" s="112"/>
      <c r="AW118" s="112"/>
      <c r="AX118" s="112"/>
      <c r="AY118" s="97" t="str">
        <f t="shared" si="47"/>
        <v/>
      </c>
      <c r="AZ118" s="98" t="str">
        <f t="shared" si="48"/>
        <v/>
      </c>
      <c r="BA118" s="99" t="str">
        <f t="shared" si="49"/>
        <v/>
      </c>
      <c r="BB118" s="41"/>
      <c r="BC118" s="41"/>
      <c r="BD118" s="41"/>
      <c r="BE118" s="41"/>
      <c r="BF118" s="41"/>
      <c r="BG118" s="42" t="str">
        <f t="shared" si="50"/>
        <v/>
      </c>
      <c r="BH118" s="43" t="str">
        <f t="shared" si="51"/>
        <v xml:space="preserve"> </v>
      </c>
      <c r="BI118" s="41"/>
      <c r="BJ118" s="41"/>
      <c r="BK118" s="41"/>
      <c r="BL118" s="41"/>
      <c r="BM118" s="41"/>
      <c r="BN118" s="44" t="str">
        <f t="shared" si="52"/>
        <v/>
      </c>
      <c r="BO118" s="45" t="str">
        <f t="shared" si="53"/>
        <v xml:space="preserve"> </v>
      </c>
      <c r="BP118" s="41"/>
      <c r="BQ118" s="41"/>
      <c r="BR118" s="41"/>
      <c r="BS118" s="41"/>
      <c r="BT118" s="41"/>
      <c r="BU118" s="46" t="str">
        <f t="shared" si="54"/>
        <v/>
      </c>
      <c r="BV118" s="47" t="str">
        <f t="shared" si="55"/>
        <v xml:space="preserve"> </v>
      </c>
      <c r="BW118" s="81"/>
      <c r="BX118" s="81"/>
      <c r="BY118" s="81"/>
      <c r="BZ118" s="81"/>
      <c r="CA118" s="81"/>
      <c r="CB118" s="81"/>
      <c r="CC118" s="81"/>
      <c r="CD118" s="81"/>
    </row>
    <row r="119" spans="1:82" ht="18.75">
      <c r="A119" s="94">
        <v>109</v>
      </c>
      <c r="B119" s="107"/>
      <c r="C119" s="108"/>
      <c r="D119" s="110"/>
      <c r="E119" s="110"/>
      <c r="F119" s="106" t="str">
        <f t="shared" si="28"/>
        <v/>
      </c>
      <c r="G119" s="111"/>
      <c r="H119" s="101" t="str">
        <f t="shared" si="29"/>
        <v/>
      </c>
      <c r="I119" s="110"/>
      <c r="J119" s="101" t="str">
        <f t="shared" si="30"/>
        <v/>
      </c>
      <c r="K119" s="96" t="str">
        <f t="shared" si="31"/>
        <v/>
      </c>
      <c r="L119" s="114"/>
      <c r="M119" s="114"/>
      <c r="N119" s="114"/>
      <c r="O119" s="114"/>
      <c r="P119" s="97" t="str">
        <f t="shared" si="32"/>
        <v/>
      </c>
      <c r="Q119" s="98" t="str">
        <f t="shared" si="33"/>
        <v/>
      </c>
      <c r="R119" s="99" t="str">
        <f t="shared" si="34"/>
        <v/>
      </c>
      <c r="S119" s="112"/>
      <c r="T119" s="112"/>
      <c r="U119" s="112"/>
      <c r="V119" s="112"/>
      <c r="W119" s="97" t="str">
        <f t="shared" si="35"/>
        <v/>
      </c>
      <c r="X119" s="98" t="str">
        <f t="shared" si="36"/>
        <v/>
      </c>
      <c r="Y119" s="99" t="str">
        <f t="shared" si="37"/>
        <v/>
      </c>
      <c r="Z119" s="112"/>
      <c r="AA119" s="112"/>
      <c r="AB119" s="112"/>
      <c r="AC119" s="112"/>
      <c r="AD119" s="97" t="str">
        <f t="shared" si="38"/>
        <v/>
      </c>
      <c r="AE119" s="98" t="str">
        <f t="shared" si="39"/>
        <v/>
      </c>
      <c r="AF119" s="99" t="str">
        <f t="shared" si="40"/>
        <v/>
      </c>
      <c r="AG119" s="112"/>
      <c r="AH119" s="112"/>
      <c r="AI119" s="112"/>
      <c r="AJ119" s="112"/>
      <c r="AK119" s="97" t="str">
        <f t="shared" si="41"/>
        <v/>
      </c>
      <c r="AL119" s="98" t="str">
        <f t="shared" si="42"/>
        <v/>
      </c>
      <c r="AM119" s="99" t="str">
        <f t="shared" si="43"/>
        <v/>
      </c>
      <c r="AN119" s="112"/>
      <c r="AO119" s="112"/>
      <c r="AP119" s="112"/>
      <c r="AQ119" s="112"/>
      <c r="AR119" s="97" t="str">
        <f t="shared" si="44"/>
        <v/>
      </c>
      <c r="AS119" s="98" t="str">
        <f t="shared" si="45"/>
        <v/>
      </c>
      <c r="AT119" s="99" t="str">
        <f t="shared" si="46"/>
        <v/>
      </c>
      <c r="AU119" s="112"/>
      <c r="AV119" s="112"/>
      <c r="AW119" s="112"/>
      <c r="AX119" s="112"/>
      <c r="AY119" s="97" t="str">
        <f t="shared" si="47"/>
        <v/>
      </c>
      <c r="AZ119" s="98" t="str">
        <f t="shared" si="48"/>
        <v/>
      </c>
      <c r="BA119" s="99" t="str">
        <f t="shared" si="49"/>
        <v/>
      </c>
      <c r="BB119" s="41"/>
      <c r="BC119" s="41"/>
      <c r="BD119" s="41"/>
      <c r="BE119" s="41"/>
      <c r="BF119" s="41"/>
      <c r="BG119" s="42" t="str">
        <f t="shared" si="50"/>
        <v/>
      </c>
      <c r="BH119" s="43" t="str">
        <f t="shared" si="51"/>
        <v xml:space="preserve"> </v>
      </c>
      <c r="BI119" s="41"/>
      <c r="BJ119" s="41"/>
      <c r="BK119" s="41"/>
      <c r="BL119" s="41"/>
      <c r="BM119" s="41"/>
      <c r="BN119" s="44" t="str">
        <f t="shared" si="52"/>
        <v/>
      </c>
      <c r="BO119" s="45" t="str">
        <f t="shared" si="53"/>
        <v xml:space="preserve"> </v>
      </c>
      <c r="BP119" s="41"/>
      <c r="BQ119" s="41"/>
      <c r="BR119" s="41"/>
      <c r="BS119" s="41"/>
      <c r="BT119" s="41"/>
      <c r="BU119" s="46" t="str">
        <f t="shared" si="54"/>
        <v/>
      </c>
      <c r="BV119" s="47" t="str">
        <f t="shared" si="55"/>
        <v xml:space="preserve"> </v>
      </c>
      <c r="BW119" s="81"/>
      <c r="BX119" s="81"/>
      <c r="BY119" s="81"/>
      <c r="BZ119" s="81"/>
      <c r="CA119" s="81"/>
      <c r="CB119" s="81"/>
      <c r="CC119" s="81"/>
      <c r="CD119" s="81"/>
    </row>
    <row r="120" spans="1:82" ht="18.75">
      <c r="A120" s="100">
        <v>110</v>
      </c>
      <c r="B120" s="107"/>
      <c r="C120" s="108"/>
      <c r="D120" s="110"/>
      <c r="E120" s="110"/>
      <c r="F120" s="106" t="str">
        <f t="shared" si="28"/>
        <v/>
      </c>
      <c r="G120" s="111"/>
      <c r="H120" s="101" t="str">
        <f t="shared" si="29"/>
        <v/>
      </c>
      <c r="I120" s="110"/>
      <c r="J120" s="101" t="str">
        <f t="shared" si="30"/>
        <v/>
      </c>
      <c r="K120" s="96" t="str">
        <f t="shared" si="31"/>
        <v/>
      </c>
      <c r="L120" s="114"/>
      <c r="M120" s="114"/>
      <c r="N120" s="114"/>
      <c r="O120" s="114"/>
      <c r="P120" s="97" t="str">
        <f t="shared" si="32"/>
        <v/>
      </c>
      <c r="Q120" s="98" t="str">
        <f t="shared" si="33"/>
        <v/>
      </c>
      <c r="R120" s="99" t="str">
        <f t="shared" si="34"/>
        <v/>
      </c>
      <c r="S120" s="112"/>
      <c r="T120" s="112"/>
      <c r="U120" s="112"/>
      <c r="V120" s="112"/>
      <c r="W120" s="97" t="str">
        <f t="shared" si="35"/>
        <v/>
      </c>
      <c r="X120" s="98" t="str">
        <f t="shared" si="36"/>
        <v/>
      </c>
      <c r="Y120" s="99" t="str">
        <f t="shared" si="37"/>
        <v/>
      </c>
      <c r="Z120" s="112"/>
      <c r="AA120" s="112"/>
      <c r="AB120" s="112"/>
      <c r="AC120" s="112"/>
      <c r="AD120" s="97" t="str">
        <f t="shared" si="38"/>
        <v/>
      </c>
      <c r="AE120" s="98" t="str">
        <f t="shared" si="39"/>
        <v/>
      </c>
      <c r="AF120" s="99" t="str">
        <f t="shared" si="40"/>
        <v/>
      </c>
      <c r="AG120" s="112"/>
      <c r="AH120" s="112"/>
      <c r="AI120" s="112"/>
      <c r="AJ120" s="112"/>
      <c r="AK120" s="97" t="str">
        <f t="shared" si="41"/>
        <v/>
      </c>
      <c r="AL120" s="98" t="str">
        <f t="shared" si="42"/>
        <v/>
      </c>
      <c r="AM120" s="99" t="str">
        <f t="shared" si="43"/>
        <v/>
      </c>
      <c r="AN120" s="112"/>
      <c r="AO120" s="112"/>
      <c r="AP120" s="112"/>
      <c r="AQ120" s="112"/>
      <c r="AR120" s="97" t="str">
        <f t="shared" si="44"/>
        <v/>
      </c>
      <c r="AS120" s="98" t="str">
        <f t="shared" si="45"/>
        <v/>
      </c>
      <c r="AT120" s="99" t="str">
        <f t="shared" si="46"/>
        <v/>
      </c>
      <c r="AU120" s="112"/>
      <c r="AV120" s="112"/>
      <c r="AW120" s="112"/>
      <c r="AX120" s="112"/>
      <c r="AY120" s="97" t="str">
        <f t="shared" si="47"/>
        <v/>
      </c>
      <c r="AZ120" s="98" t="str">
        <f t="shared" si="48"/>
        <v/>
      </c>
      <c r="BA120" s="99" t="str">
        <f t="shared" si="49"/>
        <v/>
      </c>
      <c r="BB120" s="41"/>
      <c r="BC120" s="41"/>
      <c r="BD120" s="41"/>
      <c r="BE120" s="41"/>
      <c r="BF120" s="41"/>
      <c r="BG120" s="42" t="str">
        <f t="shared" si="50"/>
        <v/>
      </c>
      <c r="BH120" s="43" t="str">
        <f t="shared" si="51"/>
        <v xml:space="preserve"> </v>
      </c>
      <c r="BI120" s="41"/>
      <c r="BJ120" s="41"/>
      <c r="BK120" s="41"/>
      <c r="BL120" s="41"/>
      <c r="BM120" s="41"/>
      <c r="BN120" s="44" t="str">
        <f t="shared" si="52"/>
        <v/>
      </c>
      <c r="BO120" s="45" t="str">
        <f t="shared" si="53"/>
        <v xml:space="preserve"> </v>
      </c>
      <c r="BP120" s="41"/>
      <c r="BQ120" s="41"/>
      <c r="BR120" s="41"/>
      <c r="BS120" s="41"/>
      <c r="BT120" s="41"/>
      <c r="BU120" s="46" t="str">
        <f t="shared" si="54"/>
        <v/>
      </c>
      <c r="BV120" s="47" t="str">
        <f t="shared" si="55"/>
        <v xml:space="preserve"> </v>
      </c>
      <c r="BW120" s="81"/>
      <c r="BX120" s="81"/>
      <c r="BY120" s="81"/>
      <c r="BZ120" s="81"/>
      <c r="CA120" s="81"/>
      <c r="CB120" s="81"/>
      <c r="CC120" s="81"/>
      <c r="CD120" s="81"/>
    </row>
    <row r="121" spans="1:82" ht="18.75">
      <c r="A121" s="94">
        <v>111</v>
      </c>
      <c r="B121" s="107"/>
      <c r="C121" s="108"/>
      <c r="D121" s="110"/>
      <c r="E121" s="110"/>
      <c r="F121" s="106" t="str">
        <f t="shared" si="28"/>
        <v/>
      </c>
      <c r="G121" s="111"/>
      <c r="H121" s="101" t="str">
        <f t="shared" si="29"/>
        <v/>
      </c>
      <c r="I121" s="110"/>
      <c r="J121" s="101" t="str">
        <f t="shared" si="30"/>
        <v/>
      </c>
      <c r="K121" s="96" t="str">
        <f t="shared" si="31"/>
        <v/>
      </c>
      <c r="L121" s="114"/>
      <c r="M121" s="114"/>
      <c r="N121" s="114"/>
      <c r="O121" s="114"/>
      <c r="P121" s="97" t="str">
        <f t="shared" si="32"/>
        <v/>
      </c>
      <c r="Q121" s="98" t="str">
        <f t="shared" si="33"/>
        <v/>
      </c>
      <c r="R121" s="99" t="str">
        <f t="shared" si="34"/>
        <v/>
      </c>
      <c r="S121" s="112"/>
      <c r="T121" s="112"/>
      <c r="U121" s="112"/>
      <c r="V121" s="112"/>
      <c r="W121" s="97" t="str">
        <f t="shared" si="35"/>
        <v/>
      </c>
      <c r="X121" s="98" t="str">
        <f t="shared" si="36"/>
        <v/>
      </c>
      <c r="Y121" s="99" t="str">
        <f t="shared" si="37"/>
        <v/>
      </c>
      <c r="Z121" s="112"/>
      <c r="AA121" s="112"/>
      <c r="AB121" s="112"/>
      <c r="AC121" s="112"/>
      <c r="AD121" s="97" t="str">
        <f t="shared" si="38"/>
        <v/>
      </c>
      <c r="AE121" s="98" t="str">
        <f t="shared" si="39"/>
        <v/>
      </c>
      <c r="AF121" s="99" t="str">
        <f t="shared" si="40"/>
        <v/>
      </c>
      <c r="AG121" s="112"/>
      <c r="AH121" s="112"/>
      <c r="AI121" s="112"/>
      <c r="AJ121" s="112"/>
      <c r="AK121" s="97" t="str">
        <f t="shared" si="41"/>
        <v/>
      </c>
      <c r="AL121" s="98" t="str">
        <f t="shared" si="42"/>
        <v/>
      </c>
      <c r="AM121" s="99" t="str">
        <f t="shared" si="43"/>
        <v/>
      </c>
      <c r="AN121" s="112"/>
      <c r="AO121" s="112"/>
      <c r="AP121" s="112"/>
      <c r="AQ121" s="112"/>
      <c r="AR121" s="97" t="str">
        <f t="shared" si="44"/>
        <v/>
      </c>
      <c r="AS121" s="98" t="str">
        <f t="shared" si="45"/>
        <v/>
      </c>
      <c r="AT121" s="99" t="str">
        <f t="shared" si="46"/>
        <v/>
      </c>
      <c r="AU121" s="112"/>
      <c r="AV121" s="112"/>
      <c r="AW121" s="112"/>
      <c r="AX121" s="112"/>
      <c r="AY121" s="97" t="str">
        <f t="shared" si="47"/>
        <v/>
      </c>
      <c r="AZ121" s="98" t="str">
        <f t="shared" si="48"/>
        <v/>
      </c>
      <c r="BA121" s="99" t="str">
        <f t="shared" si="49"/>
        <v/>
      </c>
      <c r="BB121" s="41"/>
      <c r="BC121" s="41"/>
      <c r="BD121" s="41"/>
      <c r="BE121" s="41"/>
      <c r="BF121" s="41"/>
      <c r="BG121" s="42" t="str">
        <f t="shared" si="50"/>
        <v/>
      </c>
      <c r="BH121" s="43" t="str">
        <f t="shared" si="51"/>
        <v xml:space="preserve"> </v>
      </c>
      <c r="BI121" s="41"/>
      <c r="BJ121" s="41"/>
      <c r="BK121" s="41"/>
      <c r="BL121" s="41"/>
      <c r="BM121" s="41"/>
      <c r="BN121" s="44" t="str">
        <f t="shared" si="52"/>
        <v/>
      </c>
      <c r="BO121" s="45" t="str">
        <f t="shared" si="53"/>
        <v xml:space="preserve"> </v>
      </c>
      <c r="BP121" s="41"/>
      <c r="BQ121" s="41"/>
      <c r="BR121" s="41"/>
      <c r="BS121" s="41"/>
      <c r="BT121" s="41"/>
      <c r="BU121" s="46" t="str">
        <f t="shared" si="54"/>
        <v/>
      </c>
      <c r="BV121" s="47" t="str">
        <f t="shared" si="55"/>
        <v xml:space="preserve"> </v>
      </c>
      <c r="BW121" s="81"/>
      <c r="BX121" s="81"/>
      <c r="BY121" s="81"/>
      <c r="BZ121" s="81"/>
      <c r="CA121" s="81"/>
      <c r="CB121" s="81"/>
      <c r="CC121" s="81"/>
      <c r="CD121" s="81"/>
    </row>
    <row r="122" spans="1:82" ht="18.75">
      <c r="A122" s="100">
        <v>112</v>
      </c>
      <c r="B122" s="107"/>
      <c r="C122" s="108"/>
      <c r="D122" s="110"/>
      <c r="E122" s="110"/>
      <c r="F122" s="106" t="str">
        <f t="shared" si="28"/>
        <v/>
      </c>
      <c r="G122" s="111"/>
      <c r="H122" s="101" t="str">
        <f t="shared" si="29"/>
        <v/>
      </c>
      <c r="I122" s="110"/>
      <c r="J122" s="101" t="str">
        <f t="shared" si="30"/>
        <v/>
      </c>
      <c r="K122" s="96" t="str">
        <f t="shared" si="31"/>
        <v/>
      </c>
      <c r="L122" s="114"/>
      <c r="M122" s="114"/>
      <c r="N122" s="114"/>
      <c r="O122" s="114"/>
      <c r="P122" s="97" t="str">
        <f t="shared" si="32"/>
        <v/>
      </c>
      <c r="Q122" s="98" t="str">
        <f t="shared" si="33"/>
        <v/>
      </c>
      <c r="R122" s="99" t="str">
        <f t="shared" si="34"/>
        <v/>
      </c>
      <c r="S122" s="112"/>
      <c r="T122" s="112"/>
      <c r="U122" s="112"/>
      <c r="V122" s="112"/>
      <c r="W122" s="97" t="str">
        <f t="shared" si="35"/>
        <v/>
      </c>
      <c r="X122" s="98" t="str">
        <f t="shared" si="36"/>
        <v/>
      </c>
      <c r="Y122" s="99" t="str">
        <f t="shared" si="37"/>
        <v/>
      </c>
      <c r="Z122" s="112"/>
      <c r="AA122" s="112"/>
      <c r="AB122" s="112"/>
      <c r="AC122" s="112"/>
      <c r="AD122" s="97" t="str">
        <f t="shared" si="38"/>
        <v/>
      </c>
      <c r="AE122" s="98" t="str">
        <f t="shared" si="39"/>
        <v/>
      </c>
      <c r="AF122" s="99" t="str">
        <f t="shared" si="40"/>
        <v/>
      </c>
      <c r="AG122" s="112"/>
      <c r="AH122" s="112"/>
      <c r="AI122" s="112"/>
      <c r="AJ122" s="112"/>
      <c r="AK122" s="97" t="str">
        <f t="shared" si="41"/>
        <v/>
      </c>
      <c r="AL122" s="98" t="str">
        <f t="shared" si="42"/>
        <v/>
      </c>
      <c r="AM122" s="99" t="str">
        <f t="shared" si="43"/>
        <v/>
      </c>
      <c r="AN122" s="112"/>
      <c r="AO122" s="112"/>
      <c r="AP122" s="112"/>
      <c r="AQ122" s="112"/>
      <c r="AR122" s="97" t="str">
        <f t="shared" si="44"/>
        <v/>
      </c>
      <c r="AS122" s="98" t="str">
        <f t="shared" si="45"/>
        <v/>
      </c>
      <c r="AT122" s="99" t="str">
        <f t="shared" si="46"/>
        <v/>
      </c>
      <c r="AU122" s="112"/>
      <c r="AV122" s="112"/>
      <c r="AW122" s="112"/>
      <c r="AX122" s="112"/>
      <c r="AY122" s="97" t="str">
        <f t="shared" si="47"/>
        <v/>
      </c>
      <c r="AZ122" s="98" t="str">
        <f t="shared" si="48"/>
        <v/>
      </c>
      <c r="BA122" s="99" t="str">
        <f t="shared" si="49"/>
        <v/>
      </c>
      <c r="BB122" s="41"/>
      <c r="BC122" s="41"/>
      <c r="BD122" s="41"/>
      <c r="BE122" s="41"/>
      <c r="BF122" s="41"/>
      <c r="BG122" s="42" t="str">
        <f t="shared" si="50"/>
        <v/>
      </c>
      <c r="BH122" s="43" t="str">
        <f t="shared" si="51"/>
        <v xml:space="preserve"> </v>
      </c>
      <c r="BI122" s="41"/>
      <c r="BJ122" s="41"/>
      <c r="BK122" s="41"/>
      <c r="BL122" s="41"/>
      <c r="BM122" s="41"/>
      <c r="BN122" s="44" t="str">
        <f t="shared" si="52"/>
        <v/>
      </c>
      <c r="BO122" s="45" t="str">
        <f t="shared" si="53"/>
        <v xml:space="preserve"> </v>
      </c>
      <c r="BP122" s="41"/>
      <c r="BQ122" s="41"/>
      <c r="BR122" s="41"/>
      <c r="BS122" s="41"/>
      <c r="BT122" s="41"/>
      <c r="BU122" s="46" t="str">
        <f t="shared" si="54"/>
        <v/>
      </c>
      <c r="BV122" s="47" t="str">
        <f t="shared" si="55"/>
        <v xml:space="preserve"> </v>
      </c>
      <c r="BW122" s="81"/>
      <c r="BX122" s="81"/>
      <c r="BY122" s="81"/>
      <c r="BZ122" s="81"/>
      <c r="CA122" s="81"/>
      <c r="CB122" s="81"/>
      <c r="CC122" s="81"/>
      <c r="CD122" s="81"/>
    </row>
    <row r="123" spans="1:82" ht="18.75">
      <c r="A123" s="94">
        <v>113</v>
      </c>
      <c r="B123" s="107"/>
      <c r="C123" s="108"/>
      <c r="D123" s="110"/>
      <c r="E123" s="110"/>
      <c r="F123" s="106" t="str">
        <f t="shared" si="28"/>
        <v/>
      </c>
      <c r="G123" s="111"/>
      <c r="H123" s="101" t="str">
        <f t="shared" si="29"/>
        <v/>
      </c>
      <c r="I123" s="110"/>
      <c r="J123" s="101" t="str">
        <f t="shared" si="30"/>
        <v/>
      </c>
      <c r="K123" s="96" t="str">
        <f t="shared" si="31"/>
        <v/>
      </c>
      <c r="L123" s="114"/>
      <c r="M123" s="114"/>
      <c r="N123" s="114"/>
      <c r="O123" s="114"/>
      <c r="P123" s="97" t="str">
        <f t="shared" si="32"/>
        <v/>
      </c>
      <c r="Q123" s="98" t="str">
        <f t="shared" si="33"/>
        <v/>
      </c>
      <c r="R123" s="99" t="str">
        <f t="shared" si="34"/>
        <v/>
      </c>
      <c r="S123" s="112"/>
      <c r="T123" s="112"/>
      <c r="U123" s="112"/>
      <c r="V123" s="112"/>
      <c r="W123" s="97" t="str">
        <f t="shared" si="35"/>
        <v/>
      </c>
      <c r="X123" s="98" t="str">
        <f t="shared" si="36"/>
        <v/>
      </c>
      <c r="Y123" s="99" t="str">
        <f t="shared" si="37"/>
        <v/>
      </c>
      <c r="Z123" s="112"/>
      <c r="AA123" s="112"/>
      <c r="AB123" s="112"/>
      <c r="AC123" s="112"/>
      <c r="AD123" s="97" t="str">
        <f t="shared" si="38"/>
        <v/>
      </c>
      <c r="AE123" s="98" t="str">
        <f t="shared" si="39"/>
        <v/>
      </c>
      <c r="AF123" s="99" t="str">
        <f t="shared" si="40"/>
        <v/>
      </c>
      <c r="AG123" s="112"/>
      <c r="AH123" s="112"/>
      <c r="AI123" s="112"/>
      <c r="AJ123" s="112"/>
      <c r="AK123" s="97" t="str">
        <f t="shared" si="41"/>
        <v/>
      </c>
      <c r="AL123" s="98" t="str">
        <f t="shared" si="42"/>
        <v/>
      </c>
      <c r="AM123" s="99" t="str">
        <f t="shared" si="43"/>
        <v/>
      </c>
      <c r="AN123" s="112"/>
      <c r="AO123" s="112"/>
      <c r="AP123" s="112"/>
      <c r="AQ123" s="112"/>
      <c r="AR123" s="97" t="str">
        <f t="shared" si="44"/>
        <v/>
      </c>
      <c r="AS123" s="98" t="str">
        <f t="shared" si="45"/>
        <v/>
      </c>
      <c r="AT123" s="99" t="str">
        <f t="shared" si="46"/>
        <v/>
      </c>
      <c r="AU123" s="112"/>
      <c r="AV123" s="112"/>
      <c r="AW123" s="112"/>
      <c r="AX123" s="112"/>
      <c r="AY123" s="97" t="str">
        <f t="shared" si="47"/>
        <v/>
      </c>
      <c r="AZ123" s="98" t="str">
        <f t="shared" si="48"/>
        <v/>
      </c>
      <c r="BA123" s="99" t="str">
        <f t="shared" si="49"/>
        <v/>
      </c>
      <c r="BB123" s="41"/>
      <c r="BC123" s="41"/>
      <c r="BD123" s="41"/>
      <c r="BE123" s="41"/>
      <c r="BF123" s="41"/>
      <c r="BG123" s="42" t="str">
        <f t="shared" si="50"/>
        <v/>
      </c>
      <c r="BH123" s="43" t="str">
        <f t="shared" si="51"/>
        <v xml:space="preserve"> </v>
      </c>
      <c r="BI123" s="41"/>
      <c r="BJ123" s="41"/>
      <c r="BK123" s="41"/>
      <c r="BL123" s="41"/>
      <c r="BM123" s="41"/>
      <c r="BN123" s="44" t="str">
        <f t="shared" si="52"/>
        <v/>
      </c>
      <c r="BO123" s="45" t="str">
        <f t="shared" si="53"/>
        <v xml:space="preserve"> </v>
      </c>
      <c r="BP123" s="41"/>
      <c r="BQ123" s="41"/>
      <c r="BR123" s="41"/>
      <c r="BS123" s="41"/>
      <c r="BT123" s="41"/>
      <c r="BU123" s="46" t="str">
        <f t="shared" si="54"/>
        <v/>
      </c>
      <c r="BV123" s="47" t="str">
        <f t="shared" si="55"/>
        <v xml:space="preserve"> </v>
      </c>
      <c r="BW123" s="81"/>
      <c r="BX123" s="81"/>
      <c r="BY123" s="81"/>
      <c r="BZ123" s="81"/>
      <c r="CA123" s="81"/>
      <c r="CB123" s="81"/>
      <c r="CC123" s="81"/>
      <c r="CD123" s="81"/>
    </row>
    <row r="124" spans="1:82" ht="18.75">
      <c r="A124" s="100">
        <v>114</v>
      </c>
      <c r="B124" s="107"/>
      <c r="C124" s="108"/>
      <c r="D124" s="110"/>
      <c r="E124" s="110"/>
      <c r="F124" s="106" t="str">
        <f t="shared" si="28"/>
        <v/>
      </c>
      <c r="G124" s="111"/>
      <c r="H124" s="101" t="str">
        <f t="shared" si="29"/>
        <v/>
      </c>
      <c r="I124" s="110"/>
      <c r="J124" s="101" t="str">
        <f t="shared" si="30"/>
        <v/>
      </c>
      <c r="K124" s="96" t="str">
        <f t="shared" si="31"/>
        <v/>
      </c>
      <c r="L124" s="114"/>
      <c r="M124" s="114"/>
      <c r="N124" s="114"/>
      <c r="O124" s="114"/>
      <c r="P124" s="97" t="str">
        <f t="shared" si="32"/>
        <v/>
      </c>
      <c r="Q124" s="98" t="str">
        <f t="shared" si="33"/>
        <v/>
      </c>
      <c r="R124" s="99" t="str">
        <f t="shared" si="34"/>
        <v/>
      </c>
      <c r="S124" s="112"/>
      <c r="T124" s="112"/>
      <c r="U124" s="112"/>
      <c r="V124" s="112"/>
      <c r="W124" s="97" t="str">
        <f t="shared" si="35"/>
        <v/>
      </c>
      <c r="X124" s="98" t="str">
        <f t="shared" si="36"/>
        <v/>
      </c>
      <c r="Y124" s="99" t="str">
        <f t="shared" si="37"/>
        <v/>
      </c>
      <c r="Z124" s="112"/>
      <c r="AA124" s="112"/>
      <c r="AB124" s="112"/>
      <c r="AC124" s="112"/>
      <c r="AD124" s="97" t="str">
        <f t="shared" si="38"/>
        <v/>
      </c>
      <c r="AE124" s="98" t="str">
        <f t="shared" si="39"/>
        <v/>
      </c>
      <c r="AF124" s="99" t="str">
        <f t="shared" si="40"/>
        <v/>
      </c>
      <c r="AG124" s="112"/>
      <c r="AH124" s="112"/>
      <c r="AI124" s="112"/>
      <c r="AJ124" s="112"/>
      <c r="AK124" s="97" t="str">
        <f t="shared" si="41"/>
        <v/>
      </c>
      <c r="AL124" s="98" t="str">
        <f t="shared" si="42"/>
        <v/>
      </c>
      <c r="AM124" s="99" t="str">
        <f t="shared" si="43"/>
        <v/>
      </c>
      <c r="AN124" s="112"/>
      <c r="AO124" s="112"/>
      <c r="AP124" s="112"/>
      <c r="AQ124" s="112"/>
      <c r="AR124" s="97" t="str">
        <f t="shared" si="44"/>
        <v/>
      </c>
      <c r="AS124" s="98" t="str">
        <f t="shared" si="45"/>
        <v/>
      </c>
      <c r="AT124" s="99" t="str">
        <f t="shared" si="46"/>
        <v/>
      </c>
      <c r="AU124" s="112"/>
      <c r="AV124" s="112"/>
      <c r="AW124" s="112"/>
      <c r="AX124" s="112"/>
      <c r="AY124" s="97" t="str">
        <f t="shared" si="47"/>
        <v/>
      </c>
      <c r="AZ124" s="98" t="str">
        <f t="shared" si="48"/>
        <v/>
      </c>
      <c r="BA124" s="99" t="str">
        <f t="shared" si="49"/>
        <v/>
      </c>
      <c r="BB124" s="41"/>
      <c r="BC124" s="41"/>
      <c r="BD124" s="41"/>
      <c r="BE124" s="41"/>
      <c r="BF124" s="41"/>
      <c r="BG124" s="42" t="str">
        <f t="shared" si="50"/>
        <v/>
      </c>
      <c r="BH124" s="43" t="str">
        <f t="shared" si="51"/>
        <v xml:space="preserve"> </v>
      </c>
      <c r="BI124" s="41"/>
      <c r="BJ124" s="41"/>
      <c r="BK124" s="41"/>
      <c r="BL124" s="41"/>
      <c r="BM124" s="41"/>
      <c r="BN124" s="44" t="str">
        <f t="shared" si="52"/>
        <v/>
      </c>
      <c r="BO124" s="45" t="str">
        <f t="shared" si="53"/>
        <v xml:space="preserve"> </v>
      </c>
      <c r="BP124" s="41"/>
      <c r="BQ124" s="41"/>
      <c r="BR124" s="41"/>
      <c r="BS124" s="41"/>
      <c r="BT124" s="41"/>
      <c r="BU124" s="46" t="str">
        <f t="shared" si="54"/>
        <v/>
      </c>
      <c r="BV124" s="47" t="str">
        <f t="shared" si="55"/>
        <v xml:space="preserve"> </v>
      </c>
      <c r="BW124" s="81"/>
      <c r="BX124" s="81"/>
      <c r="BY124" s="81"/>
      <c r="BZ124" s="81"/>
      <c r="CA124" s="81"/>
      <c r="CB124" s="81"/>
      <c r="CC124" s="81"/>
      <c r="CD124" s="81"/>
    </row>
    <row r="125" spans="1:82" ht="18.75">
      <c r="A125" s="94">
        <v>115</v>
      </c>
      <c r="B125" s="107"/>
      <c r="C125" s="108"/>
      <c r="D125" s="110"/>
      <c r="E125" s="110"/>
      <c r="F125" s="106" t="str">
        <f t="shared" si="28"/>
        <v/>
      </c>
      <c r="G125" s="111"/>
      <c r="H125" s="101" t="str">
        <f t="shared" si="29"/>
        <v/>
      </c>
      <c r="I125" s="110"/>
      <c r="J125" s="101" t="str">
        <f t="shared" si="30"/>
        <v/>
      </c>
      <c r="K125" s="96" t="str">
        <f t="shared" si="31"/>
        <v/>
      </c>
      <c r="L125" s="114"/>
      <c r="M125" s="114"/>
      <c r="N125" s="114"/>
      <c r="O125" s="114"/>
      <c r="P125" s="97" t="str">
        <f t="shared" si="32"/>
        <v/>
      </c>
      <c r="Q125" s="98" t="str">
        <f t="shared" si="33"/>
        <v/>
      </c>
      <c r="R125" s="99" t="str">
        <f t="shared" si="34"/>
        <v/>
      </c>
      <c r="S125" s="112"/>
      <c r="T125" s="112"/>
      <c r="U125" s="112"/>
      <c r="V125" s="112"/>
      <c r="W125" s="97" t="str">
        <f t="shared" si="35"/>
        <v/>
      </c>
      <c r="X125" s="98" t="str">
        <f t="shared" si="36"/>
        <v/>
      </c>
      <c r="Y125" s="99" t="str">
        <f t="shared" si="37"/>
        <v/>
      </c>
      <c r="Z125" s="112"/>
      <c r="AA125" s="112"/>
      <c r="AB125" s="112"/>
      <c r="AC125" s="112"/>
      <c r="AD125" s="97" t="str">
        <f t="shared" si="38"/>
        <v/>
      </c>
      <c r="AE125" s="98" t="str">
        <f t="shared" si="39"/>
        <v/>
      </c>
      <c r="AF125" s="99" t="str">
        <f t="shared" si="40"/>
        <v/>
      </c>
      <c r="AG125" s="112"/>
      <c r="AH125" s="112"/>
      <c r="AI125" s="112"/>
      <c r="AJ125" s="112"/>
      <c r="AK125" s="97" t="str">
        <f t="shared" si="41"/>
        <v/>
      </c>
      <c r="AL125" s="98" t="str">
        <f t="shared" si="42"/>
        <v/>
      </c>
      <c r="AM125" s="99" t="str">
        <f t="shared" si="43"/>
        <v/>
      </c>
      <c r="AN125" s="112"/>
      <c r="AO125" s="112"/>
      <c r="AP125" s="112"/>
      <c r="AQ125" s="112"/>
      <c r="AR125" s="97" t="str">
        <f t="shared" si="44"/>
        <v/>
      </c>
      <c r="AS125" s="98" t="str">
        <f t="shared" si="45"/>
        <v/>
      </c>
      <c r="AT125" s="99" t="str">
        <f t="shared" si="46"/>
        <v/>
      </c>
      <c r="AU125" s="112"/>
      <c r="AV125" s="112"/>
      <c r="AW125" s="112"/>
      <c r="AX125" s="112"/>
      <c r="AY125" s="97" t="str">
        <f t="shared" si="47"/>
        <v/>
      </c>
      <c r="AZ125" s="98" t="str">
        <f t="shared" si="48"/>
        <v/>
      </c>
      <c r="BA125" s="99" t="str">
        <f t="shared" si="49"/>
        <v/>
      </c>
      <c r="BB125" s="41"/>
      <c r="BC125" s="41"/>
      <c r="BD125" s="41"/>
      <c r="BE125" s="41"/>
      <c r="BF125" s="41"/>
      <c r="BG125" s="42" t="str">
        <f t="shared" si="50"/>
        <v/>
      </c>
      <c r="BH125" s="43" t="str">
        <f t="shared" si="51"/>
        <v xml:space="preserve"> </v>
      </c>
      <c r="BI125" s="41"/>
      <c r="BJ125" s="41"/>
      <c r="BK125" s="41"/>
      <c r="BL125" s="41"/>
      <c r="BM125" s="41"/>
      <c r="BN125" s="44" t="str">
        <f t="shared" si="52"/>
        <v/>
      </c>
      <c r="BO125" s="45" t="str">
        <f t="shared" si="53"/>
        <v xml:space="preserve"> </v>
      </c>
      <c r="BP125" s="41"/>
      <c r="BQ125" s="41"/>
      <c r="BR125" s="41"/>
      <c r="BS125" s="41"/>
      <c r="BT125" s="41"/>
      <c r="BU125" s="46" t="str">
        <f t="shared" si="54"/>
        <v/>
      </c>
      <c r="BV125" s="47" t="str">
        <f t="shared" si="55"/>
        <v xml:space="preserve"> </v>
      </c>
      <c r="BW125" s="81"/>
      <c r="BX125" s="81"/>
      <c r="BY125" s="81"/>
      <c r="BZ125" s="81"/>
      <c r="CA125" s="81"/>
      <c r="CB125" s="81"/>
      <c r="CC125" s="81"/>
      <c r="CD125" s="81"/>
    </row>
    <row r="126" spans="1:82" ht="18.75">
      <c r="A126" s="100">
        <v>116</v>
      </c>
      <c r="B126" s="107"/>
      <c r="C126" s="108"/>
      <c r="D126" s="110"/>
      <c r="E126" s="110"/>
      <c r="F126" s="106" t="str">
        <f t="shared" si="28"/>
        <v/>
      </c>
      <c r="G126" s="111"/>
      <c r="H126" s="101" t="str">
        <f t="shared" si="29"/>
        <v/>
      </c>
      <c r="I126" s="110"/>
      <c r="J126" s="101" t="str">
        <f t="shared" si="30"/>
        <v/>
      </c>
      <c r="K126" s="96" t="str">
        <f t="shared" si="31"/>
        <v/>
      </c>
      <c r="L126" s="114"/>
      <c r="M126" s="114"/>
      <c r="N126" s="114"/>
      <c r="O126" s="114"/>
      <c r="P126" s="97" t="str">
        <f t="shared" si="32"/>
        <v/>
      </c>
      <c r="Q126" s="98" t="str">
        <f t="shared" si="33"/>
        <v/>
      </c>
      <c r="R126" s="99" t="str">
        <f t="shared" si="34"/>
        <v/>
      </c>
      <c r="S126" s="112"/>
      <c r="T126" s="112"/>
      <c r="U126" s="112"/>
      <c r="V126" s="112"/>
      <c r="W126" s="97" t="str">
        <f t="shared" si="35"/>
        <v/>
      </c>
      <c r="X126" s="98" t="str">
        <f t="shared" si="36"/>
        <v/>
      </c>
      <c r="Y126" s="99" t="str">
        <f t="shared" si="37"/>
        <v/>
      </c>
      <c r="Z126" s="112"/>
      <c r="AA126" s="112"/>
      <c r="AB126" s="112"/>
      <c r="AC126" s="112"/>
      <c r="AD126" s="97" t="str">
        <f t="shared" si="38"/>
        <v/>
      </c>
      <c r="AE126" s="98" t="str">
        <f t="shared" si="39"/>
        <v/>
      </c>
      <c r="AF126" s="99" t="str">
        <f t="shared" si="40"/>
        <v/>
      </c>
      <c r="AG126" s="112"/>
      <c r="AH126" s="112"/>
      <c r="AI126" s="112"/>
      <c r="AJ126" s="112"/>
      <c r="AK126" s="97" t="str">
        <f t="shared" si="41"/>
        <v/>
      </c>
      <c r="AL126" s="98" t="str">
        <f t="shared" si="42"/>
        <v/>
      </c>
      <c r="AM126" s="99" t="str">
        <f t="shared" si="43"/>
        <v/>
      </c>
      <c r="AN126" s="112"/>
      <c r="AO126" s="112"/>
      <c r="AP126" s="112"/>
      <c r="AQ126" s="112"/>
      <c r="AR126" s="97" t="str">
        <f t="shared" si="44"/>
        <v/>
      </c>
      <c r="AS126" s="98" t="str">
        <f t="shared" si="45"/>
        <v/>
      </c>
      <c r="AT126" s="99" t="str">
        <f t="shared" si="46"/>
        <v/>
      </c>
      <c r="AU126" s="112"/>
      <c r="AV126" s="112"/>
      <c r="AW126" s="112"/>
      <c r="AX126" s="112"/>
      <c r="AY126" s="97" t="str">
        <f t="shared" si="47"/>
        <v/>
      </c>
      <c r="AZ126" s="98" t="str">
        <f t="shared" si="48"/>
        <v/>
      </c>
      <c r="BA126" s="99" t="str">
        <f t="shared" si="49"/>
        <v/>
      </c>
      <c r="BB126" s="41"/>
      <c r="BC126" s="41"/>
      <c r="BD126" s="41"/>
      <c r="BE126" s="41"/>
      <c r="BF126" s="41"/>
      <c r="BG126" s="42" t="str">
        <f t="shared" si="50"/>
        <v/>
      </c>
      <c r="BH126" s="43" t="str">
        <f t="shared" si="51"/>
        <v xml:space="preserve"> </v>
      </c>
      <c r="BI126" s="41"/>
      <c r="BJ126" s="41"/>
      <c r="BK126" s="41"/>
      <c r="BL126" s="41"/>
      <c r="BM126" s="41"/>
      <c r="BN126" s="44" t="str">
        <f t="shared" si="52"/>
        <v/>
      </c>
      <c r="BO126" s="45" t="str">
        <f t="shared" si="53"/>
        <v xml:space="preserve"> </v>
      </c>
      <c r="BP126" s="41"/>
      <c r="BQ126" s="41"/>
      <c r="BR126" s="41"/>
      <c r="BS126" s="41"/>
      <c r="BT126" s="41"/>
      <c r="BU126" s="46" t="str">
        <f t="shared" si="54"/>
        <v/>
      </c>
      <c r="BV126" s="47" t="str">
        <f t="shared" si="55"/>
        <v xml:space="preserve"> </v>
      </c>
      <c r="BW126" s="81"/>
      <c r="BX126" s="81"/>
      <c r="BY126" s="81"/>
      <c r="BZ126" s="81"/>
      <c r="CA126" s="81"/>
      <c r="CB126" s="81"/>
      <c r="CC126" s="81"/>
      <c r="CD126" s="81"/>
    </row>
    <row r="127" spans="1:82" ht="18.75">
      <c r="A127" s="94">
        <v>117</v>
      </c>
      <c r="B127" s="107"/>
      <c r="C127" s="108"/>
      <c r="D127" s="110"/>
      <c r="E127" s="110"/>
      <c r="F127" s="106" t="str">
        <f t="shared" si="28"/>
        <v/>
      </c>
      <c r="G127" s="111"/>
      <c r="H127" s="101" t="str">
        <f t="shared" si="29"/>
        <v/>
      </c>
      <c r="I127" s="110"/>
      <c r="J127" s="101" t="str">
        <f t="shared" si="30"/>
        <v/>
      </c>
      <c r="K127" s="96" t="str">
        <f t="shared" si="31"/>
        <v/>
      </c>
      <c r="L127" s="114"/>
      <c r="M127" s="114"/>
      <c r="N127" s="114"/>
      <c r="O127" s="114"/>
      <c r="P127" s="97" t="str">
        <f t="shared" si="32"/>
        <v/>
      </c>
      <c r="Q127" s="98" t="str">
        <f t="shared" si="33"/>
        <v/>
      </c>
      <c r="R127" s="99" t="str">
        <f t="shared" si="34"/>
        <v/>
      </c>
      <c r="S127" s="112"/>
      <c r="T127" s="112"/>
      <c r="U127" s="112"/>
      <c r="V127" s="112"/>
      <c r="W127" s="97" t="str">
        <f t="shared" si="35"/>
        <v/>
      </c>
      <c r="X127" s="98" t="str">
        <f t="shared" si="36"/>
        <v/>
      </c>
      <c r="Y127" s="99" t="str">
        <f t="shared" si="37"/>
        <v/>
      </c>
      <c r="Z127" s="112"/>
      <c r="AA127" s="112"/>
      <c r="AB127" s="112"/>
      <c r="AC127" s="112"/>
      <c r="AD127" s="97" t="str">
        <f t="shared" si="38"/>
        <v/>
      </c>
      <c r="AE127" s="98" t="str">
        <f t="shared" si="39"/>
        <v/>
      </c>
      <c r="AF127" s="99" t="str">
        <f t="shared" si="40"/>
        <v/>
      </c>
      <c r="AG127" s="112"/>
      <c r="AH127" s="112"/>
      <c r="AI127" s="112"/>
      <c r="AJ127" s="112"/>
      <c r="AK127" s="97" t="str">
        <f t="shared" si="41"/>
        <v/>
      </c>
      <c r="AL127" s="98" t="str">
        <f t="shared" si="42"/>
        <v/>
      </c>
      <c r="AM127" s="99" t="str">
        <f t="shared" si="43"/>
        <v/>
      </c>
      <c r="AN127" s="112"/>
      <c r="AO127" s="112"/>
      <c r="AP127" s="112"/>
      <c r="AQ127" s="112"/>
      <c r="AR127" s="97" t="str">
        <f t="shared" si="44"/>
        <v/>
      </c>
      <c r="AS127" s="98" t="str">
        <f t="shared" si="45"/>
        <v/>
      </c>
      <c r="AT127" s="99" t="str">
        <f t="shared" si="46"/>
        <v/>
      </c>
      <c r="AU127" s="112"/>
      <c r="AV127" s="112"/>
      <c r="AW127" s="112"/>
      <c r="AX127" s="112"/>
      <c r="AY127" s="97" t="str">
        <f t="shared" si="47"/>
        <v/>
      </c>
      <c r="AZ127" s="98" t="str">
        <f t="shared" si="48"/>
        <v/>
      </c>
      <c r="BA127" s="99" t="str">
        <f t="shared" si="49"/>
        <v/>
      </c>
      <c r="BB127" s="41"/>
      <c r="BC127" s="41"/>
      <c r="BD127" s="41"/>
      <c r="BE127" s="41"/>
      <c r="BF127" s="41"/>
      <c r="BG127" s="42" t="str">
        <f t="shared" si="50"/>
        <v/>
      </c>
      <c r="BH127" s="43" t="str">
        <f t="shared" si="51"/>
        <v xml:space="preserve"> </v>
      </c>
      <c r="BI127" s="41"/>
      <c r="BJ127" s="41"/>
      <c r="BK127" s="41"/>
      <c r="BL127" s="41"/>
      <c r="BM127" s="41"/>
      <c r="BN127" s="44" t="str">
        <f t="shared" si="52"/>
        <v/>
      </c>
      <c r="BO127" s="45" t="str">
        <f t="shared" si="53"/>
        <v xml:space="preserve"> </v>
      </c>
      <c r="BP127" s="41"/>
      <c r="BQ127" s="41"/>
      <c r="BR127" s="41"/>
      <c r="BS127" s="41"/>
      <c r="BT127" s="41"/>
      <c r="BU127" s="46" t="str">
        <f t="shared" si="54"/>
        <v/>
      </c>
      <c r="BV127" s="47" t="str">
        <f t="shared" si="55"/>
        <v xml:space="preserve"> </v>
      </c>
      <c r="BW127" s="81"/>
      <c r="BX127" s="81"/>
      <c r="BY127" s="81"/>
      <c r="BZ127" s="81"/>
      <c r="CA127" s="81"/>
      <c r="CB127" s="81"/>
      <c r="CC127" s="81"/>
      <c r="CD127" s="81"/>
    </row>
    <row r="128" spans="1:82" ht="18.75">
      <c r="A128" s="100">
        <v>118</v>
      </c>
      <c r="B128" s="107"/>
      <c r="C128" s="108"/>
      <c r="D128" s="110"/>
      <c r="E128" s="110"/>
      <c r="F128" s="106" t="str">
        <f t="shared" si="28"/>
        <v/>
      </c>
      <c r="G128" s="111"/>
      <c r="H128" s="101" t="str">
        <f t="shared" si="29"/>
        <v/>
      </c>
      <c r="I128" s="110"/>
      <c r="J128" s="101" t="str">
        <f t="shared" si="30"/>
        <v/>
      </c>
      <c r="K128" s="96" t="str">
        <f t="shared" si="31"/>
        <v/>
      </c>
      <c r="L128" s="114"/>
      <c r="M128" s="114"/>
      <c r="N128" s="114"/>
      <c r="O128" s="114"/>
      <c r="P128" s="97" t="str">
        <f t="shared" si="32"/>
        <v/>
      </c>
      <c r="Q128" s="98" t="str">
        <f t="shared" si="33"/>
        <v/>
      </c>
      <c r="R128" s="99" t="str">
        <f t="shared" si="34"/>
        <v/>
      </c>
      <c r="S128" s="112"/>
      <c r="T128" s="112"/>
      <c r="U128" s="112"/>
      <c r="V128" s="112"/>
      <c r="W128" s="97" t="str">
        <f t="shared" si="35"/>
        <v/>
      </c>
      <c r="X128" s="98" t="str">
        <f t="shared" si="36"/>
        <v/>
      </c>
      <c r="Y128" s="99" t="str">
        <f t="shared" si="37"/>
        <v/>
      </c>
      <c r="Z128" s="112"/>
      <c r="AA128" s="112"/>
      <c r="AB128" s="112"/>
      <c r="AC128" s="112"/>
      <c r="AD128" s="97" t="str">
        <f t="shared" si="38"/>
        <v/>
      </c>
      <c r="AE128" s="98" t="str">
        <f t="shared" si="39"/>
        <v/>
      </c>
      <c r="AF128" s="99" t="str">
        <f t="shared" si="40"/>
        <v/>
      </c>
      <c r="AG128" s="112"/>
      <c r="AH128" s="112"/>
      <c r="AI128" s="112"/>
      <c r="AJ128" s="112"/>
      <c r="AK128" s="97" t="str">
        <f t="shared" si="41"/>
        <v/>
      </c>
      <c r="AL128" s="98" t="str">
        <f t="shared" si="42"/>
        <v/>
      </c>
      <c r="AM128" s="99" t="str">
        <f t="shared" si="43"/>
        <v/>
      </c>
      <c r="AN128" s="112"/>
      <c r="AO128" s="112"/>
      <c r="AP128" s="112"/>
      <c r="AQ128" s="112"/>
      <c r="AR128" s="97" t="str">
        <f t="shared" si="44"/>
        <v/>
      </c>
      <c r="AS128" s="98" t="str">
        <f t="shared" si="45"/>
        <v/>
      </c>
      <c r="AT128" s="99" t="str">
        <f t="shared" si="46"/>
        <v/>
      </c>
      <c r="AU128" s="112"/>
      <c r="AV128" s="112"/>
      <c r="AW128" s="112"/>
      <c r="AX128" s="112"/>
      <c r="AY128" s="97" t="str">
        <f t="shared" si="47"/>
        <v/>
      </c>
      <c r="AZ128" s="98" t="str">
        <f t="shared" si="48"/>
        <v/>
      </c>
      <c r="BA128" s="99" t="str">
        <f t="shared" si="49"/>
        <v/>
      </c>
      <c r="BB128" s="41"/>
      <c r="BC128" s="41"/>
      <c r="BD128" s="41"/>
      <c r="BE128" s="41"/>
      <c r="BF128" s="41"/>
      <c r="BG128" s="42" t="str">
        <f t="shared" si="50"/>
        <v/>
      </c>
      <c r="BH128" s="43" t="str">
        <f t="shared" si="51"/>
        <v xml:space="preserve"> </v>
      </c>
      <c r="BI128" s="41"/>
      <c r="BJ128" s="41"/>
      <c r="BK128" s="41"/>
      <c r="BL128" s="41"/>
      <c r="BM128" s="41"/>
      <c r="BN128" s="44" t="str">
        <f t="shared" si="52"/>
        <v/>
      </c>
      <c r="BO128" s="45" t="str">
        <f t="shared" si="53"/>
        <v xml:space="preserve"> </v>
      </c>
      <c r="BP128" s="41"/>
      <c r="BQ128" s="41"/>
      <c r="BR128" s="41"/>
      <c r="BS128" s="41"/>
      <c r="BT128" s="41"/>
      <c r="BU128" s="46" t="str">
        <f t="shared" si="54"/>
        <v/>
      </c>
      <c r="BV128" s="47" t="str">
        <f t="shared" si="55"/>
        <v xml:space="preserve"> </v>
      </c>
      <c r="BW128" s="81"/>
      <c r="BX128" s="81"/>
      <c r="BY128" s="81"/>
      <c r="BZ128" s="81"/>
      <c r="CA128" s="81"/>
      <c r="CB128" s="81"/>
      <c r="CC128" s="81"/>
      <c r="CD128" s="81"/>
    </row>
    <row r="129" spans="1:82" ht="18.75">
      <c r="A129" s="94">
        <v>119</v>
      </c>
      <c r="B129" s="107"/>
      <c r="C129" s="108"/>
      <c r="D129" s="110"/>
      <c r="E129" s="110"/>
      <c r="F129" s="106" t="str">
        <f t="shared" si="28"/>
        <v/>
      </c>
      <c r="G129" s="111"/>
      <c r="H129" s="101" t="str">
        <f t="shared" si="29"/>
        <v/>
      </c>
      <c r="I129" s="110"/>
      <c r="J129" s="101" t="str">
        <f t="shared" si="30"/>
        <v/>
      </c>
      <c r="K129" s="96" t="str">
        <f t="shared" si="31"/>
        <v/>
      </c>
      <c r="L129" s="114"/>
      <c r="M129" s="114"/>
      <c r="N129" s="114"/>
      <c r="O129" s="114"/>
      <c r="P129" s="97" t="str">
        <f t="shared" si="32"/>
        <v/>
      </c>
      <c r="Q129" s="98" t="str">
        <f t="shared" si="33"/>
        <v/>
      </c>
      <c r="R129" s="99" t="str">
        <f t="shared" si="34"/>
        <v/>
      </c>
      <c r="S129" s="112"/>
      <c r="T129" s="112"/>
      <c r="U129" s="112"/>
      <c r="V129" s="112"/>
      <c r="W129" s="97" t="str">
        <f t="shared" si="35"/>
        <v/>
      </c>
      <c r="X129" s="98" t="str">
        <f t="shared" si="36"/>
        <v/>
      </c>
      <c r="Y129" s="99" t="str">
        <f t="shared" si="37"/>
        <v/>
      </c>
      <c r="Z129" s="112"/>
      <c r="AA129" s="112"/>
      <c r="AB129" s="112"/>
      <c r="AC129" s="112"/>
      <c r="AD129" s="97" t="str">
        <f t="shared" si="38"/>
        <v/>
      </c>
      <c r="AE129" s="98" t="str">
        <f t="shared" si="39"/>
        <v/>
      </c>
      <c r="AF129" s="99" t="str">
        <f t="shared" si="40"/>
        <v/>
      </c>
      <c r="AG129" s="112"/>
      <c r="AH129" s="112"/>
      <c r="AI129" s="112"/>
      <c r="AJ129" s="112"/>
      <c r="AK129" s="97" t="str">
        <f t="shared" si="41"/>
        <v/>
      </c>
      <c r="AL129" s="98" t="str">
        <f t="shared" si="42"/>
        <v/>
      </c>
      <c r="AM129" s="99" t="str">
        <f t="shared" si="43"/>
        <v/>
      </c>
      <c r="AN129" s="112"/>
      <c r="AO129" s="112"/>
      <c r="AP129" s="112"/>
      <c r="AQ129" s="112"/>
      <c r="AR129" s="97" t="str">
        <f t="shared" si="44"/>
        <v/>
      </c>
      <c r="AS129" s="98" t="str">
        <f t="shared" si="45"/>
        <v/>
      </c>
      <c r="AT129" s="99" t="str">
        <f t="shared" si="46"/>
        <v/>
      </c>
      <c r="AU129" s="112"/>
      <c r="AV129" s="112"/>
      <c r="AW129" s="112"/>
      <c r="AX129" s="112"/>
      <c r="AY129" s="97" t="str">
        <f t="shared" si="47"/>
        <v/>
      </c>
      <c r="AZ129" s="98" t="str">
        <f t="shared" si="48"/>
        <v/>
      </c>
      <c r="BA129" s="99" t="str">
        <f t="shared" si="49"/>
        <v/>
      </c>
      <c r="BB129" s="41"/>
      <c r="BC129" s="41"/>
      <c r="BD129" s="41"/>
      <c r="BE129" s="41"/>
      <c r="BF129" s="41"/>
      <c r="BG129" s="42" t="str">
        <f t="shared" si="50"/>
        <v/>
      </c>
      <c r="BH129" s="43" t="str">
        <f t="shared" si="51"/>
        <v xml:space="preserve"> </v>
      </c>
      <c r="BI129" s="41"/>
      <c r="BJ129" s="41"/>
      <c r="BK129" s="41"/>
      <c r="BL129" s="41"/>
      <c r="BM129" s="41"/>
      <c r="BN129" s="44" t="str">
        <f t="shared" si="52"/>
        <v/>
      </c>
      <c r="BO129" s="45" t="str">
        <f t="shared" si="53"/>
        <v xml:space="preserve"> </v>
      </c>
      <c r="BP129" s="41"/>
      <c r="BQ129" s="41"/>
      <c r="BR129" s="41"/>
      <c r="BS129" s="41"/>
      <c r="BT129" s="41"/>
      <c r="BU129" s="46" t="str">
        <f t="shared" si="54"/>
        <v/>
      </c>
      <c r="BV129" s="47" t="str">
        <f t="shared" si="55"/>
        <v xml:space="preserve"> </v>
      </c>
      <c r="BW129" s="81"/>
      <c r="BX129" s="81"/>
      <c r="BY129" s="81"/>
      <c r="BZ129" s="81"/>
      <c r="CA129" s="81"/>
      <c r="CB129" s="81"/>
      <c r="CC129" s="81"/>
      <c r="CD129" s="81"/>
    </row>
    <row r="130" spans="1:82" ht="18.75">
      <c r="A130" s="100">
        <v>120</v>
      </c>
      <c r="B130" s="107"/>
      <c r="C130" s="108"/>
      <c r="D130" s="110"/>
      <c r="E130" s="110"/>
      <c r="F130" s="106" t="str">
        <f t="shared" si="28"/>
        <v/>
      </c>
      <c r="G130" s="111"/>
      <c r="H130" s="101" t="str">
        <f t="shared" si="29"/>
        <v/>
      </c>
      <c r="I130" s="110"/>
      <c r="J130" s="101" t="str">
        <f t="shared" si="30"/>
        <v/>
      </c>
      <c r="K130" s="96" t="str">
        <f t="shared" si="31"/>
        <v/>
      </c>
      <c r="L130" s="114"/>
      <c r="M130" s="114"/>
      <c r="N130" s="114"/>
      <c r="O130" s="114"/>
      <c r="P130" s="97" t="str">
        <f t="shared" si="32"/>
        <v/>
      </c>
      <c r="Q130" s="98" t="str">
        <f t="shared" si="33"/>
        <v/>
      </c>
      <c r="R130" s="99" t="str">
        <f t="shared" si="34"/>
        <v/>
      </c>
      <c r="S130" s="112"/>
      <c r="T130" s="112"/>
      <c r="U130" s="112"/>
      <c r="V130" s="112"/>
      <c r="W130" s="97" t="str">
        <f t="shared" si="35"/>
        <v/>
      </c>
      <c r="X130" s="98" t="str">
        <f t="shared" si="36"/>
        <v/>
      </c>
      <c r="Y130" s="99" t="str">
        <f t="shared" si="37"/>
        <v/>
      </c>
      <c r="Z130" s="112"/>
      <c r="AA130" s="112"/>
      <c r="AB130" s="112"/>
      <c r="AC130" s="112"/>
      <c r="AD130" s="97" t="str">
        <f t="shared" si="38"/>
        <v/>
      </c>
      <c r="AE130" s="98" t="str">
        <f t="shared" si="39"/>
        <v/>
      </c>
      <c r="AF130" s="99" t="str">
        <f t="shared" si="40"/>
        <v/>
      </c>
      <c r="AG130" s="112"/>
      <c r="AH130" s="112"/>
      <c r="AI130" s="112"/>
      <c r="AJ130" s="112"/>
      <c r="AK130" s="97" t="str">
        <f t="shared" si="41"/>
        <v/>
      </c>
      <c r="AL130" s="98" t="str">
        <f t="shared" si="42"/>
        <v/>
      </c>
      <c r="AM130" s="99" t="str">
        <f t="shared" si="43"/>
        <v/>
      </c>
      <c r="AN130" s="112"/>
      <c r="AO130" s="112"/>
      <c r="AP130" s="112"/>
      <c r="AQ130" s="112"/>
      <c r="AR130" s="97" t="str">
        <f t="shared" si="44"/>
        <v/>
      </c>
      <c r="AS130" s="98" t="str">
        <f t="shared" si="45"/>
        <v/>
      </c>
      <c r="AT130" s="99" t="str">
        <f t="shared" si="46"/>
        <v/>
      </c>
      <c r="AU130" s="112"/>
      <c r="AV130" s="112"/>
      <c r="AW130" s="112"/>
      <c r="AX130" s="112"/>
      <c r="AY130" s="97" t="str">
        <f t="shared" si="47"/>
        <v/>
      </c>
      <c r="AZ130" s="98" t="str">
        <f t="shared" si="48"/>
        <v/>
      </c>
      <c r="BA130" s="99" t="str">
        <f t="shared" si="49"/>
        <v/>
      </c>
      <c r="BB130" s="41"/>
      <c r="BC130" s="41"/>
      <c r="BD130" s="41"/>
      <c r="BE130" s="41"/>
      <c r="BF130" s="41"/>
      <c r="BG130" s="42" t="str">
        <f t="shared" si="50"/>
        <v/>
      </c>
      <c r="BH130" s="43" t="str">
        <f t="shared" si="51"/>
        <v xml:space="preserve"> </v>
      </c>
      <c r="BI130" s="41"/>
      <c r="BJ130" s="41"/>
      <c r="BK130" s="41"/>
      <c r="BL130" s="41"/>
      <c r="BM130" s="41"/>
      <c r="BN130" s="44" t="str">
        <f t="shared" si="52"/>
        <v/>
      </c>
      <c r="BO130" s="45" t="str">
        <f t="shared" si="53"/>
        <v xml:space="preserve"> </v>
      </c>
      <c r="BP130" s="41"/>
      <c r="BQ130" s="41"/>
      <c r="BR130" s="41"/>
      <c r="BS130" s="41"/>
      <c r="BT130" s="41"/>
      <c r="BU130" s="46" t="str">
        <f t="shared" si="54"/>
        <v/>
      </c>
      <c r="BV130" s="47" t="str">
        <f t="shared" si="55"/>
        <v xml:space="preserve"> </v>
      </c>
      <c r="BW130" s="81"/>
      <c r="BX130" s="81"/>
      <c r="BY130" s="81"/>
      <c r="BZ130" s="81"/>
      <c r="CA130" s="81"/>
      <c r="CB130" s="81"/>
      <c r="CC130" s="81"/>
      <c r="CD130" s="81"/>
    </row>
    <row r="131" spans="1:82" ht="18.75">
      <c r="A131" s="94">
        <v>121</v>
      </c>
      <c r="B131" s="107"/>
      <c r="C131" s="108"/>
      <c r="D131" s="110"/>
      <c r="E131" s="110"/>
      <c r="F131" s="106" t="str">
        <f t="shared" si="28"/>
        <v/>
      </c>
      <c r="G131" s="111"/>
      <c r="H131" s="101" t="str">
        <f t="shared" si="29"/>
        <v/>
      </c>
      <c r="I131" s="110"/>
      <c r="J131" s="101" t="str">
        <f t="shared" si="30"/>
        <v/>
      </c>
      <c r="K131" s="96" t="str">
        <f t="shared" si="31"/>
        <v/>
      </c>
      <c r="L131" s="114"/>
      <c r="M131" s="114"/>
      <c r="N131" s="114"/>
      <c r="O131" s="114"/>
      <c r="P131" s="97" t="str">
        <f t="shared" si="32"/>
        <v/>
      </c>
      <c r="Q131" s="98" t="str">
        <f t="shared" si="33"/>
        <v/>
      </c>
      <c r="R131" s="99" t="str">
        <f t="shared" si="34"/>
        <v/>
      </c>
      <c r="S131" s="112"/>
      <c r="T131" s="112"/>
      <c r="U131" s="112"/>
      <c r="V131" s="112"/>
      <c r="W131" s="97" t="str">
        <f t="shared" si="35"/>
        <v/>
      </c>
      <c r="X131" s="98" t="str">
        <f t="shared" si="36"/>
        <v/>
      </c>
      <c r="Y131" s="99" t="str">
        <f t="shared" si="37"/>
        <v/>
      </c>
      <c r="Z131" s="112"/>
      <c r="AA131" s="112"/>
      <c r="AB131" s="112"/>
      <c r="AC131" s="112"/>
      <c r="AD131" s="97" t="str">
        <f t="shared" si="38"/>
        <v/>
      </c>
      <c r="AE131" s="98" t="str">
        <f t="shared" si="39"/>
        <v/>
      </c>
      <c r="AF131" s="99" t="str">
        <f t="shared" si="40"/>
        <v/>
      </c>
      <c r="AG131" s="112"/>
      <c r="AH131" s="112"/>
      <c r="AI131" s="112"/>
      <c r="AJ131" s="112"/>
      <c r="AK131" s="97" t="str">
        <f t="shared" si="41"/>
        <v/>
      </c>
      <c r="AL131" s="98" t="str">
        <f t="shared" si="42"/>
        <v/>
      </c>
      <c r="AM131" s="99" t="str">
        <f t="shared" si="43"/>
        <v/>
      </c>
      <c r="AN131" s="112"/>
      <c r="AO131" s="112"/>
      <c r="AP131" s="112"/>
      <c r="AQ131" s="112"/>
      <c r="AR131" s="97" t="str">
        <f t="shared" si="44"/>
        <v/>
      </c>
      <c r="AS131" s="98" t="str">
        <f t="shared" si="45"/>
        <v/>
      </c>
      <c r="AT131" s="99" t="str">
        <f t="shared" si="46"/>
        <v/>
      </c>
      <c r="AU131" s="112"/>
      <c r="AV131" s="112"/>
      <c r="AW131" s="112"/>
      <c r="AX131" s="112"/>
      <c r="AY131" s="97" t="str">
        <f t="shared" si="47"/>
        <v/>
      </c>
      <c r="AZ131" s="98" t="str">
        <f t="shared" si="48"/>
        <v/>
      </c>
      <c r="BA131" s="99" t="str">
        <f t="shared" si="49"/>
        <v/>
      </c>
      <c r="BB131" s="41"/>
      <c r="BC131" s="41"/>
      <c r="BD131" s="41"/>
      <c r="BE131" s="41"/>
      <c r="BF131" s="41"/>
      <c r="BG131" s="42" t="str">
        <f t="shared" si="50"/>
        <v/>
      </c>
      <c r="BH131" s="43" t="str">
        <f t="shared" si="51"/>
        <v xml:space="preserve"> </v>
      </c>
      <c r="BI131" s="41"/>
      <c r="BJ131" s="41"/>
      <c r="BK131" s="41"/>
      <c r="BL131" s="41"/>
      <c r="BM131" s="41"/>
      <c r="BN131" s="44" t="str">
        <f t="shared" si="52"/>
        <v/>
      </c>
      <c r="BO131" s="45" t="str">
        <f t="shared" si="53"/>
        <v xml:space="preserve"> </v>
      </c>
      <c r="BP131" s="41"/>
      <c r="BQ131" s="41"/>
      <c r="BR131" s="41"/>
      <c r="BS131" s="41"/>
      <c r="BT131" s="41"/>
      <c r="BU131" s="46" t="str">
        <f t="shared" si="54"/>
        <v/>
      </c>
      <c r="BV131" s="47" t="str">
        <f t="shared" si="55"/>
        <v xml:space="preserve"> </v>
      </c>
      <c r="BW131" s="81"/>
      <c r="BX131" s="81"/>
      <c r="BY131" s="81"/>
      <c r="BZ131" s="81"/>
      <c r="CA131" s="81"/>
      <c r="CB131" s="81"/>
      <c r="CC131" s="81"/>
      <c r="CD131" s="81"/>
    </row>
    <row r="132" spans="1:82" ht="18.75">
      <c r="A132" s="100">
        <v>122</v>
      </c>
      <c r="B132" s="107"/>
      <c r="C132" s="108"/>
      <c r="D132" s="110"/>
      <c r="E132" s="110"/>
      <c r="F132" s="106" t="str">
        <f t="shared" si="28"/>
        <v/>
      </c>
      <c r="G132" s="111"/>
      <c r="H132" s="101" t="str">
        <f t="shared" si="29"/>
        <v/>
      </c>
      <c r="I132" s="110"/>
      <c r="J132" s="101" t="str">
        <f t="shared" si="30"/>
        <v/>
      </c>
      <c r="K132" s="96" t="str">
        <f t="shared" si="31"/>
        <v/>
      </c>
      <c r="L132" s="114"/>
      <c r="M132" s="114"/>
      <c r="N132" s="114"/>
      <c r="O132" s="114"/>
      <c r="P132" s="97" t="str">
        <f t="shared" si="32"/>
        <v/>
      </c>
      <c r="Q132" s="98" t="str">
        <f t="shared" si="33"/>
        <v/>
      </c>
      <c r="R132" s="99" t="str">
        <f t="shared" si="34"/>
        <v/>
      </c>
      <c r="S132" s="112"/>
      <c r="T132" s="112"/>
      <c r="U132" s="112"/>
      <c r="V132" s="112"/>
      <c r="W132" s="97" t="str">
        <f t="shared" si="35"/>
        <v/>
      </c>
      <c r="X132" s="98" t="str">
        <f t="shared" si="36"/>
        <v/>
      </c>
      <c r="Y132" s="99" t="str">
        <f t="shared" si="37"/>
        <v/>
      </c>
      <c r="Z132" s="112"/>
      <c r="AA132" s="112"/>
      <c r="AB132" s="112"/>
      <c r="AC132" s="112"/>
      <c r="AD132" s="97" t="str">
        <f t="shared" si="38"/>
        <v/>
      </c>
      <c r="AE132" s="98" t="str">
        <f t="shared" si="39"/>
        <v/>
      </c>
      <c r="AF132" s="99" t="str">
        <f t="shared" si="40"/>
        <v/>
      </c>
      <c r="AG132" s="112"/>
      <c r="AH132" s="112"/>
      <c r="AI132" s="112"/>
      <c r="AJ132" s="112"/>
      <c r="AK132" s="97" t="str">
        <f t="shared" si="41"/>
        <v/>
      </c>
      <c r="AL132" s="98" t="str">
        <f t="shared" si="42"/>
        <v/>
      </c>
      <c r="AM132" s="99" t="str">
        <f t="shared" si="43"/>
        <v/>
      </c>
      <c r="AN132" s="112"/>
      <c r="AO132" s="112"/>
      <c r="AP132" s="112"/>
      <c r="AQ132" s="112"/>
      <c r="AR132" s="97" t="str">
        <f t="shared" si="44"/>
        <v/>
      </c>
      <c r="AS132" s="98" t="str">
        <f t="shared" si="45"/>
        <v/>
      </c>
      <c r="AT132" s="99" t="str">
        <f t="shared" si="46"/>
        <v/>
      </c>
      <c r="AU132" s="112"/>
      <c r="AV132" s="112"/>
      <c r="AW132" s="112"/>
      <c r="AX132" s="112"/>
      <c r="AY132" s="97" t="str">
        <f t="shared" si="47"/>
        <v/>
      </c>
      <c r="AZ132" s="98" t="str">
        <f t="shared" si="48"/>
        <v/>
      </c>
      <c r="BA132" s="99" t="str">
        <f t="shared" si="49"/>
        <v/>
      </c>
      <c r="BB132" s="41"/>
      <c r="BC132" s="41"/>
      <c r="BD132" s="41"/>
      <c r="BE132" s="41"/>
      <c r="BF132" s="41"/>
      <c r="BG132" s="42" t="str">
        <f t="shared" si="50"/>
        <v/>
      </c>
      <c r="BH132" s="43" t="str">
        <f t="shared" si="51"/>
        <v xml:space="preserve"> </v>
      </c>
      <c r="BI132" s="41"/>
      <c r="BJ132" s="41"/>
      <c r="BK132" s="41"/>
      <c r="BL132" s="41"/>
      <c r="BM132" s="41"/>
      <c r="BN132" s="44" t="str">
        <f t="shared" si="52"/>
        <v/>
      </c>
      <c r="BO132" s="45" t="str">
        <f t="shared" si="53"/>
        <v xml:space="preserve"> </v>
      </c>
      <c r="BP132" s="41"/>
      <c r="BQ132" s="41"/>
      <c r="BR132" s="41"/>
      <c r="BS132" s="41"/>
      <c r="BT132" s="41"/>
      <c r="BU132" s="46" t="str">
        <f t="shared" si="54"/>
        <v/>
      </c>
      <c r="BV132" s="47" t="str">
        <f t="shared" si="55"/>
        <v xml:space="preserve"> </v>
      </c>
      <c r="BW132" s="81"/>
      <c r="BX132" s="81"/>
      <c r="BY132" s="81"/>
      <c r="BZ132" s="81"/>
      <c r="CA132" s="81"/>
      <c r="CB132" s="81"/>
      <c r="CC132" s="81"/>
      <c r="CD132" s="81"/>
    </row>
    <row r="133" spans="1:82" ht="18.75">
      <c r="A133" s="94">
        <v>123</v>
      </c>
      <c r="B133" s="107"/>
      <c r="C133" s="108"/>
      <c r="D133" s="110"/>
      <c r="E133" s="110"/>
      <c r="F133" s="106" t="str">
        <f t="shared" si="28"/>
        <v/>
      </c>
      <c r="G133" s="111"/>
      <c r="H133" s="101" t="str">
        <f t="shared" si="29"/>
        <v/>
      </c>
      <c r="I133" s="110"/>
      <c r="J133" s="101" t="str">
        <f t="shared" si="30"/>
        <v/>
      </c>
      <c r="K133" s="96" t="str">
        <f t="shared" si="31"/>
        <v/>
      </c>
      <c r="L133" s="114"/>
      <c r="M133" s="114"/>
      <c r="N133" s="114"/>
      <c r="O133" s="114"/>
      <c r="P133" s="97" t="str">
        <f t="shared" si="32"/>
        <v/>
      </c>
      <c r="Q133" s="98" t="str">
        <f t="shared" si="33"/>
        <v/>
      </c>
      <c r="R133" s="99" t="str">
        <f t="shared" si="34"/>
        <v/>
      </c>
      <c r="S133" s="112"/>
      <c r="T133" s="112"/>
      <c r="U133" s="112"/>
      <c r="V133" s="112"/>
      <c r="W133" s="97" t="str">
        <f t="shared" si="35"/>
        <v/>
      </c>
      <c r="X133" s="98" t="str">
        <f t="shared" si="36"/>
        <v/>
      </c>
      <c r="Y133" s="99" t="str">
        <f t="shared" si="37"/>
        <v/>
      </c>
      <c r="Z133" s="112"/>
      <c r="AA133" s="112"/>
      <c r="AB133" s="112"/>
      <c r="AC133" s="112"/>
      <c r="AD133" s="97" t="str">
        <f t="shared" si="38"/>
        <v/>
      </c>
      <c r="AE133" s="98" t="str">
        <f t="shared" si="39"/>
        <v/>
      </c>
      <c r="AF133" s="99" t="str">
        <f t="shared" si="40"/>
        <v/>
      </c>
      <c r="AG133" s="112"/>
      <c r="AH133" s="112"/>
      <c r="AI133" s="112"/>
      <c r="AJ133" s="112"/>
      <c r="AK133" s="97" t="str">
        <f t="shared" si="41"/>
        <v/>
      </c>
      <c r="AL133" s="98" t="str">
        <f t="shared" si="42"/>
        <v/>
      </c>
      <c r="AM133" s="99" t="str">
        <f t="shared" si="43"/>
        <v/>
      </c>
      <c r="AN133" s="112"/>
      <c r="AO133" s="112"/>
      <c r="AP133" s="112"/>
      <c r="AQ133" s="112"/>
      <c r="AR133" s="97" t="str">
        <f t="shared" si="44"/>
        <v/>
      </c>
      <c r="AS133" s="98" t="str">
        <f t="shared" si="45"/>
        <v/>
      </c>
      <c r="AT133" s="99" t="str">
        <f t="shared" si="46"/>
        <v/>
      </c>
      <c r="AU133" s="112"/>
      <c r="AV133" s="112"/>
      <c r="AW133" s="112"/>
      <c r="AX133" s="112"/>
      <c r="AY133" s="97" t="str">
        <f t="shared" si="47"/>
        <v/>
      </c>
      <c r="AZ133" s="98" t="str">
        <f t="shared" si="48"/>
        <v/>
      </c>
      <c r="BA133" s="99" t="str">
        <f t="shared" si="49"/>
        <v/>
      </c>
      <c r="BB133" s="41"/>
      <c r="BC133" s="41"/>
      <c r="BD133" s="41"/>
      <c r="BE133" s="41"/>
      <c r="BF133" s="41"/>
      <c r="BG133" s="42" t="str">
        <f t="shared" si="50"/>
        <v/>
      </c>
      <c r="BH133" s="43" t="str">
        <f t="shared" si="51"/>
        <v xml:space="preserve"> </v>
      </c>
      <c r="BI133" s="41"/>
      <c r="BJ133" s="41"/>
      <c r="BK133" s="41"/>
      <c r="BL133" s="41"/>
      <c r="BM133" s="41"/>
      <c r="BN133" s="44" t="str">
        <f t="shared" si="52"/>
        <v/>
      </c>
      <c r="BO133" s="45" t="str">
        <f t="shared" si="53"/>
        <v xml:space="preserve"> </v>
      </c>
      <c r="BP133" s="41"/>
      <c r="BQ133" s="41"/>
      <c r="BR133" s="41"/>
      <c r="BS133" s="41"/>
      <c r="BT133" s="41"/>
      <c r="BU133" s="46" t="str">
        <f t="shared" si="54"/>
        <v/>
      </c>
      <c r="BV133" s="47" t="str">
        <f t="shared" si="55"/>
        <v xml:space="preserve"> </v>
      </c>
      <c r="BW133" s="81"/>
      <c r="BX133" s="81"/>
      <c r="BY133" s="81"/>
      <c r="BZ133" s="81"/>
      <c r="CA133" s="81"/>
      <c r="CB133" s="81"/>
      <c r="CC133" s="81"/>
      <c r="CD133" s="81"/>
    </row>
    <row r="134" spans="1:82" ht="18.75">
      <c r="A134" s="100">
        <v>124</v>
      </c>
      <c r="B134" s="107"/>
      <c r="C134" s="108"/>
      <c r="D134" s="110"/>
      <c r="E134" s="110"/>
      <c r="F134" s="106" t="str">
        <f t="shared" si="28"/>
        <v/>
      </c>
      <c r="G134" s="111"/>
      <c r="H134" s="101" t="str">
        <f t="shared" si="29"/>
        <v/>
      </c>
      <c r="I134" s="110"/>
      <c r="J134" s="101" t="str">
        <f t="shared" si="30"/>
        <v/>
      </c>
      <c r="K134" s="96" t="str">
        <f t="shared" si="31"/>
        <v/>
      </c>
      <c r="L134" s="114"/>
      <c r="M134" s="114"/>
      <c r="N134" s="114"/>
      <c r="O134" s="114"/>
      <c r="P134" s="97" t="str">
        <f t="shared" si="32"/>
        <v/>
      </c>
      <c r="Q134" s="98" t="str">
        <f t="shared" si="33"/>
        <v/>
      </c>
      <c r="R134" s="99" t="str">
        <f t="shared" si="34"/>
        <v/>
      </c>
      <c r="S134" s="112"/>
      <c r="T134" s="112"/>
      <c r="U134" s="112"/>
      <c r="V134" s="112"/>
      <c r="W134" s="97" t="str">
        <f t="shared" si="35"/>
        <v/>
      </c>
      <c r="X134" s="98" t="str">
        <f t="shared" si="36"/>
        <v/>
      </c>
      <c r="Y134" s="99" t="str">
        <f t="shared" si="37"/>
        <v/>
      </c>
      <c r="Z134" s="112"/>
      <c r="AA134" s="112"/>
      <c r="AB134" s="112"/>
      <c r="AC134" s="112"/>
      <c r="AD134" s="97" t="str">
        <f t="shared" si="38"/>
        <v/>
      </c>
      <c r="AE134" s="98" t="str">
        <f t="shared" si="39"/>
        <v/>
      </c>
      <c r="AF134" s="99" t="str">
        <f t="shared" si="40"/>
        <v/>
      </c>
      <c r="AG134" s="112"/>
      <c r="AH134" s="112"/>
      <c r="AI134" s="112"/>
      <c r="AJ134" s="112"/>
      <c r="AK134" s="97" t="str">
        <f t="shared" si="41"/>
        <v/>
      </c>
      <c r="AL134" s="98" t="str">
        <f t="shared" si="42"/>
        <v/>
      </c>
      <c r="AM134" s="99" t="str">
        <f t="shared" si="43"/>
        <v/>
      </c>
      <c r="AN134" s="112"/>
      <c r="AO134" s="112"/>
      <c r="AP134" s="112"/>
      <c r="AQ134" s="112"/>
      <c r="AR134" s="97" t="str">
        <f t="shared" si="44"/>
        <v/>
      </c>
      <c r="AS134" s="98" t="str">
        <f t="shared" si="45"/>
        <v/>
      </c>
      <c r="AT134" s="99" t="str">
        <f t="shared" si="46"/>
        <v/>
      </c>
      <c r="AU134" s="112"/>
      <c r="AV134" s="112"/>
      <c r="AW134" s="112"/>
      <c r="AX134" s="112"/>
      <c r="AY134" s="97" t="str">
        <f t="shared" si="47"/>
        <v/>
      </c>
      <c r="AZ134" s="98" t="str">
        <f t="shared" si="48"/>
        <v/>
      </c>
      <c r="BA134" s="99" t="str">
        <f t="shared" si="49"/>
        <v/>
      </c>
      <c r="BB134" s="41"/>
      <c r="BC134" s="41"/>
      <c r="BD134" s="41"/>
      <c r="BE134" s="41"/>
      <c r="BF134" s="41"/>
      <c r="BG134" s="42" t="str">
        <f t="shared" si="50"/>
        <v/>
      </c>
      <c r="BH134" s="43" t="str">
        <f t="shared" si="51"/>
        <v xml:space="preserve"> </v>
      </c>
      <c r="BI134" s="41"/>
      <c r="BJ134" s="41"/>
      <c r="BK134" s="41"/>
      <c r="BL134" s="41"/>
      <c r="BM134" s="41"/>
      <c r="BN134" s="44" t="str">
        <f t="shared" si="52"/>
        <v/>
      </c>
      <c r="BO134" s="45" t="str">
        <f t="shared" si="53"/>
        <v xml:space="preserve"> </v>
      </c>
      <c r="BP134" s="41"/>
      <c r="BQ134" s="41"/>
      <c r="BR134" s="41"/>
      <c r="BS134" s="41"/>
      <c r="BT134" s="41"/>
      <c r="BU134" s="46" t="str">
        <f t="shared" si="54"/>
        <v/>
      </c>
      <c r="BV134" s="47" t="str">
        <f t="shared" si="55"/>
        <v xml:space="preserve"> </v>
      </c>
      <c r="BW134" s="81"/>
      <c r="BX134" s="81"/>
      <c r="BY134" s="81"/>
      <c r="BZ134" s="81"/>
      <c r="CA134" s="81"/>
      <c r="CB134" s="81"/>
      <c r="CC134" s="81"/>
      <c r="CD134" s="81"/>
    </row>
    <row r="135" spans="1:82" ht="18.75">
      <c r="A135" s="94">
        <v>125</v>
      </c>
      <c r="B135" s="107"/>
      <c r="C135" s="108"/>
      <c r="D135" s="110"/>
      <c r="E135" s="110"/>
      <c r="F135" s="106" t="str">
        <f t="shared" si="28"/>
        <v/>
      </c>
      <c r="G135" s="111"/>
      <c r="H135" s="101" t="str">
        <f t="shared" si="29"/>
        <v/>
      </c>
      <c r="I135" s="110"/>
      <c r="J135" s="101" t="str">
        <f t="shared" si="30"/>
        <v/>
      </c>
      <c r="K135" s="96" t="str">
        <f t="shared" si="31"/>
        <v/>
      </c>
      <c r="L135" s="114"/>
      <c r="M135" s="114"/>
      <c r="N135" s="114"/>
      <c r="O135" s="114"/>
      <c r="P135" s="97" t="str">
        <f t="shared" si="32"/>
        <v/>
      </c>
      <c r="Q135" s="98" t="str">
        <f t="shared" si="33"/>
        <v/>
      </c>
      <c r="R135" s="99" t="str">
        <f t="shared" si="34"/>
        <v/>
      </c>
      <c r="S135" s="112"/>
      <c r="T135" s="112"/>
      <c r="U135" s="112"/>
      <c r="V135" s="112"/>
      <c r="W135" s="97" t="str">
        <f t="shared" si="35"/>
        <v/>
      </c>
      <c r="X135" s="98" t="str">
        <f t="shared" si="36"/>
        <v/>
      </c>
      <c r="Y135" s="99" t="str">
        <f t="shared" si="37"/>
        <v/>
      </c>
      <c r="Z135" s="112"/>
      <c r="AA135" s="112"/>
      <c r="AB135" s="112"/>
      <c r="AC135" s="112"/>
      <c r="AD135" s="97" t="str">
        <f t="shared" si="38"/>
        <v/>
      </c>
      <c r="AE135" s="98" t="str">
        <f t="shared" si="39"/>
        <v/>
      </c>
      <c r="AF135" s="99" t="str">
        <f t="shared" si="40"/>
        <v/>
      </c>
      <c r="AG135" s="112"/>
      <c r="AH135" s="112"/>
      <c r="AI135" s="112"/>
      <c r="AJ135" s="112"/>
      <c r="AK135" s="97" t="str">
        <f t="shared" si="41"/>
        <v/>
      </c>
      <c r="AL135" s="98" t="str">
        <f t="shared" si="42"/>
        <v/>
      </c>
      <c r="AM135" s="99" t="str">
        <f t="shared" si="43"/>
        <v/>
      </c>
      <c r="AN135" s="112"/>
      <c r="AO135" s="112"/>
      <c r="AP135" s="112"/>
      <c r="AQ135" s="112"/>
      <c r="AR135" s="97" t="str">
        <f t="shared" si="44"/>
        <v/>
      </c>
      <c r="AS135" s="98" t="str">
        <f t="shared" si="45"/>
        <v/>
      </c>
      <c r="AT135" s="99" t="str">
        <f t="shared" si="46"/>
        <v/>
      </c>
      <c r="AU135" s="112"/>
      <c r="AV135" s="112"/>
      <c r="AW135" s="112"/>
      <c r="AX135" s="112"/>
      <c r="AY135" s="97" t="str">
        <f t="shared" si="47"/>
        <v/>
      </c>
      <c r="AZ135" s="98" t="str">
        <f t="shared" si="48"/>
        <v/>
      </c>
      <c r="BA135" s="99" t="str">
        <f t="shared" si="49"/>
        <v/>
      </c>
      <c r="BB135" s="41"/>
      <c r="BC135" s="41"/>
      <c r="BD135" s="41"/>
      <c r="BE135" s="41"/>
      <c r="BF135" s="41"/>
      <c r="BG135" s="42" t="str">
        <f t="shared" si="50"/>
        <v/>
      </c>
      <c r="BH135" s="43" t="str">
        <f t="shared" si="51"/>
        <v xml:space="preserve"> </v>
      </c>
      <c r="BI135" s="41"/>
      <c r="BJ135" s="41"/>
      <c r="BK135" s="41"/>
      <c r="BL135" s="41"/>
      <c r="BM135" s="41"/>
      <c r="BN135" s="44" t="str">
        <f t="shared" si="52"/>
        <v/>
      </c>
      <c r="BO135" s="45" t="str">
        <f t="shared" si="53"/>
        <v xml:space="preserve"> </v>
      </c>
      <c r="BP135" s="41"/>
      <c r="BQ135" s="41"/>
      <c r="BR135" s="41"/>
      <c r="BS135" s="41"/>
      <c r="BT135" s="41"/>
      <c r="BU135" s="46" t="str">
        <f t="shared" si="54"/>
        <v/>
      </c>
      <c r="BV135" s="47" t="str">
        <f t="shared" si="55"/>
        <v xml:space="preserve"> </v>
      </c>
      <c r="BW135" s="81"/>
      <c r="BX135" s="81"/>
      <c r="BY135" s="81"/>
      <c r="BZ135" s="81"/>
      <c r="CA135" s="81"/>
      <c r="CB135" s="81"/>
      <c r="CC135" s="81"/>
      <c r="CD135" s="81"/>
    </row>
    <row r="136" spans="1:82" ht="18.75">
      <c r="A136" s="100">
        <v>126</v>
      </c>
      <c r="B136" s="107"/>
      <c r="C136" s="108"/>
      <c r="D136" s="110"/>
      <c r="E136" s="110"/>
      <c r="F136" s="106" t="str">
        <f t="shared" si="28"/>
        <v/>
      </c>
      <c r="G136" s="111"/>
      <c r="H136" s="101" t="str">
        <f t="shared" si="29"/>
        <v/>
      </c>
      <c r="I136" s="110"/>
      <c r="J136" s="101" t="str">
        <f t="shared" si="30"/>
        <v/>
      </c>
      <c r="K136" s="96" t="str">
        <f t="shared" si="31"/>
        <v/>
      </c>
      <c r="L136" s="114"/>
      <c r="M136" s="114"/>
      <c r="N136" s="114"/>
      <c r="O136" s="114"/>
      <c r="P136" s="97" t="str">
        <f t="shared" si="32"/>
        <v/>
      </c>
      <c r="Q136" s="98" t="str">
        <f t="shared" si="33"/>
        <v/>
      </c>
      <c r="R136" s="99" t="str">
        <f t="shared" si="34"/>
        <v/>
      </c>
      <c r="S136" s="112"/>
      <c r="T136" s="112"/>
      <c r="U136" s="112"/>
      <c r="V136" s="112"/>
      <c r="W136" s="97" t="str">
        <f t="shared" si="35"/>
        <v/>
      </c>
      <c r="X136" s="98" t="str">
        <f t="shared" si="36"/>
        <v/>
      </c>
      <c r="Y136" s="99" t="str">
        <f t="shared" si="37"/>
        <v/>
      </c>
      <c r="Z136" s="112"/>
      <c r="AA136" s="112"/>
      <c r="AB136" s="112"/>
      <c r="AC136" s="112"/>
      <c r="AD136" s="97" t="str">
        <f t="shared" si="38"/>
        <v/>
      </c>
      <c r="AE136" s="98" t="str">
        <f t="shared" si="39"/>
        <v/>
      </c>
      <c r="AF136" s="99" t="str">
        <f t="shared" si="40"/>
        <v/>
      </c>
      <c r="AG136" s="112"/>
      <c r="AH136" s="112"/>
      <c r="AI136" s="112"/>
      <c r="AJ136" s="112"/>
      <c r="AK136" s="97" t="str">
        <f t="shared" si="41"/>
        <v/>
      </c>
      <c r="AL136" s="98" t="str">
        <f t="shared" si="42"/>
        <v/>
      </c>
      <c r="AM136" s="99" t="str">
        <f t="shared" si="43"/>
        <v/>
      </c>
      <c r="AN136" s="112"/>
      <c r="AO136" s="112"/>
      <c r="AP136" s="112"/>
      <c r="AQ136" s="112"/>
      <c r="AR136" s="97" t="str">
        <f t="shared" si="44"/>
        <v/>
      </c>
      <c r="AS136" s="98" t="str">
        <f t="shared" si="45"/>
        <v/>
      </c>
      <c r="AT136" s="99" t="str">
        <f t="shared" si="46"/>
        <v/>
      </c>
      <c r="AU136" s="112"/>
      <c r="AV136" s="112"/>
      <c r="AW136" s="112"/>
      <c r="AX136" s="112"/>
      <c r="AY136" s="97" t="str">
        <f t="shared" si="47"/>
        <v/>
      </c>
      <c r="AZ136" s="98" t="str">
        <f t="shared" si="48"/>
        <v/>
      </c>
      <c r="BA136" s="99" t="str">
        <f t="shared" si="49"/>
        <v/>
      </c>
      <c r="BB136" s="41"/>
      <c r="BC136" s="41"/>
      <c r="BD136" s="41"/>
      <c r="BE136" s="41"/>
      <c r="BF136" s="41"/>
      <c r="BG136" s="42" t="str">
        <f t="shared" si="50"/>
        <v/>
      </c>
      <c r="BH136" s="43" t="str">
        <f t="shared" si="51"/>
        <v xml:space="preserve"> </v>
      </c>
      <c r="BI136" s="41"/>
      <c r="BJ136" s="41"/>
      <c r="BK136" s="41"/>
      <c r="BL136" s="41"/>
      <c r="BM136" s="41"/>
      <c r="BN136" s="44" t="str">
        <f t="shared" si="52"/>
        <v/>
      </c>
      <c r="BO136" s="45" t="str">
        <f t="shared" si="53"/>
        <v xml:space="preserve"> </v>
      </c>
      <c r="BP136" s="41"/>
      <c r="BQ136" s="41"/>
      <c r="BR136" s="41"/>
      <c r="BS136" s="41"/>
      <c r="BT136" s="41"/>
      <c r="BU136" s="46" t="str">
        <f t="shared" si="54"/>
        <v/>
      </c>
      <c r="BV136" s="47" t="str">
        <f t="shared" si="55"/>
        <v xml:space="preserve"> </v>
      </c>
      <c r="BW136" s="81"/>
      <c r="BX136" s="81"/>
      <c r="BY136" s="81"/>
      <c r="BZ136" s="81"/>
      <c r="CA136" s="81"/>
      <c r="CB136" s="81"/>
      <c r="CC136" s="81"/>
      <c r="CD136" s="81"/>
    </row>
    <row r="137" spans="1:82" ht="18.75">
      <c r="A137" s="94">
        <v>127</v>
      </c>
      <c r="B137" s="107"/>
      <c r="C137" s="108"/>
      <c r="D137" s="110"/>
      <c r="E137" s="110"/>
      <c r="F137" s="106" t="str">
        <f t="shared" si="28"/>
        <v/>
      </c>
      <c r="G137" s="111"/>
      <c r="H137" s="101" t="str">
        <f t="shared" si="29"/>
        <v/>
      </c>
      <c r="I137" s="110"/>
      <c r="J137" s="101" t="str">
        <f t="shared" si="30"/>
        <v/>
      </c>
      <c r="K137" s="96" t="str">
        <f t="shared" si="31"/>
        <v/>
      </c>
      <c r="L137" s="114"/>
      <c r="M137" s="114"/>
      <c r="N137" s="114"/>
      <c r="O137" s="114"/>
      <c r="P137" s="97" t="str">
        <f t="shared" si="32"/>
        <v/>
      </c>
      <c r="Q137" s="98" t="str">
        <f t="shared" si="33"/>
        <v/>
      </c>
      <c r="R137" s="99" t="str">
        <f t="shared" si="34"/>
        <v/>
      </c>
      <c r="S137" s="112"/>
      <c r="T137" s="112"/>
      <c r="U137" s="112"/>
      <c r="V137" s="112"/>
      <c r="W137" s="97" t="str">
        <f t="shared" si="35"/>
        <v/>
      </c>
      <c r="X137" s="98" t="str">
        <f t="shared" si="36"/>
        <v/>
      </c>
      <c r="Y137" s="99" t="str">
        <f t="shared" si="37"/>
        <v/>
      </c>
      <c r="Z137" s="112"/>
      <c r="AA137" s="112"/>
      <c r="AB137" s="112"/>
      <c r="AC137" s="112"/>
      <c r="AD137" s="97" t="str">
        <f t="shared" si="38"/>
        <v/>
      </c>
      <c r="AE137" s="98" t="str">
        <f t="shared" si="39"/>
        <v/>
      </c>
      <c r="AF137" s="99" t="str">
        <f t="shared" si="40"/>
        <v/>
      </c>
      <c r="AG137" s="112"/>
      <c r="AH137" s="112"/>
      <c r="AI137" s="112"/>
      <c r="AJ137" s="112"/>
      <c r="AK137" s="97" t="str">
        <f t="shared" si="41"/>
        <v/>
      </c>
      <c r="AL137" s="98" t="str">
        <f t="shared" si="42"/>
        <v/>
      </c>
      <c r="AM137" s="99" t="str">
        <f t="shared" si="43"/>
        <v/>
      </c>
      <c r="AN137" s="112"/>
      <c r="AO137" s="112"/>
      <c r="AP137" s="112"/>
      <c r="AQ137" s="112"/>
      <c r="AR137" s="97" t="str">
        <f t="shared" si="44"/>
        <v/>
      </c>
      <c r="AS137" s="98" t="str">
        <f t="shared" si="45"/>
        <v/>
      </c>
      <c r="AT137" s="99" t="str">
        <f t="shared" si="46"/>
        <v/>
      </c>
      <c r="AU137" s="112"/>
      <c r="AV137" s="112"/>
      <c r="AW137" s="112"/>
      <c r="AX137" s="112"/>
      <c r="AY137" s="97" t="str">
        <f t="shared" si="47"/>
        <v/>
      </c>
      <c r="AZ137" s="98" t="str">
        <f t="shared" si="48"/>
        <v/>
      </c>
      <c r="BA137" s="99" t="str">
        <f t="shared" si="49"/>
        <v/>
      </c>
      <c r="BB137" s="41"/>
      <c r="BC137" s="41"/>
      <c r="BD137" s="41"/>
      <c r="BE137" s="41"/>
      <c r="BF137" s="41"/>
      <c r="BG137" s="42" t="str">
        <f t="shared" si="50"/>
        <v/>
      </c>
      <c r="BH137" s="43" t="str">
        <f t="shared" si="51"/>
        <v xml:space="preserve"> </v>
      </c>
      <c r="BI137" s="41"/>
      <c r="BJ137" s="41"/>
      <c r="BK137" s="41"/>
      <c r="BL137" s="41"/>
      <c r="BM137" s="41"/>
      <c r="BN137" s="44" t="str">
        <f t="shared" si="52"/>
        <v/>
      </c>
      <c r="BO137" s="45" t="str">
        <f t="shared" si="53"/>
        <v xml:space="preserve"> </v>
      </c>
      <c r="BP137" s="41"/>
      <c r="BQ137" s="41"/>
      <c r="BR137" s="41"/>
      <c r="BS137" s="41"/>
      <c r="BT137" s="41"/>
      <c r="BU137" s="46" t="str">
        <f t="shared" si="54"/>
        <v/>
      </c>
      <c r="BV137" s="47" t="str">
        <f t="shared" si="55"/>
        <v xml:space="preserve"> </v>
      </c>
      <c r="BW137" s="81"/>
      <c r="BX137" s="81"/>
      <c r="BY137" s="81"/>
      <c r="BZ137" s="81"/>
      <c r="CA137" s="81"/>
      <c r="CB137" s="81"/>
      <c r="CC137" s="81"/>
      <c r="CD137" s="81"/>
    </row>
    <row r="138" spans="1:82" ht="18.75">
      <c r="A138" s="100">
        <v>128</v>
      </c>
      <c r="B138" s="107"/>
      <c r="C138" s="108"/>
      <c r="D138" s="110"/>
      <c r="E138" s="110"/>
      <c r="F138" s="106" t="str">
        <f t="shared" si="28"/>
        <v/>
      </c>
      <c r="G138" s="111"/>
      <c r="H138" s="101" t="str">
        <f t="shared" si="29"/>
        <v/>
      </c>
      <c r="I138" s="110"/>
      <c r="J138" s="101" t="str">
        <f t="shared" si="30"/>
        <v/>
      </c>
      <c r="K138" s="96" t="str">
        <f t="shared" si="31"/>
        <v/>
      </c>
      <c r="L138" s="114"/>
      <c r="M138" s="114"/>
      <c r="N138" s="114"/>
      <c r="O138" s="114"/>
      <c r="P138" s="97" t="str">
        <f t="shared" si="32"/>
        <v/>
      </c>
      <c r="Q138" s="98" t="str">
        <f t="shared" si="33"/>
        <v/>
      </c>
      <c r="R138" s="99" t="str">
        <f t="shared" si="34"/>
        <v/>
      </c>
      <c r="S138" s="112"/>
      <c r="T138" s="112"/>
      <c r="U138" s="112"/>
      <c r="V138" s="112"/>
      <c r="W138" s="97" t="str">
        <f t="shared" si="35"/>
        <v/>
      </c>
      <c r="X138" s="98" t="str">
        <f t="shared" si="36"/>
        <v/>
      </c>
      <c r="Y138" s="99" t="str">
        <f t="shared" si="37"/>
        <v/>
      </c>
      <c r="Z138" s="112"/>
      <c r="AA138" s="112"/>
      <c r="AB138" s="112"/>
      <c r="AC138" s="112"/>
      <c r="AD138" s="97" t="str">
        <f t="shared" si="38"/>
        <v/>
      </c>
      <c r="AE138" s="98" t="str">
        <f t="shared" si="39"/>
        <v/>
      </c>
      <c r="AF138" s="99" t="str">
        <f t="shared" si="40"/>
        <v/>
      </c>
      <c r="AG138" s="112"/>
      <c r="AH138" s="112"/>
      <c r="AI138" s="112"/>
      <c r="AJ138" s="112"/>
      <c r="AK138" s="97" t="str">
        <f t="shared" si="41"/>
        <v/>
      </c>
      <c r="AL138" s="98" t="str">
        <f t="shared" si="42"/>
        <v/>
      </c>
      <c r="AM138" s="99" t="str">
        <f t="shared" si="43"/>
        <v/>
      </c>
      <c r="AN138" s="112"/>
      <c r="AO138" s="112"/>
      <c r="AP138" s="112"/>
      <c r="AQ138" s="112"/>
      <c r="AR138" s="97" t="str">
        <f t="shared" si="44"/>
        <v/>
      </c>
      <c r="AS138" s="98" t="str">
        <f t="shared" si="45"/>
        <v/>
      </c>
      <c r="AT138" s="99" t="str">
        <f t="shared" si="46"/>
        <v/>
      </c>
      <c r="AU138" s="112"/>
      <c r="AV138" s="112"/>
      <c r="AW138" s="112"/>
      <c r="AX138" s="112"/>
      <c r="AY138" s="97" t="str">
        <f t="shared" si="47"/>
        <v/>
      </c>
      <c r="AZ138" s="98" t="str">
        <f t="shared" si="48"/>
        <v/>
      </c>
      <c r="BA138" s="99" t="str">
        <f t="shared" si="49"/>
        <v/>
      </c>
      <c r="BB138" s="41"/>
      <c r="BC138" s="41"/>
      <c r="BD138" s="41"/>
      <c r="BE138" s="41"/>
      <c r="BF138" s="41"/>
      <c r="BG138" s="42" t="str">
        <f t="shared" si="50"/>
        <v/>
      </c>
      <c r="BH138" s="43" t="str">
        <f t="shared" si="51"/>
        <v xml:space="preserve"> </v>
      </c>
      <c r="BI138" s="41"/>
      <c r="BJ138" s="41"/>
      <c r="BK138" s="41"/>
      <c r="BL138" s="41"/>
      <c r="BM138" s="41"/>
      <c r="BN138" s="44" t="str">
        <f t="shared" si="52"/>
        <v/>
      </c>
      <c r="BO138" s="45" t="str">
        <f t="shared" si="53"/>
        <v xml:space="preserve"> </v>
      </c>
      <c r="BP138" s="41"/>
      <c r="BQ138" s="41"/>
      <c r="BR138" s="41"/>
      <c r="BS138" s="41"/>
      <c r="BT138" s="41"/>
      <c r="BU138" s="46" t="str">
        <f t="shared" si="54"/>
        <v/>
      </c>
      <c r="BV138" s="47" t="str">
        <f t="shared" si="55"/>
        <v xml:space="preserve"> </v>
      </c>
      <c r="BW138" s="81"/>
      <c r="BX138" s="81"/>
      <c r="BY138" s="81"/>
      <c r="BZ138" s="81"/>
      <c r="CA138" s="81"/>
      <c r="CB138" s="81"/>
      <c r="CC138" s="81"/>
      <c r="CD138" s="81"/>
    </row>
    <row r="139" spans="1:82" ht="18.75">
      <c r="A139" s="94">
        <v>129</v>
      </c>
      <c r="B139" s="107"/>
      <c r="C139" s="108"/>
      <c r="D139" s="110"/>
      <c r="E139" s="110"/>
      <c r="F139" s="106" t="str">
        <f t="shared" si="28"/>
        <v/>
      </c>
      <c r="G139" s="111"/>
      <c r="H139" s="101" t="str">
        <f t="shared" si="29"/>
        <v/>
      </c>
      <c r="I139" s="110"/>
      <c r="J139" s="101" t="str">
        <f t="shared" si="30"/>
        <v/>
      </c>
      <c r="K139" s="96" t="str">
        <f t="shared" si="31"/>
        <v/>
      </c>
      <c r="L139" s="114"/>
      <c r="M139" s="114"/>
      <c r="N139" s="114"/>
      <c r="O139" s="114"/>
      <c r="P139" s="97" t="str">
        <f t="shared" si="32"/>
        <v/>
      </c>
      <c r="Q139" s="98" t="str">
        <f t="shared" si="33"/>
        <v/>
      </c>
      <c r="R139" s="99" t="str">
        <f t="shared" si="34"/>
        <v/>
      </c>
      <c r="S139" s="112"/>
      <c r="T139" s="112"/>
      <c r="U139" s="112"/>
      <c r="V139" s="112"/>
      <c r="W139" s="97" t="str">
        <f t="shared" si="35"/>
        <v/>
      </c>
      <c r="X139" s="98" t="str">
        <f t="shared" si="36"/>
        <v/>
      </c>
      <c r="Y139" s="99" t="str">
        <f t="shared" si="37"/>
        <v/>
      </c>
      <c r="Z139" s="112"/>
      <c r="AA139" s="112"/>
      <c r="AB139" s="112"/>
      <c r="AC139" s="112"/>
      <c r="AD139" s="97" t="str">
        <f t="shared" si="38"/>
        <v/>
      </c>
      <c r="AE139" s="98" t="str">
        <f t="shared" si="39"/>
        <v/>
      </c>
      <c r="AF139" s="99" t="str">
        <f t="shared" si="40"/>
        <v/>
      </c>
      <c r="AG139" s="112"/>
      <c r="AH139" s="112"/>
      <c r="AI139" s="112"/>
      <c r="AJ139" s="112"/>
      <c r="AK139" s="97" t="str">
        <f t="shared" si="41"/>
        <v/>
      </c>
      <c r="AL139" s="98" t="str">
        <f t="shared" si="42"/>
        <v/>
      </c>
      <c r="AM139" s="99" t="str">
        <f t="shared" si="43"/>
        <v/>
      </c>
      <c r="AN139" s="112"/>
      <c r="AO139" s="112"/>
      <c r="AP139" s="112"/>
      <c r="AQ139" s="112"/>
      <c r="AR139" s="97" t="str">
        <f t="shared" si="44"/>
        <v/>
      </c>
      <c r="AS139" s="98" t="str">
        <f t="shared" si="45"/>
        <v/>
      </c>
      <c r="AT139" s="99" t="str">
        <f t="shared" si="46"/>
        <v/>
      </c>
      <c r="AU139" s="112"/>
      <c r="AV139" s="112"/>
      <c r="AW139" s="112"/>
      <c r="AX139" s="112"/>
      <c r="AY139" s="97" t="str">
        <f t="shared" si="47"/>
        <v/>
      </c>
      <c r="AZ139" s="98" t="str">
        <f t="shared" si="48"/>
        <v/>
      </c>
      <c r="BA139" s="99" t="str">
        <f t="shared" si="49"/>
        <v/>
      </c>
      <c r="BB139" s="41"/>
      <c r="BC139" s="41"/>
      <c r="BD139" s="41"/>
      <c r="BE139" s="41"/>
      <c r="BF139" s="41"/>
      <c r="BG139" s="42" t="str">
        <f t="shared" si="50"/>
        <v/>
      </c>
      <c r="BH139" s="43" t="str">
        <f t="shared" si="51"/>
        <v xml:space="preserve"> </v>
      </c>
      <c r="BI139" s="41"/>
      <c r="BJ139" s="41"/>
      <c r="BK139" s="41"/>
      <c r="BL139" s="41"/>
      <c r="BM139" s="41"/>
      <c r="BN139" s="44" t="str">
        <f t="shared" si="52"/>
        <v/>
      </c>
      <c r="BO139" s="45" t="str">
        <f t="shared" si="53"/>
        <v xml:space="preserve"> </v>
      </c>
      <c r="BP139" s="41"/>
      <c r="BQ139" s="41"/>
      <c r="BR139" s="41"/>
      <c r="BS139" s="41"/>
      <c r="BT139" s="41"/>
      <c r="BU139" s="46" t="str">
        <f t="shared" si="54"/>
        <v/>
      </c>
      <c r="BV139" s="47" t="str">
        <f t="shared" si="55"/>
        <v xml:space="preserve"> </v>
      </c>
      <c r="BW139" s="81"/>
      <c r="BX139" s="81"/>
      <c r="BY139" s="81"/>
      <c r="BZ139" s="81"/>
      <c r="CA139" s="81"/>
      <c r="CB139" s="81"/>
      <c r="CC139" s="81"/>
      <c r="CD139" s="81"/>
    </row>
    <row r="140" spans="1:82" ht="18.75">
      <c r="A140" s="100">
        <v>130</v>
      </c>
      <c r="B140" s="107"/>
      <c r="C140" s="108"/>
      <c r="D140" s="110"/>
      <c r="E140" s="110"/>
      <c r="F140" s="106" t="str">
        <f t="shared" ref="F140:F203" si="56">IF(AND(B140=""),"",F$10)</f>
        <v/>
      </c>
      <c r="G140" s="111"/>
      <c r="H140" s="101" t="str">
        <f t="shared" ref="H140:H203" si="57">IF(AND(F140=""),"",IF(AND(G140=""),"",G140/F140*100))</f>
        <v/>
      </c>
      <c r="I140" s="110"/>
      <c r="J140" s="101" t="str">
        <f t="shared" ref="J140:J203" si="58">IF(AND(F140=""),"",IF(AND(G140=""),"",SUM(H140+I140)))</f>
        <v/>
      </c>
      <c r="K140" s="96" t="str">
        <f t="shared" ref="K140:K203" si="59">IF(J140="","",IF(J140&gt;=86,5,IF(J140&gt;=75,4,IF(J140&gt;=65,3,"NON ELIGIBLE"))))</f>
        <v/>
      </c>
      <c r="L140" s="114"/>
      <c r="M140" s="114"/>
      <c r="N140" s="114"/>
      <c r="O140" s="114"/>
      <c r="P140" s="97" t="str">
        <f t="shared" ref="P140:P203" si="60">IF(AND(K140=""),"",SUM(L140:O140))</f>
        <v/>
      </c>
      <c r="Q140" s="98" t="str">
        <f t="shared" ref="Q140:Q203" si="61">IF(AND(K140=""),"",ROUNDUP(P140*15%,0))</f>
        <v/>
      </c>
      <c r="R140" s="99" t="str">
        <f t="shared" ref="R140:R203" si="62">IF(AND(K140=""),"",IF(AND(K140="NON ELIGIBLE"),Q140,(Q140+K140)))</f>
        <v/>
      </c>
      <c r="S140" s="112"/>
      <c r="T140" s="112"/>
      <c r="U140" s="112"/>
      <c r="V140" s="112"/>
      <c r="W140" s="97" t="str">
        <f t="shared" ref="W140:W203" si="63">IF(AND(K140=""),"",SUM(S140:V140))</f>
        <v/>
      </c>
      <c r="X140" s="98" t="str">
        <f t="shared" ref="X140:X203" si="64">IF(AND(K140=""),"",ROUNDUP(W140*15%,0))</f>
        <v/>
      </c>
      <c r="Y140" s="99" t="str">
        <f t="shared" ref="Y140:Y203" si="65">IF(AND(K140=""),"",IF(AND(K140="NON ELIGIBLE"),X140,(X140+K140)))</f>
        <v/>
      </c>
      <c r="Z140" s="112"/>
      <c r="AA140" s="112"/>
      <c r="AB140" s="112"/>
      <c r="AC140" s="112"/>
      <c r="AD140" s="97" t="str">
        <f t="shared" ref="AD140:AD203" si="66">IF(AND(K140=""),"",SUM(Z140:AC140))</f>
        <v/>
      </c>
      <c r="AE140" s="98" t="str">
        <f t="shared" ref="AE140:AE203" si="67">IF(AND(K140=""),"",ROUNDUP(AD140*15%,0))</f>
        <v/>
      </c>
      <c r="AF140" s="99" t="str">
        <f t="shared" ref="AF140:AF203" si="68">IF(AND(K140=""),"",IF(AND(K140="NON ELIGIBLE"),AE140,(AE140+K140)))</f>
        <v/>
      </c>
      <c r="AG140" s="112"/>
      <c r="AH140" s="112"/>
      <c r="AI140" s="112"/>
      <c r="AJ140" s="112"/>
      <c r="AK140" s="97" t="str">
        <f t="shared" ref="AK140:AK203" si="69">IF(AND(K140=""),"",SUM(AG140:AJ140))</f>
        <v/>
      </c>
      <c r="AL140" s="98" t="str">
        <f t="shared" ref="AL140:AL203" si="70">IF(AND(K140=""),"",ROUNDUP(AK140*15%,0))</f>
        <v/>
      </c>
      <c r="AM140" s="99" t="str">
        <f t="shared" ref="AM140:AM203" si="71">IF(AND(K140=""),"",IF(AND(K140="NON ELIGIBLE"),AL140,(AL140+K140)))</f>
        <v/>
      </c>
      <c r="AN140" s="112"/>
      <c r="AO140" s="112"/>
      <c r="AP140" s="112"/>
      <c r="AQ140" s="112"/>
      <c r="AR140" s="97" t="str">
        <f t="shared" ref="AR140:AR203" si="72">IF(AND(K140=""),"",SUM(AN140:AQ140))</f>
        <v/>
      </c>
      <c r="AS140" s="98" t="str">
        <f t="shared" ref="AS140:AS203" si="73">IF(AND(K140=""),"",ROUNDUP(AR140*15%,0))</f>
        <v/>
      </c>
      <c r="AT140" s="99" t="str">
        <f t="shared" ref="AT140:AT203" si="74">IF(AND(K140=""),"",IF(AND(K140="NON ELIGIBLE"),AS140,(AS140+K140)))</f>
        <v/>
      </c>
      <c r="AU140" s="112"/>
      <c r="AV140" s="112"/>
      <c r="AW140" s="112"/>
      <c r="AX140" s="112"/>
      <c r="AY140" s="97" t="str">
        <f t="shared" ref="AY140:AY203" si="75">IF(AND(K140=""),"",SUM(AU140:AX140))</f>
        <v/>
      </c>
      <c r="AZ140" s="98" t="str">
        <f t="shared" ref="AZ140:AZ203" si="76">IF(AND(K140=""),"",ROUNDUP(AY140*15%,0))</f>
        <v/>
      </c>
      <c r="BA140" s="99" t="str">
        <f t="shared" ref="BA140:BA203" si="77">IF(AND(K140=""),"",IF(AND(K140="NON ELIGIBLE"),AZ140,(AZ140+K140)))</f>
        <v/>
      </c>
      <c r="BB140" s="41"/>
      <c r="BC140" s="41"/>
      <c r="BD140" s="41"/>
      <c r="BE140" s="41"/>
      <c r="BF140" s="41"/>
      <c r="BG140" s="42" t="str">
        <f t="shared" ref="BG140:BG203" si="78">IF(AND(E140=""),"",SUM(BB140,BC140,BD140,BE140,BF140))</f>
        <v/>
      </c>
      <c r="BH140" s="43" t="str">
        <f t="shared" ref="BH140:BH203" si="79">IF(BG140=""," ",IF(BG140&gt;90,"A+",IF(BG140&gt;75,"A",IF(BG140&gt;60,"B",IF(BG140&gt;40,"C","D")))))</f>
        <v xml:space="preserve"> </v>
      </c>
      <c r="BI140" s="41"/>
      <c r="BJ140" s="41"/>
      <c r="BK140" s="41"/>
      <c r="BL140" s="41"/>
      <c r="BM140" s="41"/>
      <c r="BN140" s="44" t="str">
        <f t="shared" ref="BN140:BN203" si="80">IF(AND(E140=""),"",SUM(BI140,BJ140,BK140,BL140,BM140))</f>
        <v/>
      </c>
      <c r="BO140" s="45" t="str">
        <f t="shared" ref="BO140:BO203" si="81">IF(BN140=""," ",IF(BN140&gt;90,"A+",IF(BN140&gt;75,"A",IF(BN140&gt;60,"B",IF(BN140&gt;40,"C","D")))))</f>
        <v xml:space="preserve"> </v>
      </c>
      <c r="BP140" s="41"/>
      <c r="BQ140" s="41"/>
      <c r="BR140" s="41"/>
      <c r="BS140" s="41"/>
      <c r="BT140" s="41"/>
      <c r="BU140" s="46" t="str">
        <f t="shared" ref="BU140:BU203" si="82">IF(AND(E140=""),"",SUM(BP140,BQ140,BR140,BS140,BT140))</f>
        <v/>
      </c>
      <c r="BV140" s="47" t="str">
        <f t="shared" ref="BV140:BV203" si="83">IF(BU140=""," ",IF(BU140&gt;90,"A+",IF(BU140&gt;75,"A",IF(BU140&gt;60,"B",IF(BU140&gt;40,"C","D")))))</f>
        <v xml:space="preserve"> </v>
      </c>
      <c r="BW140" s="81"/>
      <c r="BX140" s="81"/>
      <c r="BY140" s="81"/>
      <c r="BZ140" s="81"/>
      <c r="CA140" s="81"/>
      <c r="CB140" s="81"/>
      <c r="CC140" s="81"/>
      <c r="CD140" s="81"/>
    </row>
    <row r="141" spans="1:82" ht="18.75">
      <c r="A141" s="94">
        <v>131</v>
      </c>
      <c r="B141" s="107"/>
      <c r="C141" s="108"/>
      <c r="D141" s="110"/>
      <c r="E141" s="110"/>
      <c r="F141" s="106" t="str">
        <f t="shared" si="56"/>
        <v/>
      </c>
      <c r="G141" s="111"/>
      <c r="H141" s="101" t="str">
        <f t="shared" si="57"/>
        <v/>
      </c>
      <c r="I141" s="110"/>
      <c r="J141" s="101" t="str">
        <f t="shared" si="58"/>
        <v/>
      </c>
      <c r="K141" s="96" t="str">
        <f t="shared" si="59"/>
        <v/>
      </c>
      <c r="L141" s="114"/>
      <c r="M141" s="114"/>
      <c r="N141" s="114"/>
      <c r="O141" s="114"/>
      <c r="P141" s="97" t="str">
        <f t="shared" si="60"/>
        <v/>
      </c>
      <c r="Q141" s="98" t="str">
        <f t="shared" si="61"/>
        <v/>
      </c>
      <c r="R141" s="99" t="str">
        <f t="shared" si="62"/>
        <v/>
      </c>
      <c r="S141" s="112"/>
      <c r="T141" s="112"/>
      <c r="U141" s="112"/>
      <c r="V141" s="112"/>
      <c r="W141" s="97" t="str">
        <f t="shared" si="63"/>
        <v/>
      </c>
      <c r="X141" s="98" t="str">
        <f t="shared" si="64"/>
        <v/>
      </c>
      <c r="Y141" s="99" t="str">
        <f t="shared" si="65"/>
        <v/>
      </c>
      <c r="Z141" s="112"/>
      <c r="AA141" s="112"/>
      <c r="AB141" s="112"/>
      <c r="AC141" s="112"/>
      <c r="AD141" s="97" t="str">
        <f t="shared" si="66"/>
        <v/>
      </c>
      <c r="AE141" s="98" t="str">
        <f t="shared" si="67"/>
        <v/>
      </c>
      <c r="AF141" s="99" t="str">
        <f t="shared" si="68"/>
        <v/>
      </c>
      <c r="AG141" s="112"/>
      <c r="AH141" s="112"/>
      <c r="AI141" s="112"/>
      <c r="AJ141" s="112"/>
      <c r="AK141" s="97" t="str">
        <f t="shared" si="69"/>
        <v/>
      </c>
      <c r="AL141" s="98" t="str">
        <f t="shared" si="70"/>
        <v/>
      </c>
      <c r="AM141" s="99" t="str">
        <f t="shared" si="71"/>
        <v/>
      </c>
      <c r="AN141" s="112"/>
      <c r="AO141" s="112"/>
      <c r="AP141" s="112"/>
      <c r="AQ141" s="112"/>
      <c r="AR141" s="97" t="str">
        <f t="shared" si="72"/>
        <v/>
      </c>
      <c r="AS141" s="98" t="str">
        <f t="shared" si="73"/>
        <v/>
      </c>
      <c r="AT141" s="99" t="str">
        <f t="shared" si="74"/>
        <v/>
      </c>
      <c r="AU141" s="112"/>
      <c r="AV141" s="112"/>
      <c r="AW141" s="112"/>
      <c r="AX141" s="112"/>
      <c r="AY141" s="97" t="str">
        <f t="shared" si="75"/>
        <v/>
      </c>
      <c r="AZ141" s="98" t="str">
        <f t="shared" si="76"/>
        <v/>
      </c>
      <c r="BA141" s="99" t="str">
        <f t="shared" si="77"/>
        <v/>
      </c>
      <c r="BB141" s="41"/>
      <c r="BC141" s="41"/>
      <c r="BD141" s="41"/>
      <c r="BE141" s="41"/>
      <c r="BF141" s="41"/>
      <c r="BG141" s="42" t="str">
        <f t="shared" si="78"/>
        <v/>
      </c>
      <c r="BH141" s="43" t="str">
        <f t="shared" si="79"/>
        <v xml:space="preserve"> </v>
      </c>
      <c r="BI141" s="41"/>
      <c r="BJ141" s="41"/>
      <c r="BK141" s="41"/>
      <c r="BL141" s="41"/>
      <c r="BM141" s="41"/>
      <c r="BN141" s="44" t="str">
        <f t="shared" si="80"/>
        <v/>
      </c>
      <c r="BO141" s="45" t="str">
        <f t="shared" si="81"/>
        <v xml:space="preserve"> </v>
      </c>
      <c r="BP141" s="41"/>
      <c r="BQ141" s="41"/>
      <c r="BR141" s="41"/>
      <c r="BS141" s="41"/>
      <c r="BT141" s="41"/>
      <c r="BU141" s="46" t="str">
        <f t="shared" si="82"/>
        <v/>
      </c>
      <c r="BV141" s="47" t="str">
        <f t="shared" si="83"/>
        <v xml:space="preserve"> </v>
      </c>
      <c r="BW141" s="81"/>
      <c r="BX141" s="81"/>
      <c r="BY141" s="81"/>
      <c r="BZ141" s="81"/>
      <c r="CA141" s="81"/>
      <c r="CB141" s="81"/>
      <c r="CC141" s="81"/>
      <c r="CD141" s="81"/>
    </row>
    <row r="142" spans="1:82" ht="18.75">
      <c r="A142" s="100">
        <v>132</v>
      </c>
      <c r="B142" s="107"/>
      <c r="C142" s="108"/>
      <c r="D142" s="110"/>
      <c r="E142" s="110"/>
      <c r="F142" s="106" t="str">
        <f t="shared" si="56"/>
        <v/>
      </c>
      <c r="G142" s="111"/>
      <c r="H142" s="101" t="str">
        <f t="shared" si="57"/>
        <v/>
      </c>
      <c r="I142" s="110"/>
      <c r="J142" s="101" t="str">
        <f t="shared" si="58"/>
        <v/>
      </c>
      <c r="K142" s="96" t="str">
        <f t="shared" si="59"/>
        <v/>
      </c>
      <c r="L142" s="114"/>
      <c r="M142" s="114"/>
      <c r="N142" s="114"/>
      <c r="O142" s="114"/>
      <c r="P142" s="97" t="str">
        <f t="shared" si="60"/>
        <v/>
      </c>
      <c r="Q142" s="98" t="str">
        <f t="shared" si="61"/>
        <v/>
      </c>
      <c r="R142" s="99" t="str">
        <f t="shared" si="62"/>
        <v/>
      </c>
      <c r="S142" s="112"/>
      <c r="T142" s="112"/>
      <c r="U142" s="112"/>
      <c r="V142" s="112"/>
      <c r="W142" s="97" t="str">
        <f t="shared" si="63"/>
        <v/>
      </c>
      <c r="X142" s="98" t="str">
        <f t="shared" si="64"/>
        <v/>
      </c>
      <c r="Y142" s="99" t="str">
        <f t="shared" si="65"/>
        <v/>
      </c>
      <c r="Z142" s="112"/>
      <c r="AA142" s="112"/>
      <c r="AB142" s="112"/>
      <c r="AC142" s="112"/>
      <c r="AD142" s="97" t="str">
        <f t="shared" si="66"/>
        <v/>
      </c>
      <c r="AE142" s="98" t="str">
        <f t="shared" si="67"/>
        <v/>
      </c>
      <c r="AF142" s="99" t="str">
        <f t="shared" si="68"/>
        <v/>
      </c>
      <c r="AG142" s="112"/>
      <c r="AH142" s="112"/>
      <c r="AI142" s="112"/>
      <c r="AJ142" s="112"/>
      <c r="AK142" s="97" t="str">
        <f t="shared" si="69"/>
        <v/>
      </c>
      <c r="AL142" s="98" t="str">
        <f t="shared" si="70"/>
        <v/>
      </c>
      <c r="AM142" s="99" t="str">
        <f t="shared" si="71"/>
        <v/>
      </c>
      <c r="AN142" s="112"/>
      <c r="AO142" s="112"/>
      <c r="AP142" s="112"/>
      <c r="AQ142" s="112"/>
      <c r="AR142" s="97" t="str">
        <f t="shared" si="72"/>
        <v/>
      </c>
      <c r="AS142" s="98" t="str">
        <f t="shared" si="73"/>
        <v/>
      </c>
      <c r="AT142" s="99" t="str">
        <f t="shared" si="74"/>
        <v/>
      </c>
      <c r="AU142" s="112"/>
      <c r="AV142" s="112"/>
      <c r="AW142" s="112"/>
      <c r="AX142" s="112"/>
      <c r="AY142" s="97" t="str">
        <f t="shared" si="75"/>
        <v/>
      </c>
      <c r="AZ142" s="98" t="str">
        <f t="shared" si="76"/>
        <v/>
      </c>
      <c r="BA142" s="99" t="str">
        <f t="shared" si="77"/>
        <v/>
      </c>
      <c r="BB142" s="41"/>
      <c r="BC142" s="41"/>
      <c r="BD142" s="41"/>
      <c r="BE142" s="41"/>
      <c r="BF142" s="41"/>
      <c r="BG142" s="42" t="str">
        <f t="shared" si="78"/>
        <v/>
      </c>
      <c r="BH142" s="43" t="str">
        <f t="shared" si="79"/>
        <v xml:space="preserve"> </v>
      </c>
      <c r="BI142" s="41"/>
      <c r="BJ142" s="41"/>
      <c r="BK142" s="41"/>
      <c r="BL142" s="41"/>
      <c r="BM142" s="41"/>
      <c r="BN142" s="44" t="str">
        <f t="shared" si="80"/>
        <v/>
      </c>
      <c r="BO142" s="45" t="str">
        <f t="shared" si="81"/>
        <v xml:space="preserve"> </v>
      </c>
      <c r="BP142" s="41"/>
      <c r="BQ142" s="41"/>
      <c r="BR142" s="41"/>
      <c r="BS142" s="41"/>
      <c r="BT142" s="41"/>
      <c r="BU142" s="46" t="str">
        <f t="shared" si="82"/>
        <v/>
      </c>
      <c r="BV142" s="47" t="str">
        <f t="shared" si="83"/>
        <v xml:space="preserve"> </v>
      </c>
      <c r="BW142" s="81"/>
      <c r="BX142" s="81"/>
      <c r="BY142" s="81"/>
      <c r="BZ142" s="81"/>
      <c r="CA142" s="81"/>
      <c r="CB142" s="81"/>
      <c r="CC142" s="81"/>
      <c r="CD142" s="81"/>
    </row>
    <row r="143" spans="1:82" ht="18.75">
      <c r="A143" s="94">
        <v>133</v>
      </c>
      <c r="B143" s="107"/>
      <c r="C143" s="108"/>
      <c r="D143" s="110"/>
      <c r="E143" s="110"/>
      <c r="F143" s="106" t="str">
        <f t="shared" si="56"/>
        <v/>
      </c>
      <c r="G143" s="111"/>
      <c r="H143" s="101" t="str">
        <f t="shared" si="57"/>
        <v/>
      </c>
      <c r="I143" s="110"/>
      <c r="J143" s="101" t="str">
        <f t="shared" si="58"/>
        <v/>
      </c>
      <c r="K143" s="96" t="str">
        <f t="shared" si="59"/>
        <v/>
      </c>
      <c r="L143" s="114"/>
      <c r="M143" s="114"/>
      <c r="N143" s="114"/>
      <c r="O143" s="114"/>
      <c r="P143" s="97" t="str">
        <f t="shared" si="60"/>
        <v/>
      </c>
      <c r="Q143" s="98" t="str">
        <f t="shared" si="61"/>
        <v/>
      </c>
      <c r="R143" s="99" t="str">
        <f t="shared" si="62"/>
        <v/>
      </c>
      <c r="S143" s="112"/>
      <c r="T143" s="112"/>
      <c r="U143" s="112"/>
      <c r="V143" s="112"/>
      <c r="W143" s="97" t="str">
        <f t="shared" si="63"/>
        <v/>
      </c>
      <c r="X143" s="98" t="str">
        <f t="shared" si="64"/>
        <v/>
      </c>
      <c r="Y143" s="99" t="str">
        <f t="shared" si="65"/>
        <v/>
      </c>
      <c r="Z143" s="112"/>
      <c r="AA143" s="112"/>
      <c r="AB143" s="112"/>
      <c r="AC143" s="112"/>
      <c r="AD143" s="97" t="str">
        <f t="shared" si="66"/>
        <v/>
      </c>
      <c r="AE143" s="98" t="str">
        <f t="shared" si="67"/>
        <v/>
      </c>
      <c r="AF143" s="99" t="str">
        <f t="shared" si="68"/>
        <v/>
      </c>
      <c r="AG143" s="112"/>
      <c r="AH143" s="112"/>
      <c r="AI143" s="112"/>
      <c r="AJ143" s="112"/>
      <c r="AK143" s="97" t="str">
        <f t="shared" si="69"/>
        <v/>
      </c>
      <c r="AL143" s="98" t="str">
        <f t="shared" si="70"/>
        <v/>
      </c>
      <c r="AM143" s="99" t="str">
        <f t="shared" si="71"/>
        <v/>
      </c>
      <c r="AN143" s="112"/>
      <c r="AO143" s="112"/>
      <c r="AP143" s="112"/>
      <c r="AQ143" s="112"/>
      <c r="AR143" s="97" t="str">
        <f t="shared" si="72"/>
        <v/>
      </c>
      <c r="AS143" s="98" t="str">
        <f t="shared" si="73"/>
        <v/>
      </c>
      <c r="AT143" s="99" t="str">
        <f t="shared" si="74"/>
        <v/>
      </c>
      <c r="AU143" s="112"/>
      <c r="AV143" s="112"/>
      <c r="AW143" s="112"/>
      <c r="AX143" s="112"/>
      <c r="AY143" s="97" t="str">
        <f t="shared" si="75"/>
        <v/>
      </c>
      <c r="AZ143" s="98" t="str">
        <f t="shared" si="76"/>
        <v/>
      </c>
      <c r="BA143" s="99" t="str">
        <f t="shared" si="77"/>
        <v/>
      </c>
      <c r="BB143" s="41"/>
      <c r="BC143" s="41"/>
      <c r="BD143" s="41"/>
      <c r="BE143" s="41"/>
      <c r="BF143" s="41"/>
      <c r="BG143" s="42" t="str">
        <f t="shared" si="78"/>
        <v/>
      </c>
      <c r="BH143" s="43" t="str">
        <f t="shared" si="79"/>
        <v xml:space="preserve"> </v>
      </c>
      <c r="BI143" s="41"/>
      <c r="BJ143" s="41"/>
      <c r="BK143" s="41"/>
      <c r="BL143" s="41"/>
      <c r="BM143" s="41"/>
      <c r="BN143" s="44" t="str">
        <f t="shared" si="80"/>
        <v/>
      </c>
      <c r="BO143" s="45" t="str">
        <f t="shared" si="81"/>
        <v xml:space="preserve"> </v>
      </c>
      <c r="BP143" s="41"/>
      <c r="BQ143" s="41"/>
      <c r="BR143" s="41"/>
      <c r="BS143" s="41"/>
      <c r="BT143" s="41"/>
      <c r="BU143" s="46" t="str">
        <f t="shared" si="82"/>
        <v/>
      </c>
      <c r="BV143" s="47" t="str">
        <f t="shared" si="83"/>
        <v xml:space="preserve"> </v>
      </c>
      <c r="BW143" s="81"/>
      <c r="BX143" s="81"/>
      <c r="BY143" s="81"/>
      <c r="BZ143" s="81"/>
      <c r="CA143" s="81"/>
      <c r="CB143" s="81"/>
      <c r="CC143" s="81"/>
      <c r="CD143" s="81"/>
    </row>
    <row r="144" spans="1:82" ht="18.75">
      <c r="A144" s="100">
        <v>134</v>
      </c>
      <c r="B144" s="107"/>
      <c r="C144" s="108"/>
      <c r="D144" s="110"/>
      <c r="E144" s="110"/>
      <c r="F144" s="106" t="str">
        <f t="shared" si="56"/>
        <v/>
      </c>
      <c r="G144" s="111"/>
      <c r="H144" s="101" t="str">
        <f t="shared" si="57"/>
        <v/>
      </c>
      <c r="I144" s="110"/>
      <c r="J144" s="101" t="str">
        <f t="shared" si="58"/>
        <v/>
      </c>
      <c r="K144" s="96" t="str">
        <f t="shared" si="59"/>
        <v/>
      </c>
      <c r="L144" s="114"/>
      <c r="M144" s="114"/>
      <c r="N144" s="114"/>
      <c r="O144" s="114"/>
      <c r="P144" s="97" t="str">
        <f t="shared" si="60"/>
        <v/>
      </c>
      <c r="Q144" s="98" t="str">
        <f t="shared" si="61"/>
        <v/>
      </c>
      <c r="R144" s="99" t="str">
        <f t="shared" si="62"/>
        <v/>
      </c>
      <c r="S144" s="112"/>
      <c r="T144" s="112"/>
      <c r="U144" s="112"/>
      <c r="V144" s="112"/>
      <c r="W144" s="97" t="str">
        <f t="shared" si="63"/>
        <v/>
      </c>
      <c r="X144" s="98" t="str">
        <f t="shared" si="64"/>
        <v/>
      </c>
      <c r="Y144" s="99" t="str">
        <f t="shared" si="65"/>
        <v/>
      </c>
      <c r="Z144" s="112"/>
      <c r="AA144" s="112"/>
      <c r="AB144" s="112"/>
      <c r="AC144" s="112"/>
      <c r="AD144" s="97" t="str">
        <f t="shared" si="66"/>
        <v/>
      </c>
      <c r="AE144" s="98" t="str">
        <f t="shared" si="67"/>
        <v/>
      </c>
      <c r="AF144" s="99" t="str">
        <f t="shared" si="68"/>
        <v/>
      </c>
      <c r="AG144" s="112"/>
      <c r="AH144" s="112"/>
      <c r="AI144" s="112"/>
      <c r="AJ144" s="112"/>
      <c r="AK144" s="97" t="str">
        <f t="shared" si="69"/>
        <v/>
      </c>
      <c r="AL144" s="98" t="str">
        <f t="shared" si="70"/>
        <v/>
      </c>
      <c r="AM144" s="99" t="str">
        <f t="shared" si="71"/>
        <v/>
      </c>
      <c r="AN144" s="112"/>
      <c r="AO144" s="112"/>
      <c r="AP144" s="112"/>
      <c r="AQ144" s="112"/>
      <c r="AR144" s="97" t="str">
        <f t="shared" si="72"/>
        <v/>
      </c>
      <c r="AS144" s="98" t="str">
        <f t="shared" si="73"/>
        <v/>
      </c>
      <c r="AT144" s="99" t="str">
        <f t="shared" si="74"/>
        <v/>
      </c>
      <c r="AU144" s="112"/>
      <c r="AV144" s="112"/>
      <c r="AW144" s="112"/>
      <c r="AX144" s="112"/>
      <c r="AY144" s="97" t="str">
        <f t="shared" si="75"/>
        <v/>
      </c>
      <c r="AZ144" s="98" t="str">
        <f t="shared" si="76"/>
        <v/>
      </c>
      <c r="BA144" s="99" t="str">
        <f t="shared" si="77"/>
        <v/>
      </c>
      <c r="BB144" s="41"/>
      <c r="BC144" s="41"/>
      <c r="BD144" s="41"/>
      <c r="BE144" s="41"/>
      <c r="BF144" s="41"/>
      <c r="BG144" s="42" t="str">
        <f t="shared" si="78"/>
        <v/>
      </c>
      <c r="BH144" s="43" t="str">
        <f t="shared" si="79"/>
        <v xml:space="preserve"> </v>
      </c>
      <c r="BI144" s="41"/>
      <c r="BJ144" s="41"/>
      <c r="BK144" s="41"/>
      <c r="BL144" s="41"/>
      <c r="BM144" s="41"/>
      <c r="BN144" s="44" t="str">
        <f t="shared" si="80"/>
        <v/>
      </c>
      <c r="BO144" s="45" t="str">
        <f t="shared" si="81"/>
        <v xml:space="preserve"> </v>
      </c>
      <c r="BP144" s="41"/>
      <c r="BQ144" s="41"/>
      <c r="BR144" s="41"/>
      <c r="BS144" s="41"/>
      <c r="BT144" s="41"/>
      <c r="BU144" s="46" t="str">
        <f t="shared" si="82"/>
        <v/>
      </c>
      <c r="BV144" s="47" t="str">
        <f t="shared" si="83"/>
        <v xml:space="preserve"> </v>
      </c>
      <c r="BW144" s="81"/>
      <c r="BX144" s="81"/>
      <c r="BY144" s="81"/>
      <c r="BZ144" s="81"/>
      <c r="CA144" s="81"/>
      <c r="CB144" s="81"/>
      <c r="CC144" s="81"/>
      <c r="CD144" s="81"/>
    </row>
    <row r="145" spans="1:82" ht="18.75">
      <c r="A145" s="94">
        <v>135</v>
      </c>
      <c r="B145" s="107"/>
      <c r="C145" s="108"/>
      <c r="D145" s="110"/>
      <c r="E145" s="110"/>
      <c r="F145" s="106" t="str">
        <f t="shared" si="56"/>
        <v/>
      </c>
      <c r="G145" s="111"/>
      <c r="H145" s="101" t="str">
        <f t="shared" si="57"/>
        <v/>
      </c>
      <c r="I145" s="110"/>
      <c r="J145" s="101" t="str">
        <f t="shared" si="58"/>
        <v/>
      </c>
      <c r="K145" s="96" t="str">
        <f t="shared" si="59"/>
        <v/>
      </c>
      <c r="L145" s="114"/>
      <c r="M145" s="114"/>
      <c r="N145" s="114"/>
      <c r="O145" s="114"/>
      <c r="P145" s="97" t="str">
        <f t="shared" si="60"/>
        <v/>
      </c>
      <c r="Q145" s="98" t="str">
        <f t="shared" si="61"/>
        <v/>
      </c>
      <c r="R145" s="99" t="str">
        <f t="shared" si="62"/>
        <v/>
      </c>
      <c r="S145" s="112"/>
      <c r="T145" s="112"/>
      <c r="U145" s="112"/>
      <c r="V145" s="112"/>
      <c r="W145" s="97" t="str">
        <f t="shared" si="63"/>
        <v/>
      </c>
      <c r="X145" s="98" t="str">
        <f t="shared" si="64"/>
        <v/>
      </c>
      <c r="Y145" s="99" t="str">
        <f t="shared" si="65"/>
        <v/>
      </c>
      <c r="Z145" s="112"/>
      <c r="AA145" s="112"/>
      <c r="AB145" s="112"/>
      <c r="AC145" s="112"/>
      <c r="AD145" s="97" t="str">
        <f t="shared" si="66"/>
        <v/>
      </c>
      <c r="AE145" s="98" t="str">
        <f t="shared" si="67"/>
        <v/>
      </c>
      <c r="AF145" s="99" t="str">
        <f t="shared" si="68"/>
        <v/>
      </c>
      <c r="AG145" s="112"/>
      <c r="AH145" s="112"/>
      <c r="AI145" s="112"/>
      <c r="AJ145" s="112"/>
      <c r="AK145" s="97" t="str">
        <f t="shared" si="69"/>
        <v/>
      </c>
      <c r="AL145" s="98" t="str">
        <f t="shared" si="70"/>
        <v/>
      </c>
      <c r="AM145" s="99" t="str">
        <f t="shared" si="71"/>
        <v/>
      </c>
      <c r="AN145" s="112"/>
      <c r="AO145" s="112"/>
      <c r="AP145" s="112"/>
      <c r="AQ145" s="112"/>
      <c r="AR145" s="97" t="str">
        <f t="shared" si="72"/>
        <v/>
      </c>
      <c r="AS145" s="98" t="str">
        <f t="shared" si="73"/>
        <v/>
      </c>
      <c r="AT145" s="99" t="str">
        <f t="shared" si="74"/>
        <v/>
      </c>
      <c r="AU145" s="112"/>
      <c r="AV145" s="112"/>
      <c r="AW145" s="112"/>
      <c r="AX145" s="112"/>
      <c r="AY145" s="97" t="str">
        <f t="shared" si="75"/>
        <v/>
      </c>
      <c r="AZ145" s="98" t="str">
        <f t="shared" si="76"/>
        <v/>
      </c>
      <c r="BA145" s="99" t="str">
        <f t="shared" si="77"/>
        <v/>
      </c>
      <c r="BB145" s="41"/>
      <c r="BC145" s="41"/>
      <c r="BD145" s="41"/>
      <c r="BE145" s="41"/>
      <c r="BF145" s="41"/>
      <c r="BG145" s="42" t="str">
        <f t="shared" si="78"/>
        <v/>
      </c>
      <c r="BH145" s="43" t="str">
        <f t="shared" si="79"/>
        <v xml:space="preserve"> </v>
      </c>
      <c r="BI145" s="41"/>
      <c r="BJ145" s="41"/>
      <c r="BK145" s="41"/>
      <c r="BL145" s="41"/>
      <c r="BM145" s="41"/>
      <c r="BN145" s="44" t="str">
        <f t="shared" si="80"/>
        <v/>
      </c>
      <c r="BO145" s="45" t="str">
        <f t="shared" si="81"/>
        <v xml:space="preserve"> </v>
      </c>
      <c r="BP145" s="41"/>
      <c r="BQ145" s="41"/>
      <c r="BR145" s="41"/>
      <c r="BS145" s="41"/>
      <c r="BT145" s="41"/>
      <c r="BU145" s="46" t="str">
        <f t="shared" si="82"/>
        <v/>
      </c>
      <c r="BV145" s="47" t="str">
        <f t="shared" si="83"/>
        <v xml:space="preserve"> </v>
      </c>
      <c r="BW145" s="81"/>
      <c r="BX145" s="81"/>
      <c r="BY145" s="81"/>
      <c r="BZ145" s="81"/>
      <c r="CA145" s="81"/>
      <c r="CB145" s="81"/>
      <c r="CC145" s="81"/>
      <c r="CD145" s="81"/>
    </row>
    <row r="146" spans="1:82" ht="18.75">
      <c r="A146" s="100">
        <v>136</v>
      </c>
      <c r="B146" s="107"/>
      <c r="C146" s="108"/>
      <c r="D146" s="110"/>
      <c r="E146" s="110"/>
      <c r="F146" s="106" t="str">
        <f t="shared" si="56"/>
        <v/>
      </c>
      <c r="G146" s="111"/>
      <c r="H146" s="101" t="str">
        <f t="shared" si="57"/>
        <v/>
      </c>
      <c r="I146" s="110"/>
      <c r="J146" s="101" t="str">
        <f t="shared" si="58"/>
        <v/>
      </c>
      <c r="K146" s="96" t="str">
        <f t="shared" si="59"/>
        <v/>
      </c>
      <c r="L146" s="114"/>
      <c r="M146" s="114"/>
      <c r="N146" s="114"/>
      <c r="O146" s="114"/>
      <c r="P146" s="97" t="str">
        <f t="shared" si="60"/>
        <v/>
      </c>
      <c r="Q146" s="98" t="str">
        <f t="shared" si="61"/>
        <v/>
      </c>
      <c r="R146" s="99" t="str">
        <f t="shared" si="62"/>
        <v/>
      </c>
      <c r="S146" s="112"/>
      <c r="T146" s="112"/>
      <c r="U146" s="112"/>
      <c r="V146" s="112"/>
      <c r="W146" s="97" t="str">
        <f t="shared" si="63"/>
        <v/>
      </c>
      <c r="X146" s="98" t="str">
        <f t="shared" si="64"/>
        <v/>
      </c>
      <c r="Y146" s="99" t="str">
        <f t="shared" si="65"/>
        <v/>
      </c>
      <c r="Z146" s="112"/>
      <c r="AA146" s="112"/>
      <c r="AB146" s="112"/>
      <c r="AC146" s="112"/>
      <c r="AD146" s="97" t="str">
        <f t="shared" si="66"/>
        <v/>
      </c>
      <c r="AE146" s="98" t="str">
        <f t="shared" si="67"/>
        <v/>
      </c>
      <c r="AF146" s="99" t="str">
        <f t="shared" si="68"/>
        <v/>
      </c>
      <c r="AG146" s="112"/>
      <c r="AH146" s="112"/>
      <c r="AI146" s="112"/>
      <c r="AJ146" s="112"/>
      <c r="AK146" s="97" t="str">
        <f t="shared" si="69"/>
        <v/>
      </c>
      <c r="AL146" s="98" t="str">
        <f t="shared" si="70"/>
        <v/>
      </c>
      <c r="AM146" s="99" t="str">
        <f t="shared" si="71"/>
        <v/>
      </c>
      <c r="AN146" s="112"/>
      <c r="AO146" s="112"/>
      <c r="AP146" s="112"/>
      <c r="AQ146" s="112"/>
      <c r="AR146" s="97" t="str">
        <f t="shared" si="72"/>
        <v/>
      </c>
      <c r="AS146" s="98" t="str">
        <f t="shared" si="73"/>
        <v/>
      </c>
      <c r="AT146" s="99" t="str">
        <f t="shared" si="74"/>
        <v/>
      </c>
      <c r="AU146" s="112"/>
      <c r="AV146" s="112"/>
      <c r="AW146" s="112"/>
      <c r="AX146" s="112"/>
      <c r="AY146" s="97" t="str">
        <f t="shared" si="75"/>
        <v/>
      </c>
      <c r="AZ146" s="98" t="str">
        <f t="shared" si="76"/>
        <v/>
      </c>
      <c r="BA146" s="99" t="str">
        <f t="shared" si="77"/>
        <v/>
      </c>
      <c r="BB146" s="41"/>
      <c r="BC146" s="41"/>
      <c r="BD146" s="41"/>
      <c r="BE146" s="41"/>
      <c r="BF146" s="41"/>
      <c r="BG146" s="42" t="str">
        <f t="shared" si="78"/>
        <v/>
      </c>
      <c r="BH146" s="43" t="str">
        <f t="shared" si="79"/>
        <v xml:space="preserve"> </v>
      </c>
      <c r="BI146" s="41"/>
      <c r="BJ146" s="41"/>
      <c r="BK146" s="41"/>
      <c r="BL146" s="41"/>
      <c r="BM146" s="41"/>
      <c r="BN146" s="44" t="str">
        <f t="shared" si="80"/>
        <v/>
      </c>
      <c r="BO146" s="45" t="str">
        <f t="shared" si="81"/>
        <v xml:space="preserve"> </v>
      </c>
      <c r="BP146" s="41"/>
      <c r="BQ146" s="41"/>
      <c r="BR146" s="41"/>
      <c r="BS146" s="41"/>
      <c r="BT146" s="41"/>
      <c r="BU146" s="46" t="str">
        <f t="shared" si="82"/>
        <v/>
      </c>
      <c r="BV146" s="47" t="str">
        <f t="shared" si="83"/>
        <v xml:space="preserve"> </v>
      </c>
      <c r="BW146" s="81"/>
      <c r="BX146" s="81"/>
      <c r="BY146" s="81"/>
      <c r="BZ146" s="81"/>
      <c r="CA146" s="81"/>
      <c r="CB146" s="81"/>
      <c r="CC146" s="81"/>
      <c r="CD146" s="81"/>
    </row>
    <row r="147" spans="1:82" ht="18.75">
      <c r="A147" s="94">
        <v>137</v>
      </c>
      <c r="B147" s="107"/>
      <c r="C147" s="108"/>
      <c r="D147" s="110"/>
      <c r="E147" s="110"/>
      <c r="F147" s="106" t="str">
        <f t="shared" si="56"/>
        <v/>
      </c>
      <c r="G147" s="111"/>
      <c r="H147" s="101" t="str">
        <f t="shared" si="57"/>
        <v/>
      </c>
      <c r="I147" s="110"/>
      <c r="J147" s="101" t="str">
        <f t="shared" si="58"/>
        <v/>
      </c>
      <c r="K147" s="96" t="str">
        <f t="shared" si="59"/>
        <v/>
      </c>
      <c r="L147" s="114"/>
      <c r="M147" s="114"/>
      <c r="N147" s="114"/>
      <c r="O147" s="114"/>
      <c r="P147" s="97" t="str">
        <f t="shared" si="60"/>
        <v/>
      </c>
      <c r="Q147" s="98" t="str">
        <f t="shared" si="61"/>
        <v/>
      </c>
      <c r="R147" s="99" t="str">
        <f t="shared" si="62"/>
        <v/>
      </c>
      <c r="S147" s="112"/>
      <c r="T147" s="112"/>
      <c r="U147" s="112"/>
      <c r="V147" s="112"/>
      <c r="W147" s="97" t="str">
        <f t="shared" si="63"/>
        <v/>
      </c>
      <c r="X147" s="98" t="str">
        <f t="shared" si="64"/>
        <v/>
      </c>
      <c r="Y147" s="99" t="str">
        <f t="shared" si="65"/>
        <v/>
      </c>
      <c r="Z147" s="112"/>
      <c r="AA147" s="112"/>
      <c r="AB147" s="112"/>
      <c r="AC147" s="112"/>
      <c r="AD147" s="97" t="str">
        <f t="shared" si="66"/>
        <v/>
      </c>
      <c r="AE147" s="98" t="str">
        <f t="shared" si="67"/>
        <v/>
      </c>
      <c r="AF147" s="99" t="str">
        <f t="shared" si="68"/>
        <v/>
      </c>
      <c r="AG147" s="112"/>
      <c r="AH147" s="112"/>
      <c r="AI147" s="112"/>
      <c r="AJ147" s="112"/>
      <c r="AK147" s="97" t="str">
        <f t="shared" si="69"/>
        <v/>
      </c>
      <c r="AL147" s="98" t="str">
        <f t="shared" si="70"/>
        <v/>
      </c>
      <c r="AM147" s="99" t="str">
        <f t="shared" si="71"/>
        <v/>
      </c>
      <c r="AN147" s="112"/>
      <c r="AO147" s="112"/>
      <c r="AP147" s="112"/>
      <c r="AQ147" s="112"/>
      <c r="AR147" s="97" t="str">
        <f t="shared" si="72"/>
        <v/>
      </c>
      <c r="AS147" s="98" t="str">
        <f t="shared" si="73"/>
        <v/>
      </c>
      <c r="AT147" s="99" t="str">
        <f t="shared" si="74"/>
        <v/>
      </c>
      <c r="AU147" s="112"/>
      <c r="AV147" s="112"/>
      <c r="AW147" s="112"/>
      <c r="AX147" s="112"/>
      <c r="AY147" s="97" t="str">
        <f t="shared" si="75"/>
        <v/>
      </c>
      <c r="AZ147" s="98" t="str">
        <f t="shared" si="76"/>
        <v/>
      </c>
      <c r="BA147" s="99" t="str">
        <f t="shared" si="77"/>
        <v/>
      </c>
      <c r="BB147" s="41"/>
      <c r="BC147" s="41"/>
      <c r="BD147" s="41"/>
      <c r="BE147" s="41"/>
      <c r="BF147" s="41"/>
      <c r="BG147" s="42" t="str">
        <f t="shared" si="78"/>
        <v/>
      </c>
      <c r="BH147" s="43" t="str">
        <f t="shared" si="79"/>
        <v xml:space="preserve"> </v>
      </c>
      <c r="BI147" s="41"/>
      <c r="BJ147" s="41"/>
      <c r="BK147" s="41"/>
      <c r="BL147" s="41"/>
      <c r="BM147" s="41"/>
      <c r="BN147" s="44" t="str">
        <f t="shared" si="80"/>
        <v/>
      </c>
      <c r="BO147" s="45" t="str">
        <f t="shared" si="81"/>
        <v xml:space="preserve"> </v>
      </c>
      <c r="BP147" s="41"/>
      <c r="BQ147" s="41"/>
      <c r="BR147" s="41"/>
      <c r="BS147" s="41"/>
      <c r="BT147" s="41"/>
      <c r="BU147" s="46" t="str">
        <f t="shared" si="82"/>
        <v/>
      </c>
      <c r="BV147" s="47" t="str">
        <f t="shared" si="83"/>
        <v xml:space="preserve"> </v>
      </c>
      <c r="BW147" s="81"/>
      <c r="BX147" s="81"/>
      <c r="BY147" s="81"/>
      <c r="BZ147" s="81"/>
      <c r="CA147" s="81"/>
      <c r="CB147" s="81"/>
      <c r="CC147" s="81"/>
      <c r="CD147" s="81"/>
    </row>
    <row r="148" spans="1:82" ht="18.75">
      <c r="A148" s="100">
        <v>138</v>
      </c>
      <c r="B148" s="107"/>
      <c r="C148" s="108"/>
      <c r="D148" s="110"/>
      <c r="E148" s="110"/>
      <c r="F148" s="106" t="str">
        <f t="shared" si="56"/>
        <v/>
      </c>
      <c r="G148" s="111"/>
      <c r="H148" s="101" t="str">
        <f t="shared" si="57"/>
        <v/>
      </c>
      <c r="I148" s="110"/>
      <c r="J148" s="101" t="str">
        <f t="shared" si="58"/>
        <v/>
      </c>
      <c r="K148" s="96" t="str">
        <f t="shared" si="59"/>
        <v/>
      </c>
      <c r="L148" s="114"/>
      <c r="M148" s="114"/>
      <c r="N148" s="114"/>
      <c r="O148" s="114"/>
      <c r="P148" s="97" t="str">
        <f t="shared" si="60"/>
        <v/>
      </c>
      <c r="Q148" s="98" t="str">
        <f t="shared" si="61"/>
        <v/>
      </c>
      <c r="R148" s="99" t="str">
        <f t="shared" si="62"/>
        <v/>
      </c>
      <c r="S148" s="112"/>
      <c r="T148" s="112"/>
      <c r="U148" s="112"/>
      <c r="V148" s="112"/>
      <c r="W148" s="97" t="str">
        <f t="shared" si="63"/>
        <v/>
      </c>
      <c r="X148" s="98" t="str">
        <f t="shared" si="64"/>
        <v/>
      </c>
      <c r="Y148" s="99" t="str">
        <f t="shared" si="65"/>
        <v/>
      </c>
      <c r="Z148" s="112"/>
      <c r="AA148" s="112"/>
      <c r="AB148" s="112"/>
      <c r="AC148" s="112"/>
      <c r="AD148" s="97" t="str">
        <f t="shared" si="66"/>
        <v/>
      </c>
      <c r="AE148" s="98" t="str">
        <f t="shared" si="67"/>
        <v/>
      </c>
      <c r="AF148" s="99" t="str">
        <f t="shared" si="68"/>
        <v/>
      </c>
      <c r="AG148" s="112"/>
      <c r="AH148" s="112"/>
      <c r="AI148" s="112"/>
      <c r="AJ148" s="112"/>
      <c r="AK148" s="97" t="str">
        <f t="shared" si="69"/>
        <v/>
      </c>
      <c r="AL148" s="98" t="str">
        <f t="shared" si="70"/>
        <v/>
      </c>
      <c r="AM148" s="99" t="str">
        <f t="shared" si="71"/>
        <v/>
      </c>
      <c r="AN148" s="112"/>
      <c r="AO148" s="112"/>
      <c r="AP148" s="112"/>
      <c r="AQ148" s="112"/>
      <c r="AR148" s="97" t="str">
        <f t="shared" si="72"/>
        <v/>
      </c>
      <c r="AS148" s="98" t="str">
        <f t="shared" si="73"/>
        <v/>
      </c>
      <c r="AT148" s="99" t="str">
        <f t="shared" si="74"/>
        <v/>
      </c>
      <c r="AU148" s="112"/>
      <c r="AV148" s="112"/>
      <c r="AW148" s="112"/>
      <c r="AX148" s="112"/>
      <c r="AY148" s="97" t="str">
        <f t="shared" si="75"/>
        <v/>
      </c>
      <c r="AZ148" s="98" t="str">
        <f t="shared" si="76"/>
        <v/>
      </c>
      <c r="BA148" s="99" t="str">
        <f t="shared" si="77"/>
        <v/>
      </c>
      <c r="BB148" s="41"/>
      <c r="BC148" s="41"/>
      <c r="BD148" s="41"/>
      <c r="BE148" s="41"/>
      <c r="BF148" s="41"/>
      <c r="BG148" s="42" t="str">
        <f t="shared" si="78"/>
        <v/>
      </c>
      <c r="BH148" s="43" t="str">
        <f t="shared" si="79"/>
        <v xml:space="preserve"> </v>
      </c>
      <c r="BI148" s="41"/>
      <c r="BJ148" s="41"/>
      <c r="BK148" s="41"/>
      <c r="BL148" s="41"/>
      <c r="BM148" s="41"/>
      <c r="BN148" s="44" t="str">
        <f t="shared" si="80"/>
        <v/>
      </c>
      <c r="BO148" s="45" t="str">
        <f t="shared" si="81"/>
        <v xml:space="preserve"> </v>
      </c>
      <c r="BP148" s="41"/>
      <c r="BQ148" s="41"/>
      <c r="BR148" s="41"/>
      <c r="BS148" s="41"/>
      <c r="BT148" s="41"/>
      <c r="BU148" s="46" t="str">
        <f t="shared" si="82"/>
        <v/>
      </c>
      <c r="BV148" s="47" t="str">
        <f t="shared" si="83"/>
        <v xml:space="preserve"> </v>
      </c>
      <c r="BW148" s="81"/>
      <c r="BX148" s="81"/>
      <c r="BY148" s="81"/>
      <c r="BZ148" s="81"/>
      <c r="CA148" s="81"/>
      <c r="CB148" s="81"/>
      <c r="CC148" s="81"/>
      <c r="CD148" s="81"/>
    </row>
    <row r="149" spans="1:82" ht="18.75">
      <c r="A149" s="94">
        <v>139</v>
      </c>
      <c r="B149" s="107"/>
      <c r="C149" s="108"/>
      <c r="D149" s="110"/>
      <c r="E149" s="110"/>
      <c r="F149" s="106" t="str">
        <f t="shared" si="56"/>
        <v/>
      </c>
      <c r="G149" s="111"/>
      <c r="H149" s="101" t="str">
        <f t="shared" si="57"/>
        <v/>
      </c>
      <c r="I149" s="110"/>
      <c r="J149" s="101" t="str">
        <f t="shared" si="58"/>
        <v/>
      </c>
      <c r="K149" s="96" t="str">
        <f t="shared" si="59"/>
        <v/>
      </c>
      <c r="L149" s="114"/>
      <c r="M149" s="114"/>
      <c r="N149" s="114"/>
      <c r="O149" s="114"/>
      <c r="P149" s="97" t="str">
        <f t="shared" si="60"/>
        <v/>
      </c>
      <c r="Q149" s="98" t="str">
        <f t="shared" si="61"/>
        <v/>
      </c>
      <c r="R149" s="99" t="str">
        <f t="shared" si="62"/>
        <v/>
      </c>
      <c r="S149" s="112"/>
      <c r="T149" s="112"/>
      <c r="U149" s="112"/>
      <c r="V149" s="112"/>
      <c r="W149" s="97" t="str">
        <f t="shared" si="63"/>
        <v/>
      </c>
      <c r="X149" s="98" t="str">
        <f t="shared" si="64"/>
        <v/>
      </c>
      <c r="Y149" s="99" t="str">
        <f t="shared" si="65"/>
        <v/>
      </c>
      <c r="Z149" s="112"/>
      <c r="AA149" s="112"/>
      <c r="AB149" s="112"/>
      <c r="AC149" s="112"/>
      <c r="AD149" s="97" t="str">
        <f t="shared" si="66"/>
        <v/>
      </c>
      <c r="AE149" s="98" t="str">
        <f t="shared" si="67"/>
        <v/>
      </c>
      <c r="AF149" s="99" t="str">
        <f t="shared" si="68"/>
        <v/>
      </c>
      <c r="AG149" s="112"/>
      <c r="AH149" s="112"/>
      <c r="AI149" s="112"/>
      <c r="AJ149" s="112"/>
      <c r="AK149" s="97" t="str">
        <f t="shared" si="69"/>
        <v/>
      </c>
      <c r="AL149" s="98" t="str">
        <f t="shared" si="70"/>
        <v/>
      </c>
      <c r="AM149" s="99" t="str">
        <f t="shared" si="71"/>
        <v/>
      </c>
      <c r="AN149" s="112"/>
      <c r="AO149" s="112"/>
      <c r="AP149" s="112"/>
      <c r="AQ149" s="112"/>
      <c r="AR149" s="97" t="str">
        <f t="shared" si="72"/>
        <v/>
      </c>
      <c r="AS149" s="98" t="str">
        <f t="shared" si="73"/>
        <v/>
      </c>
      <c r="AT149" s="99" t="str">
        <f t="shared" si="74"/>
        <v/>
      </c>
      <c r="AU149" s="112"/>
      <c r="AV149" s="112"/>
      <c r="AW149" s="112"/>
      <c r="AX149" s="112"/>
      <c r="AY149" s="97" t="str">
        <f t="shared" si="75"/>
        <v/>
      </c>
      <c r="AZ149" s="98" t="str">
        <f t="shared" si="76"/>
        <v/>
      </c>
      <c r="BA149" s="99" t="str">
        <f t="shared" si="77"/>
        <v/>
      </c>
      <c r="BB149" s="41"/>
      <c r="BC149" s="41"/>
      <c r="BD149" s="41"/>
      <c r="BE149" s="41"/>
      <c r="BF149" s="41"/>
      <c r="BG149" s="42" t="str">
        <f t="shared" si="78"/>
        <v/>
      </c>
      <c r="BH149" s="43" t="str">
        <f t="shared" si="79"/>
        <v xml:space="preserve"> </v>
      </c>
      <c r="BI149" s="41"/>
      <c r="BJ149" s="41"/>
      <c r="BK149" s="41"/>
      <c r="BL149" s="41"/>
      <c r="BM149" s="41"/>
      <c r="BN149" s="44" t="str">
        <f t="shared" si="80"/>
        <v/>
      </c>
      <c r="BO149" s="45" t="str">
        <f t="shared" si="81"/>
        <v xml:space="preserve"> </v>
      </c>
      <c r="BP149" s="41"/>
      <c r="BQ149" s="41"/>
      <c r="BR149" s="41"/>
      <c r="BS149" s="41"/>
      <c r="BT149" s="41"/>
      <c r="BU149" s="46" t="str">
        <f t="shared" si="82"/>
        <v/>
      </c>
      <c r="BV149" s="47" t="str">
        <f t="shared" si="83"/>
        <v xml:space="preserve"> </v>
      </c>
      <c r="BW149" s="81"/>
      <c r="BX149" s="81"/>
      <c r="BY149" s="81"/>
      <c r="BZ149" s="81"/>
      <c r="CA149" s="81"/>
      <c r="CB149" s="81"/>
      <c r="CC149" s="81"/>
      <c r="CD149" s="81"/>
    </row>
    <row r="150" spans="1:82" ht="18.75">
      <c r="A150" s="100">
        <v>140</v>
      </c>
      <c r="B150" s="107"/>
      <c r="C150" s="108"/>
      <c r="D150" s="110"/>
      <c r="E150" s="110"/>
      <c r="F150" s="106" t="str">
        <f t="shared" si="56"/>
        <v/>
      </c>
      <c r="G150" s="111"/>
      <c r="H150" s="101" t="str">
        <f t="shared" si="57"/>
        <v/>
      </c>
      <c r="I150" s="110"/>
      <c r="J150" s="101" t="str">
        <f t="shared" si="58"/>
        <v/>
      </c>
      <c r="K150" s="96" t="str">
        <f t="shared" si="59"/>
        <v/>
      </c>
      <c r="L150" s="114"/>
      <c r="M150" s="114"/>
      <c r="N150" s="114"/>
      <c r="O150" s="114"/>
      <c r="P150" s="97" t="str">
        <f t="shared" si="60"/>
        <v/>
      </c>
      <c r="Q150" s="98" t="str">
        <f t="shared" si="61"/>
        <v/>
      </c>
      <c r="R150" s="99" t="str">
        <f t="shared" si="62"/>
        <v/>
      </c>
      <c r="S150" s="112"/>
      <c r="T150" s="112"/>
      <c r="U150" s="112"/>
      <c r="V150" s="112"/>
      <c r="W150" s="97" t="str">
        <f t="shared" si="63"/>
        <v/>
      </c>
      <c r="X150" s="98" t="str">
        <f t="shared" si="64"/>
        <v/>
      </c>
      <c r="Y150" s="99" t="str">
        <f t="shared" si="65"/>
        <v/>
      </c>
      <c r="Z150" s="112"/>
      <c r="AA150" s="112"/>
      <c r="AB150" s="112"/>
      <c r="AC150" s="112"/>
      <c r="AD150" s="97" t="str">
        <f t="shared" si="66"/>
        <v/>
      </c>
      <c r="AE150" s="98" t="str">
        <f t="shared" si="67"/>
        <v/>
      </c>
      <c r="AF150" s="99" t="str">
        <f t="shared" si="68"/>
        <v/>
      </c>
      <c r="AG150" s="112"/>
      <c r="AH150" s="112"/>
      <c r="AI150" s="112"/>
      <c r="AJ150" s="112"/>
      <c r="AK150" s="97" t="str">
        <f t="shared" si="69"/>
        <v/>
      </c>
      <c r="AL150" s="98" t="str">
        <f t="shared" si="70"/>
        <v/>
      </c>
      <c r="AM150" s="99" t="str">
        <f t="shared" si="71"/>
        <v/>
      </c>
      <c r="AN150" s="112"/>
      <c r="AO150" s="112"/>
      <c r="AP150" s="112"/>
      <c r="AQ150" s="112"/>
      <c r="AR150" s="97" t="str">
        <f t="shared" si="72"/>
        <v/>
      </c>
      <c r="AS150" s="98" t="str">
        <f t="shared" si="73"/>
        <v/>
      </c>
      <c r="AT150" s="99" t="str">
        <f t="shared" si="74"/>
        <v/>
      </c>
      <c r="AU150" s="112"/>
      <c r="AV150" s="112"/>
      <c r="AW150" s="112"/>
      <c r="AX150" s="112"/>
      <c r="AY150" s="97" t="str">
        <f t="shared" si="75"/>
        <v/>
      </c>
      <c r="AZ150" s="98" t="str">
        <f t="shared" si="76"/>
        <v/>
      </c>
      <c r="BA150" s="99" t="str">
        <f t="shared" si="77"/>
        <v/>
      </c>
      <c r="BB150" s="41"/>
      <c r="BC150" s="41"/>
      <c r="BD150" s="41"/>
      <c r="BE150" s="41"/>
      <c r="BF150" s="41"/>
      <c r="BG150" s="42" t="str">
        <f t="shared" si="78"/>
        <v/>
      </c>
      <c r="BH150" s="43" t="str">
        <f t="shared" si="79"/>
        <v xml:space="preserve"> </v>
      </c>
      <c r="BI150" s="41"/>
      <c r="BJ150" s="41"/>
      <c r="BK150" s="41"/>
      <c r="BL150" s="41"/>
      <c r="BM150" s="41"/>
      <c r="BN150" s="44" t="str">
        <f t="shared" si="80"/>
        <v/>
      </c>
      <c r="BO150" s="45" t="str">
        <f t="shared" si="81"/>
        <v xml:space="preserve"> </v>
      </c>
      <c r="BP150" s="41"/>
      <c r="BQ150" s="41"/>
      <c r="BR150" s="41"/>
      <c r="BS150" s="41"/>
      <c r="BT150" s="41"/>
      <c r="BU150" s="46" t="str">
        <f t="shared" si="82"/>
        <v/>
      </c>
      <c r="BV150" s="47" t="str">
        <f t="shared" si="83"/>
        <v xml:space="preserve"> </v>
      </c>
      <c r="BW150" s="81"/>
      <c r="BX150" s="81"/>
      <c r="BY150" s="81"/>
      <c r="BZ150" s="81"/>
      <c r="CA150" s="81"/>
      <c r="CB150" s="81"/>
      <c r="CC150" s="81"/>
      <c r="CD150" s="81"/>
    </row>
    <row r="151" spans="1:82" ht="18.75">
      <c r="A151" s="94">
        <v>141</v>
      </c>
      <c r="B151" s="107"/>
      <c r="C151" s="108"/>
      <c r="D151" s="110"/>
      <c r="E151" s="110"/>
      <c r="F151" s="106" t="str">
        <f t="shared" si="56"/>
        <v/>
      </c>
      <c r="G151" s="111"/>
      <c r="H151" s="101" t="str">
        <f t="shared" si="57"/>
        <v/>
      </c>
      <c r="I151" s="110"/>
      <c r="J151" s="101" t="str">
        <f t="shared" si="58"/>
        <v/>
      </c>
      <c r="K151" s="96" t="str">
        <f t="shared" si="59"/>
        <v/>
      </c>
      <c r="L151" s="114"/>
      <c r="M151" s="114"/>
      <c r="N151" s="114"/>
      <c r="O151" s="114"/>
      <c r="P151" s="97" t="str">
        <f t="shared" si="60"/>
        <v/>
      </c>
      <c r="Q151" s="98" t="str">
        <f t="shared" si="61"/>
        <v/>
      </c>
      <c r="R151" s="99" t="str">
        <f t="shared" si="62"/>
        <v/>
      </c>
      <c r="S151" s="112"/>
      <c r="T151" s="112"/>
      <c r="U151" s="112"/>
      <c r="V151" s="112"/>
      <c r="W151" s="97" t="str">
        <f t="shared" si="63"/>
        <v/>
      </c>
      <c r="X151" s="98" t="str">
        <f t="shared" si="64"/>
        <v/>
      </c>
      <c r="Y151" s="99" t="str">
        <f t="shared" si="65"/>
        <v/>
      </c>
      <c r="Z151" s="112"/>
      <c r="AA151" s="112"/>
      <c r="AB151" s="112"/>
      <c r="AC151" s="112"/>
      <c r="AD151" s="97" t="str">
        <f t="shared" si="66"/>
        <v/>
      </c>
      <c r="AE151" s="98" t="str">
        <f t="shared" si="67"/>
        <v/>
      </c>
      <c r="AF151" s="99" t="str">
        <f t="shared" si="68"/>
        <v/>
      </c>
      <c r="AG151" s="112"/>
      <c r="AH151" s="112"/>
      <c r="AI151" s="112"/>
      <c r="AJ151" s="112"/>
      <c r="AK151" s="97" t="str">
        <f t="shared" si="69"/>
        <v/>
      </c>
      <c r="AL151" s="98" t="str">
        <f t="shared" si="70"/>
        <v/>
      </c>
      <c r="AM151" s="99" t="str">
        <f t="shared" si="71"/>
        <v/>
      </c>
      <c r="AN151" s="112"/>
      <c r="AO151" s="112"/>
      <c r="AP151" s="112"/>
      <c r="AQ151" s="112"/>
      <c r="AR151" s="97" t="str">
        <f t="shared" si="72"/>
        <v/>
      </c>
      <c r="AS151" s="98" t="str">
        <f t="shared" si="73"/>
        <v/>
      </c>
      <c r="AT151" s="99" t="str">
        <f t="shared" si="74"/>
        <v/>
      </c>
      <c r="AU151" s="112"/>
      <c r="AV151" s="112"/>
      <c r="AW151" s="112"/>
      <c r="AX151" s="112"/>
      <c r="AY151" s="97" t="str">
        <f t="shared" si="75"/>
        <v/>
      </c>
      <c r="AZ151" s="98" t="str">
        <f t="shared" si="76"/>
        <v/>
      </c>
      <c r="BA151" s="99" t="str">
        <f t="shared" si="77"/>
        <v/>
      </c>
      <c r="BB151" s="41"/>
      <c r="BC151" s="41"/>
      <c r="BD151" s="41"/>
      <c r="BE151" s="41"/>
      <c r="BF151" s="41"/>
      <c r="BG151" s="42" t="str">
        <f t="shared" si="78"/>
        <v/>
      </c>
      <c r="BH151" s="43" t="str">
        <f t="shared" si="79"/>
        <v xml:space="preserve"> </v>
      </c>
      <c r="BI151" s="41"/>
      <c r="BJ151" s="41"/>
      <c r="BK151" s="41"/>
      <c r="BL151" s="41"/>
      <c r="BM151" s="41"/>
      <c r="BN151" s="44" t="str">
        <f t="shared" si="80"/>
        <v/>
      </c>
      <c r="BO151" s="45" t="str">
        <f t="shared" si="81"/>
        <v xml:space="preserve"> </v>
      </c>
      <c r="BP151" s="41"/>
      <c r="BQ151" s="41"/>
      <c r="BR151" s="41"/>
      <c r="BS151" s="41"/>
      <c r="BT151" s="41"/>
      <c r="BU151" s="46" t="str">
        <f t="shared" si="82"/>
        <v/>
      </c>
      <c r="BV151" s="47" t="str">
        <f t="shared" si="83"/>
        <v xml:space="preserve"> </v>
      </c>
      <c r="BW151" s="81"/>
      <c r="BX151" s="81"/>
      <c r="BY151" s="81"/>
      <c r="BZ151" s="81"/>
      <c r="CA151" s="81"/>
      <c r="CB151" s="81"/>
      <c r="CC151" s="81"/>
      <c r="CD151" s="81"/>
    </row>
    <row r="152" spans="1:82" ht="18.75">
      <c r="A152" s="100">
        <v>142</v>
      </c>
      <c r="B152" s="107"/>
      <c r="C152" s="108"/>
      <c r="D152" s="110"/>
      <c r="E152" s="110"/>
      <c r="F152" s="106" t="str">
        <f t="shared" si="56"/>
        <v/>
      </c>
      <c r="G152" s="111"/>
      <c r="H152" s="101" t="str">
        <f t="shared" si="57"/>
        <v/>
      </c>
      <c r="I152" s="110"/>
      <c r="J152" s="101" t="str">
        <f t="shared" si="58"/>
        <v/>
      </c>
      <c r="K152" s="96" t="str">
        <f t="shared" si="59"/>
        <v/>
      </c>
      <c r="L152" s="114"/>
      <c r="M152" s="114"/>
      <c r="N152" s="114"/>
      <c r="O152" s="114"/>
      <c r="P152" s="97" t="str">
        <f t="shared" si="60"/>
        <v/>
      </c>
      <c r="Q152" s="98" t="str">
        <f t="shared" si="61"/>
        <v/>
      </c>
      <c r="R152" s="99" t="str">
        <f t="shared" si="62"/>
        <v/>
      </c>
      <c r="S152" s="112"/>
      <c r="T152" s="112"/>
      <c r="U152" s="112"/>
      <c r="V152" s="112"/>
      <c r="W152" s="97" t="str">
        <f t="shared" si="63"/>
        <v/>
      </c>
      <c r="X152" s="98" t="str">
        <f t="shared" si="64"/>
        <v/>
      </c>
      <c r="Y152" s="99" t="str">
        <f t="shared" si="65"/>
        <v/>
      </c>
      <c r="Z152" s="112"/>
      <c r="AA152" s="112"/>
      <c r="AB152" s="112"/>
      <c r="AC152" s="112"/>
      <c r="AD152" s="97" t="str">
        <f t="shared" si="66"/>
        <v/>
      </c>
      <c r="AE152" s="98" t="str">
        <f t="shared" si="67"/>
        <v/>
      </c>
      <c r="AF152" s="99" t="str">
        <f t="shared" si="68"/>
        <v/>
      </c>
      <c r="AG152" s="112"/>
      <c r="AH152" s="112"/>
      <c r="AI152" s="112"/>
      <c r="AJ152" s="112"/>
      <c r="AK152" s="97" t="str">
        <f t="shared" si="69"/>
        <v/>
      </c>
      <c r="AL152" s="98" t="str">
        <f t="shared" si="70"/>
        <v/>
      </c>
      <c r="AM152" s="99" t="str">
        <f t="shared" si="71"/>
        <v/>
      </c>
      <c r="AN152" s="112"/>
      <c r="AO152" s="112"/>
      <c r="AP152" s="112"/>
      <c r="AQ152" s="112"/>
      <c r="AR152" s="97" t="str">
        <f t="shared" si="72"/>
        <v/>
      </c>
      <c r="AS152" s="98" t="str">
        <f t="shared" si="73"/>
        <v/>
      </c>
      <c r="AT152" s="99" t="str">
        <f t="shared" si="74"/>
        <v/>
      </c>
      <c r="AU152" s="112"/>
      <c r="AV152" s="112"/>
      <c r="AW152" s="112"/>
      <c r="AX152" s="112"/>
      <c r="AY152" s="97" t="str">
        <f t="shared" si="75"/>
        <v/>
      </c>
      <c r="AZ152" s="98" t="str">
        <f t="shared" si="76"/>
        <v/>
      </c>
      <c r="BA152" s="99" t="str">
        <f t="shared" si="77"/>
        <v/>
      </c>
      <c r="BB152" s="41"/>
      <c r="BC152" s="41"/>
      <c r="BD152" s="41"/>
      <c r="BE152" s="41"/>
      <c r="BF152" s="41"/>
      <c r="BG152" s="42" t="str">
        <f t="shared" si="78"/>
        <v/>
      </c>
      <c r="BH152" s="43" t="str">
        <f t="shared" si="79"/>
        <v xml:space="preserve"> </v>
      </c>
      <c r="BI152" s="41"/>
      <c r="BJ152" s="41"/>
      <c r="BK152" s="41"/>
      <c r="BL152" s="41"/>
      <c r="BM152" s="41"/>
      <c r="BN152" s="44" t="str">
        <f t="shared" si="80"/>
        <v/>
      </c>
      <c r="BO152" s="45" t="str">
        <f t="shared" si="81"/>
        <v xml:space="preserve"> </v>
      </c>
      <c r="BP152" s="41"/>
      <c r="BQ152" s="41"/>
      <c r="BR152" s="41"/>
      <c r="BS152" s="41"/>
      <c r="BT152" s="41"/>
      <c r="BU152" s="46" t="str">
        <f t="shared" si="82"/>
        <v/>
      </c>
      <c r="BV152" s="47" t="str">
        <f t="shared" si="83"/>
        <v xml:space="preserve"> </v>
      </c>
      <c r="BW152" s="81"/>
      <c r="BX152" s="81"/>
      <c r="BY152" s="81"/>
      <c r="BZ152" s="81"/>
      <c r="CA152" s="81"/>
      <c r="CB152" s="81"/>
      <c r="CC152" s="81"/>
      <c r="CD152" s="81"/>
    </row>
    <row r="153" spans="1:82" ht="18.75">
      <c r="A153" s="94">
        <v>143</v>
      </c>
      <c r="B153" s="107"/>
      <c r="C153" s="108"/>
      <c r="D153" s="110"/>
      <c r="E153" s="110"/>
      <c r="F153" s="106" t="str">
        <f t="shared" si="56"/>
        <v/>
      </c>
      <c r="G153" s="111"/>
      <c r="H153" s="101" t="str">
        <f t="shared" si="57"/>
        <v/>
      </c>
      <c r="I153" s="110"/>
      <c r="J153" s="101" t="str">
        <f t="shared" si="58"/>
        <v/>
      </c>
      <c r="K153" s="96" t="str">
        <f t="shared" si="59"/>
        <v/>
      </c>
      <c r="L153" s="114"/>
      <c r="M153" s="114"/>
      <c r="N153" s="114"/>
      <c r="O153" s="114"/>
      <c r="P153" s="97" t="str">
        <f t="shared" si="60"/>
        <v/>
      </c>
      <c r="Q153" s="98" t="str">
        <f t="shared" si="61"/>
        <v/>
      </c>
      <c r="R153" s="99" t="str">
        <f t="shared" si="62"/>
        <v/>
      </c>
      <c r="S153" s="112"/>
      <c r="T153" s="112"/>
      <c r="U153" s="112"/>
      <c r="V153" s="112"/>
      <c r="W153" s="97" t="str">
        <f t="shared" si="63"/>
        <v/>
      </c>
      <c r="X153" s="98" t="str">
        <f t="shared" si="64"/>
        <v/>
      </c>
      <c r="Y153" s="99" t="str">
        <f t="shared" si="65"/>
        <v/>
      </c>
      <c r="Z153" s="112"/>
      <c r="AA153" s="112"/>
      <c r="AB153" s="112"/>
      <c r="AC153" s="112"/>
      <c r="AD153" s="97" t="str">
        <f t="shared" si="66"/>
        <v/>
      </c>
      <c r="AE153" s="98" t="str">
        <f t="shared" si="67"/>
        <v/>
      </c>
      <c r="AF153" s="99" t="str">
        <f t="shared" si="68"/>
        <v/>
      </c>
      <c r="AG153" s="112"/>
      <c r="AH153" s="112"/>
      <c r="AI153" s="112"/>
      <c r="AJ153" s="112"/>
      <c r="AK153" s="97" t="str">
        <f t="shared" si="69"/>
        <v/>
      </c>
      <c r="AL153" s="98" t="str">
        <f t="shared" si="70"/>
        <v/>
      </c>
      <c r="AM153" s="99" t="str">
        <f t="shared" si="71"/>
        <v/>
      </c>
      <c r="AN153" s="112"/>
      <c r="AO153" s="112"/>
      <c r="AP153" s="112"/>
      <c r="AQ153" s="112"/>
      <c r="AR153" s="97" t="str">
        <f t="shared" si="72"/>
        <v/>
      </c>
      <c r="AS153" s="98" t="str">
        <f t="shared" si="73"/>
        <v/>
      </c>
      <c r="AT153" s="99" t="str">
        <f t="shared" si="74"/>
        <v/>
      </c>
      <c r="AU153" s="112"/>
      <c r="AV153" s="112"/>
      <c r="AW153" s="112"/>
      <c r="AX153" s="112"/>
      <c r="AY153" s="97" t="str">
        <f t="shared" si="75"/>
        <v/>
      </c>
      <c r="AZ153" s="98" t="str">
        <f t="shared" si="76"/>
        <v/>
      </c>
      <c r="BA153" s="99" t="str">
        <f t="shared" si="77"/>
        <v/>
      </c>
      <c r="BB153" s="41"/>
      <c r="BC153" s="41"/>
      <c r="BD153" s="41"/>
      <c r="BE153" s="41"/>
      <c r="BF153" s="41"/>
      <c r="BG153" s="42" t="str">
        <f t="shared" si="78"/>
        <v/>
      </c>
      <c r="BH153" s="43" t="str">
        <f t="shared" si="79"/>
        <v xml:space="preserve"> </v>
      </c>
      <c r="BI153" s="41"/>
      <c r="BJ153" s="41"/>
      <c r="BK153" s="41"/>
      <c r="BL153" s="41"/>
      <c r="BM153" s="41"/>
      <c r="BN153" s="44" t="str">
        <f t="shared" si="80"/>
        <v/>
      </c>
      <c r="BO153" s="45" t="str">
        <f t="shared" si="81"/>
        <v xml:space="preserve"> </v>
      </c>
      <c r="BP153" s="41"/>
      <c r="BQ153" s="41"/>
      <c r="BR153" s="41"/>
      <c r="BS153" s="41"/>
      <c r="BT153" s="41"/>
      <c r="BU153" s="46" t="str">
        <f t="shared" si="82"/>
        <v/>
      </c>
      <c r="BV153" s="47" t="str">
        <f t="shared" si="83"/>
        <v xml:space="preserve"> </v>
      </c>
      <c r="BW153" s="81"/>
      <c r="BX153" s="81"/>
      <c r="BY153" s="81"/>
      <c r="BZ153" s="81"/>
      <c r="CA153" s="81"/>
      <c r="CB153" s="81"/>
      <c r="CC153" s="81"/>
      <c r="CD153" s="81"/>
    </row>
    <row r="154" spans="1:82" ht="18.75">
      <c r="A154" s="100">
        <v>144</v>
      </c>
      <c r="B154" s="107"/>
      <c r="C154" s="108"/>
      <c r="D154" s="110"/>
      <c r="E154" s="110"/>
      <c r="F154" s="106" t="str">
        <f t="shared" si="56"/>
        <v/>
      </c>
      <c r="G154" s="111"/>
      <c r="H154" s="101" t="str">
        <f t="shared" si="57"/>
        <v/>
      </c>
      <c r="I154" s="110"/>
      <c r="J154" s="101" t="str">
        <f t="shared" si="58"/>
        <v/>
      </c>
      <c r="K154" s="96" t="str">
        <f t="shared" si="59"/>
        <v/>
      </c>
      <c r="L154" s="114"/>
      <c r="M154" s="114"/>
      <c r="N154" s="114"/>
      <c r="O154" s="114"/>
      <c r="P154" s="97" t="str">
        <f t="shared" si="60"/>
        <v/>
      </c>
      <c r="Q154" s="98" t="str">
        <f t="shared" si="61"/>
        <v/>
      </c>
      <c r="R154" s="99" t="str">
        <f t="shared" si="62"/>
        <v/>
      </c>
      <c r="S154" s="112"/>
      <c r="T154" s="112"/>
      <c r="U154" s="112"/>
      <c r="V154" s="112"/>
      <c r="W154" s="97" t="str">
        <f t="shared" si="63"/>
        <v/>
      </c>
      <c r="X154" s="98" t="str">
        <f t="shared" si="64"/>
        <v/>
      </c>
      <c r="Y154" s="99" t="str">
        <f t="shared" si="65"/>
        <v/>
      </c>
      <c r="Z154" s="112"/>
      <c r="AA154" s="112"/>
      <c r="AB154" s="112"/>
      <c r="AC154" s="112"/>
      <c r="AD154" s="97" t="str">
        <f t="shared" si="66"/>
        <v/>
      </c>
      <c r="AE154" s="98" t="str">
        <f t="shared" si="67"/>
        <v/>
      </c>
      <c r="AF154" s="99" t="str">
        <f t="shared" si="68"/>
        <v/>
      </c>
      <c r="AG154" s="112"/>
      <c r="AH154" s="112"/>
      <c r="AI154" s="112"/>
      <c r="AJ154" s="112"/>
      <c r="AK154" s="97" t="str">
        <f t="shared" si="69"/>
        <v/>
      </c>
      <c r="AL154" s="98" t="str">
        <f t="shared" si="70"/>
        <v/>
      </c>
      <c r="AM154" s="99" t="str">
        <f t="shared" si="71"/>
        <v/>
      </c>
      <c r="AN154" s="112"/>
      <c r="AO154" s="112"/>
      <c r="AP154" s="112"/>
      <c r="AQ154" s="112"/>
      <c r="AR154" s="97" t="str">
        <f t="shared" si="72"/>
        <v/>
      </c>
      <c r="AS154" s="98" t="str">
        <f t="shared" si="73"/>
        <v/>
      </c>
      <c r="AT154" s="99" t="str">
        <f t="shared" si="74"/>
        <v/>
      </c>
      <c r="AU154" s="112"/>
      <c r="AV154" s="112"/>
      <c r="AW154" s="112"/>
      <c r="AX154" s="112"/>
      <c r="AY154" s="97" t="str">
        <f t="shared" si="75"/>
        <v/>
      </c>
      <c r="AZ154" s="98" t="str">
        <f t="shared" si="76"/>
        <v/>
      </c>
      <c r="BA154" s="99" t="str">
        <f t="shared" si="77"/>
        <v/>
      </c>
      <c r="BB154" s="41"/>
      <c r="BC154" s="41"/>
      <c r="BD154" s="41"/>
      <c r="BE154" s="41"/>
      <c r="BF154" s="41"/>
      <c r="BG154" s="42" t="str">
        <f t="shared" si="78"/>
        <v/>
      </c>
      <c r="BH154" s="43" t="str">
        <f t="shared" si="79"/>
        <v xml:space="preserve"> </v>
      </c>
      <c r="BI154" s="41"/>
      <c r="BJ154" s="41"/>
      <c r="BK154" s="41"/>
      <c r="BL154" s="41"/>
      <c r="BM154" s="41"/>
      <c r="BN154" s="44" t="str">
        <f t="shared" si="80"/>
        <v/>
      </c>
      <c r="BO154" s="45" t="str">
        <f t="shared" si="81"/>
        <v xml:space="preserve"> </v>
      </c>
      <c r="BP154" s="41"/>
      <c r="BQ154" s="41"/>
      <c r="BR154" s="41"/>
      <c r="BS154" s="41"/>
      <c r="BT154" s="41"/>
      <c r="BU154" s="46" t="str">
        <f t="shared" si="82"/>
        <v/>
      </c>
      <c r="BV154" s="47" t="str">
        <f t="shared" si="83"/>
        <v xml:space="preserve"> </v>
      </c>
      <c r="BW154" s="81"/>
      <c r="BX154" s="81"/>
      <c r="BY154" s="81"/>
      <c r="BZ154" s="81"/>
      <c r="CA154" s="81"/>
      <c r="CB154" s="81"/>
      <c r="CC154" s="81"/>
      <c r="CD154" s="81"/>
    </row>
    <row r="155" spans="1:82" ht="18.75">
      <c r="A155" s="94">
        <v>145</v>
      </c>
      <c r="B155" s="107"/>
      <c r="C155" s="108"/>
      <c r="D155" s="110"/>
      <c r="E155" s="110"/>
      <c r="F155" s="106" t="str">
        <f t="shared" si="56"/>
        <v/>
      </c>
      <c r="G155" s="111"/>
      <c r="H155" s="101" t="str">
        <f t="shared" si="57"/>
        <v/>
      </c>
      <c r="I155" s="110"/>
      <c r="J155" s="101" t="str">
        <f t="shared" si="58"/>
        <v/>
      </c>
      <c r="K155" s="96" t="str">
        <f t="shared" si="59"/>
        <v/>
      </c>
      <c r="L155" s="114"/>
      <c r="M155" s="114"/>
      <c r="N155" s="114"/>
      <c r="O155" s="114"/>
      <c r="P155" s="97" t="str">
        <f t="shared" si="60"/>
        <v/>
      </c>
      <c r="Q155" s="98" t="str">
        <f t="shared" si="61"/>
        <v/>
      </c>
      <c r="R155" s="99" t="str">
        <f t="shared" si="62"/>
        <v/>
      </c>
      <c r="S155" s="112"/>
      <c r="T155" s="112"/>
      <c r="U155" s="112"/>
      <c r="V155" s="112"/>
      <c r="W155" s="97" t="str">
        <f t="shared" si="63"/>
        <v/>
      </c>
      <c r="X155" s="98" t="str">
        <f t="shared" si="64"/>
        <v/>
      </c>
      <c r="Y155" s="99" t="str">
        <f t="shared" si="65"/>
        <v/>
      </c>
      <c r="Z155" s="112"/>
      <c r="AA155" s="112"/>
      <c r="AB155" s="112"/>
      <c r="AC155" s="112"/>
      <c r="AD155" s="97" t="str">
        <f t="shared" si="66"/>
        <v/>
      </c>
      <c r="AE155" s="98" t="str">
        <f t="shared" si="67"/>
        <v/>
      </c>
      <c r="AF155" s="99" t="str">
        <f t="shared" si="68"/>
        <v/>
      </c>
      <c r="AG155" s="112"/>
      <c r="AH155" s="112"/>
      <c r="AI155" s="112"/>
      <c r="AJ155" s="112"/>
      <c r="AK155" s="97" t="str">
        <f t="shared" si="69"/>
        <v/>
      </c>
      <c r="AL155" s="98" t="str">
        <f t="shared" si="70"/>
        <v/>
      </c>
      <c r="AM155" s="99" t="str">
        <f t="shared" si="71"/>
        <v/>
      </c>
      <c r="AN155" s="112"/>
      <c r="AO155" s="112"/>
      <c r="AP155" s="112"/>
      <c r="AQ155" s="112"/>
      <c r="AR155" s="97" t="str">
        <f t="shared" si="72"/>
        <v/>
      </c>
      <c r="AS155" s="98" t="str">
        <f t="shared" si="73"/>
        <v/>
      </c>
      <c r="AT155" s="99" t="str">
        <f t="shared" si="74"/>
        <v/>
      </c>
      <c r="AU155" s="112"/>
      <c r="AV155" s="112"/>
      <c r="AW155" s="112"/>
      <c r="AX155" s="112"/>
      <c r="AY155" s="97" t="str">
        <f t="shared" si="75"/>
        <v/>
      </c>
      <c r="AZ155" s="98" t="str">
        <f t="shared" si="76"/>
        <v/>
      </c>
      <c r="BA155" s="99" t="str">
        <f t="shared" si="77"/>
        <v/>
      </c>
      <c r="BB155" s="41"/>
      <c r="BC155" s="41"/>
      <c r="BD155" s="41"/>
      <c r="BE155" s="41"/>
      <c r="BF155" s="41"/>
      <c r="BG155" s="42" t="str">
        <f t="shared" si="78"/>
        <v/>
      </c>
      <c r="BH155" s="43" t="str">
        <f t="shared" si="79"/>
        <v xml:space="preserve"> </v>
      </c>
      <c r="BI155" s="41"/>
      <c r="BJ155" s="41"/>
      <c r="BK155" s="41"/>
      <c r="BL155" s="41"/>
      <c r="BM155" s="41"/>
      <c r="BN155" s="44" t="str">
        <f t="shared" si="80"/>
        <v/>
      </c>
      <c r="BO155" s="45" t="str">
        <f t="shared" si="81"/>
        <v xml:space="preserve"> </v>
      </c>
      <c r="BP155" s="41"/>
      <c r="BQ155" s="41"/>
      <c r="BR155" s="41"/>
      <c r="BS155" s="41"/>
      <c r="BT155" s="41"/>
      <c r="BU155" s="46" t="str">
        <f t="shared" si="82"/>
        <v/>
      </c>
      <c r="BV155" s="47" t="str">
        <f t="shared" si="83"/>
        <v xml:space="preserve"> </v>
      </c>
      <c r="BW155" s="81"/>
      <c r="BX155" s="81"/>
      <c r="BY155" s="81"/>
      <c r="BZ155" s="81"/>
      <c r="CA155" s="81"/>
      <c r="CB155" s="81"/>
      <c r="CC155" s="81"/>
      <c r="CD155" s="81"/>
    </row>
    <row r="156" spans="1:82" ht="18.75">
      <c r="A156" s="100">
        <v>146</v>
      </c>
      <c r="B156" s="107"/>
      <c r="C156" s="108"/>
      <c r="D156" s="110"/>
      <c r="E156" s="110"/>
      <c r="F156" s="106" t="str">
        <f t="shared" si="56"/>
        <v/>
      </c>
      <c r="G156" s="111"/>
      <c r="H156" s="101" t="str">
        <f t="shared" si="57"/>
        <v/>
      </c>
      <c r="I156" s="110"/>
      <c r="J156" s="101" t="str">
        <f t="shared" si="58"/>
        <v/>
      </c>
      <c r="K156" s="96" t="str">
        <f t="shared" si="59"/>
        <v/>
      </c>
      <c r="L156" s="114"/>
      <c r="M156" s="114"/>
      <c r="N156" s="114"/>
      <c r="O156" s="114"/>
      <c r="P156" s="97" t="str">
        <f t="shared" si="60"/>
        <v/>
      </c>
      <c r="Q156" s="98" t="str">
        <f t="shared" si="61"/>
        <v/>
      </c>
      <c r="R156" s="99" t="str">
        <f t="shared" si="62"/>
        <v/>
      </c>
      <c r="S156" s="112"/>
      <c r="T156" s="112"/>
      <c r="U156" s="112"/>
      <c r="V156" s="112"/>
      <c r="W156" s="97" t="str">
        <f t="shared" si="63"/>
        <v/>
      </c>
      <c r="X156" s="98" t="str">
        <f t="shared" si="64"/>
        <v/>
      </c>
      <c r="Y156" s="99" t="str">
        <f t="shared" si="65"/>
        <v/>
      </c>
      <c r="Z156" s="112"/>
      <c r="AA156" s="112"/>
      <c r="AB156" s="112"/>
      <c r="AC156" s="112"/>
      <c r="AD156" s="97" t="str">
        <f t="shared" si="66"/>
        <v/>
      </c>
      <c r="AE156" s="98" t="str">
        <f t="shared" si="67"/>
        <v/>
      </c>
      <c r="AF156" s="99" t="str">
        <f t="shared" si="68"/>
        <v/>
      </c>
      <c r="AG156" s="112"/>
      <c r="AH156" s="112"/>
      <c r="AI156" s="112"/>
      <c r="AJ156" s="112"/>
      <c r="AK156" s="97" t="str">
        <f t="shared" si="69"/>
        <v/>
      </c>
      <c r="AL156" s="98" t="str">
        <f t="shared" si="70"/>
        <v/>
      </c>
      <c r="AM156" s="99" t="str">
        <f t="shared" si="71"/>
        <v/>
      </c>
      <c r="AN156" s="112"/>
      <c r="AO156" s="112"/>
      <c r="AP156" s="112"/>
      <c r="AQ156" s="112"/>
      <c r="AR156" s="97" t="str">
        <f t="shared" si="72"/>
        <v/>
      </c>
      <c r="AS156" s="98" t="str">
        <f t="shared" si="73"/>
        <v/>
      </c>
      <c r="AT156" s="99" t="str">
        <f t="shared" si="74"/>
        <v/>
      </c>
      <c r="AU156" s="112"/>
      <c r="AV156" s="112"/>
      <c r="AW156" s="112"/>
      <c r="AX156" s="112"/>
      <c r="AY156" s="97" t="str">
        <f t="shared" si="75"/>
        <v/>
      </c>
      <c r="AZ156" s="98" t="str">
        <f t="shared" si="76"/>
        <v/>
      </c>
      <c r="BA156" s="99" t="str">
        <f t="shared" si="77"/>
        <v/>
      </c>
      <c r="BB156" s="41"/>
      <c r="BC156" s="41"/>
      <c r="BD156" s="41"/>
      <c r="BE156" s="41"/>
      <c r="BF156" s="41"/>
      <c r="BG156" s="42" t="str">
        <f t="shared" si="78"/>
        <v/>
      </c>
      <c r="BH156" s="43" t="str">
        <f t="shared" si="79"/>
        <v xml:space="preserve"> </v>
      </c>
      <c r="BI156" s="41"/>
      <c r="BJ156" s="41"/>
      <c r="BK156" s="41"/>
      <c r="BL156" s="41"/>
      <c r="BM156" s="41"/>
      <c r="BN156" s="44" t="str">
        <f t="shared" si="80"/>
        <v/>
      </c>
      <c r="BO156" s="45" t="str">
        <f t="shared" si="81"/>
        <v xml:space="preserve"> </v>
      </c>
      <c r="BP156" s="41"/>
      <c r="BQ156" s="41"/>
      <c r="BR156" s="41"/>
      <c r="BS156" s="41"/>
      <c r="BT156" s="41"/>
      <c r="BU156" s="46" t="str">
        <f t="shared" si="82"/>
        <v/>
      </c>
      <c r="BV156" s="47" t="str">
        <f t="shared" si="83"/>
        <v xml:space="preserve"> </v>
      </c>
      <c r="BW156" s="81"/>
      <c r="BX156" s="81"/>
      <c r="BY156" s="81"/>
      <c r="BZ156" s="81"/>
      <c r="CA156" s="81"/>
      <c r="CB156" s="81"/>
      <c r="CC156" s="81"/>
      <c r="CD156" s="81"/>
    </row>
    <row r="157" spans="1:82" ht="18.75">
      <c r="A157" s="94">
        <v>147</v>
      </c>
      <c r="B157" s="107"/>
      <c r="C157" s="108"/>
      <c r="D157" s="110"/>
      <c r="E157" s="110"/>
      <c r="F157" s="106" t="str">
        <f t="shared" si="56"/>
        <v/>
      </c>
      <c r="G157" s="111"/>
      <c r="H157" s="101" t="str">
        <f t="shared" si="57"/>
        <v/>
      </c>
      <c r="I157" s="110"/>
      <c r="J157" s="101" t="str">
        <f t="shared" si="58"/>
        <v/>
      </c>
      <c r="K157" s="96" t="str">
        <f t="shared" si="59"/>
        <v/>
      </c>
      <c r="L157" s="114"/>
      <c r="M157" s="114"/>
      <c r="N157" s="114"/>
      <c r="O157" s="114"/>
      <c r="P157" s="97" t="str">
        <f t="shared" si="60"/>
        <v/>
      </c>
      <c r="Q157" s="98" t="str">
        <f t="shared" si="61"/>
        <v/>
      </c>
      <c r="R157" s="99" t="str">
        <f t="shared" si="62"/>
        <v/>
      </c>
      <c r="S157" s="112"/>
      <c r="T157" s="112"/>
      <c r="U157" s="112"/>
      <c r="V157" s="112"/>
      <c r="W157" s="97" t="str">
        <f t="shared" si="63"/>
        <v/>
      </c>
      <c r="X157" s="98" t="str">
        <f t="shared" si="64"/>
        <v/>
      </c>
      <c r="Y157" s="99" t="str">
        <f t="shared" si="65"/>
        <v/>
      </c>
      <c r="Z157" s="112"/>
      <c r="AA157" s="112"/>
      <c r="AB157" s="112"/>
      <c r="AC157" s="112"/>
      <c r="AD157" s="97" t="str">
        <f t="shared" si="66"/>
        <v/>
      </c>
      <c r="AE157" s="98" t="str">
        <f t="shared" si="67"/>
        <v/>
      </c>
      <c r="AF157" s="99" t="str">
        <f t="shared" si="68"/>
        <v/>
      </c>
      <c r="AG157" s="112"/>
      <c r="AH157" s="112"/>
      <c r="AI157" s="112"/>
      <c r="AJ157" s="112"/>
      <c r="AK157" s="97" t="str">
        <f t="shared" si="69"/>
        <v/>
      </c>
      <c r="AL157" s="98" t="str">
        <f t="shared" si="70"/>
        <v/>
      </c>
      <c r="AM157" s="99" t="str">
        <f t="shared" si="71"/>
        <v/>
      </c>
      <c r="AN157" s="112"/>
      <c r="AO157" s="112"/>
      <c r="AP157" s="112"/>
      <c r="AQ157" s="112"/>
      <c r="AR157" s="97" t="str">
        <f t="shared" si="72"/>
        <v/>
      </c>
      <c r="AS157" s="98" t="str">
        <f t="shared" si="73"/>
        <v/>
      </c>
      <c r="AT157" s="99" t="str">
        <f t="shared" si="74"/>
        <v/>
      </c>
      <c r="AU157" s="112"/>
      <c r="AV157" s="112"/>
      <c r="AW157" s="112"/>
      <c r="AX157" s="112"/>
      <c r="AY157" s="97" t="str">
        <f t="shared" si="75"/>
        <v/>
      </c>
      <c r="AZ157" s="98" t="str">
        <f t="shared" si="76"/>
        <v/>
      </c>
      <c r="BA157" s="99" t="str">
        <f t="shared" si="77"/>
        <v/>
      </c>
      <c r="BB157" s="41"/>
      <c r="BC157" s="41"/>
      <c r="BD157" s="41"/>
      <c r="BE157" s="41"/>
      <c r="BF157" s="41"/>
      <c r="BG157" s="42" t="str">
        <f t="shared" si="78"/>
        <v/>
      </c>
      <c r="BH157" s="43" t="str">
        <f t="shared" si="79"/>
        <v xml:space="preserve"> </v>
      </c>
      <c r="BI157" s="41"/>
      <c r="BJ157" s="41"/>
      <c r="BK157" s="41"/>
      <c r="BL157" s="41"/>
      <c r="BM157" s="41"/>
      <c r="BN157" s="44" t="str">
        <f t="shared" si="80"/>
        <v/>
      </c>
      <c r="BO157" s="45" t="str">
        <f t="shared" si="81"/>
        <v xml:space="preserve"> </v>
      </c>
      <c r="BP157" s="41"/>
      <c r="BQ157" s="41"/>
      <c r="BR157" s="41"/>
      <c r="BS157" s="41"/>
      <c r="BT157" s="41"/>
      <c r="BU157" s="46" t="str">
        <f t="shared" si="82"/>
        <v/>
      </c>
      <c r="BV157" s="47" t="str">
        <f t="shared" si="83"/>
        <v xml:space="preserve"> </v>
      </c>
      <c r="BW157" s="81"/>
      <c r="BX157" s="81"/>
      <c r="BY157" s="81"/>
      <c r="BZ157" s="81"/>
      <c r="CA157" s="81"/>
      <c r="CB157" s="81"/>
      <c r="CC157" s="81"/>
      <c r="CD157" s="81"/>
    </row>
    <row r="158" spans="1:82" ht="18.75">
      <c r="A158" s="100">
        <v>148</v>
      </c>
      <c r="B158" s="107"/>
      <c r="C158" s="108"/>
      <c r="D158" s="110"/>
      <c r="E158" s="110"/>
      <c r="F158" s="106" t="str">
        <f t="shared" si="56"/>
        <v/>
      </c>
      <c r="G158" s="111"/>
      <c r="H158" s="101" t="str">
        <f t="shared" si="57"/>
        <v/>
      </c>
      <c r="I158" s="110"/>
      <c r="J158" s="101" t="str">
        <f t="shared" si="58"/>
        <v/>
      </c>
      <c r="K158" s="96" t="str">
        <f t="shared" si="59"/>
        <v/>
      </c>
      <c r="L158" s="114"/>
      <c r="M158" s="114"/>
      <c r="N158" s="114"/>
      <c r="O158" s="114"/>
      <c r="P158" s="97" t="str">
        <f t="shared" si="60"/>
        <v/>
      </c>
      <c r="Q158" s="98" t="str">
        <f t="shared" si="61"/>
        <v/>
      </c>
      <c r="R158" s="99" t="str">
        <f t="shared" si="62"/>
        <v/>
      </c>
      <c r="S158" s="112"/>
      <c r="T158" s="112"/>
      <c r="U158" s="112"/>
      <c r="V158" s="112"/>
      <c r="W158" s="97" t="str">
        <f t="shared" si="63"/>
        <v/>
      </c>
      <c r="X158" s="98" t="str">
        <f t="shared" si="64"/>
        <v/>
      </c>
      <c r="Y158" s="99" t="str">
        <f t="shared" si="65"/>
        <v/>
      </c>
      <c r="Z158" s="112"/>
      <c r="AA158" s="112"/>
      <c r="AB158" s="112"/>
      <c r="AC158" s="112"/>
      <c r="AD158" s="97" t="str">
        <f t="shared" si="66"/>
        <v/>
      </c>
      <c r="AE158" s="98" t="str">
        <f t="shared" si="67"/>
        <v/>
      </c>
      <c r="AF158" s="99" t="str">
        <f t="shared" si="68"/>
        <v/>
      </c>
      <c r="AG158" s="112"/>
      <c r="AH158" s="112"/>
      <c r="AI158" s="112"/>
      <c r="AJ158" s="112"/>
      <c r="AK158" s="97" t="str">
        <f t="shared" si="69"/>
        <v/>
      </c>
      <c r="AL158" s="98" t="str">
        <f t="shared" si="70"/>
        <v/>
      </c>
      <c r="AM158" s="99" t="str">
        <f t="shared" si="71"/>
        <v/>
      </c>
      <c r="AN158" s="112"/>
      <c r="AO158" s="112"/>
      <c r="AP158" s="112"/>
      <c r="AQ158" s="112"/>
      <c r="AR158" s="97" t="str">
        <f t="shared" si="72"/>
        <v/>
      </c>
      <c r="AS158" s="98" t="str">
        <f t="shared" si="73"/>
        <v/>
      </c>
      <c r="AT158" s="99" t="str">
        <f t="shared" si="74"/>
        <v/>
      </c>
      <c r="AU158" s="112"/>
      <c r="AV158" s="112"/>
      <c r="AW158" s="112"/>
      <c r="AX158" s="112"/>
      <c r="AY158" s="97" t="str">
        <f t="shared" si="75"/>
        <v/>
      </c>
      <c r="AZ158" s="98" t="str">
        <f t="shared" si="76"/>
        <v/>
      </c>
      <c r="BA158" s="99" t="str">
        <f t="shared" si="77"/>
        <v/>
      </c>
      <c r="BB158" s="41"/>
      <c r="BC158" s="41"/>
      <c r="BD158" s="41"/>
      <c r="BE158" s="41"/>
      <c r="BF158" s="41"/>
      <c r="BG158" s="42" t="str">
        <f t="shared" si="78"/>
        <v/>
      </c>
      <c r="BH158" s="43" t="str">
        <f t="shared" si="79"/>
        <v xml:space="preserve"> </v>
      </c>
      <c r="BI158" s="41"/>
      <c r="BJ158" s="41"/>
      <c r="BK158" s="41"/>
      <c r="BL158" s="41"/>
      <c r="BM158" s="41"/>
      <c r="BN158" s="44" t="str">
        <f t="shared" si="80"/>
        <v/>
      </c>
      <c r="BO158" s="45" t="str">
        <f t="shared" si="81"/>
        <v xml:space="preserve"> </v>
      </c>
      <c r="BP158" s="41"/>
      <c r="BQ158" s="41"/>
      <c r="BR158" s="41"/>
      <c r="BS158" s="41"/>
      <c r="BT158" s="41"/>
      <c r="BU158" s="46" t="str">
        <f t="shared" si="82"/>
        <v/>
      </c>
      <c r="BV158" s="47" t="str">
        <f t="shared" si="83"/>
        <v xml:space="preserve"> </v>
      </c>
      <c r="BW158" s="81"/>
      <c r="BX158" s="81"/>
      <c r="BY158" s="81"/>
      <c r="BZ158" s="81"/>
      <c r="CA158" s="81"/>
      <c r="CB158" s="81"/>
      <c r="CC158" s="81"/>
      <c r="CD158" s="81"/>
    </row>
    <row r="159" spans="1:82" ht="18.75">
      <c r="A159" s="94">
        <v>149</v>
      </c>
      <c r="B159" s="107"/>
      <c r="C159" s="108"/>
      <c r="D159" s="110"/>
      <c r="E159" s="110"/>
      <c r="F159" s="106" t="str">
        <f t="shared" si="56"/>
        <v/>
      </c>
      <c r="G159" s="111"/>
      <c r="H159" s="101" t="str">
        <f t="shared" si="57"/>
        <v/>
      </c>
      <c r="I159" s="110"/>
      <c r="J159" s="101" t="str">
        <f t="shared" si="58"/>
        <v/>
      </c>
      <c r="K159" s="96" t="str">
        <f t="shared" si="59"/>
        <v/>
      </c>
      <c r="L159" s="114"/>
      <c r="M159" s="114"/>
      <c r="N159" s="114"/>
      <c r="O159" s="114"/>
      <c r="P159" s="97" t="str">
        <f t="shared" si="60"/>
        <v/>
      </c>
      <c r="Q159" s="98" t="str">
        <f t="shared" si="61"/>
        <v/>
      </c>
      <c r="R159" s="99" t="str">
        <f t="shared" si="62"/>
        <v/>
      </c>
      <c r="S159" s="112"/>
      <c r="T159" s="112"/>
      <c r="U159" s="112"/>
      <c r="V159" s="112"/>
      <c r="W159" s="97" t="str">
        <f t="shared" si="63"/>
        <v/>
      </c>
      <c r="X159" s="98" t="str">
        <f t="shared" si="64"/>
        <v/>
      </c>
      <c r="Y159" s="99" t="str">
        <f t="shared" si="65"/>
        <v/>
      </c>
      <c r="Z159" s="112"/>
      <c r="AA159" s="112"/>
      <c r="AB159" s="112"/>
      <c r="AC159" s="112"/>
      <c r="AD159" s="97" t="str">
        <f t="shared" si="66"/>
        <v/>
      </c>
      <c r="AE159" s="98" t="str">
        <f t="shared" si="67"/>
        <v/>
      </c>
      <c r="AF159" s="99" t="str">
        <f t="shared" si="68"/>
        <v/>
      </c>
      <c r="AG159" s="112"/>
      <c r="AH159" s="112"/>
      <c r="AI159" s="112"/>
      <c r="AJ159" s="112"/>
      <c r="AK159" s="97" t="str">
        <f t="shared" si="69"/>
        <v/>
      </c>
      <c r="AL159" s="98" t="str">
        <f t="shared" si="70"/>
        <v/>
      </c>
      <c r="AM159" s="99" t="str">
        <f t="shared" si="71"/>
        <v/>
      </c>
      <c r="AN159" s="112"/>
      <c r="AO159" s="112"/>
      <c r="AP159" s="112"/>
      <c r="AQ159" s="112"/>
      <c r="AR159" s="97" t="str">
        <f t="shared" si="72"/>
        <v/>
      </c>
      <c r="AS159" s="98" t="str">
        <f t="shared" si="73"/>
        <v/>
      </c>
      <c r="AT159" s="99" t="str">
        <f t="shared" si="74"/>
        <v/>
      </c>
      <c r="AU159" s="112"/>
      <c r="AV159" s="112"/>
      <c r="AW159" s="112"/>
      <c r="AX159" s="112"/>
      <c r="AY159" s="97" t="str">
        <f t="shared" si="75"/>
        <v/>
      </c>
      <c r="AZ159" s="98" t="str">
        <f t="shared" si="76"/>
        <v/>
      </c>
      <c r="BA159" s="99" t="str">
        <f t="shared" si="77"/>
        <v/>
      </c>
      <c r="BB159" s="41"/>
      <c r="BC159" s="41"/>
      <c r="BD159" s="41"/>
      <c r="BE159" s="41"/>
      <c r="BF159" s="41"/>
      <c r="BG159" s="42" t="str">
        <f t="shared" si="78"/>
        <v/>
      </c>
      <c r="BH159" s="43" t="str">
        <f t="shared" si="79"/>
        <v xml:space="preserve"> </v>
      </c>
      <c r="BI159" s="41"/>
      <c r="BJ159" s="41"/>
      <c r="BK159" s="41"/>
      <c r="BL159" s="41"/>
      <c r="BM159" s="41"/>
      <c r="BN159" s="44" t="str">
        <f t="shared" si="80"/>
        <v/>
      </c>
      <c r="BO159" s="45" t="str">
        <f t="shared" si="81"/>
        <v xml:space="preserve"> </v>
      </c>
      <c r="BP159" s="41"/>
      <c r="BQ159" s="41"/>
      <c r="BR159" s="41"/>
      <c r="BS159" s="41"/>
      <c r="BT159" s="41"/>
      <c r="BU159" s="46" t="str">
        <f t="shared" si="82"/>
        <v/>
      </c>
      <c r="BV159" s="47" t="str">
        <f t="shared" si="83"/>
        <v xml:space="preserve"> </v>
      </c>
      <c r="BW159" s="81"/>
      <c r="BX159" s="81"/>
      <c r="BY159" s="81"/>
      <c r="BZ159" s="81"/>
      <c r="CA159" s="81"/>
      <c r="CB159" s="81"/>
      <c r="CC159" s="81"/>
      <c r="CD159" s="81"/>
    </row>
    <row r="160" spans="1:82" ht="18.75">
      <c r="A160" s="100">
        <v>150</v>
      </c>
      <c r="B160" s="107"/>
      <c r="C160" s="108"/>
      <c r="D160" s="110"/>
      <c r="E160" s="110"/>
      <c r="F160" s="106" t="str">
        <f t="shared" si="56"/>
        <v/>
      </c>
      <c r="G160" s="111"/>
      <c r="H160" s="101" t="str">
        <f t="shared" si="57"/>
        <v/>
      </c>
      <c r="I160" s="110"/>
      <c r="J160" s="101" t="str">
        <f t="shared" si="58"/>
        <v/>
      </c>
      <c r="K160" s="96" t="str">
        <f t="shared" si="59"/>
        <v/>
      </c>
      <c r="L160" s="114"/>
      <c r="M160" s="114"/>
      <c r="N160" s="114"/>
      <c r="O160" s="114"/>
      <c r="P160" s="97" t="str">
        <f t="shared" si="60"/>
        <v/>
      </c>
      <c r="Q160" s="98" t="str">
        <f t="shared" si="61"/>
        <v/>
      </c>
      <c r="R160" s="99" t="str">
        <f t="shared" si="62"/>
        <v/>
      </c>
      <c r="S160" s="112"/>
      <c r="T160" s="112"/>
      <c r="U160" s="112"/>
      <c r="V160" s="112"/>
      <c r="W160" s="97" t="str">
        <f t="shared" si="63"/>
        <v/>
      </c>
      <c r="X160" s="98" t="str">
        <f t="shared" si="64"/>
        <v/>
      </c>
      <c r="Y160" s="99" t="str">
        <f t="shared" si="65"/>
        <v/>
      </c>
      <c r="Z160" s="112"/>
      <c r="AA160" s="112"/>
      <c r="AB160" s="112"/>
      <c r="AC160" s="112"/>
      <c r="AD160" s="97" t="str">
        <f t="shared" si="66"/>
        <v/>
      </c>
      <c r="AE160" s="98" t="str">
        <f t="shared" si="67"/>
        <v/>
      </c>
      <c r="AF160" s="99" t="str">
        <f t="shared" si="68"/>
        <v/>
      </c>
      <c r="AG160" s="112"/>
      <c r="AH160" s="112"/>
      <c r="AI160" s="112"/>
      <c r="AJ160" s="112"/>
      <c r="AK160" s="97" t="str">
        <f t="shared" si="69"/>
        <v/>
      </c>
      <c r="AL160" s="98" t="str">
        <f t="shared" si="70"/>
        <v/>
      </c>
      <c r="AM160" s="99" t="str">
        <f t="shared" si="71"/>
        <v/>
      </c>
      <c r="AN160" s="112"/>
      <c r="AO160" s="112"/>
      <c r="AP160" s="112"/>
      <c r="AQ160" s="112"/>
      <c r="AR160" s="97" t="str">
        <f t="shared" si="72"/>
        <v/>
      </c>
      <c r="AS160" s="98" t="str">
        <f t="shared" si="73"/>
        <v/>
      </c>
      <c r="AT160" s="99" t="str">
        <f t="shared" si="74"/>
        <v/>
      </c>
      <c r="AU160" s="112"/>
      <c r="AV160" s="112"/>
      <c r="AW160" s="112"/>
      <c r="AX160" s="112"/>
      <c r="AY160" s="97" t="str">
        <f t="shared" si="75"/>
        <v/>
      </c>
      <c r="AZ160" s="98" t="str">
        <f t="shared" si="76"/>
        <v/>
      </c>
      <c r="BA160" s="99" t="str">
        <f t="shared" si="77"/>
        <v/>
      </c>
      <c r="BB160" s="41"/>
      <c r="BC160" s="41"/>
      <c r="BD160" s="41"/>
      <c r="BE160" s="41"/>
      <c r="BF160" s="41"/>
      <c r="BG160" s="42" t="str">
        <f t="shared" si="78"/>
        <v/>
      </c>
      <c r="BH160" s="43" t="str">
        <f t="shared" si="79"/>
        <v xml:space="preserve"> </v>
      </c>
      <c r="BI160" s="41"/>
      <c r="BJ160" s="41"/>
      <c r="BK160" s="41"/>
      <c r="BL160" s="41"/>
      <c r="BM160" s="41"/>
      <c r="BN160" s="44" t="str">
        <f t="shared" si="80"/>
        <v/>
      </c>
      <c r="BO160" s="45" t="str">
        <f t="shared" si="81"/>
        <v xml:space="preserve"> </v>
      </c>
      <c r="BP160" s="41"/>
      <c r="BQ160" s="41"/>
      <c r="BR160" s="41"/>
      <c r="BS160" s="41"/>
      <c r="BT160" s="41"/>
      <c r="BU160" s="46" t="str">
        <f t="shared" si="82"/>
        <v/>
      </c>
      <c r="BV160" s="47" t="str">
        <f t="shared" si="83"/>
        <v xml:space="preserve"> </v>
      </c>
      <c r="BW160" s="81"/>
      <c r="BX160" s="81"/>
      <c r="BY160" s="81"/>
      <c r="BZ160" s="81"/>
      <c r="CA160" s="81"/>
      <c r="CB160" s="81"/>
      <c r="CC160" s="81"/>
      <c r="CD160" s="81"/>
    </row>
    <row r="161" spans="1:82" ht="18.75">
      <c r="A161" s="94">
        <v>151</v>
      </c>
      <c r="B161" s="107"/>
      <c r="C161" s="108"/>
      <c r="D161" s="110"/>
      <c r="E161" s="110"/>
      <c r="F161" s="106" t="str">
        <f t="shared" si="56"/>
        <v/>
      </c>
      <c r="G161" s="111"/>
      <c r="H161" s="101" t="str">
        <f t="shared" si="57"/>
        <v/>
      </c>
      <c r="I161" s="110"/>
      <c r="J161" s="101" t="str">
        <f t="shared" si="58"/>
        <v/>
      </c>
      <c r="K161" s="96" t="str">
        <f t="shared" si="59"/>
        <v/>
      </c>
      <c r="L161" s="114"/>
      <c r="M161" s="114"/>
      <c r="N161" s="114"/>
      <c r="O161" s="114"/>
      <c r="P161" s="97" t="str">
        <f t="shared" si="60"/>
        <v/>
      </c>
      <c r="Q161" s="98" t="str">
        <f t="shared" si="61"/>
        <v/>
      </c>
      <c r="R161" s="99" t="str">
        <f t="shared" si="62"/>
        <v/>
      </c>
      <c r="S161" s="112"/>
      <c r="T161" s="112"/>
      <c r="U161" s="112"/>
      <c r="V161" s="112"/>
      <c r="W161" s="97" t="str">
        <f t="shared" si="63"/>
        <v/>
      </c>
      <c r="X161" s="98" t="str">
        <f t="shared" si="64"/>
        <v/>
      </c>
      <c r="Y161" s="99" t="str">
        <f t="shared" si="65"/>
        <v/>
      </c>
      <c r="Z161" s="112"/>
      <c r="AA161" s="112"/>
      <c r="AB161" s="112"/>
      <c r="AC161" s="112"/>
      <c r="AD161" s="97" t="str">
        <f t="shared" si="66"/>
        <v/>
      </c>
      <c r="AE161" s="98" t="str">
        <f t="shared" si="67"/>
        <v/>
      </c>
      <c r="AF161" s="99" t="str">
        <f t="shared" si="68"/>
        <v/>
      </c>
      <c r="AG161" s="112"/>
      <c r="AH161" s="112"/>
      <c r="AI161" s="112"/>
      <c r="AJ161" s="112"/>
      <c r="AK161" s="97" t="str">
        <f t="shared" si="69"/>
        <v/>
      </c>
      <c r="AL161" s="98" t="str">
        <f t="shared" si="70"/>
        <v/>
      </c>
      <c r="AM161" s="99" t="str">
        <f t="shared" si="71"/>
        <v/>
      </c>
      <c r="AN161" s="112"/>
      <c r="AO161" s="112"/>
      <c r="AP161" s="112"/>
      <c r="AQ161" s="112"/>
      <c r="AR161" s="97" t="str">
        <f t="shared" si="72"/>
        <v/>
      </c>
      <c r="AS161" s="98" t="str">
        <f t="shared" si="73"/>
        <v/>
      </c>
      <c r="AT161" s="99" t="str">
        <f t="shared" si="74"/>
        <v/>
      </c>
      <c r="AU161" s="112"/>
      <c r="AV161" s="112"/>
      <c r="AW161" s="112"/>
      <c r="AX161" s="112"/>
      <c r="AY161" s="97" t="str">
        <f t="shared" si="75"/>
        <v/>
      </c>
      <c r="AZ161" s="98" t="str">
        <f t="shared" si="76"/>
        <v/>
      </c>
      <c r="BA161" s="99" t="str">
        <f t="shared" si="77"/>
        <v/>
      </c>
      <c r="BB161" s="41"/>
      <c r="BC161" s="41"/>
      <c r="BD161" s="41"/>
      <c r="BE161" s="41"/>
      <c r="BF161" s="41"/>
      <c r="BG161" s="42" t="str">
        <f t="shared" si="78"/>
        <v/>
      </c>
      <c r="BH161" s="43" t="str">
        <f t="shared" si="79"/>
        <v xml:space="preserve"> </v>
      </c>
      <c r="BI161" s="41"/>
      <c r="BJ161" s="41"/>
      <c r="BK161" s="41"/>
      <c r="BL161" s="41"/>
      <c r="BM161" s="41"/>
      <c r="BN161" s="44" t="str">
        <f t="shared" si="80"/>
        <v/>
      </c>
      <c r="BO161" s="45" t="str">
        <f t="shared" si="81"/>
        <v xml:space="preserve"> </v>
      </c>
      <c r="BP161" s="41"/>
      <c r="BQ161" s="41"/>
      <c r="BR161" s="41"/>
      <c r="BS161" s="41"/>
      <c r="BT161" s="41"/>
      <c r="BU161" s="46" t="str">
        <f t="shared" si="82"/>
        <v/>
      </c>
      <c r="BV161" s="47" t="str">
        <f t="shared" si="83"/>
        <v xml:space="preserve"> </v>
      </c>
      <c r="BW161" s="81"/>
      <c r="BX161" s="81"/>
      <c r="BY161" s="81"/>
      <c r="BZ161" s="81"/>
      <c r="CA161" s="81"/>
      <c r="CB161" s="81"/>
      <c r="CC161" s="81"/>
      <c r="CD161" s="81"/>
    </row>
    <row r="162" spans="1:82" ht="18.75">
      <c r="A162" s="100">
        <v>152</v>
      </c>
      <c r="B162" s="107"/>
      <c r="C162" s="108"/>
      <c r="D162" s="110"/>
      <c r="E162" s="110"/>
      <c r="F162" s="106" t="str">
        <f t="shared" si="56"/>
        <v/>
      </c>
      <c r="G162" s="111"/>
      <c r="H162" s="101" t="str">
        <f t="shared" si="57"/>
        <v/>
      </c>
      <c r="I162" s="110"/>
      <c r="J162" s="101" t="str">
        <f t="shared" si="58"/>
        <v/>
      </c>
      <c r="K162" s="96" t="str">
        <f t="shared" si="59"/>
        <v/>
      </c>
      <c r="L162" s="114"/>
      <c r="M162" s="114"/>
      <c r="N162" s="114"/>
      <c r="O162" s="114"/>
      <c r="P162" s="97" t="str">
        <f t="shared" si="60"/>
        <v/>
      </c>
      <c r="Q162" s="98" t="str">
        <f t="shared" si="61"/>
        <v/>
      </c>
      <c r="R162" s="99" t="str">
        <f t="shared" si="62"/>
        <v/>
      </c>
      <c r="S162" s="112"/>
      <c r="T162" s="112"/>
      <c r="U162" s="112"/>
      <c r="V162" s="112"/>
      <c r="W162" s="97" t="str">
        <f t="shared" si="63"/>
        <v/>
      </c>
      <c r="X162" s="98" t="str">
        <f t="shared" si="64"/>
        <v/>
      </c>
      <c r="Y162" s="99" t="str">
        <f t="shared" si="65"/>
        <v/>
      </c>
      <c r="Z162" s="112"/>
      <c r="AA162" s="112"/>
      <c r="AB162" s="112"/>
      <c r="AC162" s="112"/>
      <c r="AD162" s="97" t="str">
        <f t="shared" si="66"/>
        <v/>
      </c>
      <c r="AE162" s="98" t="str">
        <f t="shared" si="67"/>
        <v/>
      </c>
      <c r="AF162" s="99" t="str">
        <f t="shared" si="68"/>
        <v/>
      </c>
      <c r="AG162" s="112"/>
      <c r="AH162" s="112"/>
      <c r="AI162" s="112"/>
      <c r="AJ162" s="112"/>
      <c r="AK162" s="97" t="str">
        <f t="shared" si="69"/>
        <v/>
      </c>
      <c r="AL162" s="98" t="str">
        <f t="shared" si="70"/>
        <v/>
      </c>
      <c r="AM162" s="99" t="str">
        <f t="shared" si="71"/>
        <v/>
      </c>
      <c r="AN162" s="112"/>
      <c r="AO162" s="112"/>
      <c r="AP162" s="112"/>
      <c r="AQ162" s="112"/>
      <c r="AR162" s="97" t="str">
        <f t="shared" si="72"/>
        <v/>
      </c>
      <c r="AS162" s="98" t="str">
        <f t="shared" si="73"/>
        <v/>
      </c>
      <c r="AT162" s="99" t="str">
        <f t="shared" si="74"/>
        <v/>
      </c>
      <c r="AU162" s="112"/>
      <c r="AV162" s="112"/>
      <c r="AW162" s="112"/>
      <c r="AX162" s="112"/>
      <c r="AY162" s="97" t="str">
        <f t="shared" si="75"/>
        <v/>
      </c>
      <c r="AZ162" s="98" t="str">
        <f t="shared" si="76"/>
        <v/>
      </c>
      <c r="BA162" s="99" t="str">
        <f t="shared" si="77"/>
        <v/>
      </c>
      <c r="BB162" s="41"/>
      <c r="BC162" s="41"/>
      <c r="BD162" s="41"/>
      <c r="BE162" s="41"/>
      <c r="BF162" s="41"/>
      <c r="BG162" s="42" t="str">
        <f t="shared" si="78"/>
        <v/>
      </c>
      <c r="BH162" s="43" t="str">
        <f t="shared" si="79"/>
        <v xml:space="preserve"> </v>
      </c>
      <c r="BI162" s="41"/>
      <c r="BJ162" s="41"/>
      <c r="BK162" s="41"/>
      <c r="BL162" s="41"/>
      <c r="BM162" s="41"/>
      <c r="BN162" s="44" t="str">
        <f t="shared" si="80"/>
        <v/>
      </c>
      <c r="BO162" s="45" t="str">
        <f t="shared" si="81"/>
        <v xml:space="preserve"> </v>
      </c>
      <c r="BP162" s="41"/>
      <c r="BQ162" s="41"/>
      <c r="BR162" s="41"/>
      <c r="BS162" s="41"/>
      <c r="BT162" s="41"/>
      <c r="BU162" s="46" t="str">
        <f t="shared" si="82"/>
        <v/>
      </c>
      <c r="BV162" s="47" t="str">
        <f t="shared" si="83"/>
        <v xml:space="preserve"> </v>
      </c>
      <c r="BW162" s="81"/>
      <c r="BX162" s="81"/>
      <c r="BY162" s="81"/>
      <c r="BZ162" s="81"/>
      <c r="CA162" s="81"/>
      <c r="CB162" s="81"/>
      <c r="CC162" s="81"/>
      <c r="CD162" s="81"/>
    </row>
    <row r="163" spans="1:82" ht="18.75">
      <c r="A163" s="94">
        <v>153</v>
      </c>
      <c r="B163" s="107"/>
      <c r="C163" s="108"/>
      <c r="D163" s="110"/>
      <c r="E163" s="110"/>
      <c r="F163" s="106" t="str">
        <f t="shared" si="56"/>
        <v/>
      </c>
      <c r="G163" s="111"/>
      <c r="H163" s="101" t="str">
        <f t="shared" si="57"/>
        <v/>
      </c>
      <c r="I163" s="110"/>
      <c r="J163" s="101" t="str">
        <f t="shared" si="58"/>
        <v/>
      </c>
      <c r="K163" s="96" t="str">
        <f t="shared" si="59"/>
        <v/>
      </c>
      <c r="L163" s="114"/>
      <c r="M163" s="114"/>
      <c r="N163" s="114"/>
      <c r="O163" s="114"/>
      <c r="P163" s="97" t="str">
        <f t="shared" si="60"/>
        <v/>
      </c>
      <c r="Q163" s="98" t="str">
        <f t="shared" si="61"/>
        <v/>
      </c>
      <c r="R163" s="99" t="str">
        <f t="shared" si="62"/>
        <v/>
      </c>
      <c r="S163" s="112"/>
      <c r="T163" s="112"/>
      <c r="U163" s="112"/>
      <c r="V163" s="112"/>
      <c r="W163" s="97" t="str">
        <f t="shared" si="63"/>
        <v/>
      </c>
      <c r="X163" s="98" t="str">
        <f t="shared" si="64"/>
        <v/>
      </c>
      <c r="Y163" s="99" t="str">
        <f t="shared" si="65"/>
        <v/>
      </c>
      <c r="Z163" s="112"/>
      <c r="AA163" s="112"/>
      <c r="AB163" s="112"/>
      <c r="AC163" s="112"/>
      <c r="AD163" s="97" t="str">
        <f t="shared" si="66"/>
        <v/>
      </c>
      <c r="AE163" s="98" t="str">
        <f t="shared" si="67"/>
        <v/>
      </c>
      <c r="AF163" s="99" t="str">
        <f t="shared" si="68"/>
        <v/>
      </c>
      <c r="AG163" s="112"/>
      <c r="AH163" s="112"/>
      <c r="AI163" s="112"/>
      <c r="AJ163" s="112"/>
      <c r="AK163" s="97" t="str">
        <f t="shared" si="69"/>
        <v/>
      </c>
      <c r="AL163" s="98" t="str">
        <f t="shared" si="70"/>
        <v/>
      </c>
      <c r="AM163" s="99" t="str">
        <f t="shared" si="71"/>
        <v/>
      </c>
      <c r="AN163" s="112"/>
      <c r="AO163" s="112"/>
      <c r="AP163" s="112"/>
      <c r="AQ163" s="112"/>
      <c r="AR163" s="97" t="str">
        <f t="shared" si="72"/>
        <v/>
      </c>
      <c r="AS163" s="98" t="str">
        <f t="shared" si="73"/>
        <v/>
      </c>
      <c r="AT163" s="99" t="str">
        <f t="shared" si="74"/>
        <v/>
      </c>
      <c r="AU163" s="112"/>
      <c r="AV163" s="112"/>
      <c r="AW163" s="112"/>
      <c r="AX163" s="112"/>
      <c r="AY163" s="97" t="str">
        <f t="shared" si="75"/>
        <v/>
      </c>
      <c r="AZ163" s="98" t="str">
        <f t="shared" si="76"/>
        <v/>
      </c>
      <c r="BA163" s="99" t="str">
        <f t="shared" si="77"/>
        <v/>
      </c>
      <c r="BB163" s="41"/>
      <c r="BC163" s="41"/>
      <c r="BD163" s="41"/>
      <c r="BE163" s="41"/>
      <c r="BF163" s="41"/>
      <c r="BG163" s="42" t="str">
        <f t="shared" si="78"/>
        <v/>
      </c>
      <c r="BH163" s="43" t="str">
        <f t="shared" si="79"/>
        <v xml:space="preserve"> </v>
      </c>
      <c r="BI163" s="41"/>
      <c r="BJ163" s="41"/>
      <c r="BK163" s="41"/>
      <c r="BL163" s="41"/>
      <c r="BM163" s="41"/>
      <c r="BN163" s="44" t="str">
        <f t="shared" si="80"/>
        <v/>
      </c>
      <c r="BO163" s="45" t="str">
        <f t="shared" si="81"/>
        <v xml:space="preserve"> </v>
      </c>
      <c r="BP163" s="41"/>
      <c r="BQ163" s="41"/>
      <c r="BR163" s="41"/>
      <c r="BS163" s="41"/>
      <c r="BT163" s="41"/>
      <c r="BU163" s="46" t="str">
        <f t="shared" si="82"/>
        <v/>
      </c>
      <c r="BV163" s="47" t="str">
        <f t="shared" si="83"/>
        <v xml:space="preserve"> </v>
      </c>
      <c r="BW163" s="81"/>
      <c r="BX163" s="81"/>
      <c r="BY163" s="81"/>
      <c r="BZ163" s="81"/>
      <c r="CA163" s="81"/>
      <c r="CB163" s="81"/>
      <c r="CC163" s="81"/>
      <c r="CD163" s="81"/>
    </row>
    <row r="164" spans="1:82" ht="18.75">
      <c r="A164" s="100">
        <v>154</v>
      </c>
      <c r="B164" s="107"/>
      <c r="C164" s="108"/>
      <c r="D164" s="110"/>
      <c r="E164" s="110"/>
      <c r="F164" s="106" t="str">
        <f t="shared" si="56"/>
        <v/>
      </c>
      <c r="G164" s="111"/>
      <c r="H164" s="101" t="str">
        <f t="shared" si="57"/>
        <v/>
      </c>
      <c r="I164" s="110"/>
      <c r="J164" s="101" t="str">
        <f t="shared" si="58"/>
        <v/>
      </c>
      <c r="K164" s="96" t="str">
        <f t="shared" si="59"/>
        <v/>
      </c>
      <c r="L164" s="114"/>
      <c r="M164" s="114"/>
      <c r="N164" s="114"/>
      <c r="O164" s="114"/>
      <c r="P164" s="97" t="str">
        <f t="shared" si="60"/>
        <v/>
      </c>
      <c r="Q164" s="98" t="str">
        <f t="shared" si="61"/>
        <v/>
      </c>
      <c r="R164" s="99" t="str">
        <f t="shared" si="62"/>
        <v/>
      </c>
      <c r="S164" s="112"/>
      <c r="T164" s="112"/>
      <c r="U164" s="112"/>
      <c r="V164" s="112"/>
      <c r="W164" s="97" t="str">
        <f t="shared" si="63"/>
        <v/>
      </c>
      <c r="X164" s="98" t="str">
        <f t="shared" si="64"/>
        <v/>
      </c>
      <c r="Y164" s="99" t="str">
        <f t="shared" si="65"/>
        <v/>
      </c>
      <c r="Z164" s="112"/>
      <c r="AA164" s="112"/>
      <c r="AB164" s="112"/>
      <c r="AC164" s="112"/>
      <c r="AD164" s="97" t="str">
        <f t="shared" si="66"/>
        <v/>
      </c>
      <c r="AE164" s="98" t="str">
        <f t="shared" si="67"/>
        <v/>
      </c>
      <c r="AF164" s="99" t="str">
        <f t="shared" si="68"/>
        <v/>
      </c>
      <c r="AG164" s="112"/>
      <c r="AH164" s="112"/>
      <c r="AI164" s="112"/>
      <c r="AJ164" s="112"/>
      <c r="AK164" s="97" t="str">
        <f t="shared" si="69"/>
        <v/>
      </c>
      <c r="AL164" s="98" t="str">
        <f t="shared" si="70"/>
        <v/>
      </c>
      <c r="AM164" s="99" t="str">
        <f t="shared" si="71"/>
        <v/>
      </c>
      <c r="AN164" s="112"/>
      <c r="AO164" s="112"/>
      <c r="AP164" s="112"/>
      <c r="AQ164" s="112"/>
      <c r="AR164" s="97" t="str">
        <f t="shared" si="72"/>
        <v/>
      </c>
      <c r="AS164" s="98" t="str">
        <f t="shared" si="73"/>
        <v/>
      </c>
      <c r="AT164" s="99" t="str">
        <f t="shared" si="74"/>
        <v/>
      </c>
      <c r="AU164" s="112"/>
      <c r="AV164" s="112"/>
      <c r="AW164" s="112"/>
      <c r="AX164" s="112"/>
      <c r="AY164" s="97" t="str">
        <f t="shared" si="75"/>
        <v/>
      </c>
      <c r="AZ164" s="98" t="str">
        <f t="shared" si="76"/>
        <v/>
      </c>
      <c r="BA164" s="99" t="str">
        <f t="shared" si="77"/>
        <v/>
      </c>
      <c r="BB164" s="41"/>
      <c r="BC164" s="41"/>
      <c r="BD164" s="41"/>
      <c r="BE164" s="41"/>
      <c r="BF164" s="41"/>
      <c r="BG164" s="42" t="str">
        <f t="shared" si="78"/>
        <v/>
      </c>
      <c r="BH164" s="43" t="str">
        <f t="shared" si="79"/>
        <v xml:space="preserve"> </v>
      </c>
      <c r="BI164" s="41"/>
      <c r="BJ164" s="41"/>
      <c r="BK164" s="41"/>
      <c r="BL164" s="41"/>
      <c r="BM164" s="41"/>
      <c r="BN164" s="44" t="str">
        <f t="shared" si="80"/>
        <v/>
      </c>
      <c r="BO164" s="45" t="str">
        <f t="shared" si="81"/>
        <v xml:space="preserve"> </v>
      </c>
      <c r="BP164" s="41"/>
      <c r="BQ164" s="41"/>
      <c r="BR164" s="41"/>
      <c r="BS164" s="41"/>
      <c r="BT164" s="41"/>
      <c r="BU164" s="46" t="str">
        <f t="shared" si="82"/>
        <v/>
      </c>
      <c r="BV164" s="47" t="str">
        <f t="shared" si="83"/>
        <v xml:space="preserve"> </v>
      </c>
      <c r="BW164" s="81"/>
      <c r="BX164" s="81"/>
      <c r="BY164" s="81"/>
      <c r="BZ164" s="81"/>
      <c r="CA164" s="81"/>
      <c r="CB164" s="81"/>
      <c r="CC164" s="81"/>
      <c r="CD164" s="81"/>
    </row>
    <row r="165" spans="1:82" ht="18.75">
      <c r="A165" s="94">
        <v>155</v>
      </c>
      <c r="B165" s="107"/>
      <c r="C165" s="108"/>
      <c r="D165" s="110"/>
      <c r="E165" s="110"/>
      <c r="F165" s="106" t="str">
        <f t="shared" si="56"/>
        <v/>
      </c>
      <c r="G165" s="111"/>
      <c r="H165" s="101" t="str">
        <f t="shared" si="57"/>
        <v/>
      </c>
      <c r="I165" s="110"/>
      <c r="J165" s="101" t="str">
        <f t="shared" si="58"/>
        <v/>
      </c>
      <c r="K165" s="96" t="str">
        <f t="shared" si="59"/>
        <v/>
      </c>
      <c r="L165" s="114"/>
      <c r="M165" s="114"/>
      <c r="N165" s="114"/>
      <c r="O165" s="114"/>
      <c r="P165" s="97" t="str">
        <f t="shared" si="60"/>
        <v/>
      </c>
      <c r="Q165" s="98" t="str">
        <f t="shared" si="61"/>
        <v/>
      </c>
      <c r="R165" s="99" t="str">
        <f t="shared" si="62"/>
        <v/>
      </c>
      <c r="S165" s="112"/>
      <c r="T165" s="112"/>
      <c r="U165" s="112"/>
      <c r="V165" s="112"/>
      <c r="W165" s="97" t="str">
        <f t="shared" si="63"/>
        <v/>
      </c>
      <c r="X165" s="98" t="str">
        <f t="shared" si="64"/>
        <v/>
      </c>
      <c r="Y165" s="99" t="str">
        <f t="shared" si="65"/>
        <v/>
      </c>
      <c r="Z165" s="112"/>
      <c r="AA165" s="112"/>
      <c r="AB165" s="112"/>
      <c r="AC165" s="112"/>
      <c r="AD165" s="97" t="str">
        <f t="shared" si="66"/>
        <v/>
      </c>
      <c r="AE165" s="98" t="str">
        <f t="shared" si="67"/>
        <v/>
      </c>
      <c r="AF165" s="99" t="str">
        <f t="shared" si="68"/>
        <v/>
      </c>
      <c r="AG165" s="112"/>
      <c r="AH165" s="112"/>
      <c r="AI165" s="112"/>
      <c r="AJ165" s="112"/>
      <c r="AK165" s="97" t="str">
        <f t="shared" si="69"/>
        <v/>
      </c>
      <c r="AL165" s="98" t="str">
        <f t="shared" si="70"/>
        <v/>
      </c>
      <c r="AM165" s="99" t="str">
        <f t="shared" si="71"/>
        <v/>
      </c>
      <c r="AN165" s="112"/>
      <c r="AO165" s="112"/>
      <c r="AP165" s="112"/>
      <c r="AQ165" s="112"/>
      <c r="AR165" s="97" t="str">
        <f t="shared" si="72"/>
        <v/>
      </c>
      <c r="AS165" s="98" t="str">
        <f t="shared" si="73"/>
        <v/>
      </c>
      <c r="AT165" s="99" t="str">
        <f t="shared" si="74"/>
        <v/>
      </c>
      <c r="AU165" s="112"/>
      <c r="AV165" s="112"/>
      <c r="AW165" s="112"/>
      <c r="AX165" s="112"/>
      <c r="AY165" s="97" t="str">
        <f t="shared" si="75"/>
        <v/>
      </c>
      <c r="AZ165" s="98" t="str">
        <f t="shared" si="76"/>
        <v/>
      </c>
      <c r="BA165" s="99" t="str">
        <f t="shared" si="77"/>
        <v/>
      </c>
      <c r="BB165" s="41"/>
      <c r="BC165" s="41"/>
      <c r="BD165" s="41"/>
      <c r="BE165" s="41"/>
      <c r="BF165" s="41"/>
      <c r="BG165" s="42" t="str">
        <f t="shared" si="78"/>
        <v/>
      </c>
      <c r="BH165" s="43" t="str">
        <f t="shared" si="79"/>
        <v xml:space="preserve"> </v>
      </c>
      <c r="BI165" s="41"/>
      <c r="BJ165" s="41"/>
      <c r="BK165" s="41"/>
      <c r="BL165" s="41"/>
      <c r="BM165" s="41"/>
      <c r="BN165" s="44" t="str">
        <f t="shared" si="80"/>
        <v/>
      </c>
      <c r="BO165" s="45" t="str">
        <f t="shared" si="81"/>
        <v xml:space="preserve"> </v>
      </c>
      <c r="BP165" s="41"/>
      <c r="BQ165" s="41"/>
      <c r="BR165" s="41"/>
      <c r="BS165" s="41"/>
      <c r="BT165" s="41"/>
      <c r="BU165" s="46" t="str">
        <f t="shared" si="82"/>
        <v/>
      </c>
      <c r="BV165" s="47" t="str">
        <f t="shared" si="83"/>
        <v xml:space="preserve"> </v>
      </c>
      <c r="BW165" s="81"/>
      <c r="BX165" s="81"/>
      <c r="BY165" s="81"/>
      <c r="BZ165" s="81"/>
      <c r="CA165" s="81"/>
      <c r="CB165" s="81"/>
      <c r="CC165" s="81"/>
      <c r="CD165" s="81"/>
    </row>
    <row r="166" spans="1:82" ht="18.75">
      <c r="A166" s="100">
        <v>156</v>
      </c>
      <c r="B166" s="107"/>
      <c r="C166" s="108"/>
      <c r="D166" s="110"/>
      <c r="E166" s="110"/>
      <c r="F166" s="106" t="str">
        <f t="shared" si="56"/>
        <v/>
      </c>
      <c r="G166" s="111"/>
      <c r="H166" s="101" t="str">
        <f t="shared" si="57"/>
        <v/>
      </c>
      <c r="I166" s="110"/>
      <c r="J166" s="101" t="str">
        <f t="shared" si="58"/>
        <v/>
      </c>
      <c r="K166" s="96" t="str">
        <f t="shared" si="59"/>
        <v/>
      </c>
      <c r="L166" s="114"/>
      <c r="M166" s="114"/>
      <c r="N166" s="114"/>
      <c r="O166" s="114"/>
      <c r="P166" s="97" t="str">
        <f t="shared" si="60"/>
        <v/>
      </c>
      <c r="Q166" s="98" t="str">
        <f t="shared" si="61"/>
        <v/>
      </c>
      <c r="R166" s="99" t="str">
        <f t="shared" si="62"/>
        <v/>
      </c>
      <c r="S166" s="112"/>
      <c r="T166" s="112"/>
      <c r="U166" s="112"/>
      <c r="V166" s="112"/>
      <c r="W166" s="97" t="str">
        <f t="shared" si="63"/>
        <v/>
      </c>
      <c r="X166" s="98" t="str">
        <f t="shared" si="64"/>
        <v/>
      </c>
      <c r="Y166" s="99" t="str">
        <f t="shared" si="65"/>
        <v/>
      </c>
      <c r="Z166" s="112"/>
      <c r="AA166" s="112"/>
      <c r="AB166" s="112"/>
      <c r="AC166" s="112"/>
      <c r="AD166" s="97" t="str">
        <f t="shared" si="66"/>
        <v/>
      </c>
      <c r="AE166" s="98" t="str">
        <f t="shared" si="67"/>
        <v/>
      </c>
      <c r="AF166" s="99" t="str">
        <f t="shared" si="68"/>
        <v/>
      </c>
      <c r="AG166" s="112"/>
      <c r="AH166" s="112"/>
      <c r="AI166" s="112"/>
      <c r="AJ166" s="112"/>
      <c r="AK166" s="97" t="str">
        <f t="shared" si="69"/>
        <v/>
      </c>
      <c r="AL166" s="98" t="str">
        <f t="shared" si="70"/>
        <v/>
      </c>
      <c r="AM166" s="99" t="str">
        <f t="shared" si="71"/>
        <v/>
      </c>
      <c r="AN166" s="112"/>
      <c r="AO166" s="112"/>
      <c r="AP166" s="112"/>
      <c r="AQ166" s="112"/>
      <c r="AR166" s="97" t="str">
        <f t="shared" si="72"/>
        <v/>
      </c>
      <c r="AS166" s="98" t="str">
        <f t="shared" si="73"/>
        <v/>
      </c>
      <c r="AT166" s="99" t="str">
        <f t="shared" si="74"/>
        <v/>
      </c>
      <c r="AU166" s="112"/>
      <c r="AV166" s="112"/>
      <c r="AW166" s="112"/>
      <c r="AX166" s="112"/>
      <c r="AY166" s="97" t="str">
        <f t="shared" si="75"/>
        <v/>
      </c>
      <c r="AZ166" s="98" t="str">
        <f t="shared" si="76"/>
        <v/>
      </c>
      <c r="BA166" s="99" t="str">
        <f t="shared" si="77"/>
        <v/>
      </c>
      <c r="BB166" s="41"/>
      <c r="BC166" s="41"/>
      <c r="BD166" s="41"/>
      <c r="BE166" s="41"/>
      <c r="BF166" s="41"/>
      <c r="BG166" s="42" t="str">
        <f t="shared" si="78"/>
        <v/>
      </c>
      <c r="BH166" s="43" t="str">
        <f t="shared" si="79"/>
        <v xml:space="preserve"> </v>
      </c>
      <c r="BI166" s="41"/>
      <c r="BJ166" s="41"/>
      <c r="BK166" s="41"/>
      <c r="BL166" s="41"/>
      <c r="BM166" s="41"/>
      <c r="BN166" s="44" t="str">
        <f t="shared" si="80"/>
        <v/>
      </c>
      <c r="BO166" s="45" t="str">
        <f t="shared" si="81"/>
        <v xml:space="preserve"> </v>
      </c>
      <c r="BP166" s="41"/>
      <c r="BQ166" s="41"/>
      <c r="BR166" s="41"/>
      <c r="BS166" s="41"/>
      <c r="BT166" s="41"/>
      <c r="BU166" s="46" t="str">
        <f t="shared" si="82"/>
        <v/>
      </c>
      <c r="BV166" s="47" t="str">
        <f t="shared" si="83"/>
        <v xml:space="preserve"> </v>
      </c>
      <c r="BW166" s="81"/>
      <c r="BX166" s="81"/>
      <c r="BY166" s="81"/>
      <c r="BZ166" s="81"/>
      <c r="CA166" s="81"/>
      <c r="CB166" s="81"/>
      <c r="CC166" s="81"/>
      <c r="CD166" s="81"/>
    </row>
    <row r="167" spans="1:82" ht="18.75">
      <c r="A167" s="94">
        <v>157</v>
      </c>
      <c r="B167" s="107"/>
      <c r="C167" s="108"/>
      <c r="D167" s="110"/>
      <c r="E167" s="110"/>
      <c r="F167" s="106" t="str">
        <f t="shared" si="56"/>
        <v/>
      </c>
      <c r="G167" s="111"/>
      <c r="H167" s="101" t="str">
        <f t="shared" si="57"/>
        <v/>
      </c>
      <c r="I167" s="110"/>
      <c r="J167" s="101" t="str">
        <f t="shared" si="58"/>
        <v/>
      </c>
      <c r="K167" s="96" t="str">
        <f t="shared" si="59"/>
        <v/>
      </c>
      <c r="L167" s="114"/>
      <c r="M167" s="114"/>
      <c r="N167" s="114"/>
      <c r="O167" s="114"/>
      <c r="P167" s="97" t="str">
        <f t="shared" si="60"/>
        <v/>
      </c>
      <c r="Q167" s="98" t="str">
        <f t="shared" si="61"/>
        <v/>
      </c>
      <c r="R167" s="99" t="str">
        <f t="shared" si="62"/>
        <v/>
      </c>
      <c r="S167" s="112"/>
      <c r="T167" s="112"/>
      <c r="U167" s="112"/>
      <c r="V167" s="112"/>
      <c r="W167" s="97" t="str">
        <f t="shared" si="63"/>
        <v/>
      </c>
      <c r="X167" s="98" t="str">
        <f t="shared" si="64"/>
        <v/>
      </c>
      <c r="Y167" s="99" t="str">
        <f t="shared" si="65"/>
        <v/>
      </c>
      <c r="Z167" s="112"/>
      <c r="AA167" s="112"/>
      <c r="AB167" s="112"/>
      <c r="AC167" s="112"/>
      <c r="AD167" s="97" t="str">
        <f t="shared" si="66"/>
        <v/>
      </c>
      <c r="AE167" s="98" t="str">
        <f t="shared" si="67"/>
        <v/>
      </c>
      <c r="AF167" s="99" t="str">
        <f t="shared" si="68"/>
        <v/>
      </c>
      <c r="AG167" s="112"/>
      <c r="AH167" s="112"/>
      <c r="AI167" s="112"/>
      <c r="AJ167" s="112"/>
      <c r="AK167" s="97" t="str">
        <f t="shared" si="69"/>
        <v/>
      </c>
      <c r="AL167" s="98" t="str">
        <f t="shared" si="70"/>
        <v/>
      </c>
      <c r="AM167" s="99" t="str">
        <f t="shared" si="71"/>
        <v/>
      </c>
      <c r="AN167" s="112"/>
      <c r="AO167" s="112"/>
      <c r="AP167" s="112"/>
      <c r="AQ167" s="112"/>
      <c r="AR167" s="97" t="str">
        <f t="shared" si="72"/>
        <v/>
      </c>
      <c r="AS167" s="98" t="str">
        <f t="shared" si="73"/>
        <v/>
      </c>
      <c r="AT167" s="99" t="str">
        <f t="shared" si="74"/>
        <v/>
      </c>
      <c r="AU167" s="112"/>
      <c r="AV167" s="112"/>
      <c r="AW167" s="112"/>
      <c r="AX167" s="112"/>
      <c r="AY167" s="97" t="str">
        <f t="shared" si="75"/>
        <v/>
      </c>
      <c r="AZ167" s="98" t="str">
        <f t="shared" si="76"/>
        <v/>
      </c>
      <c r="BA167" s="99" t="str">
        <f t="shared" si="77"/>
        <v/>
      </c>
      <c r="BB167" s="41"/>
      <c r="BC167" s="41"/>
      <c r="BD167" s="41"/>
      <c r="BE167" s="41"/>
      <c r="BF167" s="41"/>
      <c r="BG167" s="42" t="str">
        <f t="shared" si="78"/>
        <v/>
      </c>
      <c r="BH167" s="43" t="str">
        <f t="shared" si="79"/>
        <v xml:space="preserve"> </v>
      </c>
      <c r="BI167" s="41"/>
      <c r="BJ167" s="41"/>
      <c r="BK167" s="41"/>
      <c r="BL167" s="41"/>
      <c r="BM167" s="41"/>
      <c r="BN167" s="44" t="str">
        <f t="shared" si="80"/>
        <v/>
      </c>
      <c r="BO167" s="45" t="str">
        <f t="shared" si="81"/>
        <v xml:space="preserve"> </v>
      </c>
      <c r="BP167" s="41"/>
      <c r="BQ167" s="41"/>
      <c r="BR167" s="41"/>
      <c r="BS167" s="41"/>
      <c r="BT167" s="41"/>
      <c r="BU167" s="46" t="str">
        <f t="shared" si="82"/>
        <v/>
      </c>
      <c r="BV167" s="47" t="str">
        <f t="shared" si="83"/>
        <v xml:space="preserve"> </v>
      </c>
      <c r="BW167" s="81"/>
      <c r="BX167" s="81"/>
      <c r="BY167" s="81"/>
      <c r="BZ167" s="81"/>
      <c r="CA167" s="81"/>
      <c r="CB167" s="81"/>
      <c r="CC167" s="81"/>
      <c r="CD167" s="81"/>
    </row>
    <row r="168" spans="1:82" ht="18.75">
      <c r="A168" s="100">
        <v>158</v>
      </c>
      <c r="B168" s="107"/>
      <c r="C168" s="108"/>
      <c r="D168" s="110"/>
      <c r="E168" s="110"/>
      <c r="F168" s="106" t="str">
        <f t="shared" si="56"/>
        <v/>
      </c>
      <c r="G168" s="111"/>
      <c r="H168" s="101" t="str">
        <f t="shared" si="57"/>
        <v/>
      </c>
      <c r="I168" s="110"/>
      <c r="J168" s="101" t="str">
        <f t="shared" si="58"/>
        <v/>
      </c>
      <c r="K168" s="96" t="str">
        <f t="shared" si="59"/>
        <v/>
      </c>
      <c r="L168" s="114"/>
      <c r="M168" s="114"/>
      <c r="N168" s="114"/>
      <c r="O168" s="114"/>
      <c r="P168" s="97" t="str">
        <f t="shared" si="60"/>
        <v/>
      </c>
      <c r="Q168" s="98" t="str">
        <f t="shared" si="61"/>
        <v/>
      </c>
      <c r="R168" s="99" t="str">
        <f t="shared" si="62"/>
        <v/>
      </c>
      <c r="S168" s="112"/>
      <c r="T168" s="112"/>
      <c r="U168" s="112"/>
      <c r="V168" s="112"/>
      <c r="W168" s="97" t="str">
        <f t="shared" si="63"/>
        <v/>
      </c>
      <c r="X168" s="98" t="str">
        <f t="shared" si="64"/>
        <v/>
      </c>
      <c r="Y168" s="99" t="str">
        <f t="shared" si="65"/>
        <v/>
      </c>
      <c r="Z168" s="112"/>
      <c r="AA168" s="112"/>
      <c r="AB168" s="112"/>
      <c r="AC168" s="112"/>
      <c r="AD168" s="97" t="str">
        <f t="shared" si="66"/>
        <v/>
      </c>
      <c r="AE168" s="98" t="str">
        <f t="shared" si="67"/>
        <v/>
      </c>
      <c r="AF168" s="99" t="str">
        <f t="shared" si="68"/>
        <v/>
      </c>
      <c r="AG168" s="112"/>
      <c r="AH168" s="112"/>
      <c r="AI168" s="112"/>
      <c r="AJ168" s="112"/>
      <c r="AK168" s="97" t="str">
        <f t="shared" si="69"/>
        <v/>
      </c>
      <c r="AL168" s="98" t="str">
        <f t="shared" si="70"/>
        <v/>
      </c>
      <c r="AM168" s="99" t="str">
        <f t="shared" si="71"/>
        <v/>
      </c>
      <c r="AN168" s="112"/>
      <c r="AO168" s="112"/>
      <c r="AP168" s="112"/>
      <c r="AQ168" s="112"/>
      <c r="AR168" s="97" t="str">
        <f t="shared" si="72"/>
        <v/>
      </c>
      <c r="AS168" s="98" t="str">
        <f t="shared" si="73"/>
        <v/>
      </c>
      <c r="AT168" s="99" t="str">
        <f t="shared" si="74"/>
        <v/>
      </c>
      <c r="AU168" s="112"/>
      <c r="AV168" s="112"/>
      <c r="AW168" s="112"/>
      <c r="AX168" s="112"/>
      <c r="AY168" s="97" t="str">
        <f t="shared" si="75"/>
        <v/>
      </c>
      <c r="AZ168" s="98" t="str">
        <f t="shared" si="76"/>
        <v/>
      </c>
      <c r="BA168" s="99" t="str">
        <f t="shared" si="77"/>
        <v/>
      </c>
      <c r="BB168" s="41"/>
      <c r="BC168" s="41"/>
      <c r="BD168" s="41"/>
      <c r="BE168" s="41"/>
      <c r="BF168" s="41"/>
      <c r="BG168" s="42" t="str">
        <f t="shared" si="78"/>
        <v/>
      </c>
      <c r="BH168" s="43" t="str">
        <f t="shared" si="79"/>
        <v xml:space="preserve"> </v>
      </c>
      <c r="BI168" s="41"/>
      <c r="BJ168" s="41"/>
      <c r="BK168" s="41"/>
      <c r="BL168" s="41"/>
      <c r="BM168" s="41"/>
      <c r="BN168" s="44" t="str">
        <f t="shared" si="80"/>
        <v/>
      </c>
      <c r="BO168" s="45" t="str">
        <f t="shared" si="81"/>
        <v xml:space="preserve"> </v>
      </c>
      <c r="BP168" s="41"/>
      <c r="BQ168" s="41"/>
      <c r="BR168" s="41"/>
      <c r="BS168" s="41"/>
      <c r="BT168" s="41"/>
      <c r="BU168" s="46" t="str">
        <f t="shared" si="82"/>
        <v/>
      </c>
      <c r="BV168" s="47" t="str">
        <f t="shared" si="83"/>
        <v xml:space="preserve"> </v>
      </c>
      <c r="BW168" s="81"/>
      <c r="BX168" s="81"/>
      <c r="BY168" s="81"/>
      <c r="BZ168" s="81"/>
      <c r="CA168" s="81"/>
      <c r="CB168" s="81"/>
      <c r="CC168" s="81"/>
      <c r="CD168" s="81"/>
    </row>
    <row r="169" spans="1:82" ht="18.75">
      <c r="A169" s="94">
        <v>159</v>
      </c>
      <c r="B169" s="107"/>
      <c r="C169" s="108"/>
      <c r="D169" s="110"/>
      <c r="E169" s="110"/>
      <c r="F169" s="106" t="str">
        <f t="shared" si="56"/>
        <v/>
      </c>
      <c r="G169" s="111"/>
      <c r="H169" s="101" t="str">
        <f t="shared" si="57"/>
        <v/>
      </c>
      <c r="I169" s="110"/>
      <c r="J169" s="101" t="str">
        <f t="shared" si="58"/>
        <v/>
      </c>
      <c r="K169" s="96" t="str">
        <f t="shared" si="59"/>
        <v/>
      </c>
      <c r="L169" s="114"/>
      <c r="M169" s="114"/>
      <c r="N169" s="114"/>
      <c r="O169" s="114"/>
      <c r="P169" s="97" t="str">
        <f t="shared" si="60"/>
        <v/>
      </c>
      <c r="Q169" s="98" t="str">
        <f t="shared" si="61"/>
        <v/>
      </c>
      <c r="R169" s="99" t="str">
        <f t="shared" si="62"/>
        <v/>
      </c>
      <c r="S169" s="112"/>
      <c r="T169" s="112"/>
      <c r="U169" s="112"/>
      <c r="V169" s="112"/>
      <c r="W169" s="97" t="str">
        <f t="shared" si="63"/>
        <v/>
      </c>
      <c r="X169" s="98" t="str">
        <f t="shared" si="64"/>
        <v/>
      </c>
      <c r="Y169" s="99" t="str">
        <f t="shared" si="65"/>
        <v/>
      </c>
      <c r="Z169" s="112"/>
      <c r="AA169" s="112"/>
      <c r="AB169" s="112"/>
      <c r="AC169" s="112"/>
      <c r="AD169" s="97" t="str">
        <f t="shared" si="66"/>
        <v/>
      </c>
      <c r="AE169" s="98" t="str">
        <f t="shared" si="67"/>
        <v/>
      </c>
      <c r="AF169" s="99" t="str">
        <f t="shared" si="68"/>
        <v/>
      </c>
      <c r="AG169" s="112"/>
      <c r="AH169" s="112"/>
      <c r="AI169" s="112"/>
      <c r="AJ169" s="112"/>
      <c r="AK169" s="97" t="str">
        <f t="shared" si="69"/>
        <v/>
      </c>
      <c r="AL169" s="98" t="str">
        <f t="shared" si="70"/>
        <v/>
      </c>
      <c r="AM169" s="99" t="str">
        <f t="shared" si="71"/>
        <v/>
      </c>
      <c r="AN169" s="112"/>
      <c r="AO169" s="112"/>
      <c r="AP169" s="112"/>
      <c r="AQ169" s="112"/>
      <c r="AR169" s="97" t="str">
        <f t="shared" si="72"/>
        <v/>
      </c>
      <c r="AS169" s="98" t="str">
        <f t="shared" si="73"/>
        <v/>
      </c>
      <c r="AT169" s="99" t="str">
        <f t="shared" si="74"/>
        <v/>
      </c>
      <c r="AU169" s="112"/>
      <c r="AV169" s="112"/>
      <c r="AW169" s="112"/>
      <c r="AX169" s="112"/>
      <c r="AY169" s="97" t="str">
        <f t="shared" si="75"/>
        <v/>
      </c>
      <c r="AZ169" s="98" t="str">
        <f t="shared" si="76"/>
        <v/>
      </c>
      <c r="BA169" s="99" t="str">
        <f t="shared" si="77"/>
        <v/>
      </c>
      <c r="BB169" s="41"/>
      <c r="BC169" s="41"/>
      <c r="BD169" s="41"/>
      <c r="BE169" s="41"/>
      <c r="BF169" s="41"/>
      <c r="BG169" s="42" t="str">
        <f t="shared" si="78"/>
        <v/>
      </c>
      <c r="BH169" s="43" t="str">
        <f t="shared" si="79"/>
        <v xml:space="preserve"> </v>
      </c>
      <c r="BI169" s="41"/>
      <c r="BJ169" s="41"/>
      <c r="BK169" s="41"/>
      <c r="BL169" s="41"/>
      <c r="BM169" s="41"/>
      <c r="BN169" s="44" t="str">
        <f t="shared" si="80"/>
        <v/>
      </c>
      <c r="BO169" s="45" t="str">
        <f t="shared" si="81"/>
        <v xml:space="preserve"> </v>
      </c>
      <c r="BP169" s="41"/>
      <c r="BQ169" s="41"/>
      <c r="BR169" s="41"/>
      <c r="BS169" s="41"/>
      <c r="BT169" s="41"/>
      <c r="BU169" s="46" t="str">
        <f t="shared" si="82"/>
        <v/>
      </c>
      <c r="BV169" s="47" t="str">
        <f t="shared" si="83"/>
        <v xml:space="preserve"> </v>
      </c>
      <c r="BW169" s="81"/>
      <c r="BX169" s="81"/>
      <c r="BY169" s="81"/>
      <c r="BZ169" s="81"/>
      <c r="CA169" s="81"/>
      <c r="CB169" s="81"/>
      <c r="CC169" s="81"/>
      <c r="CD169" s="81"/>
    </row>
    <row r="170" spans="1:82" ht="18.75">
      <c r="A170" s="100">
        <v>160</v>
      </c>
      <c r="B170" s="107"/>
      <c r="C170" s="108"/>
      <c r="D170" s="110"/>
      <c r="E170" s="110"/>
      <c r="F170" s="106" t="str">
        <f t="shared" si="56"/>
        <v/>
      </c>
      <c r="G170" s="111"/>
      <c r="H170" s="101" t="str">
        <f t="shared" si="57"/>
        <v/>
      </c>
      <c r="I170" s="110"/>
      <c r="J170" s="101" t="str">
        <f t="shared" si="58"/>
        <v/>
      </c>
      <c r="K170" s="96" t="str">
        <f t="shared" si="59"/>
        <v/>
      </c>
      <c r="L170" s="114"/>
      <c r="M170" s="114"/>
      <c r="N170" s="114"/>
      <c r="O170" s="114"/>
      <c r="P170" s="97" t="str">
        <f t="shared" si="60"/>
        <v/>
      </c>
      <c r="Q170" s="98" t="str">
        <f t="shared" si="61"/>
        <v/>
      </c>
      <c r="R170" s="99" t="str">
        <f t="shared" si="62"/>
        <v/>
      </c>
      <c r="S170" s="112"/>
      <c r="T170" s="112"/>
      <c r="U170" s="112"/>
      <c r="V170" s="112"/>
      <c r="W170" s="97" t="str">
        <f t="shared" si="63"/>
        <v/>
      </c>
      <c r="X170" s="98" t="str">
        <f t="shared" si="64"/>
        <v/>
      </c>
      <c r="Y170" s="99" t="str">
        <f t="shared" si="65"/>
        <v/>
      </c>
      <c r="Z170" s="112"/>
      <c r="AA170" s="112"/>
      <c r="AB170" s="112"/>
      <c r="AC170" s="112"/>
      <c r="AD170" s="97" t="str">
        <f t="shared" si="66"/>
        <v/>
      </c>
      <c r="AE170" s="98" t="str">
        <f t="shared" si="67"/>
        <v/>
      </c>
      <c r="AF170" s="99" t="str">
        <f t="shared" si="68"/>
        <v/>
      </c>
      <c r="AG170" s="112"/>
      <c r="AH170" s="112"/>
      <c r="AI170" s="112"/>
      <c r="AJ170" s="112"/>
      <c r="AK170" s="97" t="str">
        <f t="shared" si="69"/>
        <v/>
      </c>
      <c r="AL170" s="98" t="str">
        <f t="shared" si="70"/>
        <v/>
      </c>
      <c r="AM170" s="99" t="str">
        <f t="shared" si="71"/>
        <v/>
      </c>
      <c r="AN170" s="112"/>
      <c r="AO170" s="112"/>
      <c r="AP170" s="112"/>
      <c r="AQ170" s="112"/>
      <c r="AR170" s="97" t="str">
        <f t="shared" si="72"/>
        <v/>
      </c>
      <c r="AS170" s="98" t="str">
        <f t="shared" si="73"/>
        <v/>
      </c>
      <c r="AT170" s="99" t="str">
        <f t="shared" si="74"/>
        <v/>
      </c>
      <c r="AU170" s="112"/>
      <c r="AV170" s="112"/>
      <c r="AW170" s="112"/>
      <c r="AX170" s="112"/>
      <c r="AY170" s="97" t="str">
        <f t="shared" si="75"/>
        <v/>
      </c>
      <c r="AZ170" s="98" t="str">
        <f t="shared" si="76"/>
        <v/>
      </c>
      <c r="BA170" s="99" t="str">
        <f t="shared" si="77"/>
        <v/>
      </c>
      <c r="BB170" s="41"/>
      <c r="BC170" s="41"/>
      <c r="BD170" s="41"/>
      <c r="BE170" s="41"/>
      <c r="BF170" s="41"/>
      <c r="BG170" s="42" t="str">
        <f t="shared" si="78"/>
        <v/>
      </c>
      <c r="BH170" s="43" t="str">
        <f t="shared" si="79"/>
        <v xml:space="preserve"> </v>
      </c>
      <c r="BI170" s="41"/>
      <c r="BJ170" s="41"/>
      <c r="BK170" s="41"/>
      <c r="BL170" s="41"/>
      <c r="BM170" s="41"/>
      <c r="BN170" s="44" t="str">
        <f t="shared" si="80"/>
        <v/>
      </c>
      <c r="BO170" s="45" t="str">
        <f t="shared" si="81"/>
        <v xml:space="preserve"> </v>
      </c>
      <c r="BP170" s="41"/>
      <c r="BQ170" s="41"/>
      <c r="BR170" s="41"/>
      <c r="BS170" s="41"/>
      <c r="BT170" s="41"/>
      <c r="BU170" s="46" t="str">
        <f t="shared" si="82"/>
        <v/>
      </c>
      <c r="BV170" s="47" t="str">
        <f t="shared" si="83"/>
        <v xml:space="preserve"> </v>
      </c>
      <c r="BW170" s="81"/>
      <c r="BX170" s="81"/>
      <c r="BY170" s="81"/>
      <c r="BZ170" s="81"/>
      <c r="CA170" s="81"/>
      <c r="CB170" s="81"/>
      <c r="CC170" s="81"/>
      <c r="CD170" s="81"/>
    </row>
    <row r="171" spans="1:82" ht="18.75">
      <c r="A171" s="94">
        <v>161</v>
      </c>
      <c r="B171" s="107"/>
      <c r="C171" s="108"/>
      <c r="D171" s="110"/>
      <c r="E171" s="110"/>
      <c r="F171" s="106" t="str">
        <f t="shared" si="56"/>
        <v/>
      </c>
      <c r="G171" s="111"/>
      <c r="H171" s="101" t="str">
        <f t="shared" si="57"/>
        <v/>
      </c>
      <c r="I171" s="110"/>
      <c r="J171" s="101" t="str">
        <f t="shared" si="58"/>
        <v/>
      </c>
      <c r="K171" s="96" t="str">
        <f t="shared" si="59"/>
        <v/>
      </c>
      <c r="L171" s="114"/>
      <c r="M171" s="114"/>
      <c r="N171" s="114"/>
      <c r="O171" s="114"/>
      <c r="P171" s="97" t="str">
        <f t="shared" si="60"/>
        <v/>
      </c>
      <c r="Q171" s="98" t="str">
        <f t="shared" si="61"/>
        <v/>
      </c>
      <c r="R171" s="99" t="str">
        <f t="shared" si="62"/>
        <v/>
      </c>
      <c r="S171" s="112"/>
      <c r="T171" s="112"/>
      <c r="U171" s="112"/>
      <c r="V171" s="112"/>
      <c r="W171" s="97" t="str">
        <f t="shared" si="63"/>
        <v/>
      </c>
      <c r="X171" s="98" t="str">
        <f t="shared" si="64"/>
        <v/>
      </c>
      <c r="Y171" s="99" t="str">
        <f t="shared" si="65"/>
        <v/>
      </c>
      <c r="Z171" s="112"/>
      <c r="AA171" s="112"/>
      <c r="AB171" s="112"/>
      <c r="AC171" s="112"/>
      <c r="AD171" s="97" t="str">
        <f t="shared" si="66"/>
        <v/>
      </c>
      <c r="AE171" s="98" t="str">
        <f t="shared" si="67"/>
        <v/>
      </c>
      <c r="AF171" s="99" t="str">
        <f t="shared" si="68"/>
        <v/>
      </c>
      <c r="AG171" s="112"/>
      <c r="AH171" s="112"/>
      <c r="AI171" s="112"/>
      <c r="AJ171" s="112"/>
      <c r="AK171" s="97" t="str">
        <f t="shared" si="69"/>
        <v/>
      </c>
      <c r="AL171" s="98" t="str">
        <f t="shared" si="70"/>
        <v/>
      </c>
      <c r="AM171" s="99" t="str">
        <f t="shared" si="71"/>
        <v/>
      </c>
      <c r="AN171" s="112"/>
      <c r="AO171" s="112"/>
      <c r="AP171" s="112"/>
      <c r="AQ171" s="112"/>
      <c r="AR171" s="97" t="str">
        <f t="shared" si="72"/>
        <v/>
      </c>
      <c r="AS171" s="98" t="str">
        <f t="shared" si="73"/>
        <v/>
      </c>
      <c r="AT171" s="99" t="str">
        <f t="shared" si="74"/>
        <v/>
      </c>
      <c r="AU171" s="112"/>
      <c r="AV171" s="112"/>
      <c r="AW171" s="112"/>
      <c r="AX171" s="112"/>
      <c r="AY171" s="97" t="str">
        <f t="shared" si="75"/>
        <v/>
      </c>
      <c r="AZ171" s="98" t="str">
        <f t="shared" si="76"/>
        <v/>
      </c>
      <c r="BA171" s="99" t="str">
        <f t="shared" si="77"/>
        <v/>
      </c>
      <c r="BB171" s="41"/>
      <c r="BC171" s="41"/>
      <c r="BD171" s="41"/>
      <c r="BE171" s="41"/>
      <c r="BF171" s="41"/>
      <c r="BG171" s="42" t="str">
        <f t="shared" si="78"/>
        <v/>
      </c>
      <c r="BH171" s="43" t="str">
        <f t="shared" si="79"/>
        <v xml:space="preserve"> </v>
      </c>
      <c r="BI171" s="41"/>
      <c r="BJ171" s="41"/>
      <c r="BK171" s="41"/>
      <c r="BL171" s="41"/>
      <c r="BM171" s="41"/>
      <c r="BN171" s="44" t="str">
        <f t="shared" si="80"/>
        <v/>
      </c>
      <c r="BO171" s="45" t="str">
        <f t="shared" si="81"/>
        <v xml:space="preserve"> </v>
      </c>
      <c r="BP171" s="41"/>
      <c r="BQ171" s="41"/>
      <c r="BR171" s="41"/>
      <c r="BS171" s="41"/>
      <c r="BT171" s="41"/>
      <c r="BU171" s="46" t="str">
        <f t="shared" si="82"/>
        <v/>
      </c>
      <c r="BV171" s="47" t="str">
        <f t="shared" si="83"/>
        <v xml:space="preserve"> </v>
      </c>
      <c r="BW171" s="81"/>
      <c r="BX171" s="81"/>
      <c r="BY171" s="81"/>
      <c r="BZ171" s="81"/>
      <c r="CA171" s="81"/>
      <c r="CB171" s="81"/>
      <c r="CC171" s="81"/>
      <c r="CD171" s="81"/>
    </row>
    <row r="172" spans="1:82" ht="18.75">
      <c r="A172" s="100">
        <v>162</v>
      </c>
      <c r="B172" s="107"/>
      <c r="C172" s="108"/>
      <c r="D172" s="110"/>
      <c r="E172" s="110"/>
      <c r="F172" s="106" t="str">
        <f t="shared" si="56"/>
        <v/>
      </c>
      <c r="G172" s="111"/>
      <c r="H172" s="101" t="str">
        <f t="shared" si="57"/>
        <v/>
      </c>
      <c r="I172" s="110"/>
      <c r="J172" s="101" t="str">
        <f t="shared" si="58"/>
        <v/>
      </c>
      <c r="K172" s="96" t="str">
        <f t="shared" si="59"/>
        <v/>
      </c>
      <c r="L172" s="114"/>
      <c r="M172" s="114"/>
      <c r="N172" s="114"/>
      <c r="O172" s="114"/>
      <c r="P172" s="97" t="str">
        <f t="shared" si="60"/>
        <v/>
      </c>
      <c r="Q172" s="98" t="str">
        <f t="shared" si="61"/>
        <v/>
      </c>
      <c r="R172" s="99" t="str">
        <f t="shared" si="62"/>
        <v/>
      </c>
      <c r="S172" s="112"/>
      <c r="T172" s="112"/>
      <c r="U172" s="112"/>
      <c r="V172" s="112"/>
      <c r="W172" s="97" t="str">
        <f t="shared" si="63"/>
        <v/>
      </c>
      <c r="X172" s="98" t="str">
        <f t="shared" si="64"/>
        <v/>
      </c>
      <c r="Y172" s="99" t="str">
        <f t="shared" si="65"/>
        <v/>
      </c>
      <c r="Z172" s="112"/>
      <c r="AA172" s="112"/>
      <c r="AB172" s="112"/>
      <c r="AC172" s="112"/>
      <c r="AD172" s="97" t="str">
        <f t="shared" si="66"/>
        <v/>
      </c>
      <c r="AE172" s="98" t="str">
        <f t="shared" si="67"/>
        <v/>
      </c>
      <c r="AF172" s="99" t="str">
        <f t="shared" si="68"/>
        <v/>
      </c>
      <c r="AG172" s="112"/>
      <c r="AH172" s="112"/>
      <c r="AI172" s="112"/>
      <c r="AJ172" s="112"/>
      <c r="AK172" s="97" t="str">
        <f t="shared" si="69"/>
        <v/>
      </c>
      <c r="AL172" s="98" t="str">
        <f t="shared" si="70"/>
        <v/>
      </c>
      <c r="AM172" s="99" t="str">
        <f t="shared" si="71"/>
        <v/>
      </c>
      <c r="AN172" s="112"/>
      <c r="AO172" s="112"/>
      <c r="AP172" s="112"/>
      <c r="AQ172" s="112"/>
      <c r="AR172" s="97" t="str">
        <f t="shared" si="72"/>
        <v/>
      </c>
      <c r="AS172" s="98" t="str">
        <f t="shared" si="73"/>
        <v/>
      </c>
      <c r="AT172" s="99" t="str">
        <f t="shared" si="74"/>
        <v/>
      </c>
      <c r="AU172" s="112"/>
      <c r="AV172" s="112"/>
      <c r="AW172" s="112"/>
      <c r="AX172" s="112"/>
      <c r="AY172" s="97" t="str">
        <f t="shared" si="75"/>
        <v/>
      </c>
      <c r="AZ172" s="98" t="str">
        <f t="shared" si="76"/>
        <v/>
      </c>
      <c r="BA172" s="99" t="str">
        <f t="shared" si="77"/>
        <v/>
      </c>
      <c r="BB172" s="41"/>
      <c r="BC172" s="41"/>
      <c r="BD172" s="41"/>
      <c r="BE172" s="41"/>
      <c r="BF172" s="41"/>
      <c r="BG172" s="42" t="str">
        <f t="shared" si="78"/>
        <v/>
      </c>
      <c r="BH172" s="43" t="str">
        <f t="shared" si="79"/>
        <v xml:space="preserve"> </v>
      </c>
      <c r="BI172" s="41"/>
      <c r="BJ172" s="41"/>
      <c r="BK172" s="41"/>
      <c r="BL172" s="41"/>
      <c r="BM172" s="41"/>
      <c r="BN172" s="44" t="str">
        <f t="shared" si="80"/>
        <v/>
      </c>
      <c r="BO172" s="45" t="str">
        <f t="shared" si="81"/>
        <v xml:space="preserve"> </v>
      </c>
      <c r="BP172" s="41"/>
      <c r="BQ172" s="41"/>
      <c r="BR172" s="41"/>
      <c r="BS172" s="41"/>
      <c r="BT172" s="41"/>
      <c r="BU172" s="46" t="str">
        <f t="shared" si="82"/>
        <v/>
      </c>
      <c r="BV172" s="47" t="str">
        <f t="shared" si="83"/>
        <v xml:space="preserve"> </v>
      </c>
      <c r="BW172" s="81"/>
      <c r="BX172" s="81"/>
      <c r="BY172" s="81"/>
      <c r="BZ172" s="81"/>
      <c r="CA172" s="81"/>
      <c r="CB172" s="81"/>
      <c r="CC172" s="81"/>
      <c r="CD172" s="81"/>
    </row>
    <row r="173" spans="1:82" ht="18.75">
      <c r="A173" s="94">
        <v>163</v>
      </c>
      <c r="B173" s="107"/>
      <c r="C173" s="108"/>
      <c r="D173" s="110"/>
      <c r="E173" s="110"/>
      <c r="F173" s="106" t="str">
        <f t="shared" si="56"/>
        <v/>
      </c>
      <c r="G173" s="111"/>
      <c r="H173" s="101" t="str">
        <f t="shared" si="57"/>
        <v/>
      </c>
      <c r="I173" s="110"/>
      <c r="J173" s="101" t="str">
        <f t="shared" si="58"/>
        <v/>
      </c>
      <c r="K173" s="96" t="str">
        <f t="shared" si="59"/>
        <v/>
      </c>
      <c r="L173" s="114"/>
      <c r="M173" s="114"/>
      <c r="N173" s="114"/>
      <c r="O173" s="114"/>
      <c r="P173" s="97" t="str">
        <f t="shared" si="60"/>
        <v/>
      </c>
      <c r="Q173" s="98" t="str">
        <f t="shared" si="61"/>
        <v/>
      </c>
      <c r="R173" s="99" t="str">
        <f t="shared" si="62"/>
        <v/>
      </c>
      <c r="S173" s="112"/>
      <c r="T173" s="112"/>
      <c r="U173" s="112"/>
      <c r="V173" s="112"/>
      <c r="W173" s="97" t="str">
        <f t="shared" si="63"/>
        <v/>
      </c>
      <c r="X173" s="98" t="str">
        <f t="shared" si="64"/>
        <v/>
      </c>
      <c r="Y173" s="99" t="str">
        <f t="shared" si="65"/>
        <v/>
      </c>
      <c r="Z173" s="112"/>
      <c r="AA173" s="112"/>
      <c r="AB173" s="112"/>
      <c r="AC173" s="112"/>
      <c r="AD173" s="97" t="str">
        <f t="shared" si="66"/>
        <v/>
      </c>
      <c r="AE173" s="98" t="str">
        <f t="shared" si="67"/>
        <v/>
      </c>
      <c r="AF173" s="99" t="str">
        <f t="shared" si="68"/>
        <v/>
      </c>
      <c r="AG173" s="112"/>
      <c r="AH173" s="112"/>
      <c r="AI173" s="112"/>
      <c r="AJ173" s="112"/>
      <c r="AK173" s="97" t="str">
        <f t="shared" si="69"/>
        <v/>
      </c>
      <c r="AL173" s="98" t="str">
        <f t="shared" si="70"/>
        <v/>
      </c>
      <c r="AM173" s="99" t="str">
        <f t="shared" si="71"/>
        <v/>
      </c>
      <c r="AN173" s="112"/>
      <c r="AO173" s="112"/>
      <c r="AP173" s="112"/>
      <c r="AQ173" s="112"/>
      <c r="AR173" s="97" t="str">
        <f t="shared" si="72"/>
        <v/>
      </c>
      <c r="AS173" s="98" t="str">
        <f t="shared" si="73"/>
        <v/>
      </c>
      <c r="AT173" s="99" t="str">
        <f t="shared" si="74"/>
        <v/>
      </c>
      <c r="AU173" s="112"/>
      <c r="AV173" s="112"/>
      <c r="AW173" s="112"/>
      <c r="AX173" s="112"/>
      <c r="AY173" s="97" t="str">
        <f t="shared" si="75"/>
        <v/>
      </c>
      <c r="AZ173" s="98" t="str">
        <f t="shared" si="76"/>
        <v/>
      </c>
      <c r="BA173" s="99" t="str">
        <f t="shared" si="77"/>
        <v/>
      </c>
      <c r="BB173" s="41"/>
      <c r="BC173" s="41"/>
      <c r="BD173" s="41"/>
      <c r="BE173" s="41"/>
      <c r="BF173" s="41"/>
      <c r="BG173" s="42" t="str">
        <f t="shared" si="78"/>
        <v/>
      </c>
      <c r="BH173" s="43" t="str">
        <f t="shared" si="79"/>
        <v xml:space="preserve"> </v>
      </c>
      <c r="BI173" s="41"/>
      <c r="BJ173" s="41"/>
      <c r="BK173" s="41"/>
      <c r="BL173" s="41"/>
      <c r="BM173" s="41"/>
      <c r="BN173" s="44" t="str">
        <f t="shared" si="80"/>
        <v/>
      </c>
      <c r="BO173" s="45" t="str">
        <f t="shared" si="81"/>
        <v xml:space="preserve"> </v>
      </c>
      <c r="BP173" s="41"/>
      <c r="BQ173" s="41"/>
      <c r="BR173" s="41"/>
      <c r="BS173" s="41"/>
      <c r="BT173" s="41"/>
      <c r="BU173" s="46" t="str">
        <f t="shared" si="82"/>
        <v/>
      </c>
      <c r="BV173" s="47" t="str">
        <f t="shared" si="83"/>
        <v xml:space="preserve"> </v>
      </c>
      <c r="BW173" s="81"/>
      <c r="BX173" s="81"/>
      <c r="BY173" s="81"/>
      <c r="BZ173" s="81"/>
      <c r="CA173" s="81"/>
      <c r="CB173" s="81"/>
      <c r="CC173" s="81"/>
      <c r="CD173" s="81"/>
    </row>
    <row r="174" spans="1:82" ht="18.75">
      <c r="A174" s="100">
        <v>164</v>
      </c>
      <c r="B174" s="107"/>
      <c r="C174" s="108"/>
      <c r="D174" s="110"/>
      <c r="E174" s="110"/>
      <c r="F174" s="106" t="str">
        <f t="shared" si="56"/>
        <v/>
      </c>
      <c r="G174" s="111"/>
      <c r="H174" s="101" t="str">
        <f t="shared" si="57"/>
        <v/>
      </c>
      <c r="I174" s="110"/>
      <c r="J174" s="101" t="str">
        <f t="shared" si="58"/>
        <v/>
      </c>
      <c r="K174" s="96" t="str">
        <f t="shared" si="59"/>
        <v/>
      </c>
      <c r="L174" s="114"/>
      <c r="M174" s="114"/>
      <c r="N174" s="114"/>
      <c r="O174" s="114"/>
      <c r="P174" s="97" t="str">
        <f t="shared" si="60"/>
        <v/>
      </c>
      <c r="Q174" s="98" t="str">
        <f t="shared" si="61"/>
        <v/>
      </c>
      <c r="R174" s="99" t="str">
        <f t="shared" si="62"/>
        <v/>
      </c>
      <c r="S174" s="112"/>
      <c r="T174" s="112"/>
      <c r="U174" s="112"/>
      <c r="V174" s="112"/>
      <c r="W174" s="97" t="str">
        <f t="shared" si="63"/>
        <v/>
      </c>
      <c r="X174" s="98" t="str">
        <f t="shared" si="64"/>
        <v/>
      </c>
      <c r="Y174" s="99" t="str">
        <f t="shared" si="65"/>
        <v/>
      </c>
      <c r="Z174" s="112"/>
      <c r="AA174" s="112"/>
      <c r="AB174" s="112"/>
      <c r="AC174" s="112"/>
      <c r="AD174" s="97" t="str">
        <f t="shared" si="66"/>
        <v/>
      </c>
      <c r="AE174" s="98" t="str">
        <f t="shared" si="67"/>
        <v/>
      </c>
      <c r="AF174" s="99" t="str">
        <f t="shared" si="68"/>
        <v/>
      </c>
      <c r="AG174" s="112"/>
      <c r="AH174" s="112"/>
      <c r="AI174" s="112"/>
      <c r="AJ174" s="112"/>
      <c r="AK174" s="97" t="str">
        <f t="shared" si="69"/>
        <v/>
      </c>
      <c r="AL174" s="98" t="str">
        <f t="shared" si="70"/>
        <v/>
      </c>
      <c r="AM174" s="99" t="str">
        <f t="shared" si="71"/>
        <v/>
      </c>
      <c r="AN174" s="112"/>
      <c r="AO174" s="112"/>
      <c r="AP174" s="112"/>
      <c r="AQ174" s="112"/>
      <c r="AR174" s="97" t="str">
        <f t="shared" si="72"/>
        <v/>
      </c>
      <c r="AS174" s="98" t="str">
        <f t="shared" si="73"/>
        <v/>
      </c>
      <c r="AT174" s="99" t="str">
        <f t="shared" si="74"/>
        <v/>
      </c>
      <c r="AU174" s="112"/>
      <c r="AV174" s="112"/>
      <c r="AW174" s="112"/>
      <c r="AX174" s="112"/>
      <c r="AY174" s="97" t="str">
        <f t="shared" si="75"/>
        <v/>
      </c>
      <c r="AZ174" s="98" t="str">
        <f t="shared" si="76"/>
        <v/>
      </c>
      <c r="BA174" s="99" t="str">
        <f t="shared" si="77"/>
        <v/>
      </c>
      <c r="BB174" s="41"/>
      <c r="BC174" s="41"/>
      <c r="BD174" s="41"/>
      <c r="BE174" s="41"/>
      <c r="BF174" s="41"/>
      <c r="BG174" s="42" t="str">
        <f t="shared" si="78"/>
        <v/>
      </c>
      <c r="BH174" s="43" t="str">
        <f t="shared" si="79"/>
        <v xml:space="preserve"> </v>
      </c>
      <c r="BI174" s="41"/>
      <c r="BJ174" s="41"/>
      <c r="BK174" s="41"/>
      <c r="BL174" s="41"/>
      <c r="BM174" s="41"/>
      <c r="BN174" s="44" t="str">
        <f t="shared" si="80"/>
        <v/>
      </c>
      <c r="BO174" s="45" t="str">
        <f t="shared" si="81"/>
        <v xml:space="preserve"> </v>
      </c>
      <c r="BP174" s="41"/>
      <c r="BQ174" s="41"/>
      <c r="BR174" s="41"/>
      <c r="BS174" s="41"/>
      <c r="BT174" s="41"/>
      <c r="BU174" s="46" t="str">
        <f t="shared" si="82"/>
        <v/>
      </c>
      <c r="BV174" s="47" t="str">
        <f t="shared" si="83"/>
        <v xml:space="preserve"> </v>
      </c>
      <c r="BW174" s="81"/>
      <c r="BX174" s="81"/>
      <c r="BY174" s="81"/>
      <c r="BZ174" s="81"/>
      <c r="CA174" s="81"/>
      <c r="CB174" s="81"/>
      <c r="CC174" s="81"/>
      <c r="CD174" s="81"/>
    </row>
    <row r="175" spans="1:82" ht="18.75">
      <c r="A175" s="94">
        <v>165</v>
      </c>
      <c r="B175" s="107"/>
      <c r="C175" s="108"/>
      <c r="D175" s="110"/>
      <c r="E175" s="110"/>
      <c r="F175" s="106" t="str">
        <f t="shared" si="56"/>
        <v/>
      </c>
      <c r="G175" s="111"/>
      <c r="H175" s="101" t="str">
        <f t="shared" si="57"/>
        <v/>
      </c>
      <c r="I175" s="110"/>
      <c r="J175" s="101" t="str">
        <f t="shared" si="58"/>
        <v/>
      </c>
      <c r="K175" s="96" t="str">
        <f t="shared" si="59"/>
        <v/>
      </c>
      <c r="L175" s="114"/>
      <c r="M175" s="114"/>
      <c r="N175" s="114"/>
      <c r="O175" s="114"/>
      <c r="P175" s="97" t="str">
        <f t="shared" si="60"/>
        <v/>
      </c>
      <c r="Q175" s="98" t="str">
        <f t="shared" si="61"/>
        <v/>
      </c>
      <c r="R175" s="99" t="str">
        <f t="shared" si="62"/>
        <v/>
      </c>
      <c r="S175" s="112"/>
      <c r="T175" s="112"/>
      <c r="U175" s="112"/>
      <c r="V175" s="112"/>
      <c r="W175" s="97" t="str">
        <f t="shared" si="63"/>
        <v/>
      </c>
      <c r="X175" s="98" t="str">
        <f t="shared" si="64"/>
        <v/>
      </c>
      <c r="Y175" s="99" t="str">
        <f t="shared" si="65"/>
        <v/>
      </c>
      <c r="Z175" s="112"/>
      <c r="AA175" s="112"/>
      <c r="AB175" s="112"/>
      <c r="AC175" s="112"/>
      <c r="AD175" s="97" t="str">
        <f t="shared" si="66"/>
        <v/>
      </c>
      <c r="AE175" s="98" t="str">
        <f t="shared" si="67"/>
        <v/>
      </c>
      <c r="AF175" s="99" t="str">
        <f t="shared" si="68"/>
        <v/>
      </c>
      <c r="AG175" s="112"/>
      <c r="AH175" s="112"/>
      <c r="AI175" s="112"/>
      <c r="AJ175" s="112"/>
      <c r="AK175" s="97" t="str">
        <f t="shared" si="69"/>
        <v/>
      </c>
      <c r="AL175" s="98" t="str">
        <f t="shared" si="70"/>
        <v/>
      </c>
      <c r="AM175" s="99" t="str">
        <f t="shared" si="71"/>
        <v/>
      </c>
      <c r="AN175" s="112"/>
      <c r="AO175" s="112"/>
      <c r="AP175" s="112"/>
      <c r="AQ175" s="112"/>
      <c r="AR175" s="97" t="str">
        <f t="shared" si="72"/>
        <v/>
      </c>
      <c r="AS175" s="98" t="str">
        <f t="shared" si="73"/>
        <v/>
      </c>
      <c r="AT175" s="99" t="str">
        <f t="shared" si="74"/>
        <v/>
      </c>
      <c r="AU175" s="112"/>
      <c r="AV175" s="112"/>
      <c r="AW175" s="112"/>
      <c r="AX175" s="112"/>
      <c r="AY175" s="97" t="str">
        <f t="shared" si="75"/>
        <v/>
      </c>
      <c r="AZ175" s="98" t="str">
        <f t="shared" si="76"/>
        <v/>
      </c>
      <c r="BA175" s="99" t="str">
        <f t="shared" si="77"/>
        <v/>
      </c>
      <c r="BB175" s="41"/>
      <c r="BC175" s="41"/>
      <c r="BD175" s="41"/>
      <c r="BE175" s="41"/>
      <c r="BF175" s="41"/>
      <c r="BG175" s="42" t="str">
        <f t="shared" si="78"/>
        <v/>
      </c>
      <c r="BH175" s="43" t="str">
        <f t="shared" si="79"/>
        <v xml:space="preserve"> </v>
      </c>
      <c r="BI175" s="41"/>
      <c r="BJ175" s="41"/>
      <c r="BK175" s="41"/>
      <c r="BL175" s="41"/>
      <c r="BM175" s="41"/>
      <c r="BN175" s="44" t="str">
        <f t="shared" si="80"/>
        <v/>
      </c>
      <c r="BO175" s="45" t="str">
        <f t="shared" si="81"/>
        <v xml:space="preserve"> </v>
      </c>
      <c r="BP175" s="41"/>
      <c r="BQ175" s="41"/>
      <c r="BR175" s="41"/>
      <c r="BS175" s="41"/>
      <c r="BT175" s="41"/>
      <c r="BU175" s="46" t="str">
        <f t="shared" si="82"/>
        <v/>
      </c>
      <c r="BV175" s="47" t="str">
        <f t="shared" si="83"/>
        <v xml:space="preserve"> </v>
      </c>
      <c r="BW175" s="81"/>
      <c r="BX175" s="81"/>
      <c r="BY175" s="81"/>
      <c r="BZ175" s="81"/>
      <c r="CA175" s="81"/>
      <c r="CB175" s="81"/>
      <c r="CC175" s="81"/>
      <c r="CD175" s="81"/>
    </row>
    <row r="176" spans="1:82" ht="18.75">
      <c r="A176" s="100">
        <v>166</v>
      </c>
      <c r="B176" s="107"/>
      <c r="C176" s="108"/>
      <c r="D176" s="110"/>
      <c r="E176" s="110"/>
      <c r="F176" s="106" t="str">
        <f t="shared" si="56"/>
        <v/>
      </c>
      <c r="G176" s="111"/>
      <c r="H176" s="101" t="str">
        <f t="shared" si="57"/>
        <v/>
      </c>
      <c r="I176" s="110"/>
      <c r="J176" s="101" t="str">
        <f t="shared" si="58"/>
        <v/>
      </c>
      <c r="K176" s="96" t="str">
        <f t="shared" si="59"/>
        <v/>
      </c>
      <c r="L176" s="114"/>
      <c r="M176" s="114"/>
      <c r="N176" s="114"/>
      <c r="O176" s="114"/>
      <c r="P176" s="97" t="str">
        <f t="shared" si="60"/>
        <v/>
      </c>
      <c r="Q176" s="98" t="str">
        <f t="shared" si="61"/>
        <v/>
      </c>
      <c r="R176" s="99" t="str">
        <f t="shared" si="62"/>
        <v/>
      </c>
      <c r="S176" s="112"/>
      <c r="T176" s="112"/>
      <c r="U176" s="112"/>
      <c r="V176" s="112"/>
      <c r="W176" s="97" t="str">
        <f t="shared" si="63"/>
        <v/>
      </c>
      <c r="X176" s="98" t="str">
        <f t="shared" si="64"/>
        <v/>
      </c>
      <c r="Y176" s="99" t="str">
        <f t="shared" si="65"/>
        <v/>
      </c>
      <c r="Z176" s="112"/>
      <c r="AA176" s="112"/>
      <c r="AB176" s="112"/>
      <c r="AC176" s="112"/>
      <c r="AD176" s="97" t="str">
        <f t="shared" si="66"/>
        <v/>
      </c>
      <c r="AE176" s="98" t="str">
        <f t="shared" si="67"/>
        <v/>
      </c>
      <c r="AF176" s="99" t="str">
        <f t="shared" si="68"/>
        <v/>
      </c>
      <c r="AG176" s="112"/>
      <c r="AH176" s="112"/>
      <c r="AI176" s="112"/>
      <c r="AJ176" s="112"/>
      <c r="AK176" s="97" t="str">
        <f t="shared" si="69"/>
        <v/>
      </c>
      <c r="AL176" s="98" t="str">
        <f t="shared" si="70"/>
        <v/>
      </c>
      <c r="AM176" s="99" t="str">
        <f t="shared" si="71"/>
        <v/>
      </c>
      <c r="AN176" s="112"/>
      <c r="AO176" s="112"/>
      <c r="AP176" s="112"/>
      <c r="AQ176" s="112"/>
      <c r="AR176" s="97" t="str">
        <f t="shared" si="72"/>
        <v/>
      </c>
      <c r="AS176" s="98" t="str">
        <f t="shared" si="73"/>
        <v/>
      </c>
      <c r="AT176" s="99" t="str">
        <f t="shared" si="74"/>
        <v/>
      </c>
      <c r="AU176" s="112"/>
      <c r="AV176" s="112"/>
      <c r="AW176" s="112"/>
      <c r="AX176" s="112"/>
      <c r="AY176" s="97" t="str">
        <f t="shared" si="75"/>
        <v/>
      </c>
      <c r="AZ176" s="98" t="str">
        <f t="shared" si="76"/>
        <v/>
      </c>
      <c r="BA176" s="99" t="str">
        <f t="shared" si="77"/>
        <v/>
      </c>
      <c r="BB176" s="41"/>
      <c r="BC176" s="41"/>
      <c r="BD176" s="41"/>
      <c r="BE176" s="41"/>
      <c r="BF176" s="41"/>
      <c r="BG176" s="42" t="str">
        <f t="shared" si="78"/>
        <v/>
      </c>
      <c r="BH176" s="43" t="str">
        <f t="shared" si="79"/>
        <v xml:space="preserve"> </v>
      </c>
      <c r="BI176" s="41"/>
      <c r="BJ176" s="41"/>
      <c r="BK176" s="41"/>
      <c r="BL176" s="41"/>
      <c r="BM176" s="41"/>
      <c r="BN176" s="44" t="str">
        <f t="shared" si="80"/>
        <v/>
      </c>
      <c r="BO176" s="45" t="str">
        <f t="shared" si="81"/>
        <v xml:space="preserve"> </v>
      </c>
      <c r="BP176" s="41"/>
      <c r="BQ176" s="41"/>
      <c r="BR176" s="41"/>
      <c r="BS176" s="41"/>
      <c r="BT176" s="41"/>
      <c r="BU176" s="46" t="str">
        <f t="shared" si="82"/>
        <v/>
      </c>
      <c r="BV176" s="47" t="str">
        <f t="shared" si="83"/>
        <v xml:space="preserve"> </v>
      </c>
      <c r="BW176" s="81"/>
      <c r="BX176" s="81"/>
      <c r="BY176" s="81"/>
      <c r="BZ176" s="81"/>
      <c r="CA176" s="81"/>
      <c r="CB176" s="81"/>
      <c r="CC176" s="81"/>
      <c r="CD176" s="81"/>
    </row>
    <row r="177" spans="1:82" ht="18.75">
      <c r="A177" s="94">
        <v>167</v>
      </c>
      <c r="B177" s="107"/>
      <c r="C177" s="108"/>
      <c r="D177" s="110"/>
      <c r="E177" s="110"/>
      <c r="F177" s="106" t="str">
        <f t="shared" si="56"/>
        <v/>
      </c>
      <c r="G177" s="111"/>
      <c r="H177" s="101" t="str">
        <f t="shared" si="57"/>
        <v/>
      </c>
      <c r="I177" s="110"/>
      <c r="J177" s="101" t="str">
        <f t="shared" si="58"/>
        <v/>
      </c>
      <c r="K177" s="96" t="str">
        <f t="shared" si="59"/>
        <v/>
      </c>
      <c r="L177" s="114"/>
      <c r="M177" s="114"/>
      <c r="N177" s="114"/>
      <c r="O177" s="114"/>
      <c r="P177" s="97" t="str">
        <f t="shared" si="60"/>
        <v/>
      </c>
      <c r="Q177" s="98" t="str">
        <f t="shared" si="61"/>
        <v/>
      </c>
      <c r="R177" s="99" t="str">
        <f t="shared" si="62"/>
        <v/>
      </c>
      <c r="S177" s="112"/>
      <c r="T177" s="112"/>
      <c r="U177" s="112"/>
      <c r="V177" s="112"/>
      <c r="W177" s="97" t="str">
        <f t="shared" si="63"/>
        <v/>
      </c>
      <c r="X177" s="98" t="str">
        <f t="shared" si="64"/>
        <v/>
      </c>
      <c r="Y177" s="99" t="str">
        <f t="shared" si="65"/>
        <v/>
      </c>
      <c r="Z177" s="112"/>
      <c r="AA177" s="112"/>
      <c r="AB177" s="112"/>
      <c r="AC177" s="112"/>
      <c r="AD177" s="97" t="str">
        <f t="shared" si="66"/>
        <v/>
      </c>
      <c r="AE177" s="98" t="str">
        <f t="shared" si="67"/>
        <v/>
      </c>
      <c r="AF177" s="99" t="str">
        <f t="shared" si="68"/>
        <v/>
      </c>
      <c r="AG177" s="112"/>
      <c r="AH177" s="112"/>
      <c r="AI177" s="112"/>
      <c r="AJ177" s="112"/>
      <c r="AK177" s="97" t="str">
        <f t="shared" si="69"/>
        <v/>
      </c>
      <c r="AL177" s="98" t="str">
        <f t="shared" si="70"/>
        <v/>
      </c>
      <c r="AM177" s="99" t="str">
        <f t="shared" si="71"/>
        <v/>
      </c>
      <c r="AN177" s="112"/>
      <c r="AO177" s="112"/>
      <c r="AP177" s="112"/>
      <c r="AQ177" s="112"/>
      <c r="AR177" s="97" t="str">
        <f t="shared" si="72"/>
        <v/>
      </c>
      <c r="AS177" s="98" t="str">
        <f t="shared" si="73"/>
        <v/>
      </c>
      <c r="AT177" s="99" t="str">
        <f t="shared" si="74"/>
        <v/>
      </c>
      <c r="AU177" s="112"/>
      <c r="AV177" s="112"/>
      <c r="AW177" s="112"/>
      <c r="AX177" s="112"/>
      <c r="AY177" s="97" t="str">
        <f t="shared" si="75"/>
        <v/>
      </c>
      <c r="AZ177" s="98" t="str">
        <f t="shared" si="76"/>
        <v/>
      </c>
      <c r="BA177" s="99" t="str">
        <f t="shared" si="77"/>
        <v/>
      </c>
      <c r="BB177" s="41"/>
      <c r="BC177" s="41"/>
      <c r="BD177" s="41"/>
      <c r="BE177" s="41"/>
      <c r="BF177" s="41"/>
      <c r="BG177" s="42" t="str">
        <f t="shared" si="78"/>
        <v/>
      </c>
      <c r="BH177" s="43" t="str">
        <f t="shared" si="79"/>
        <v xml:space="preserve"> </v>
      </c>
      <c r="BI177" s="41"/>
      <c r="BJ177" s="41"/>
      <c r="BK177" s="41"/>
      <c r="BL177" s="41"/>
      <c r="BM177" s="41"/>
      <c r="BN177" s="44" t="str">
        <f t="shared" si="80"/>
        <v/>
      </c>
      <c r="BO177" s="45" t="str">
        <f t="shared" si="81"/>
        <v xml:space="preserve"> </v>
      </c>
      <c r="BP177" s="41"/>
      <c r="BQ177" s="41"/>
      <c r="BR177" s="41"/>
      <c r="BS177" s="41"/>
      <c r="BT177" s="41"/>
      <c r="BU177" s="46" t="str">
        <f t="shared" si="82"/>
        <v/>
      </c>
      <c r="BV177" s="47" t="str">
        <f t="shared" si="83"/>
        <v xml:space="preserve"> </v>
      </c>
      <c r="BW177" s="81"/>
      <c r="BX177" s="81"/>
      <c r="BY177" s="81"/>
      <c r="BZ177" s="81"/>
      <c r="CA177" s="81"/>
      <c r="CB177" s="81"/>
      <c r="CC177" s="81"/>
      <c r="CD177" s="81"/>
    </row>
    <row r="178" spans="1:82" ht="18.75">
      <c r="A178" s="100">
        <v>168</v>
      </c>
      <c r="B178" s="107"/>
      <c r="C178" s="108"/>
      <c r="D178" s="110"/>
      <c r="E178" s="110"/>
      <c r="F178" s="106" t="str">
        <f t="shared" si="56"/>
        <v/>
      </c>
      <c r="G178" s="111"/>
      <c r="H178" s="101" t="str">
        <f t="shared" si="57"/>
        <v/>
      </c>
      <c r="I178" s="110"/>
      <c r="J178" s="101" t="str">
        <f t="shared" si="58"/>
        <v/>
      </c>
      <c r="K178" s="96" t="str">
        <f t="shared" si="59"/>
        <v/>
      </c>
      <c r="L178" s="114"/>
      <c r="M178" s="114"/>
      <c r="N178" s="114"/>
      <c r="O178" s="114"/>
      <c r="P178" s="97" t="str">
        <f t="shared" si="60"/>
        <v/>
      </c>
      <c r="Q178" s="98" t="str">
        <f t="shared" si="61"/>
        <v/>
      </c>
      <c r="R178" s="99" t="str">
        <f t="shared" si="62"/>
        <v/>
      </c>
      <c r="S178" s="112"/>
      <c r="T178" s="112"/>
      <c r="U178" s="112"/>
      <c r="V178" s="112"/>
      <c r="W178" s="97" t="str">
        <f t="shared" si="63"/>
        <v/>
      </c>
      <c r="X178" s="98" t="str">
        <f t="shared" si="64"/>
        <v/>
      </c>
      <c r="Y178" s="99" t="str">
        <f t="shared" si="65"/>
        <v/>
      </c>
      <c r="Z178" s="112"/>
      <c r="AA178" s="112"/>
      <c r="AB178" s="112"/>
      <c r="AC178" s="112"/>
      <c r="AD178" s="97" t="str">
        <f t="shared" si="66"/>
        <v/>
      </c>
      <c r="AE178" s="98" t="str">
        <f t="shared" si="67"/>
        <v/>
      </c>
      <c r="AF178" s="99" t="str">
        <f t="shared" si="68"/>
        <v/>
      </c>
      <c r="AG178" s="112"/>
      <c r="AH178" s="112"/>
      <c r="AI178" s="112"/>
      <c r="AJ178" s="112"/>
      <c r="AK178" s="97" t="str">
        <f t="shared" si="69"/>
        <v/>
      </c>
      <c r="AL178" s="98" t="str">
        <f t="shared" si="70"/>
        <v/>
      </c>
      <c r="AM178" s="99" t="str">
        <f t="shared" si="71"/>
        <v/>
      </c>
      <c r="AN178" s="112"/>
      <c r="AO178" s="112"/>
      <c r="AP178" s="112"/>
      <c r="AQ178" s="112"/>
      <c r="AR178" s="97" t="str">
        <f t="shared" si="72"/>
        <v/>
      </c>
      <c r="AS178" s="98" t="str">
        <f t="shared" si="73"/>
        <v/>
      </c>
      <c r="AT178" s="99" t="str">
        <f t="shared" si="74"/>
        <v/>
      </c>
      <c r="AU178" s="112"/>
      <c r="AV178" s="112"/>
      <c r="AW178" s="112"/>
      <c r="AX178" s="112"/>
      <c r="AY178" s="97" t="str">
        <f t="shared" si="75"/>
        <v/>
      </c>
      <c r="AZ178" s="98" t="str">
        <f t="shared" si="76"/>
        <v/>
      </c>
      <c r="BA178" s="99" t="str">
        <f t="shared" si="77"/>
        <v/>
      </c>
      <c r="BB178" s="41"/>
      <c r="BC178" s="41"/>
      <c r="BD178" s="41"/>
      <c r="BE178" s="41"/>
      <c r="BF178" s="41"/>
      <c r="BG178" s="42" t="str">
        <f t="shared" si="78"/>
        <v/>
      </c>
      <c r="BH178" s="43" t="str">
        <f t="shared" si="79"/>
        <v xml:space="preserve"> </v>
      </c>
      <c r="BI178" s="41"/>
      <c r="BJ178" s="41"/>
      <c r="BK178" s="41"/>
      <c r="BL178" s="41"/>
      <c r="BM178" s="41"/>
      <c r="BN178" s="44" t="str">
        <f t="shared" si="80"/>
        <v/>
      </c>
      <c r="BO178" s="45" t="str">
        <f t="shared" si="81"/>
        <v xml:space="preserve"> </v>
      </c>
      <c r="BP178" s="41"/>
      <c r="BQ178" s="41"/>
      <c r="BR178" s="41"/>
      <c r="BS178" s="41"/>
      <c r="BT178" s="41"/>
      <c r="BU178" s="46" t="str">
        <f t="shared" si="82"/>
        <v/>
      </c>
      <c r="BV178" s="47" t="str">
        <f t="shared" si="83"/>
        <v xml:space="preserve"> </v>
      </c>
      <c r="BW178" s="81"/>
      <c r="BX178" s="81"/>
      <c r="BY178" s="81"/>
      <c r="BZ178" s="81"/>
      <c r="CA178" s="81"/>
      <c r="CB178" s="81"/>
      <c r="CC178" s="81"/>
      <c r="CD178" s="81"/>
    </row>
    <row r="179" spans="1:82" ht="18.75">
      <c r="A179" s="94">
        <v>169</v>
      </c>
      <c r="B179" s="107"/>
      <c r="C179" s="108"/>
      <c r="D179" s="110"/>
      <c r="E179" s="110"/>
      <c r="F179" s="106" t="str">
        <f t="shared" si="56"/>
        <v/>
      </c>
      <c r="G179" s="111"/>
      <c r="H179" s="101" t="str">
        <f t="shared" si="57"/>
        <v/>
      </c>
      <c r="I179" s="110"/>
      <c r="J179" s="101" t="str">
        <f t="shared" si="58"/>
        <v/>
      </c>
      <c r="K179" s="96" t="str">
        <f t="shared" si="59"/>
        <v/>
      </c>
      <c r="L179" s="114"/>
      <c r="M179" s="114"/>
      <c r="N179" s="114"/>
      <c r="O179" s="114"/>
      <c r="P179" s="97" t="str">
        <f t="shared" si="60"/>
        <v/>
      </c>
      <c r="Q179" s="98" t="str">
        <f t="shared" si="61"/>
        <v/>
      </c>
      <c r="R179" s="99" t="str">
        <f t="shared" si="62"/>
        <v/>
      </c>
      <c r="S179" s="112"/>
      <c r="T179" s="112"/>
      <c r="U179" s="112"/>
      <c r="V179" s="112"/>
      <c r="W179" s="97" t="str">
        <f t="shared" si="63"/>
        <v/>
      </c>
      <c r="X179" s="98" t="str">
        <f t="shared" si="64"/>
        <v/>
      </c>
      <c r="Y179" s="99" t="str">
        <f t="shared" si="65"/>
        <v/>
      </c>
      <c r="Z179" s="112"/>
      <c r="AA179" s="112"/>
      <c r="AB179" s="112"/>
      <c r="AC179" s="112"/>
      <c r="AD179" s="97" t="str">
        <f t="shared" si="66"/>
        <v/>
      </c>
      <c r="AE179" s="98" t="str">
        <f t="shared" si="67"/>
        <v/>
      </c>
      <c r="AF179" s="99" t="str">
        <f t="shared" si="68"/>
        <v/>
      </c>
      <c r="AG179" s="112"/>
      <c r="AH179" s="112"/>
      <c r="AI179" s="112"/>
      <c r="AJ179" s="112"/>
      <c r="AK179" s="97" t="str">
        <f t="shared" si="69"/>
        <v/>
      </c>
      <c r="AL179" s="98" t="str">
        <f t="shared" si="70"/>
        <v/>
      </c>
      <c r="AM179" s="99" t="str">
        <f t="shared" si="71"/>
        <v/>
      </c>
      <c r="AN179" s="112"/>
      <c r="AO179" s="112"/>
      <c r="AP179" s="112"/>
      <c r="AQ179" s="112"/>
      <c r="AR179" s="97" t="str">
        <f t="shared" si="72"/>
        <v/>
      </c>
      <c r="AS179" s="98" t="str">
        <f t="shared" si="73"/>
        <v/>
      </c>
      <c r="AT179" s="99" t="str">
        <f t="shared" si="74"/>
        <v/>
      </c>
      <c r="AU179" s="112"/>
      <c r="AV179" s="112"/>
      <c r="AW179" s="112"/>
      <c r="AX179" s="112"/>
      <c r="AY179" s="97" t="str">
        <f t="shared" si="75"/>
        <v/>
      </c>
      <c r="AZ179" s="98" t="str">
        <f t="shared" si="76"/>
        <v/>
      </c>
      <c r="BA179" s="99" t="str">
        <f t="shared" si="77"/>
        <v/>
      </c>
      <c r="BB179" s="41"/>
      <c r="BC179" s="41"/>
      <c r="BD179" s="41"/>
      <c r="BE179" s="41"/>
      <c r="BF179" s="41"/>
      <c r="BG179" s="42" t="str">
        <f t="shared" si="78"/>
        <v/>
      </c>
      <c r="BH179" s="43" t="str">
        <f t="shared" si="79"/>
        <v xml:space="preserve"> </v>
      </c>
      <c r="BI179" s="41"/>
      <c r="BJ179" s="41"/>
      <c r="BK179" s="41"/>
      <c r="BL179" s="41"/>
      <c r="BM179" s="41"/>
      <c r="BN179" s="44" t="str">
        <f t="shared" si="80"/>
        <v/>
      </c>
      <c r="BO179" s="45" t="str">
        <f t="shared" si="81"/>
        <v xml:space="preserve"> </v>
      </c>
      <c r="BP179" s="41"/>
      <c r="BQ179" s="41"/>
      <c r="BR179" s="41"/>
      <c r="BS179" s="41"/>
      <c r="BT179" s="41"/>
      <c r="BU179" s="46" t="str">
        <f t="shared" si="82"/>
        <v/>
      </c>
      <c r="BV179" s="47" t="str">
        <f t="shared" si="83"/>
        <v xml:space="preserve"> </v>
      </c>
      <c r="BW179" s="81"/>
      <c r="BX179" s="81"/>
      <c r="BY179" s="81"/>
      <c r="BZ179" s="81"/>
      <c r="CA179" s="81"/>
      <c r="CB179" s="81"/>
      <c r="CC179" s="81"/>
      <c r="CD179" s="81"/>
    </row>
    <row r="180" spans="1:82" ht="18.75">
      <c r="A180" s="100">
        <v>170</v>
      </c>
      <c r="B180" s="107"/>
      <c r="C180" s="108"/>
      <c r="D180" s="110"/>
      <c r="E180" s="110"/>
      <c r="F180" s="106" t="str">
        <f t="shared" si="56"/>
        <v/>
      </c>
      <c r="G180" s="111"/>
      <c r="H180" s="101" t="str">
        <f t="shared" si="57"/>
        <v/>
      </c>
      <c r="I180" s="110"/>
      <c r="J180" s="101" t="str">
        <f t="shared" si="58"/>
        <v/>
      </c>
      <c r="K180" s="96" t="str">
        <f t="shared" si="59"/>
        <v/>
      </c>
      <c r="L180" s="114"/>
      <c r="M180" s="114"/>
      <c r="N180" s="114"/>
      <c r="O180" s="114"/>
      <c r="P180" s="97" t="str">
        <f t="shared" si="60"/>
        <v/>
      </c>
      <c r="Q180" s="98" t="str">
        <f t="shared" si="61"/>
        <v/>
      </c>
      <c r="R180" s="99" t="str">
        <f t="shared" si="62"/>
        <v/>
      </c>
      <c r="S180" s="112"/>
      <c r="T180" s="112"/>
      <c r="U180" s="112"/>
      <c r="V180" s="112"/>
      <c r="W180" s="97" t="str">
        <f t="shared" si="63"/>
        <v/>
      </c>
      <c r="X180" s="98" t="str">
        <f t="shared" si="64"/>
        <v/>
      </c>
      <c r="Y180" s="99" t="str">
        <f t="shared" si="65"/>
        <v/>
      </c>
      <c r="Z180" s="112"/>
      <c r="AA180" s="112"/>
      <c r="AB180" s="112"/>
      <c r="AC180" s="112"/>
      <c r="AD180" s="97" t="str">
        <f t="shared" si="66"/>
        <v/>
      </c>
      <c r="AE180" s="98" t="str">
        <f t="shared" si="67"/>
        <v/>
      </c>
      <c r="AF180" s="99" t="str">
        <f t="shared" si="68"/>
        <v/>
      </c>
      <c r="AG180" s="112"/>
      <c r="AH180" s="112"/>
      <c r="AI180" s="112"/>
      <c r="AJ180" s="112"/>
      <c r="AK180" s="97" t="str">
        <f t="shared" si="69"/>
        <v/>
      </c>
      <c r="AL180" s="98" t="str">
        <f t="shared" si="70"/>
        <v/>
      </c>
      <c r="AM180" s="99" t="str">
        <f t="shared" si="71"/>
        <v/>
      </c>
      <c r="AN180" s="112"/>
      <c r="AO180" s="112"/>
      <c r="AP180" s="112"/>
      <c r="AQ180" s="112"/>
      <c r="AR180" s="97" t="str">
        <f t="shared" si="72"/>
        <v/>
      </c>
      <c r="AS180" s="98" t="str">
        <f t="shared" si="73"/>
        <v/>
      </c>
      <c r="AT180" s="99" t="str">
        <f t="shared" si="74"/>
        <v/>
      </c>
      <c r="AU180" s="112"/>
      <c r="AV180" s="112"/>
      <c r="AW180" s="112"/>
      <c r="AX180" s="112"/>
      <c r="AY180" s="97" t="str">
        <f t="shared" si="75"/>
        <v/>
      </c>
      <c r="AZ180" s="98" t="str">
        <f t="shared" si="76"/>
        <v/>
      </c>
      <c r="BA180" s="99" t="str">
        <f t="shared" si="77"/>
        <v/>
      </c>
      <c r="BB180" s="41"/>
      <c r="BC180" s="41"/>
      <c r="BD180" s="41"/>
      <c r="BE180" s="41"/>
      <c r="BF180" s="41"/>
      <c r="BG180" s="42" t="str">
        <f t="shared" si="78"/>
        <v/>
      </c>
      <c r="BH180" s="43" t="str">
        <f t="shared" si="79"/>
        <v xml:space="preserve"> </v>
      </c>
      <c r="BI180" s="41"/>
      <c r="BJ180" s="41"/>
      <c r="BK180" s="41"/>
      <c r="BL180" s="41"/>
      <c r="BM180" s="41"/>
      <c r="BN180" s="44" t="str">
        <f t="shared" si="80"/>
        <v/>
      </c>
      <c r="BO180" s="45" t="str">
        <f t="shared" si="81"/>
        <v xml:space="preserve"> </v>
      </c>
      <c r="BP180" s="41"/>
      <c r="BQ180" s="41"/>
      <c r="BR180" s="41"/>
      <c r="BS180" s="41"/>
      <c r="BT180" s="41"/>
      <c r="BU180" s="46" t="str">
        <f t="shared" si="82"/>
        <v/>
      </c>
      <c r="BV180" s="47" t="str">
        <f t="shared" si="83"/>
        <v xml:space="preserve"> </v>
      </c>
      <c r="BW180" s="81"/>
      <c r="BX180" s="81"/>
      <c r="BY180" s="81"/>
      <c r="BZ180" s="81"/>
      <c r="CA180" s="81"/>
      <c r="CB180" s="81"/>
      <c r="CC180" s="81"/>
      <c r="CD180" s="81"/>
    </row>
    <row r="181" spans="1:82" ht="18.75">
      <c r="A181" s="94">
        <v>171</v>
      </c>
      <c r="B181" s="107"/>
      <c r="C181" s="108"/>
      <c r="D181" s="110"/>
      <c r="E181" s="110"/>
      <c r="F181" s="106" t="str">
        <f t="shared" si="56"/>
        <v/>
      </c>
      <c r="G181" s="111"/>
      <c r="H181" s="101" t="str">
        <f t="shared" si="57"/>
        <v/>
      </c>
      <c r="I181" s="110"/>
      <c r="J181" s="101" t="str">
        <f t="shared" si="58"/>
        <v/>
      </c>
      <c r="K181" s="96" t="str">
        <f t="shared" si="59"/>
        <v/>
      </c>
      <c r="L181" s="114"/>
      <c r="M181" s="114"/>
      <c r="N181" s="114"/>
      <c r="O181" s="114"/>
      <c r="P181" s="97" t="str">
        <f t="shared" si="60"/>
        <v/>
      </c>
      <c r="Q181" s="98" t="str">
        <f t="shared" si="61"/>
        <v/>
      </c>
      <c r="R181" s="99" t="str">
        <f t="shared" si="62"/>
        <v/>
      </c>
      <c r="S181" s="112"/>
      <c r="T181" s="112"/>
      <c r="U181" s="112"/>
      <c r="V181" s="112"/>
      <c r="W181" s="97" t="str">
        <f t="shared" si="63"/>
        <v/>
      </c>
      <c r="X181" s="98" t="str">
        <f t="shared" si="64"/>
        <v/>
      </c>
      <c r="Y181" s="99" t="str">
        <f t="shared" si="65"/>
        <v/>
      </c>
      <c r="Z181" s="112"/>
      <c r="AA181" s="112"/>
      <c r="AB181" s="112"/>
      <c r="AC181" s="112"/>
      <c r="AD181" s="97" t="str">
        <f t="shared" si="66"/>
        <v/>
      </c>
      <c r="AE181" s="98" t="str">
        <f t="shared" si="67"/>
        <v/>
      </c>
      <c r="AF181" s="99" t="str">
        <f t="shared" si="68"/>
        <v/>
      </c>
      <c r="AG181" s="112"/>
      <c r="AH181" s="112"/>
      <c r="AI181" s="112"/>
      <c r="AJ181" s="112"/>
      <c r="AK181" s="97" t="str">
        <f t="shared" si="69"/>
        <v/>
      </c>
      <c r="AL181" s="98" t="str">
        <f t="shared" si="70"/>
        <v/>
      </c>
      <c r="AM181" s="99" t="str">
        <f t="shared" si="71"/>
        <v/>
      </c>
      <c r="AN181" s="112"/>
      <c r="AO181" s="112"/>
      <c r="AP181" s="112"/>
      <c r="AQ181" s="112"/>
      <c r="AR181" s="97" t="str">
        <f t="shared" si="72"/>
        <v/>
      </c>
      <c r="AS181" s="98" t="str">
        <f t="shared" si="73"/>
        <v/>
      </c>
      <c r="AT181" s="99" t="str">
        <f t="shared" si="74"/>
        <v/>
      </c>
      <c r="AU181" s="112"/>
      <c r="AV181" s="112"/>
      <c r="AW181" s="112"/>
      <c r="AX181" s="112"/>
      <c r="AY181" s="97" t="str">
        <f t="shared" si="75"/>
        <v/>
      </c>
      <c r="AZ181" s="98" t="str">
        <f t="shared" si="76"/>
        <v/>
      </c>
      <c r="BA181" s="99" t="str">
        <f t="shared" si="77"/>
        <v/>
      </c>
      <c r="BB181" s="41"/>
      <c r="BC181" s="41"/>
      <c r="BD181" s="41"/>
      <c r="BE181" s="41"/>
      <c r="BF181" s="41"/>
      <c r="BG181" s="42" t="str">
        <f t="shared" si="78"/>
        <v/>
      </c>
      <c r="BH181" s="43" t="str">
        <f t="shared" si="79"/>
        <v xml:space="preserve"> </v>
      </c>
      <c r="BI181" s="41"/>
      <c r="BJ181" s="41"/>
      <c r="BK181" s="41"/>
      <c r="BL181" s="41"/>
      <c r="BM181" s="41"/>
      <c r="BN181" s="44" t="str">
        <f t="shared" si="80"/>
        <v/>
      </c>
      <c r="BO181" s="45" t="str">
        <f t="shared" si="81"/>
        <v xml:space="preserve"> </v>
      </c>
      <c r="BP181" s="41"/>
      <c r="BQ181" s="41"/>
      <c r="BR181" s="41"/>
      <c r="BS181" s="41"/>
      <c r="BT181" s="41"/>
      <c r="BU181" s="46" t="str">
        <f t="shared" si="82"/>
        <v/>
      </c>
      <c r="BV181" s="47" t="str">
        <f t="shared" si="83"/>
        <v xml:space="preserve"> </v>
      </c>
      <c r="BW181" s="81"/>
      <c r="BX181" s="81"/>
      <c r="BY181" s="81"/>
      <c r="BZ181" s="81"/>
      <c r="CA181" s="81"/>
      <c r="CB181" s="81"/>
      <c r="CC181" s="81"/>
      <c r="CD181" s="81"/>
    </row>
    <row r="182" spans="1:82" ht="18.75">
      <c r="A182" s="100">
        <v>172</v>
      </c>
      <c r="B182" s="107"/>
      <c r="C182" s="108"/>
      <c r="D182" s="110"/>
      <c r="E182" s="110"/>
      <c r="F182" s="106" t="str">
        <f t="shared" si="56"/>
        <v/>
      </c>
      <c r="G182" s="111"/>
      <c r="H182" s="101" t="str">
        <f t="shared" si="57"/>
        <v/>
      </c>
      <c r="I182" s="110"/>
      <c r="J182" s="101" t="str">
        <f t="shared" si="58"/>
        <v/>
      </c>
      <c r="K182" s="96" t="str">
        <f t="shared" si="59"/>
        <v/>
      </c>
      <c r="L182" s="114"/>
      <c r="M182" s="114"/>
      <c r="N182" s="114"/>
      <c r="O182" s="114"/>
      <c r="P182" s="97" t="str">
        <f t="shared" si="60"/>
        <v/>
      </c>
      <c r="Q182" s="98" t="str">
        <f t="shared" si="61"/>
        <v/>
      </c>
      <c r="R182" s="99" t="str">
        <f t="shared" si="62"/>
        <v/>
      </c>
      <c r="S182" s="112"/>
      <c r="T182" s="112"/>
      <c r="U182" s="112"/>
      <c r="V182" s="112"/>
      <c r="W182" s="97" t="str">
        <f t="shared" si="63"/>
        <v/>
      </c>
      <c r="X182" s="98" t="str">
        <f t="shared" si="64"/>
        <v/>
      </c>
      <c r="Y182" s="99" t="str">
        <f t="shared" si="65"/>
        <v/>
      </c>
      <c r="Z182" s="112"/>
      <c r="AA182" s="112"/>
      <c r="AB182" s="112"/>
      <c r="AC182" s="112"/>
      <c r="AD182" s="97" t="str">
        <f t="shared" si="66"/>
        <v/>
      </c>
      <c r="AE182" s="98" t="str">
        <f t="shared" si="67"/>
        <v/>
      </c>
      <c r="AF182" s="99" t="str">
        <f t="shared" si="68"/>
        <v/>
      </c>
      <c r="AG182" s="112"/>
      <c r="AH182" s="112"/>
      <c r="AI182" s="112"/>
      <c r="AJ182" s="112"/>
      <c r="AK182" s="97" t="str">
        <f t="shared" si="69"/>
        <v/>
      </c>
      <c r="AL182" s="98" t="str">
        <f t="shared" si="70"/>
        <v/>
      </c>
      <c r="AM182" s="99" t="str">
        <f t="shared" si="71"/>
        <v/>
      </c>
      <c r="AN182" s="112"/>
      <c r="AO182" s="112"/>
      <c r="AP182" s="112"/>
      <c r="AQ182" s="112"/>
      <c r="AR182" s="97" t="str">
        <f t="shared" si="72"/>
        <v/>
      </c>
      <c r="AS182" s="98" t="str">
        <f t="shared" si="73"/>
        <v/>
      </c>
      <c r="AT182" s="99" t="str">
        <f t="shared" si="74"/>
        <v/>
      </c>
      <c r="AU182" s="112"/>
      <c r="AV182" s="112"/>
      <c r="AW182" s="112"/>
      <c r="AX182" s="112"/>
      <c r="AY182" s="97" t="str">
        <f t="shared" si="75"/>
        <v/>
      </c>
      <c r="AZ182" s="98" t="str">
        <f t="shared" si="76"/>
        <v/>
      </c>
      <c r="BA182" s="99" t="str">
        <f t="shared" si="77"/>
        <v/>
      </c>
      <c r="BB182" s="41"/>
      <c r="BC182" s="41"/>
      <c r="BD182" s="41"/>
      <c r="BE182" s="41"/>
      <c r="BF182" s="41"/>
      <c r="BG182" s="42" t="str">
        <f t="shared" si="78"/>
        <v/>
      </c>
      <c r="BH182" s="43" t="str">
        <f t="shared" si="79"/>
        <v xml:space="preserve"> </v>
      </c>
      <c r="BI182" s="41"/>
      <c r="BJ182" s="41"/>
      <c r="BK182" s="41"/>
      <c r="BL182" s="41"/>
      <c r="BM182" s="41"/>
      <c r="BN182" s="44" t="str">
        <f t="shared" si="80"/>
        <v/>
      </c>
      <c r="BO182" s="45" t="str">
        <f t="shared" si="81"/>
        <v xml:space="preserve"> </v>
      </c>
      <c r="BP182" s="41"/>
      <c r="BQ182" s="41"/>
      <c r="BR182" s="41"/>
      <c r="BS182" s="41"/>
      <c r="BT182" s="41"/>
      <c r="BU182" s="46" t="str">
        <f t="shared" si="82"/>
        <v/>
      </c>
      <c r="BV182" s="47" t="str">
        <f t="shared" si="83"/>
        <v xml:space="preserve"> </v>
      </c>
      <c r="BW182" s="81"/>
      <c r="BX182" s="81"/>
      <c r="BY182" s="81"/>
      <c r="BZ182" s="81"/>
      <c r="CA182" s="81"/>
      <c r="CB182" s="81"/>
      <c r="CC182" s="81"/>
      <c r="CD182" s="81"/>
    </row>
    <row r="183" spans="1:82" ht="18.75">
      <c r="A183" s="94">
        <v>173</v>
      </c>
      <c r="B183" s="107"/>
      <c r="C183" s="108"/>
      <c r="D183" s="110"/>
      <c r="E183" s="110"/>
      <c r="F183" s="106" t="str">
        <f t="shared" si="56"/>
        <v/>
      </c>
      <c r="G183" s="111"/>
      <c r="H183" s="101" t="str">
        <f t="shared" si="57"/>
        <v/>
      </c>
      <c r="I183" s="110"/>
      <c r="J183" s="101" t="str">
        <f t="shared" si="58"/>
        <v/>
      </c>
      <c r="K183" s="96" t="str">
        <f t="shared" si="59"/>
        <v/>
      </c>
      <c r="L183" s="114"/>
      <c r="M183" s="114"/>
      <c r="N183" s="114"/>
      <c r="O183" s="114"/>
      <c r="P183" s="97" t="str">
        <f t="shared" si="60"/>
        <v/>
      </c>
      <c r="Q183" s="98" t="str">
        <f t="shared" si="61"/>
        <v/>
      </c>
      <c r="R183" s="99" t="str">
        <f t="shared" si="62"/>
        <v/>
      </c>
      <c r="S183" s="112"/>
      <c r="T183" s="112"/>
      <c r="U183" s="112"/>
      <c r="V183" s="112"/>
      <c r="W183" s="97" t="str">
        <f t="shared" si="63"/>
        <v/>
      </c>
      <c r="X183" s="98" t="str">
        <f t="shared" si="64"/>
        <v/>
      </c>
      <c r="Y183" s="99" t="str">
        <f t="shared" si="65"/>
        <v/>
      </c>
      <c r="Z183" s="112"/>
      <c r="AA183" s="112"/>
      <c r="AB183" s="112"/>
      <c r="AC183" s="112"/>
      <c r="AD183" s="97" t="str">
        <f t="shared" si="66"/>
        <v/>
      </c>
      <c r="AE183" s="98" t="str">
        <f t="shared" si="67"/>
        <v/>
      </c>
      <c r="AF183" s="99" t="str">
        <f t="shared" si="68"/>
        <v/>
      </c>
      <c r="AG183" s="112"/>
      <c r="AH183" s="112"/>
      <c r="AI183" s="112"/>
      <c r="AJ183" s="112"/>
      <c r="AK183" s="97" t="str">
        <f t="shared" si="69"/>
        <v/>
      </c>
      <c r="AL183" s="98" t="str">
        <f t="shared" si="70"/>
        <v/>
      </c>
      <c r="AM183" s="99" t="str">
        <f t="shared" si="71"/>
        <v/>
      </c>
      <c r="AN183" s="112"/>
      <c r="AO183" s="112"/>
      <c r="AP183" s="112"/>
      <c r="AQ183" s="112"/>
      <c r="AR183" s="97" t="str">
        <f t="shared" si="72"/>
        <v/>
      </c>
      <c r="AS183" s="98" t="str">
        <f t="shared" si="73"/>
        <v/>
      </c>
      <c r="AT183" s="99" t="str">
        <f t="shared" si="74"/>
        <v/>
      </c>
      <c r="AU183" s="112"/>
      <c r="AV183" s="112"/>
      <c r="AW183" s="112"/>
      <c r="AX183" s="112"/>
      <c r="AY183" s="97" t="str">
        <f t="shared" si="75"/>
        <v/>
      </c>
      <c r="AZ183" s="98" t="str">
        <f t="shared" si="76"/>
        <v/>
      </c>
      <c r="BA183" s="99" t="str">
        <f t="shared" si="77"/>
        <v/>
      </c>
      <c r="BB183" s="41"/>
      <c r="BC183" s="41"/>
      <c r="BD183" s="41"/>
      <c r="BE183" s="41"/>
      <c r="BF183" s="41"/>
      <c r="BG183" s="42" t="str">
        <f t="shared" si="78"/>
        <v/>
      </c>
      <c r="BH183" s="43" t="str">
        <f t="shared" si="79"/>
        <v xml:space="preserve"> </v>
      </c>
      <c r="BI183" s="41"/>
      <c r="BJ183" s="41"/>
      <c r="BK183" s="41"/>
      <c r="BL183" s="41"/>
      <c r="BM183" s="41"/>
      <c r="BN183" s="44" t="str">
        <f t="shared" si="80"/>
        <v/>
      </c>
      <c r="BO183" s="45" t="str">
        <f t="shared" si="81"/>
        <v xml:space="preserve"> </v>
      </c>
      <c r="BP183" s="41"/>
      <c r="BQ183" s="41"/>
      <c r="BR183" s="41"/>
      <c r="BS183" s="41"/>
      <c r="BT183" s="41"/>
      <c r="BU183" s="46" t="str">
        <f t="shared" si="82"/>
        <v/>
      </c>
      <c r="BV183" s="47" t="str">
        <f t="shared" si="83"/>
        <v xml:space="preserve"> </v>
      </c>
      <c r="BW183" s="81"/>
      <c r="BX183" s="81"/>
      <c r="BY183" s="81"/>
      <c r="BZ183" s="81"/>
      <c r="CA183" s="81"/>
      <c r="CB183" s="81"/>
      <c r="CC183" s="81"/>
      <c r="CD183" s="81"/>
    </row>
    <row r="184" spans="1:82" ht="18.75">
      <c r="A184" s="100">
        <v>174</v>
      </c>
      <c r="B184" s="107"/>
      <c r="C184" s="108"/>
      <c r="D184" s="110"/>
      <c r="E184" s="110"/>
      <c r="F184" s="106" t="str">
        <f t="shared" si="56"/>
        <v/>
      </c>
      <c r="G184" s="111"/>
      <c r="H184" s="101" t="str">
        <f t="shared" si="57"/>
        <v/>
      </c>
      <c r="I184" s="110"/>
      <c r="J184" s="101" t="str">
        <f t="shared" si="58"/>
        <v/>
      </c>
      <c r="K184" s="96" t="str">
        <f t="shared" si="59"/>
        <v/>
      </c>
      <c r="L184" s="114"/>
      <c r="M184" s="114"/>
      <c r="N184" s="114"/>
      <c r="O184" s="114"/>
      <c r="P184" s="97" t="str">
        <f t="shared" si="60"/>
        <v/>
      </c>
      <c r="Q184" s="98" t="str">
        <f t="shared" si="61"/>
        <v/>
      </c>
      <c r="R184" s="99" t="str">
        <f t="shared" si="62"/>
        <v/>
      </c>
      <c r="S184" s="112"/>
      <c r="T184" s="112"/>
      <c r="U184" s="112"/>
      <c r="V184" s="112"/>
      <c r="W184" s="97" t="str">
        <f t="shared" si="63"/>
        <v/>
      </c>
      <c r="X184" s="98" t="str">
        <f t="shared" si="64"/>
        <v/>
      </c>
      <c r="Y184" s="99" t="str">
        <f t="shared" si="65"/>
        <v/>
      </c>
      <c r="Z184" s="112"/>
      <c r="AA184" s="112"/>
      <c r="AB184" s="112"/>
      <c r="AC184" s="112"/>
      <c r="AD184" s="97" t="str">
        <f t="shared" si="66"/>
        <v/>
      </c>
      <c r="AE184" s="98" t="str">
        <f t="shared" si="67"/>
        <v/>
      </c>
      <c r="AF184" s="99" t="str">
        <f t="shared" si="68"/>
        <v/>
      </c>
      <c r="AG184" s="112"/>
      <c r="AH184" s="112"/>
      <c r="AI184" s="112"/>
      <c r="AJ184" s="112"/>
      <c r="AK184" s="97" t="str">
        <f t="shared" si="69"/>
        <v/>
      </c>
      <c r="AL184" s="98" t="str">
        <f t="shared" si="70"/>
        <v/>
      </c>
      <c r="AM184" s="99" t="str">
        <f t="shared" si="71"/>
        <v/>
      </c>
      <c r="AN184" s="112"/>
      <c r="AO184" s="112"/>
      <c r="AP184" s="112"/>
      <c r="AQ184" s="112"/>
      <c r="AR184" s="97" t="str">
        <f t="shared" si="72"/>
        <v/>
      </c>
      <c r="AS184" s="98" t="str">
        <f t="shared" si="73"/>
        <v/>
      </c>
      <c r="AT184" s="99" t="str">
        <f t="shared" si="74"/>
        <v/>
      </c>
      <c r="AU184" s="112"/>
      <c r="AV184" s="112"/>
      <c r="AW184" s="112"/>
      <c r="AX184" s="112"/>
      <c r="AY184" s="97" t="str">
        <f t="shared" si="75"/>
        <v/>
      </c>
      <c r="AZ184" s="98" t="str">
        <f t="shared" si="76"/>
        <v/>
      </c>
      <c r="BA184" s="99" t="str">
        <f t="shared" si="77"/>
        <v/>
      </c>
      <c r="BB184" s="41"/>
      <c r="BC184" s="41"/>
      <c r="BD184" s="41"/>
      <c r="BE184" s="41"/>
      <c r="BF184" s="41"/>
      <c r="BG184" s="42" t="str">
        <f t="shared" si="78"/>
        <v/>
      </c>
      <c r="BH184" s="43" t="str">
        <f t="shared" si="79"/>
        <v xml:space="preserve"> </v>
      </c>
      <c r="BI184" s="41"/>
      <c r="BJ184" s="41"/>
      <c r="BK184" s="41"/>
      <c r="BL184" s="41"/>
      <c r="BM184" s="41"/>
      <c r="BN184" s="44" t="str">
        <f t="shared" si="80"/>
        <v/>
      </c>
      <c r="BO184" s="45" t="str">
        <f t="shared" si="81"/>
        <v xml:space="preserve"> </v>
      </c>
      <c r="BP184" s="41"/>
      <c r="BQ184" s="41"/>
      <c r="BR184" s="41"/>
      <c r="BS184" s="41"/>
      <c r="BT184" s="41"/>
      <c r="BU184" s="46" t="str">
        <f t="shared" si="82"/>
        <v/>
      </c>
      <c r="BV184" s="47" t="str">
        <f t="shared" si="83"/>
        <v xml:space="preserve"> </v>
      </c>
      <c r="BW184" s="81"/>
      <c r="BX184" s="81"/>
      <c r="BY184" s="81"/>
      <c r="BZ184" s="81"/>
      <c r="CA184" s="81"/>
      <c r="CB184" s="81"/>
      <c r="CC184" s="81"/>
      <c r="CD184" s="81"/>
    </row>
    <row r="185" spans="1:82" ht="18.75">
      <c r="A185" s="94">
        <v>175</v>
      </c>
      <c r="B185" s="107"/>
      <c r="C185" s="108"/>
      <c r="D185" s="110"/>
      <c r="E185" s="110"/>
      <c r="F185" s="106" t="str">
        <f t="shared" si="56"/>
        <v/>
      </c>
      <c r="G185" s="111"/>
      <c r="H185" s="101" t="str">
        <f t="shared" si="57"/>
        <v/>
      </c>
      <c r="I185" s="110"/>
      <c r="J185" s="101" t="str">
        <f t="shared" si="58"/>
        <v/>
      </c>
      <c r="K185" s="96" t="str">
        <f t="shared" si="59"/>
        <v/>
      </c>
      <c r="L185" s="114"/>
      <c r="M185" s="114"/>
      <c r="N185" s="114"/>
      <c r="O185" s="114"/>
      <c r="P185" s="97" t="str">
        <f t="shared" si="60"/>
        <v/>
      </c>
      <c r="Q185" s="98" t="str">
        <f t="shared" si="61"/>
        <v/>
      </c>
      <c r="R185" s="99" t="str">
        <f t="shared" si="62"/>
        <v/>
      </c>
      <c r="S185" s="112"/>
      <c r="T185" s="112"/>
      <c r="U185" s="112"/>
      <c r="V185" s="112"/>
      <c r="W185" s="97" t="str">
        <f t="shared" si="63"/>
        <v/>
      </c>
      <c r="X185" s="98" t="str">
        <f t="shared" si="64"/>
        <v/>
      </c>
      <c r="Y185" s="99" t="str">
        <f t="shared" si="65"/>
        <v/>
      </c>
      <c r="Z185" s="112"/>
      <c r="AA185" s="112"/>
      <c r="AB185" s="112"/>
      <c r="AC185" s="112"/>
      <c r="AD185" s="97" t="str">
        <f t="shared" si="66"/>
        <v/>
      </c>
      <c r="AE185" s="98" t="str">
        <f t="shared" si="67"/>
        <v/>
      </c>
      <c r="AF185" s="99" t="str">
        <f t="shared" si="68"/>
        <v/>
      </c>
      <c r="AG185" s="112"/>
      <c r="AH185" s="112"/>
      <c r="AI185" s="112"/>
      <c r="AJ185" s="112"/>
      <c r="AK185" s="97" t="str">
        <f t="shared" si="69"/>
        <v/>
      </c>
      <c r="AL185" s="98" t="str">
        <f t="shared" si="70"/>
        <v/>
      </c>
      <c r="AM185" s="99" t="str">
        <f t="shared" si="71"/>
        <v/>
      </c>
      <c r="AN185" s="112"/>
      <c r="AO185" s="112"/>
      <c r="AP185" s="112"/>
      <c r="AQ185" s="112"/>
      <c r="AR185" s="97" t="str">
        <f t="shared" si="72"/>
        <v/>
      </c>
      <c r="AS185" s="98" t="str">
        <f t="shared" si="73"/>
        <v/>
      </c>
      <c r="AT185" s="99" t="str">
        <f t="shared" si="74"/>
        <v/>
      </c>
      <c r="AU185" s="112"/>
      <c r="AV185" s="112"/>
      <c r="AW185" s="112"/>
      <c r="AX185" s="112"/>
      <c r="AY185" s="97" t="str">
        <f t="shared" si="75"/>
        <v/>
      </c>
      <c r="AZ185" s="98" t="str">
        <f t="shared" si="76"/>
        <v/>
      </c>
      <c r="BA185" s="99" t="str">
        <f t="shared" si="77"/>
        <v/>
      </c>
      <c r="BB185" s="41"/>
      <c r="BC185" s="41"/>
      <c r="BD185" s="41"/>
      <c r="BE185" s="41"/>
      <c r="BF185" s="41"/>
      <c r="BG185" s="42" t="str">
        <f t="shared" si="78"/>
        <v/>
      </c>
      <c r="BH185" s="43" t="str">
        <f t="shared" si="79"/>
        <v xml:space="preserve"> </v>
      </c>
      <c r="BI185" s="41"/>
      <c r="BJ185" s="41"/>
      <c r="BK185" s="41"/>
      <c r="BL185" s="41"/>
      <c r="BM185" s="41"/>
      <c r="BN185" s="44" t="str">
        <f t="shared" si="80"/>
        <v/>
      </c>
      <c r="BO185" s="45" t="str">
        <f t="shared" si="81"/>
        <v xml:space="preserve"> </v>
      </c>
      <c r="BP185" s="41"/>
      <c r="BQ185" s="41"/>
      <c r="BR185" s="41"/>
      <c r="BS185" s="41"/>
      <c r="BT185" s="41"/>
      <c r="BU185" s="46" t="str">
        <f t="shared" si="82"/>
        <v/>
      </c>
      <c r="BV185" s="47" t="str">
        <f t="shared" si="83"/>
        <v xml:space="preserve"> </v>
      </c>
      <c r="BW185" s="81"/>
      <c r="BX185" s="81"/>
      <c r="BY185" s="81"/>
      <c r="BZ185" s="81"/>
      <c r="CA185" s="81"/>
      <c r="CB185" s="81"/>
      <c r="CC185" s="81"/>
      <c r="CD185" s="81"/>
    </row>
    <row r="186" spans="1:82" ht="18.75">
      <c r="A186" s="100">
        <v>176</v>
      </c>
      <c r="B186" s="107"/>
      <c r="C186" s="108"/>
      <c r="D186" s="110"/>
      <c r="E186" s="110"/>
      <c r="F186" s="106" t="str">
        <f t="shared" si="56"/>
        <v/>
      </c>
      <c r="G186" s="111"/>
      <c r="H186" s="101" t="str">
        <f t="shared" si="57"/>
        <v/>
      </c>
      <c r="I186" s="110"/>
      <c r="J186" s="101" t="str">
        <f t="shared" si="58"/>
        <v/>
      </c>
      <c r="K186" s="96" t="str">
        <f t="shared" si="59"/>
        <v/>
      </c>
      <c r="L186" s="114"/>
      <c r="M186" s="114"/>
      <c r="N186" s="114"/>
      <c r="O186" s="114"/>
      <c r="P186" s="97" t="str">
        <f t="shared" si="60"/>
        <v/>
      </c>
      <c r="Q186" s="98" t="str">
        <f t="shared" si="61"/>
        <v/>
      </c>
      <c r="R186" s="99" t="str">
        <f t="shared" si="62"/>
        <v/>
      </c>
      <c r="S186" s="112"/>
      <c r="T186" s="112"/>
      <c r="U186" s="112"/>
      <c r="V186" s="112"/>
      <c r="W186" s="97" t="str">
        <f t="shared" si="63"/>
        <v/>
      </c>
      <c r="X186" s="98" t="str">
        <f t="shared" si="64"/>
        <v/>
      </c>
      <c r="Y186" s="99" t="str">
        <f t="shared" si="65"/>
        <v/>
      </c>
      <c r="Z186" s="112"/>
      <c r="AA186" s="112"/>
      <c r="AB186" s="112"/>
      <c r="AC186" s="112"/>
      <c r="AD186" s="97" t="str">
        <f t="shared" si="66"/>
        <v/>
      </c>
      <c r="AE186" s="98" t="str">
        <f t="shared" si="67"/>
        <v/>
      </c>
      <c r="AF186" s="99" t="str">
        <f t="shared" si="68"/>
        <v/>
      </c>
      <c r="AG186" s="112"/>
      <c r="AH186" s="112"/>
      <c r="AI186" s="112"/>
      <c r="AJ186" s="112"/>
      <c r="AK186" s="97" t="str">
        <f t="shared" si="69"/>
        <v/>
      </c>
      <c r="AL186" s="98" t="str">
        <f t="shared" si="70"/>
        <v/>
      </c>
      <c r="AM186" s="99" t="str">
        <f t="shared" si="71"/>
        <v/>
      </c>
      <c r="AN186" s="112"/>
      <c r="AO186" s="112"/>
      <c r="AP186" s="112"/>
      <c r="AQ186" s="112"/>
      <c r="AR186" s="97" t="str">
        <f t="shared" si="72"/>
        <v/>
      </c>
      <c r="AS186" s="98" t="str">
        <f t="shared" si="73"/>
        <v/>
      </c>
      <c r="AT186" s="99" t="str">
        <f t="shared" si="74"/>
        <v/>
      </c>
      <c r="AU186" s="112"/>
      <c r="AV186" s="112"/>
      <c r="AW186" s="112"/>
      <c r="AX186" s="112"/>
      <c r="AY186" s="97" t="str">
        <f t="shared" si="75"/>
        <v/>
      </c>
      <c r="AZ186" s="98" t="str">
        <f t="shared" si="76"/>
        <v/>
      </c>
      <c r="BA186" s="99" t="str">
        <f t="shared" si="77"/>
        <v/>
      </c>
      <c r="BB186" s="41"/>
      <c r="BC186" s="41"/>
      <c r="BD186" s="41"/>
      <c r="BE186" s="41"/>
      <c r="BF186" s="41"/>
      <c r="BG186" s="42" t="str">
        <f t="shared" si="78"/>
        <v/>
      </c>
      <c r="BH186" s="43" t="str">
        <f t="shared" si="79"/>
        <v xml:space="preserve"> </v>
      </c>
      <c r="BI186" s="41"/>
      <c r="BJ186" s="41"/>
      <c r="BK186" s="41"/>
      <c r="BL186" s="41"/>
      <c r="BM186" s="41"/>
      <c r="BN186" s="44" t="str">
        <f t="shared" si="80"/>
        <v/>
      </c>
      <c r="BO186" s="45" t="str">
        <f t="shared" si="81"/>
        <v xml:space="preserve"> </v>
      </c>
      <c r="BP186" s="41"/>
      <c r="BQ186" s="41"/>
      <c r="BR186" s="41"/>
      <c r="BS186" s="41"/>
      <c r="BT186" s="41"/>
      <c r="BU186" s="46" t="str">
        <f t="shared" si="82"/>
        <v/>
      </c>
      <c r="BV186" s="47" t="str">
        <f t="shared" si="83"/>
        <v xml:space="preserve"> </v>
      </c>
      <c r="BW186" s="81"/>
      <c r="BX186" s="81"/>
      <c r="BY186" s="81"/>
      <c r="BZ186" s="81"/>
      <c r="CA186" s="81"/>
      <c r="CB186" s="81"/>
      <c r="CC186" s="81"/>
      <c r="CD186" s="81"/>
    </row>
    <row r="187" spans="1:82" ht="18.75">
      <c r="A187" s="94">
        <v>177</v>
      </c>
      <c r="B187" s="107"/>
      <c r="C187" s="108"/>
      <c r="D187" s="110"/>
      <c r="E187" s="110"/>
      <c r="F187" s="106" t="str">
        <f t="shared" si="56"/>
        <v/>
      </c>
      <c r="G187" s="111"/>
      <c r="H187" s="101" t="str">
        <f t="shared" si="57"/>
        <v/>
      </c>
      <c r="I187" s="110"/>
      <c r="J187" s="101" t="str">
        <f t="shared" si="58"/>
        <v/>
      </c>
      <c r="K187" s="96" t="str">
        <f t="shared" si="59"/>
        <v/>
      </c>
      <c r="L187" s="114"/>
      <c r="M187" s="114"/>
      <c r="N187" s="114"/>
      <c r="O187" s="114"/>
      <c r="P187" s="97" t="str">
        <f t="shared" si="60"/>
        <v/>
      </c>
      <c r="Q187" s="98" t="str">
        <f t="shared" si="61"/>
        <v/>
      </c>
      <c r="R187" s="99" t="str">
        <f t="shared" si="62"/>
        <v/>
      </c>
      <c r="S187" s="112"/>
      <c r="T187" s="112"/>
      <c r="U187" s="112"/>
      <c r="V187" s="112"/>
      <c r="W187" s="97" t="str">
        <f t="shared" si="63"/>
        <v/>
      </c>
      <c r="X187" s="98" t="str">
        <f t="shared" si="64"/>
        <v/>
      </c>
      <c r="Y187" s="99" t="str">
        <f t="shared" si="65"/>
        <v/>
      </c>
      <c r="Z187" s="112"/>
      <c r="AA187" s="112"/>
      <c r="AB187" s="112"/>
      <c r="AC187" s="112"/>
      <c r="AD187" s="97" t="str">
        <f t="shared" si="66"/>
        <v/>
      </c>
      <c r="AE187" s="98" t="str">
        <f t="shared" si="67"/>
        <v/>
      </c>
      <c r="AF187" s="99" t="str">
        <f t="shared" si="68"/>
        <v/>
      </c>
      <c r="AG187" s="112"/>
      <c r="AH187" s="112"/>
      <c r="AI187" s="112"/>
      <c r="AJ187" s="112"/>
      <c r="AK187" s="97" t="str">
        <f t="shared" si="69"/>
        <v/>
      </c>
      <c r="AL187" s="98" t="str">
        <f t="shared" si="70"/>
        <v/>
      </c>
      <c r="AM187" s="99" t="str">
        <f t="shared" si="71"/>
        <v/>
      </c>
      <c r="AN187" s="112"/>
      <c r="AO187" s="112"/>
      <c r="AP187" s="112"/>
      <c r="AQ187" s="112"/>
      <c r="AR187" s="97" t="str">
        <f t="shared" si="72"/>
        <v/>
      </c>
      <c r="AS187" s="98" t="str">
        <f t="shared" si="73"/>
        <v/>
      </c>
      <c r="AT187" s="99" t="str">
        <f t="shared" si="74"/>
        <v/>
      </c>
      <c r="AU187" s="112"/>
      <c r="AV187" s="112"/>
      <c r="AW187" s="112"/>
      <c r="AX187" s="112"/>
      <c r="AY187" s="97" t="str">
        <f t="shared" si="75"/>
        <v/>
      </c>
      <c r="AZ187" s="98" t="str">
        <f t="shared" si="76"/>
        <v/>
      </c>
      <c r="BA187" s="99" t="str">
        <f t="shared" si="77"/>
        <v/>
      </c>
      <c r="BB187" s="41"/>
      <c r="BC187" s="41"/>
      <c r="BD187" s="41"/>
      <c r="BE187" s="41"/>
      <c r="BF187" s="41"/>
      <c r="BG187" s="42" t="str">
        <f t="shared" si="78"/>
        <v/>
      </c>
      <c r="BH187" s="43" t="str">
        <f t="shared" si="79"/>
        <v xml:space="preserve"> </v>
      </c>
      <c r="BI187" s="41"/>
      <c r="BJ187" s="41"/>
      <c r="BK187" s="41"/>
      <c r="BL187" s="41"/>
      <c r="BM187" s="41"/>
      <c r="BN187" s="44" t="str">
        <f t="shared" si="80"/>
        <v/>
      </c>
      <c r="BO187" s="45" t="str">
        <f t="shared" si="81"/>
        <v xml:space="preserve"> </v>
      </c>
      <c r="BP187" s="41"/>
      <c r="BQ187" s="41"/>
      <c r="BR187" s="41"/>
      <c r="BS187" s="41"/>
      <c r="BT187" s="41"/>
      <c r="BU187" s="46" t="str">
        <f t="shared" si="82"/>
        <v/>
      </c>
      <c r="BV187" s="47" t="str">
        <f t="shared" si="83"/>
        <v xml:space="preserve"> </v>
      </c>
      <c r="BW187" s="81"/>
      <c r="BX187" s="81"/>
      <c r="BY187" s="81"/>
      <c r="BZ187" s="81"/>
      <c r="CA187" s="81"/>
      <c r="CB187" s="81"/>
      <c r="CC187" s="81"/>
      <c r="CD187" s="81"/>
    </row>
    <row r="188" spans="1:82" ht="18.75">
      <c r="A188" s="100">
        <v>178</v>
      </c>
      <c r="B188" s="107"/>
      <c r="C188" s="108"/>
      <c r="D188" s="110"/>
      <c r="E188" s="110"/>
      <c r="F188" s="106" t="str">
        <f t="shared" si="56"/>
        <v/>
      </c>
      <c r="G188" s="111"/>
      <c r="H188" s="101" t="str">
        <f t="shared" si="57"/>
        <v/>
      </c>
      <c r="I188" s="110"/>
      <c r="J188" s="101" t="str">
        <f t="shared" si="58"/>
        <v/>
      </c>
      <c r="K188" s="96" t="str">
        <f t="shared" si="59"/>
        <v/>
      </c>
      <c r="L188" s="114"/>
      <c r="M188" s="114"/>
      <c r="N188" s="114"/>
      <c r="O188" s="114"/>
      <c r="P188" s="97" t="str">
        <f t="shared" si="60"/>
        <v/>
      </c>
      <c r="Q188" s="98" t="str">
        <f t="shared" si="61"/>
        <v/>
      </c>
      <c r="R188" s="99" t="str">
        <f t="shared" si="62"/>
        <v/>
      </c>
      <c r="S188" s="112"/>
      <c r="T188" s="112"/>
      <c r="U188" s="112"/>
      <c r="V188" s="112"/>
      <c r="W188" s="97" t="str">
        <f t="shared" si="63"/>
        <v/>
      </c>
      <c r="X188" s="98" t="str">
        <f t="shared" si="64"/>
        <v/>
      </c>
      <c r="Y188" s="99" t="str">
        <f t="shared" si="65"/>
        <v/>
      </c>
      <c r="Z188" s="112"/>
      <c r="AA188" s="112"/>
      <c r="AB188" s="112"/>
      <c r="AC188" s="112"/>
      <c r="AD188" s="97" t="str">
        <f t="shared" si="66"/>
        <v/>
      </c>
      <c r="AE188" s="98" t="str">
        <f t="shared" si="67"/>
        <v/>
      </c>
      <c r="AF188" s="99" t="str">
        <f t="shared" si="68"/>
        <v/>
      </c>
      <c r="AG188" s="112"/>
      <c r="AH188" s="112"/>
      <c r="AI188" s="112"/>
      <c r="AJ188" s="112"/>
      <c r="AK188" s="97" t="str">
        <f t="shared" si="69"/>
        <v/>
      </c>
      <c r="AL188" s="98" t="str">
        <f t="shared" si="70"/>
        <v/>
      </c>
      <c r="AM188" s="99" t="str">
        <f t="shared" si="71"/>
        <v/>
      </c>
      <c r="AN188" s="112"/>
      <c r="AO188" s="112"/>
      <c r="AP188" s="112"/>
      <c r="AQ188" s="112"/>
      <c r="AR188" s="97" t="str">
        <f t="shared" si="72"/>
        <v/>
      </c>
      <c r="AS188" s="98" t="str">
        <f t="shared" si="73"/>
        <v/>
      </c>
      <c r="AT188" s="99" t="str">
        <f t="shared" si="74"/>
        <v/>
      </c>
      <c r="AU188" s="112"/>
      <c r="AV188" s="112"/>
      <c r="AW188" s="112"/>
      <c r="AX188" s="112"/>
      <c r="AY188" s="97" t="str">
        <f t="shared" si="75"/>
        <v/>
      </c>
      <c r="AZ188" s="98" t="str">
        <f t="shared" si="76"/>
        <v/>
      </c>
      <c r="BA188" s="99" t="str">
        <f t="shared" si="77"/>
        <v/>
      </c>
      <c r="BB188" s="41"/>
      <c r="BC188" s="41"/>
      <c r="BD188" s="41"/>
      <c r="BE188" s="41"/>
      <c r="BF188" s="41"/>
      <c r="BG188" s="42" t="str">
        <f t="shared" si="78"/>
        <v/>
      </c>
      <c r="BH188" s="43" t="str">
        <f t="shared" si="79"/>
        <v xml:space="preserve"> </v>
      </c>
      <c r="BI188" s="41"/>
      <c r="BJ188" s="41"/>
      <c r="BK188" s="41"/>
      <c r="BL188" s="41"/>
      <c r="BM188" s="41"/>
      <c r="BN188" s="44" t="str">
        <f t="shared" si="80"/>
        <v/>
      </c>
      <c r="BO188" s="45" t="str">
        <f t="shared" si="81"/>
        <v xml:space="preserve"> </v>
      </c>
      <c r="BP188" s="41"/>
      <c r="BQ188" s="41"/>
      <c r="BR188" s="41"/>
      <c r="BS188" s="41"/>
      <c r="BT188" s="41"/>
      <c r="BU188" s="46" t="str">
        <f t="shared" si="82"/>
        <v/>
      </c>
      <c r="BV188" s="47" t="str">
        <f t="shared" si="83"/>
        <v xml:space="preserve"> </v>
      </c>
      <c r="BW188" s="81"/>
      <c r="BX188" s="81"/>
      <c r="BY188" s="81"/>
      <c r="BZ188" s="81"/>
      <c r="CA188" s="81"/>
      <c r="CB188" s="81"/>
      <c r="CC188" s="81"/>
      <c r="CD188" s="81"/>
    </row>
    <row r="189" spans="1:82" ht="18.75">
      <c r="A189" s="94">
        <v>179</v>
      </c>
      <c r="B189" s="107"/>
      <c r="C189" s="108"/>
      <c r="D189" s="110"/>
      <c r="E189" s="110"/>
      <c r="F189" s="106" t="str">
        <f t="shared" si="56"/>
        <v/>
      </c>
      <c r="G189" s="111"/>
      <c r="H189" s="101" t="str">
        <f t="shared" si="57"/>
        <v/>
      </c>
      <c r="I189" s="110"/>
      <c r="J189" s="101" t="str">
        <f t="shared" si="58"/>
        <v/>
      </c>
      <c r="K189" s="96" t="str">
        <f t="shared" si="59"/>
        <v/>
      </c>
      <c r="L189" s="114"/>
      <c r="M189" s="114"/>
      <c r="N189" s="114"/>
      <c r="O189" s="114"/>
      <c r="P189" s="97" t="str">
        <f t="shared" si="60"/>
        <v/>
      </c>
      <c r="Q189" s="98" t="str">
        <f t="shared" si="61"/>
        <v/>
      </c>
      <c r="R189" s="99" t="str">
        <f t="shared" si="62"/>
        <v/>
      </c>
      <c r="S189" s="112"/>
      <c r="T189" s="112"/>
      <c r="U189" s="112"/>
      <c r="V189" s="112"/>
      <c r="W189" s="97" t="str">
        <f t="shared" si="63"/>
        <v/>
      </c>
      <c r="X189" s="98" t="str">
        <f t="shared" si="64"/>
        <v/>
      </c>
      <c r="Y189" s="99" t="str">
        <f t="shared" si="65"/>
        <v/>
      </c>
      <c r="Z189" s="112"/>
      <c r="AA189" s="112"/>
      <c r="AB189" s="112"/>
      <c r="AC189" s="112"/>
      <c r="AD189" s="97" t="str">
        <f t="shared" si="66"/>
        <v/>
      </c>
      <c r="AE189" s="98" t="str">
        <f t="shared" si="67"/>
        <v/>
      </c>
      <c r="AF189" s="99" t="str">
        <f t="shared" si="68"/>
        <v/>
      </c>
      <c r="AG189" s="112"/>
      <c r="AH189" s="112"/>
      <c r="AI189" s="112"/>
      <c r="AJ189" s="112"/>
      <c r="AK189" s="97" t="str">
        <f t="shared" si="69"/>
        <v/>
      </c>
      <c r="AL189" s="98" t="str">
        <f t="shared" si="70"/>
        <v/>
      </c>
      <c r="AM189" s="99" t="str">
        <f t="shared" si="71"/>
        <v/>
      </c>
      <c r="AN189" s="112"/>
      <c r="AO189" s="112"/>
      <c r="AP189" s="112"/>
      <c r="AQ189" s="112"/>
      <c r="AR189" s="97" t="str">
        <f t="shared" si="72"/>
        <v/>
      </c>
      <c r="AS189" s="98" t="str">
        <f t="shared" si="73"/>
        <v/>
      </c>
      <c r="AT189" s="99" t="str">
        <f t="shared" si="74"/>
        <v/>
      </c>
      <c r="AU189" s="112"/>
      <c r="AV189" s="112"/>
      <c r="AW189" s="112"/>
      <c r="AX189" s="112"/>
      <c r="AY189" s="97" t="str">
        <f t="shared" si="75"/>
        <v/>
      </c>
      <c r="AZ189" s="98" t="str">
        <f t="shared" si="76"/>
        <v/>
      </c>
      <c r="BA189" s="99" t="str">
        <f t="shared" si="77"/>
        <v/>
      </c>
      <c r="BB189" s="41"/>
      <c r="BC189" s="41"/>
      <c r="BD189" s="41"/>
      <c r="BE189" s="41"/>
      <c r="BF189" s="41"/>
      <c r="BG189" s="42" t="str">
        <f t="shared" si="78"/>
        <v/>
      </c>
      <c r="BH189" s="43" t="str">
        <f t="shared" si="79"/>
        <v xml:space="preserve"> </v>
      </c>
      <c r="BI189" s="41"/>
      <c r="BJ189" s="41"/>
      <c r="BK189" s="41"/>
      <c r="BL189" s="41"/>
      <c r="BM189" s="41"/>
      <c r="BN189" s="44" t="str">
        <f t="shared" si="80"/>
        <v/>
      </c>
      <c r="BO189" s="45" t="str">
        <f t="shared" si="81"/>
        <v xml:space="preserve"> </v>
      </c>
      <c r="BP189" s="41"/>
      <c r="BQ189" s="41"/>
      <c r="BR189" s="41"/>
      <c r="BS189" s="41"/>
      <c r="BT189" s="41"/>
      <c r="BU189" s="46" t="str">
        <f t="shared" si="82"/>
        <v/>
      </c>
      <c r="BV189" s="47" t="str">
        <f t="shared" si="83"/>
        <v xml:space="preserve"> </v>
      </c>
      <c r="BW189" s="81"/>
      <c r="BX189" s="81"/>
      <c r="BY189" s="81"/>
      <c r="BZ189" s="81"/>
      <c r="CA189" s="81"/>
      <c r="CB189" s="81"/>
      <c r="CC189" s="81"/>
      <c r="CD189" s="81"/>
    </row>
    <row r="190" spans="1:82" ht="18.75">
      <c r="A190" s="100">
        <v>180</v>
      </c>
      <c r="B190" s="107"/>
      <c r="C190" s="108"/>
      <c r="D190" s="110"/>
      <c r="E190" s="110"/>
      <c r="F190" s="106" t="str">
        <f t="shared" si="56"/>
        <v/>
      </c>
      <c r="G190" s="111"/>
      <c r="H190" s="101" t="str">
        <f t="shared" si="57"/>
        <v/>
      </c>
      <c r="I190" s="110"/>
      <c r="J190" s="101" t="str">
        <f t="shared" si="58"/>
        <v/>
      </c>
      <c r="K190" s="96" t="str">
        <f t="shared" si="59"/>
        <v/>
      </c>
      <c r="L190" s="114"/>
      <c r="M190" s="114"/>
      <c r="N190" s="114"/>
      <c r="O190" s="114"/>
      <c r="P190" s="97" t="str">
        <f t="shared" si="60"/>
        <v/>
      </c>
      <c r="Q190" s="98" t="str">
        <f t="shared" si="61"/>
        <v/>
      </c>
      <c r="R190" s="99" t="str">
        <f t="shared" si="62"/>
        <v/>
      </c>
      <c r="S190" s="112"/>
      <c r="T190" s="112"/>
      <c r="U190" s="112"/>
      <c r="V190" s="112"/>
      <c r="W190" s="97" t="str">
        <f t="shared" si="63"/>
        <v/>
      </c>
      <c r="X190" s="98" t="str">
        <f t="shared" si="64"/>
        <v/>
      </c>
      <c r="Y190" s="99" t="str">
        <f t="shared" si="65"/>
        <v/>
      </c>
      <c r="Z190" s="112"/>
      <c r="AA190" s="112"/>
      <c r="AB190" s="112"/>
      <c r="AC190" s="112"/>
      <c r="AD190" s="97" t="str">
        <f t="shared" si="66"/>
        <v/>
      </c>
      <c r="AE190" s="98" t="str">
        <f t="shared" si="67"/>
        <v/>
      </c>
      <c r="AF190" s="99" t="str">
        <f t="shared" si="68"/>
        <v/>
      </c>
      <c r="AG190" s="112"/>
      <c r="AH190" s="112"/>
      <c r="AI190" s="112"/>
      <c r="AJ190" s="112"/>
      <c r="AK190" s="97" t="str">
        <f t="shared" si="69"/>
        <v/>
      </c>
      <c r="AL190" s="98" t="str">
        <f t="shared" si="70"/>
        <v/>
      </c>
      <c r="AM190" s="99" t="str">
        <f t="shared" si="71"/>
        <v/>
      </c>
      <c r="AN190" s="112"/>
      <c r="AO190" s="112"/>
      <c r="AP190" s="112"/>
      <c r="AQ190" s="112"/>
      <c r="AR190" s="97" t="str">
        <f t="shared" si="72"/>
        <v/>
      </c>
      <c r="AS190" s="98" t="str">
        <f t="shared" si="73"/>
        <v/>
      </c>
      <c r="AT190" s="99" t="str">
        <f t="shared" si="74"/>
        <v/>
      </c>
      <c r="AU190" s="112"/>
      <c r="AV190" s="112"/>
      <c r="AW190" s="112"/>
      <c r="AX190" s="112"/>
      <c r="AY190" s="97" t="str">
        <f t="shared" si="75"/>
        <v/>
      </c>
      <c r="AZ190" s="98" t="str">
        <f t="shared" si="76"/>
        <v/>
      </c>
      <c r="BA190" s="99" t="str">
        <f t="shared" si="77"/>
        <v/>
      </c>
      <c r="BB190" s="41"/>
      <c r="BC190" s="41"/>
      <c r="BD190" s="41"/>
      <c r="BE190" s="41"/>
      <c r="BF190" s="41"/>
      <c r="BG190" s="42" t="str">
        <f t="shared" si="78"/>
        <v/>
      </c>
      <c r="BH190" s="43" t="str">
        <f t="shared" si="79"/>
        <v xml:space="preserve"> </v>
      </c>
      <c r="BI190" s="41"/>
      <c r="BJ190" s="41"/>
      <c r="BK190" s="41"/>
      <c r="BL190" s="41"/>
      <c r="BM190" s="41"/>
      <c r="BN190" s="44" t="str">
        <f t="shared" si="80"/>
        <v/>
      </c>
      <c r="BO190" s="45" t="str">
        <f t="shared" si="81"/>
        <v xml:space="preserve"> </v>
      </c>
      <c r="BP190" s="41"/>
      <c r="BQ190" s="41"/>
      <c r="BR190" s="41"/>
      <c r="BS190" s="41"/>
      <c r="BT190" s="41"/>
      <c r="BU190" s="46" t="str">
        <f t="shared" si="82"/>
        <v/>
      </c>
      <c r="BV190" s="47" t="str">
        <f t="shared" si="83"/>
        <v xml:space="preserve"> </v>
      </c>
      <c r="BW190" s="81"/>
      <c r="BX190" s="81"/>
      <c r="BY190" s="81"/>
      <c r="BZ190" s="81"/>
      <c r="CA190" s="81"/>
      <c r="CB190" s="81"/>
      <c r="CC190" s="81"/>
      <c r="CD190" s="81"/>
    </row>
    <row r="191" spans="1:82" ht="18.75">
      <c r="A191" s="94">
        <v>181</v>
      </c>
      <c r="B191" s="107"/>
      <c r="C191" s="108"/>
      <c r="D191" s="110"/>
      <c r="E191" s="110"/>
      <c r="F191" s="106" t="str">
        <f t="shared" si="56"/>
        <v/>
      </c>
      <c r="G191" s="111"/>
      <c r="H191" s="101" t="str">
        <f t="shared" si="57"/>
        <v/>
      </c>
      <c r="I191" s="110"/>
      <c r="J191" s="101" t="str">
        <f t="shared" si="58"/>
        <v/>
      </c>
      <c r="K191" s="96" t="str">
        <f t="shared" si="59"/>
        <v/>
      </c>
      <c r="L191" s="114"/>
      <c r="M191" s="114"/>
      <c r="N191" s="114"/>
      <c r="O191" s="114"/>
      <c r="P191" s="97" t="str">
        <f t="shared" si="60"/>
        <v/>
      </c>
      <c r="Q191" s="98" t="str">
        <f t="shared" si="61"/>
        <v/>
      </c>
      <c r="R191" s="99" t="str">
        <f t="shared" si="62"/>
        <v/>
      </c>
      <c r="S191" s="112"/>
      <c r="T191" s="112"/>
      <c r="U191" s="112"/>
      <c r="V191" s="112"/>
      <c r="W191" s="97" t="str">
        <f t="shared" si="63"/>
        <v/>
      </c>
      <c r="X191" s="98" t="str">
        <f t="shared" si="64"/>
        <v/>
      </c>
      <c r="Y191" s="99" t="str">
        <f t="shared" si="65"/>
        <v/>
      </c>
      <c r="Z191" s="112"/>
      <c r="AA191" s="112"/>
      <c r="AB191" s="112"/>
      <c r="AC191" s="112"/>
      <c r="AD191" s="97" t="str">
        <f t="shared" si="66"/>
        <v/>
      </c>
      <c r="AE191" s="98" t="str">
        <f t="shared" si="67"/>
        <v/>
      </c>
      <c r="AF191" s="99" t="str">
        <f t="shared" si="68"/>
        <v/>
      </c>
      <c r="AG191" s="112"/>
      <c r="AH191" s="112"/>
      <c r="AI191" s="112"/>
      <c r="AJ191" s="112"/>
      <c r="AK191" s="97" t="str">
        <f t="shared" si="69"/>
        <v/>
      </c>
      <c r="AL191" s="98" t="str">
        <f t="shared" si="70"/>
        <v/>
      </c>
      <c r="AM191" s="99" t="str">
        <f t="shared" si="71"/>
        <v/>
      </c>
      <c r="AN191" s="112"/>
      <c r="AO191" s="112"/>
      <c r="AP191" s="112"/>
      <c r="AQ191" s="112"/>
      <c r="AR191" s="97" t="str">
        <f t="shared" si="72"/>
        <v/>
      </c>
      <c r="AS191" s="98" t="str">
        <f t="shared" si="73"/>
        <v/>
      </c>
      <c r="AT191" s="99" t="str">
        <f t="shared" si="74"/>
        <v/>
      </c>
      <c r="AU191" s="112"/>
      <c r="AV191" s="112"/>
      <c r="AW191" s="112"/>
      <c r="AX191" s="112"/>
      <c r="AY191" s="97" t="str">
        <f t="shared" si="75"/>
        <v/>
      </c>
      <c r="AZ191" s="98" t="str">
        <f t="shared" si="76"/>
        <v/>
      </c>
      <c r="BA191" s="99" t="str">
        <f t="shared" si="77"/>
        <v/>
      </c>
      <c r="BB191" s="41"/>
      <c r="BC191" s="41"/>
      <c r="BD191" s="41"/>
      <c r="BE191" s="41"/>
      <c r="BF191" s="41"/>
      <c r="BG191" s="42" t="str">
        <f t="shared" si="78"/>
        <v/>
      </c>
      <c r="BH191" s="43" t="str">
        <f t="shared" si="79"/>
        <v xml:space="preserve"> </v>
      </c>
      <c r="BI191" s="41"/>
      <c r="BJ191" s="41"/>
      <c r="BK191" s="41"/>
      <c r="BL191" s="41"/>
      <c r="BM191" s="41"/>
      <c r="BN191" s="44" t="str">
        <f t="shared" si="80"/>
        <v/>
      </c>
      <c r="BO191" s="45" t="str">
        <f t="shared" si="81"/>
        <v xml:space="preserve"> </v>
      </c>
      <c r="BP191" s="41"/>
      <c r="BQ191" s="41"/>
      <c r="BR191" s="41"/>
      <c r="BS191" s="41"/>
      <c r="BT191" s="41"/>
      <c r="BU191" s="46" t="str">
        <f t="shared" si="82"/>
        <v/>
      </c>
      <c r="BV191" s="47" t="str">
        <f t="shared" si="83"/>
        <v xml:space="preserve"> </v>
      </c>
      <c r="BW191" s="81"/>
      <c r="BX191" s="81"/>
      <c r="BY191" s="81"/>
      <c r="BZ191" s="81"/>
      <c r="CA191" s="81"/>
      <c r="CB191" s="81"/>
      <c r="CC191" s="81"/>
      <c r="CD191" s="81"/>
    </row>
    <row r="192" spans="1:82" ht="18.75">
      <c r="A192" s="100">
        <v>182</v>
      </c>
      <c r="B192" s="107"/>
      <c r="C192" s="108"/>
      <c r="D192" s="110"/>
      <c r="E192" s="110"/>
      <c r="F192" s="106" t="str">
        <f t="shared" si="56"/>
        <v/>
      </c>
      <c r="G192" s="111"/>
      <c r="H192" s="101" t="str">
        <f t="shared" si="57"/>
        <v/>
      </c>
      <c r="I192" s="110"/>
      <c r="J192" s="101" t="str">
        <f t="shared" si="58"/>
        <v/>
      </c>
      <c r="K192" s="96" t="str">
        <f t="shared" si="59"/>
        <v/>
      </c>
      <c r="L192" s="114"/>
      <c r="M192" s="114"/>
      <c r="N192" s="114"/>
      <c r="O192" s="114"/>
      <c r="P192" s="97" t="str">
        <f t="shared" si="60"/>
        <v/>
      </c>
      <c r="Q192" s="98" t="str">
        <f t="shared" si="61"/>
        <v/>
      </c>
      <c r="R192" s="99" t="str">
        <f t="shared" si="62"/>
        <v/>
      </c>
      <c r="S192" s="112"/>
      <c r="T192" s="112"/>
      <c r="U192" s="112"/>
      <c r="V192" s="112"/>
      <c r="W192" s="97" t="str">
        <f t="shared" si="63"/>
        <v/>
      </c>
      <c r="X192" s="98" t="str">
        <f t="shared" si="64"/>
        <v/>
      </c>
      <c r="Y192" s="99" t="str">
        <f t="shared" si="65"/>
        <v/>
      </c>
      <c r="Z192" s="112"/>
      <c r="AA192" s="112"/>
      <c r="AB192" s="112"/>
      <c r="AC192" s="112"/>
      <c r="AD192" s="97" t="str">
        <f t="shared" si="66"/>
        <v/>
      </c>
      <c r="AE192" s="98" t="str">
        <f t="shared" si="67"/>
        <v/>
      </c>
      <c r="AF192" s="99" t="str">
        <f t="shared" si="68"/>
        <v/>
      </c>
      <c r="AG192" s="112"/>
      <c r="AH192" s="112"/>
      <c r="AI192" s="112"/>
      <c r="AJ192" s="112"/>
      <c r="AK192" s="97" t="str">
        <f t="shared" si="69"/>
        <v/>
      </c>
      <c r="AL192" s="98" t="str">
        <f t="shared" si="70"/>
        <v/>
      </c>
      <c r="AM192" s="99" t="str">
        <f t="shared" si="71"/>
        <v/>
      </c>
      <c r="AN192" s="112"/>
      <c r="AO192" s="112"/>
      <c r="AP192" s="112"/>
      <c r="AQ192" s="112"/>
      <c r="AR192" s="97" t="str">
        <f t="shared" si="72"/>
        <v/>
      </c>
      <c r="AS192" s="98" t="str">
        <f t="shared" si="73"/>
        <v/>
      </c>
      <c r="AT192" s="99" t="str">
        <f t="shared" si="74"/>
        <v/>
      </c>
      <c r="AU192" s="112"/>
      <c r="AV192" s="112"/>
      <c r="AW192" s="112"/>
      <c r="AX192" s="112"/>
      <c r="AY192" s="97" t="str">
        <f t="shared" si="75"/>
        <v/>
      </c>
      <c r="AZ192" s="98" t="str">
        <f t="shared" si="76"/>
        <v/>
      </c>
      <c r="BA192" s="99" t="str">
        <f t="shared" si="77"/>
        <v/>
      </c>
      <c r="BB192" s="41"/>
      <c r="BC192" s="41"/>
      <c r="BD192" s="41"/>
      <c r="BE192" s="41"/>
      <c r="BF192" s="41"/>
      <c r="BG192" s="42" t="str">
        <f t="shared" si="78"/>
        <v/>
      </c>
      <c r="BH192" s="43" t="str">
        <f t="shared" si="79"/>
        <v xml:space="preserve"> </v>
      </c>
      <c r="BI192" s="41"/>
      <c r="BJ192" s="41"/>
      <c r="BK192" s="41"/>
      <c r="BL192" s="41"/>
      <c r="BM192" s="41"/>
      <c r="BN192" s="44" t="str">
        <f t="shared" si="80"/>
        <v/>
      </c>
      <c r="BO192" s="45" t="str">
        <f t="shared" si="81"/>
        <v xml:space="preserve"> </v>
      </c>
      <c r="BP192" s="41"/>
      <c r="BQ192" s="41"/>
      <c r="BR192" s="41"/>
      <c r="BS192" s="41"/>
      <c r="BT192" s="41"/>
      <c r="BU192" s="46" t="str">
        <f t="shared" si="82"/>
        <v/>
      </c>
      <c r="BV192" s="47" t="str">
        <f t="shared" si="83"/>
        <v xml:space="preserve"> </v>
      </c>
      <c r="BW192" s="81"/>
      <c r="BX192" s="81"/>
      <c r="BY192" s="81"/>
      <c r="BZ192" s="81"/>
      <c r="CA192" s="81"/>
      <c r="CB192" s="81"/>
      <c r="CC192" s="81"/>
      <c r="CD192" s="81"/>
    </row>
    <row r="193" spans="1:82" ht="18.75">
      <c r="A193" s="94">
        <v>183</v>
      </c>
      <c r="B193" s="107"/>
      <c r="C193" s="108"/>
      <c r="D193" s="110"/>
      <c r="E193" s="110"/>
      <c r="F193" s="106" t="str">
        <f t="shared" si="56"/>
        <v/>
      </c>
      <c r="G193" s="111"/>
      <c r="H193" s="101" t="str">
        <f t="shared" si="57"/>
        <v/>
      </c>
      <c r="I193" s="110"/>
      <c r="J193" s="101" t="str">
        <f t="shared" si="58"/>
        <v/>
      </c>
      <c r="K193" s="96" t="str">
        <f t="shared" si="59"/>
        <v/>
      </c>
      <c r="L193" s="114"/>
      <c r="M193" s="114"/>
      <c r="N193" s="114"/>
      <c r="O193" s="114"/>
      <c r="P193" s="97" t="str">
        <f t="shared" si="60"/>
        <v/>
      </c>
      <c r="Q193" s="98" t="str">
        <f t="shared" si="61"/>
        <v/>
      </c>
      <c r="R193" s="99" t="str">
        <f t="shared" si="62"/>
        <v/>
      </c>
      <c r="S193" s="112"/>
      <c r="T193" s="112"/>
      <c r="U193" s="112"/>
      <c r="V193" s="112"/>
      <c r="W193" s="97" t="str">
        <f t="shared" si="63"/>
        <v/>
      </c>
      <c r="X193" s="98" t="str">
        <f t="shared" si="64"/>
        <v/>
      </c>
      <c r="Y193" s="99" t="str">
        <f t="shared" si="65"/>
        <v/>
      </c>
      <c r="Z193" s="112"/>
      <c r="AA193" s="112"/>
      <c r="AB193" s="112"/>
      <c r="AC193" s="112"/>
      <c r="AD193" s="97" t="str">
        <f t="shared" si="66"/>
        <v/>
      </c>
      <c r="AE193" s="98" t="str">
        <f t="shared" si="67"/>
        <v/>
      </c>
      <c r="AF193" s="99" t="str">
        <f t="shared" si="68"/>
        <v/>
      </c>
      <c r="AG193" s="112"/>
      <c r="AH193" s="112"/>
      <c r="AI193" s="112"/>
      <c r="AJ193" s="112"/>
      <c r="AK193" s="97" t="str">
        <f t="shared" si="69"/>
        <v/>
      </c>
      <c r="AL193" s="98" t="str">
        <f t="shared" si="70"/>
        <v/>
      </c>
      <c r="AM193" s="99" t="str">
        <f t="shared" si="71"/>
        <v/>
      </c>
      <c r="AN193" s="112"/>
      <c r="AO193" s="112"/>
      <c r="AP193" s="112"/>
      <c r="AQ193" s="112"/>
      <c r="AR193" s="97" t="str">
        <f t="shared" si="72"/>
        <v/>
      </c>
      <c r="AS193" s="98" t="str">
        <f t="shared" si="73"/>
        <v/>
      </c>
      <c r="AT193" s="99" t="str">
        <f t="shared" si="74"/>
        <v/>
      </c>
      <c r="AU193" s="112"/>
      <c r="AV193" s="112"/>
      <c r="AW193" s="112"/>
      <c r="AX193" s="112"/>
      <c r="AY193" s="97" t="str">
        <f t="shared" si="75"/>
        <v/>
      </c>
      <c r="AZ193" s="98" t="str">
        <f t="shared" si="76"/>
        <v/>
      </c>
      <c r="BA193" s="99" t="str">
        <f t="shared" si="77"/>
        <v/>
      </c>
      <c r="BB193" s="41"/>
      <c r="BC193" s="41"/>
      <c r="BD193" s="41"/>
      <c r="BE193" s="41"/>
      <c r="BF193" s="41"/>
      <c r="BG193" s="42" t="str">
        <f t="shared" si="78"/>
        <v/>
      </c>
      <c r="BH193" s="43" t="str">
        <f t="shared" si="79"/>
        <v xml:space="preserve"> </v>
      </c>
      <c r="BI193" s="41"/>
      <c r="BJ193" s="41"/>
      <c r="BK193" s="41"/>
      <c r="BL193" s="41"/>
      <c r="BM193" s="41"/>
      <c r="BN193" s="44" t="str">
        <f t="shared" si="80"/>
        <v/>
      </c>
      <c r="BO193" s="45" t="str">
        <f t="shared" si="81"/>
        <v xml:space="preserve"> </v>
      </c>
      <c r="BP193" s="41"/>
      <c r="BQ193" s="41"/>
      <c r="BR193" s="41"/>
      <c r="BS193" s="41"/>
      <c r="BT193" s="41"/>
      <c r="BU193" s="46" t="str">
        <f t="shared" si="82"/>
        <v/>
      </c>
      <c r="BV193" s="47" t="str">
        <f t="shared" si="83"/>
        <v xml:space="preserve"> </v>
      </c>
      <c r="BW193" s="81"/>
      <c r="BX193" s="81"/>
      <c r="BY193" s="81"/>
      <c r="BZ193" s="81"/>
      <c r="CA193" s="81"/>
      <c r="CB193" s="81"/>
      <c r="CC193" s="81"/>
      <c r="CD193" s="81"/>
    </row>
    <row r="194" spans="1:82" ht="18.75">
      <c r="A194" s="100">
        <v>184</v>
      </c>
      <c r="B194" s="107"/>
      <c r="C194" s="108"/>
      <c r="D194" s="110"/>
      <c r="E194" s="110"/>
      <c r="F194" s="106" t="str">
        <f t="shared" si="56"/>
        <v/>
      </c>
      <c r="G194" s="111"/>
      <c r="H194" s="101" t="str">
        <f t="shared" si="57"/>
        <v/>
      </c>
      <c r="I194" s="110"/>
      <c r="J194" s="101" t="str">
        <f t="shared" si="58"/>
        <v/>
      </c>
      <c r="K194" s="96" t="str">
        <f t="shared" si="59"/>
        <v/>
      </c>
      <c r="L194" s="114"/>
      <c r="M194" s="114"/>
      <c r="N194" s="114"/>
      <c r="O194" s="114"/>
      <c r="P194" s="97" t="str">
        <f t="shared" si="60"/>
        <v/>
      </c>
      <c r="Q194" s="98" t="str">
        <f t="shared" si="61"/>
        <v/>
      </c>
      <c r="R194" s="99" t="str">
        <f t="shared" si="62"/>
        <v/>
      </c>
      <c r="S194" s="112"/>
      <c r="T194" s="112"/>
      <c r="U194" s="112"/>
      <c r="V194" s="112"/>
      <c r="W194" s="97" t="str">
        <f t="shared" si="63"/>
        <v/>
      </c>
      <c r="X194" s="98" t="str">
        <f t="shared" si="64"/>
        <v/>
      </c>
      <c r="Y194" s="99" t="str">
        <f t="shared" si="65"/>
        <v/>
      </c>
      <c r="Z194" s="112"/>
      <c r="AA194" s="112"/>
      <c r="AB194" s="112"/>
      <c r="AC194" s="112"/>
      <c r="AD194" s="97" t="str">
        <f t="shared" si="66"/>
        <v/>
      </c>
      <c r="AE194" s="98" t="str">
        <f t="shared" si="67"/>
        <v/>
      </c>
      <c r="AF194" s="99" t="str">
        <f t="shared" si="68"/>
        <v/>
      </c>
      <c r="AG194" s="112"/>
      <c r="AH194" s="112"/>
      <c r="AI194" s="112"/>
      <c r="AJ194" s="112"/>
      <c r="AK194" s="97" t="str">
        <f t="shared" si="69"/>
        <v/>
      </c>
      <c r="AL194" s="98" t="str">
        <f t="shared" si="70"/>
        <v/>
      </c>
      <c r="AM194" s="99" t="str">
        <f t="shared" si="71"/>
        <v/>
      </c>
      <c r="AN194" s="112"/>
      <c r="AO194" s="112"/>
      <c r="AP194" s="112"/>
      <c r="AQ194" s="112"/>
      <c r="AR194" s="97" t="str">
        <f t="shared" si="72"/>
        <v/>
      </c>
      <c r="AS194" s="98" t="str">
        <f t="shared" si="73"/>
        <v/>
      </c>
      <c r="AT194" s="99" t="str">
        <f t="shared" si="74"/>
        <v/>
      </c>
      <c r="AU194" s="112"/>
      <c r="AV194" s="112"/>
      <c r="AW194" s="112"/>
      <c r="AX194" s="112"/>
      <c r="AY194" s="97" t="str">
        <f t="shared" si="75"/>
        <v/>
      </c>
      <c r="AZ194" s="98" t="str">
        <f t="shared" si="76"/>
        <v/>
      </c>
      <c r="BA194" s="99" t="str">
        <f t="shared" si="77"/>
        <v/>
      </c>
      <c r="BB194" s="41"/>
      <c r="BC194" s="41"/>
      <c r="BD194" s="41"/>
      <c r="BE194" s="41"/>
      <c r="BF194" s="41"/>
      <c r="BG194" s="42" t="str">
        <f t="shared" si="78"/>
        <v/>
      </c>
      <c r="BH194" s="43" t="str">
        <f t="shared" si="79"/>
        <v xml:space="preserve"> </v>
      </c>
      <c r="BI194" s="41"/>
      <c r="BJ194" s="41"/>
      <c r="BK194" s="41"/>
      <c r="BL194" s="41"/>
      <c r="BM194" s="41"/>
      <c r="BN194" s="44" t="str">
        <f t="shared" si="80"/>
        <v/>
      </c>
      <c r="BO194" s="45" t="str">
        <f t="shared" si="81"/>
        <v xml:space="preserve"> </v>
      </c>
      <c r="BP194" s="41"/>
      <c r="BQ194" s="41"/>
      <c r="BR194" s="41"/>
      <c r="BS194" s="41"/>
      <c r="BT194" s="41"/>
      <c r="BU194" s="46" t="str">
        <f t="shared" si="82"/>
        <v/>
      </c>
      <c r="BV194" s="47" t="str">
        <f t="shared" si="83"/>
        <v xml:space="preserve"> </v>
      </c>
      <c r="BW194" s="81"/>
      <c r="BX194" s="81"/>
      <c r="BY194" s="81"/>
      <c r="BZ194" s="81"/>
      <c r="CA194" s="81"/>
      <c r="CB194" s="81"/>
      <c r="CC194" s="81"/>
      <c r="CD194" s="81"/>
    </row>
    <row r="195" spans="1:82" ht="18.75">
      <c r="A195" s="94">
        <v>185</v>
      </c>
      <c r="B195" s="107"/>
      <c r="C195" s="108"/>
      <c r="D195" s="110"/>
      <c r="E195" s="110"/>
      <c r="F195" s="106" t="str">
        <f t="shared" si="56"/>
        <v/>
      </c>
      <c r="G195" s="111"/>
      <c r="H195" s="101" t="str">
        <f t="shared" si="57"/>
        <v/>
      </c>
      <c r="I195" s="110"/>
      <c r="J195" s="101" t="str">
        <f t="shared" si="58"/>
        <v/>
      </c>
      <c r="K195" s="96" t="str">
        <f t="shared" si="59"/>
        <v/>
      </c>
      <c r="L195" s="114"/>
      <c r="M195" s="114"/>
      <c r="N195" s="114"/>
      <c r="O195" s="114"/>
      <c r="P195" s="97" t="str">
        <f t="shared" si="60"/>
        <v/>
      </c>
      <c r="Q195" s="98" t="str">
        <f t="shared" si="61"/>
        <v/>
      </c>
      <c r="R195" s="99" t="str">
        <f t="shared" si="62"/>
        <v/>
      </c>
      <c r="S195" s="112"/>
      <c r="T195" s="112"/>
      <c r="U195" s="112"/>
      <c r="V195" s="112"/>
      <c r="W195" s="97" t="str">
        <f t="shared" si="63"/>
        <v/>
      </c>
      <c r="X195" s="98" t="str">
        <f t="shared" si="64"/>
        <v/>
      </c>
      <c r="Y195" s="99" t="str">
        <f t="shared" si="65"/>
        <v/>
      </c>
      <c r="Z195" s="112"/>
      <c r="AA195" s="112"/>
      <c r="AB195" s="112"/>
      <c r="AC195" s="112"/>
      <c r="AD195" s="97" t="str">
        <f t="shared" si="66"/>
        <v/>
      </c>
      <c r="AE195" s="98" t="str">
        <f t="shared" si="67"/>
        <v/>
      </c>
      <c r="AF195" s="99" t="str">
        <f t="shared" si="68"/>
        <v/>
      </c>
      <c r="AG195" s="112"/>
      <c r="AH195" s="112"/>
      <c r="AI195" s="112"/>
      <c r="AJ195" s="112"/>
      <c r="AK195" s="97" t="str">
        <f t="shared" si="69"/>
        <v/>
      </c>
      <c r="AL195" s="98" t="str">
        <f t="shared" si="70"/>
        <v/>
      </c>
      <c r="AM195" s="99" t="str">
        <f t="shared" si="71"/>
        <v/>
      </c>
      <c r="AN195" s="112"/>
      <c r="AO195" s="112"/>
      <c r="AP195" s="112"/>
      <c r="AQ195" s="112"/>
      <c r="AR195" s="97" t="str">
        <f t="shared" si="72"/>
        <v/>
      </c>
      <c r="AS195" s="98" t="str">
        <f t="shared" si="73"/>
        <v/>
      </c>
      <c r="AT195" s="99" t="str">
        <f t="shared" si="74"/>
        <v/>
      </c>
      <c r="AU195" s="112"/>
      <c r="AV195" s="112"/>
      <c r="AW195" s="112"/>
      <c r="AX195" s="112"/>
      <c r="AY195" s="97" t="str">
        <f t="shared" si="75"/>
        <v/>
      </c>
      <c r="AZ195" s="98" t="str">
        <f t="shared" si="76"/>
        <v/>
      </c>
      <c r="BA195" s="99" t="str">
        <f t="shared" si="77"/>
        <v/>
      </c>
      <c r="BB195" s="41"/>
      <c r="BC195" s="41"/>
      <c r="BD195" s="41"/>
      <c r="BE195" s="41"/>
      <c r="BF195" s="41"/>
      <c r="BG195" s="42" t="str">
        <f t="shared" si="78"/>
        <v/>
      </c>
      <c r="BH195" s="43" t="str">
        <f t="shared" si="79"/>
        <v xml:space="preserve"> </v>
      </c>
      <c r="BI195" s="41"/>
      <c r="BJ195" s="41"/>
      <c r="BK195" s="41"/>
      <c r="BL195" s="41"/>
      <c r="BM195" s="41"/>
      <c r="BN195" s="44" t="str">
        <f t="shared" si="80"/>
        <v/>
      </c>
      <c r="BO195" s="45" t="str">
        <f t="shared" si="81"/>
        <v xml:space="preserve"> </v>
      </c>
      <c r="BP195" s="41"/>
      <c r="BQ195" s="41"/>
      <c r="BR195" s="41"/>
      <c r="BS195" s="41"/>
      <c r="BT195" s="41"/>
      <c r="BU195" s="46" t="str">
        <f t="shared" si="82"/>
        <v/>
      </c>
      <c r="BV195" s="47" t="str">
        <f t="shared" si="83"/>
        <v xml:space="preserve"> </v>
      </c>
      <c r="BW195" s="81"/>
      <c r="BX195" s="81"/>
      <c r="BY195" s="81"/>
      <c r="BZ195" s="81"/>
      <c r="CA195" s="81"/>
      <c r="CB195" s="81"/>
      <c r="CC195" s="81"/>
      <c r="CD195" s="81"/>
    </row>
    <row r="196" spans="1:82" ht="18.75">
      <c r="A196" s="100">
        <v>186</v>
      </c>
      <c r="B196" s="107"/>
      <c r="C196" s="108"/>
      <c r="D196" s="110"/>
      <c r="E196" s="110"/>
      <c r="F196" s="106" t="str">
        <f t="shared" si="56"/>
        <v/>
      </c>
      <c r="G196" s="111"/>
      <c r="H196" s="101" t="str">
        <f t="shared" si="57"/>
        <v/>
      </c>
      <c r="I196" s="110"/>
      <c r="J196" s="101" t="str">
        <f t="shared" si="58"/>
        <v/>
      </c>
      <c r="K196" s="96" t="str">
        <f t="shared" si="59"/>
        <v/>
      </c>
      <c r="L196" s="114"/>
      <c r="M196" s="114"/>
      <c r="N196" s="114"/>
      <c r="O196" s="114"/>
      <c r="P196" s="97" t="str">
        <f t="shared" si="60"/>
        <v/>
      </c>
      <c r="Q196" s="98" t="str">
        <f t="shared" si="61"/>
        <v/>
      </c>
      <c r="R196" s="99" t="str">
        <f t="shared" si="62"/>
        <v/>
      </c>
      <c r="S196" s="112"/>
      <c r="T196" s="112"/>
      <c r="U196" s="112"/>
      <c r="V196" s="112"/>
      <c r="W196" s="97" t="str">
        <f t="shared" si="63"/>
        <v/>
      </c>
      <c r="X196" s="98" t="str">
        <f t="shared" si="64"/>
        <v/>
      </c>
      <c r="Y196" s="99" t="str">
        <f t="shared" si="65"/>
        <v/>
      </c>
      <c r="Z196" s="112"/>
      <c r="AA196" s="112"/>
      <c r="AB196" s="112"/>
      <c r="AC196" s="112"/>
      <c r="AD196" s="97" t="str">
        <f t="shared" si="66"/>
        <v/>
      </c>
      <c r="AE196" s="98" t="str">
        <f t="shared" si="67"/>
        <v/>
      </c>
      <c r="AF196" s="99" t="str">
        <f t="shared" si="68"/>
        <v/>
      </c>
      <c r="AG196" s="112"/>
      <c r="AH196" s="112"/>
      <c r="AI196" s="112"/>
      <c r="AJ196" s="112"/>
      <c r="AK196" s="97" t="str">
        <f t="shared" si="69"/>
        <v/>
      </c>
      <c r="AL196" s="98" t="str">
        <f t="shared" si="70"/>
        <v/>
      </c>
      <c r="AM196" s="99" t="str">
        <f t="shared" si="71"/>
        <v/>
      </c>
      <c r="AN196" s="112"/>
      <c r="AO196" s="112"/>
      <c r="AP196" s="112"/>
      <c r="AQ196" s="112"/>
      <c r="AR196" s="97" t="str">
        <f t="shared" si="72"/>
        <v/>
      </c>
      <c r="AS196" s="98" t="str">
        <f t="shared" si="73"/>
        <v/>
      </c>
      <c r="AT196" s="99" t="str">
        <f t="shared" si="74"/>
        <v/>
      </c>
      <c r="AU196" s="112"/>
      <c r="AV196" s="112"/>
      <c r="AW196" s="112"/>
      <c r="AX196" s="112"/>
      <c r="AY196" s="97" t="str">
        <f t="shared" si="75"/>
        <v/>
      </c>
      <c r="AZ196" s="98" t="str">
        <f t="shared" si="76"/>
        <v/>
      </c>
      <c r="BA196" s="99" t="str">
        <f t="shared" si="77"/>
        <v/>
      </c>
      <c r="BB196" s="41"/>
      <c r="BC196" s="41"/>
      <c r="BD196" s="41"/>
      <c r="BE196" s="41"/>
      <c r="BF196" s="41"/>
      <c r="BG196" s="42" t="str">
        <f t="shared" si="78"/>
        <v/>
      </c>
      <c r="BH196" s="43" t="str">
        <f t="shared" si="79"/>
        <v xml:space="preserve"> </v>
      </c>
      <c r="BI196" s="41"/>
      <c r="BJ196" s="41"/>
      <c r="BK196" s="41"/>
      <c r="BL196" s="41"/>
      <c r="BM196" s="41"/>
      <c r="BN196" s="44" t="str">
        <f t="shared" si="80"/>
        <v/>
      </c>
      <c r="BO196" s="45" t="str">
        <f t="shared" si="81"/>
        <v xml:space="preserve"> </v>
      </c>
      <c r="BP196" s="41"/>
      <c r="BQ196" s="41"/>
      <c r="BR196" s="41"/>
      <c r="BS196" s="41"/>
      <c r="BT196" s="41"/>
      <c r="BU196" s="46" t="str">
        <f t="shared" si="82"/>
        <v/>
      </c>
      <c r="BV196" s="47" t="str">
        <f t="shared" si="83"/>
        <v xml:space="preserve"> </v>
      </c>
      <c r="BW196" s="81"/>
      <c r="BX196" s="81"/>
      <c r="BY196" s="81"/>
      <c r="BZ196" s="81"/>
      <c r="CA196" s="81"/>
      <c r="CB196" s="81"/>
      <c r="CC196" s="81"/>
      <c r="CD196" s="81"/>
    </row>
    <row r="197" spans="1:82" ht="18.75">
      <c r="A197" s="94">
        <v>187</v>
      </c>
      <c r="B197" s="107"/>
      <c r="C197" s="108"/>
      <c r="D197" s="110"/>
      <c r="E197" s="110"/>
      <c r="F197" s="106" t="str">
        <f t="shared" si="56"/>
        <v/>
      </c>
      <c r="G197" s="111"/>
      <c r="H197" s="101" t="str">
        <f t="shared" si="57"/>
        <v/>
      </c>
      <c r="I197" s="110"/>
      <c r="J197" s="101" t="str">
        <f t="shared" si="58"/>
        <v/>
      </c>
      <c r="K197" s="96" t="str">
        <f t="shared" si="59"/>
        <v/>
      </c>
      <c r="L197" s="114"/>
      <c r="M197" s="114"/>
      <c r="N197" s="114"/>
      <c r="O197" s="114"/>
      <c r="P197" s="97" t="str">
        <f t="shared" si="60"/>
        <v/>
      </c>
      <c r="Q197" s="98" t="str">
        <f t="shared" si="61"/>
        <v/>
      </c>
      <c r="R197" s="99" t="str">
        <f t="shared" si="62"/>
        <v/>
      </c>
      <c r="S197" s="112"/>
      <c r="T197" s="112"/>
      <c r="U197" s="112"/>
      <c r="V197" s="112"/>
      <c r="W197" s="97" t="str">
        <f t="shared" si="63"/>
        <v/>
      </c>
      <c r="X197" s="98" t="str">
        <f t="shared" si="64"/>
        <v/>
      </c>
      <c r="Y197" s="99" t="str">
        <f t="shared" si="65"/>
        <v/>
      </c>
      <c r="Z197" s="112"/>
      <c r="AA197" s="112"/>
      <c r="AB197" s="112"/>
      <c r="AC197" s="112"/>
      <c r="AD197" s="97" t="str">
        <f t="shared" si="66"/>
        <v/>
      </c>
      <c r="AE197" s="98" t="str">
        <f t="shared" si="67"/>
        <v/>
      </c>
      <c r="AF197" s="99" t="str">
        <f t="shared" si="68"/>
        <v/>
      </c>
      <c r="AG197" s="112"/>
      <c r="AH197" s="112"/>
      <c r="AI197" s="112"/>
      <c r="AJ197" s="112"/>
      <c r="AK197" s="97" t="str">
        <f t="shared" si="69"/>
        <v/>
      </c>
      <c r="AL197" s="98" t="str">
        <f t="shared" si="70"/>
        <v/>
      </c>
      <c r="AM197" s="99" t="str">
        <f t="shared" si="71"/>
        <v/>
      </c>
      <c r="AN197" s="112"/>
      <c r="AO197" s="112"/>
      <c r="AP197" s="112"/>
      <c r="AQ197" s="112"/>
      <c r="AR197" s="97" t="str">
        <f t="shared" si="72"/>
        <v/>
      </c>
      <c r="AS197" s="98" t="str">
        <f t="shared" si="73"/>
        <v/>
      </c>
      <c r="AT197" s="99" t="str">
        <f t="shared" si="74"/>
        <v/>
      </c>
      <c r="AU197" s="112"/>
      <c r="AV197" s="112"/>
      <c r="AW197" s="112"/>
      <c r="AX197" s="112"/>
      <c r="AY197" s="97" t="str">
        <f t="shared" si="75"/>
        <v/>
      </c>
      <c r="AZ197" s="98" t="str">
        <f t="shared" si="76"/>
        <v/>
      </c>
      <c r="BA197" s="99" t="str">
        <f t="shared" si="77"/>
        <v/>
      </c>
      <c r="BB197" s="41"/>
      <c r="BC197" s="41"/>
      <c r="BD197" s="41"/>
      <c r="BE197" s="41"/>
      <c r="BF197" s="41"/>
      <c r="BG197" s="42" t="str">
        <f t="shared" si="78"/>
        <v/>
      </c>
      <c r="BH197" s="43" t="str">
        <f t="shared" si="79"/>
        <v xml:space="preserve"> </v>
      </c>
      <c r="BI197" s="41"/>
      <c r="BJ197" s="41"/>
      <c r="BK197" s="41"/>
      <c r="BL197" s="41"/>
      <c r="BM197" s="41"/>
      <c r="BN197" s="44" t="str">
        <f t="shared" si="80"/>
        <v/>
      </c>
      <c r="BO197" s="45" t="str">
        <f t="shared" si="81"/>
        <v xml:space="preserve"> </v>
      </c>
      <c r="BP197" s="41"/>
      <c r="BQ197" s="41"/>
      <c r="BR197" s="41"/>
      <c r="BS197" s="41"/>
      <c r="BT197" s="41"/>
      <c r="BU197" s="46" t="str">
        <f t="shared" si="82"/>
        <v/>
      </c>
      <c r="BV197" s="47" t="str">
        <f t="shared" si="83"/>
        <v xml:space="preserve"> </v>
      </c>
      <c r="BW197" s="81"/>
      <c r="BX197" s="81"/>
      <c r="BY197" s="81"/>
      <c r="BZ197" s="81"/>
      <c r="CA197" s="81"/>
      <c r="CB197" s="81"/>
      <c r="CC197" s="81"/>
      <c r="CD197" s="81"/>
    </row>
    <row r="198" spans="1:82" ht="18.75">
      <c r="A198" s="100">
        <v>188</v>
      </c>
      <c r="B198" s="107"/>
      <c r="C198" s="108"/>
      <c r="D198" s="110"/>
      <c r="E198" s="110"/>
      <c r="F198" s="106" t="str">
        <f t="shared" si="56"/>
        <v/>
      </c>
      <c r="G198" s="111"/>
      <c r="H198" s="101" t="str">
        <f t="shared" si="57"/>
        <v/>
      </c>
      <c r="I198" s="110"/>
      <c r="J198" s="101" t="str">
        <f t="shared" si="58"/>
        <v/>
      </c>
      <c r="K198" s="96" t="str">
        <f t="shared" si="59"/>
        <v/>
      </c>
      <c r="L198" s="114"/>
      <c r="M198" s="114"/>
      <c r="N198" s="114"/>
      <c r="O198" s="114"/>
      <c r="P198" s="97" t="str">
        <f t="shared" si="60"/>
        <v/>
      </c>
      <c r="Q198" s="98" t="str">
        <f t="shared" si="61"/>
        <v/>
      </c>
      <c r="R198" s="99" t="str">
        <f t="shared" si="62"/>
        <v/>
      </c>
      <c r="S198" s="112"/>
      <c r="T198" s="112"/>
      <c r="U198" s="112"/>
      <c r="V198" s="112"/>
      <c r="W198" s="97" t="str">
        <f t="shared" si="63"/>
        <v/>
      </c>
      <c r="X198" s="98" t="str">
        <f t="shared" si="64"/>
        <v/>
      </c>
      <c r="Y198" s="99" t="str">
        <f t="shared" si="65"/>
        <v/>
      </c>
      <c r="Z198" s="112"/>
      <c r="AA198" s="112"/>
      <c r="AB198" s="112"/>
      <c r="AC198" s="112"/>
      <c r="AD198" s="97" t="str">
        <f t="shared" si="66"/>
        <v/>
      </c>
      <c r="AE198" s="98" t="str">
        <f t="shared" si="67"/>
        <v/>
      </c>
      <c r="AF198" s="99" t="str">
        <f t="shared" si="68"/>
        <v/>
      </c>
      <c r="AG198" s="112"/>
      <c r="AH198" s="112"/>
      <c r="AI198" s="112"/>
      <c r="AJ198" s="112"/>
      <c r="AK198" s="97" t="str">
        <f t="shared" si="69"/>
        <v/>
      </c>
      <c r="AL198" s="98" t="str">
        <f t="shared" si="70"/>
        <v/>
      </c>
      <c r="AM198" s="99" t="str">
        <f t="shared" si="71"/>
        <v/>
      </c>
      <c r="AN198" s="112"/>
      <c r="AO198" s="112"/>
      <c r="AP198" s="112"/>
      <c r="AQ198" s="112"/>
      <c r="AR198" s="97" t="str">
        <f t="shared" si="72"/>
        <v/>
      </c>
      <c r="AS198" s="98" t="str">
        <f t="shared" si="73"/>
        <v/>
      </c>
      <c r="AT198" s="99" t="str">
        <f t="shared" si="74"/>
        <v/>
      </c>
      <c r="AU198" s="112"/>
      <c r="AV198" s="112"/>
      <c r="AW198" s="112"/>
      <c r="AX198" s="112"/>
      <c r="AY198" s="97" t="str">
        <f t="shared" si="75"/>
        <v/>
      </c>
      <c r="AZ198" s="98" t="str">
        <f t="shared" si="76"/>
        <v/>
      </c>
      <c r="BA198" s="99" t="str">
        <f t="shared" si="77"/>
        <v/>
      </c>
      <c r="BB198" s="41"/>
      <c r="BC198" s="41"/>
      <c r="BD198" s="41"/>
      <c r="BE198" s="41"/>
      <c r="BF198" s="41"/>
      <c r="BG198" s="42" t="str">
        <f t="shared" si="78"/>
        <v/>
      </c>
      <c r="BH198" s="43" t="str">
        <f t="shared" si="79"/>
        <v xml:space="preserve"> </v>
      </c>
      <c r="BI198" s="41"/>
      <c r="BJ198" s="41"/>
      <c r="BK198" s="41"/>
      <c r="BL198" s="41"/>
      <c r="BM198" s="41"/>
      <c r="BN198" s="44" t="str">
        <f t="shared" si="80"/>
        <v/>
      </c>
      <c r="BO198" s="45" t="str">
        <f t="shared" si="81"/>
        <v xml:space="preserve"> </v>
      </c>
      <c r="BP198" s="41"/>
      <c r="BQ198" s="41"/>
      <c r="BR198" s="41"/>
      <c r="BS198" s="41"/>
      <c r="BT198" s="41"/>
      <c r="BU198" s="46" t="str">
        <f t="shared" si="82"/>
        <v/>
      </c>
      <c r="BV198" s="47" t="str">
        <f t="shared" si="83"/>
        <v xml:space="preserve"> </v>
      </c>
      <c r="BW198" s="81"/>
      <c r="BX198" s="81"/>
      <c r="BY198" s="81"/>
      <c r="BZ198" s="81"/>
      <c r="CA198" s="81"/>
      <c r="CB198" s="81"/>
      <c r="CC198" s="81"/>
      <c r="CD198" s="81"/>
    </row>
    <row r="199" spans="1:82" ht="18.75">
      <c r="A199" s="94">
        <v>189</v>
      </c>
      <c r="B199" s="107"/>
      <c r="C199" s="108"/>
      <c r="D199" s="110"/>
      <c r="E199" s="110"/>
      <c r="F199" s="106" t="str">
        <f t="shared" si="56"/>
        <v/>
      </c>
      <c r="G199" s="111"/>
      <c r="H199" s="101" t="str">
        <f t="shared" si="57"/>
        <v/>
      </c>
      <c r="I199" s="110"/>
      <c r="J199" s="101" t="str">
        <f t="shared" si="58"/>
        <v/>
      </c>
      <c r="K199" s="96" t="str">
        <f t="shared" si="59"/>
        <v/>
      </c>
      <c r="L199" s="114"/>
      <c r="M199" s="114"/>
      <c r="N199" s="114"/>
      <c r="O199" s="114"/>
      <c r="P199" s="97" t="str">
        <f t="shared" si="60"/>
        <v/>
      </c>
      <c r="Q199" s="98" t="str">
        <f t="shared" si="61"/>
        <v/>
      </c>
      <c r="R199" s="99" t="str">
        <f t="shared" si="62"/>
        <v/>
      </c>
      <c r="S199" s="112"/>
      <c r="T199" s="112"/>
      <c r="U199" s="112"/>
      <c r="V199" s="112"/>
      <c r="W199" s="97" t="str">
        <f t="shared" si="63"/>
        <v/>
      </c>
      <c r="X199" s="98" t="str">
        <f t="shared" si="64"/>
        <v/>
      </c>
      <c r="Y199" s="99" t="str">
        <f t="shared" si="65"/>
        <v/>
      </c>
      <c r="Z199" s="112"/>
      <c r="AA199" s="112"/>
      <c r="AB199" s="112"/>
      <c r="AC199" s="112"/>
      <c r="AD199" s="97" t="str">
        <f t="shared" si="66"/>
        <v/>
      </c>
      <c r="AE199" s="98" t="str">
        <f t="shared" si="67"/>
        <v/>
      </c>
      <c r="AF199" s="99" t="str">
        <f t="shared" si="68"/>
        <v/>
      </c>
      <c r="AG199" s="112"/>
      <c r="AH199" s="112"/>
      <c r="AI199" s="112"/>
      <c r="AJ199" s="112"/>
      <c r="AK199" s="97" t="str">
        <f t="shared" si="69"/>
        <v/>
      </c>
      <c r="AL199" s="98" t="str">
        <f t="shared" si="70"/>
        <v/>
      </c>
      <c r="AM199" s="99" t="str">
        <f t="shared" si="71"/>
        <v/>
      </c>
      <c r="AN199" s="112"/>
      <c r="AO199" s="112"/>
      <c r="AP199" s="112"/>
      <c r="AQ199" s="112"/>
      <c r="AR199" s="97" t="str">
        <f t="shared" si="72"/>
        <v/>
      </c>
      <c r="AS199" s="98" t="str">
        <f t="shared" si="73"/>
        <v/>
      </c>
      <c r="AT199" s="99" t="str">
        <f t="shared" si="74"/>
        <v/>
      </c>
      <c r="AU199" s="112"/>
      <c r="AV199" s="112"/>
      <c r="AW199" s="112"/>
      <c r="AX199" s="112"/>
      <c r="AY199" s="97" t="str">
        <f t="shared" si="75"/>
        <v/>
      </c>
      <c r="AZ199" s="98" t="str">
        <f t="shared" si="76"/>
        <v/>
      </c>
      <c r="BA199" s="99" t="str">
        <f t="shared" si="77"/>
        <v/>
      </c>
      <c r="BB199" s="41"/>
      <c r="BC199" s="41"/>
      <c r="BD199" s="41"/>
      <c r="BE199" s="41"/>
      <c r="BF199" s="41"/>
      <c r="BG199" s="42" t="str">
        <f t="shared" si="78"/>
        <v/>
      </c>
      <c r="BH199" s="43" t="str">
        <f t="shared" si="79"/>
        <v xml:space="preserve"> </v>
      </c>
      <c r="BI199" s="41"/>
      <c r="BJ199" s="41"/>
      <c r="BK199" s="41"/>
      <c r="BL199" s="41"/>
      <c r="BM199" s="41"/>
      <c r="BN199" s="44" t="str">
        <f t="shared" si="80"/>
        <v/>
      </c>
      <c r="BO199" s="45" t="str">
        <f t="shared" si="81"/>
        <v xml:space="preserve"> </v>
      </c>
      <c r="BP199" s="41"/>
      <c r="BQ199" s="41"/>
      <c r="BR199" s="41"/>
      <c r="BS199" s="41"/>
      <c r="BT199" s="41"/>
      <c r="BU199" s="46" t="str">
        <f t="shared" si="82"/>
        <v/>
      </c>
      <c r="BV199" s="47" t="str">
        <f t="shared" si="83"/>
        <v xml:space="preserve"> </v>
      </c>
      <c r="BW199" s="81"/>
      <c r="BX199" s="81"/>
      <c r="BY199" s="81"/>
      <c r="BZ199" s="81"/>
      <c r="CA199" s="81"/>
      <c r="CB199" s="81"/>
      <c r="CC199" s="81"/>
      <c r="CD199" s="81"/>
    </row>
    <row r="200" spans="1:82" ht="18.75">
      <c r="A200" s="100">
        <v>190</v>
      </c>
      <c r="B200" s="107"/>
      <c r="C200" s="108"/>
      <c r="D200" s="110"/>
      <c r="E200" s="110"/>
      <c r="F200" s="106" t="str">
        <f t="shared" si="56"/>
        <v/>
      </c>
      <c r="G200" s="111"/>
      <c r="H200" s="101" t="str">
        <f t="shared" si="57"/>
        <v/>
      </c>
      <c r="I200" s="110"/>
      <c r="J200" s="101" t="str">
        <f t="shared" si="58"/>
        <v/>
      </c>
      <c r="K200" s="96" t="str">
        <f t="shared" si="59"/>
        <v/>
      </c>
      <c r="L200" s="114"/>
      <c r="M200" s="114"/>
      <c r="N200" s="114"/>
      <c r="O200" s="114"/>
      <c r="P200" s="97" t="str">
        <f t="shared" si="60"/>
        <v/>
      </c>
      <c r="Q200" s="98" t="str">
        <f t="shared" si="61"/>
        <v/>
      </c>
      <c r="R200" s="99" t="str">
        <f t="shared" si="62"/>
        <v/>
      </c>
      <c r="S200" s="112"/>
      <c r="T200" s="112"/>
      <c r="U200" s="112"/>
      <c r="V200" s="112"/>
      <c r="W200" s="97" t="str">
        <f t="shared" si="63"/>
        <v/>
      </c>
      <c r="X200" s="98" t="str">
        <f t="shared" si="64"/>
        <v/>
      </c>
      <c r="Y200" s="99" t="str">
        <f t="shared" si="65"/>
        <v/>
      </c>
      <c r="Z200" s="112"/>
      <c r="AA200" s="112"/>
      <c r="AB200" s="112"/>
      <c r="AC200" s="112"/>
      <c r="AD200" s="97" t="str">
        <f t="shared" si="66"/>
        <v/>
      </c>
      <c r="AE200" s="98" t="str">
        <f t="shared" si="67"/>
        <v/>
      </c>
      <c r="AF200" s="99" t="str">
        <f t="shared" si="68"/>
        <v/>
      </c>
      <c r="AG200" s="112"/>
      <c r="AH200" s="112"/>
      <c r="AI200" s="112"/>
      <c r="AJ200" s="112"/>
      <c r="AK200" s="97" t="str">
        <f t="shared" si="69"/>
        <v/>
      </c>
      <c r="AL200" s="98" t="str">
        <f t="shared" si="70"/>
        <v/>
      </c>
      <c r="AM200" s="99" t="str">
        <f t="shared" si="71"/>
        <v/>
      </c>
      <c r="AN200" s="112"/>
      <c r="AO200" s="112"/>
      <c r="AP200" s="112"/>
      <c r="AQ200" s="112"/>
      <c r="AR200" s="97" t="str">
        <f t="shared" si="72"/>
        <v/>
      </c>
      <c r="AS200" s="98" t="str">
        <f t="shared" si="73"/>
        <v/>
      </c>
      <c r="AT200" s="99" t="str">
        <f t="shared" si="74"/>
        <v/>
      </c>
      <c r="AU200" s="112"/>
      <c r="AV200" s="112"/>
      <c r="AW200" s="112"/>
      <c r="AX200" s="112"/>
      <c r="AY200" s="97" t="str">
        <f t="shared" si="75"/>
        <v/>
      </c>
      <c r="AZ200" s="98" t="str">
        <f t="shared" si="76"/>
        <v/>
      </c>
      <c r="BA200" s="99" t="str">
        <f t="shared" si="77"/>
        <v/>
      </c>
      <c r="BB200" s="41"/>
      <c r="BC200" s="41"/>
      <c r="BD200" s="41"/>
      <c r="BE200" s="41"/>
      <c r="BF200" s="41"/>
      <c r="BG200" s="42" t="str">
        <f t="shared" si="78"/>
        <v/>
      </c>
      <c r="BH200" s="43" t="str">
        <f t="shared" si="79"/>
        <v xml:space="preserve"> </v>
      </c>
      <c r="BI200" s="41"/>
      <c r="BJ200" s="41"/>
      <c r="BK200" s="41"/>
      <c r="BL200" s="41"/>
      <c r="BM200" s="41"/>
      <c r="BN200" s="44" t="str">
        <f t="shared" si="80"/>
        <v/>
      </c>
      <c r="BO200" s="45" t="str">
        <f t="shared" si="81"/>
        <v xml:space="preserve"> </v>
      </c>
      <c r="BP200" s="41"/>
      <c r="BQ200" s="41"/>
      <c r="BR200" s="41"/>
      <c r="BS200" s="41"/>
      <c r="BT200" s="41"/>
      <c r="BU200" s="46" t="str">
        <f t="shared" si="82"/>
        <v/>
      </c>
      <c r="BV200" s="47" t="str">
        <f t="shared" si="83"/>
        <v xml:space="preserve"> </v>
      </c>
      <c r="BW200" s="81"/>
      <c r="BX200" s="81"/>
      <c r="BY200" s="81"/>
      <c r="BZ200" s="81"/>
      <c r="CA200" s="81"/>
      <c r="CB200" s="81"/>
      <c r="CC200" s="81"/>
      <c r="CD200" s="81"/>
    </row>
    <row r="201" spans="1:82" ht="18.75">
      <c r="A201" s="94">
        <v>191</v>
      </c>
      <c r="B201" s="107"/>
      <c r="C201" s="108"/>
      <c r="D201" s="110"/>
      <c r="E201" s="110"/>
      <c r="F201" s="106" t="str">
        <f t="shared" si="56"/>
        <v/>
      </c>
      <c r="G201" s="111"/>
      <c r="H201" s="101" t="str">
        <f t="shared" si="57"/>
        <v/>
      </c>
      <c r="I201" s="110"/>
      <c r="J201" s="101" t="str">
        <f t="shared" si="58"/>
        <v/>
      </c>
      <c r="K201" s="96" t="str">
        <f t="shared" si="59"/>
        <v/>
      </c>
      <c r="L201" s="114"/>
      <c r="M201" s="114"/>
      <c r="N201" s="114"/>
      <c r="O201" s="114"/>
      <c r="P201" s="97" t="str">
        <f t="shared" si="60"/>
        <v/>
      </c>
      <c r="Q201" s="98" t="str">
        <f t="shared" si="61"/>
        <v/>
      </c>
      <c r="R201" s="99" t="str">
        <f t="shared" si="62"/>
        <v/>
      </c>
      <c r="S201" s="112"/>
      <c r="T201" s="112"/>
      <c r="U201" s="112"/>
      <c r="V201" s="112"/>
      <c r="W201" s="97" t="str">
        <f t="shared" si="63"/>
        <v/>
      </c>
      <c r="X201" s="98" t="str">
        <f t="shared" si="64"/>
        <v/>
      </c>
      <c r="Y201" s="99" t="str">
        <f t="shared" si="65"/>
        <v/>
      </c>
      <c r="Z201" s="112"/>
      <c r="AA201" s="112"/>
      <c r="AB201" s="112"/>
      <c r="AC201" s="112"/>
      <c r="AD201" s="97" t="str">
        <f t="shared" si="66"/>
        <v/>
      </c>
      <c r="AE201" s="98" t="str">
        <f t="shared" si="67"/>
        <v/>
      </c>
      <c r="AF201" s="99" t="str">
        <f t="shared" si="68"/>
        <v/>
      </c>
      <c r="AG201" s="112"/>
      <c r="AH201" s="112"/>
      <c r="AI201" s="112"/>
      <c r="AJ201" s="112"/>
      <c r="AK201" s="97" t="str">
        <f t="shared" si="69"/>
        <v/>
      </c>
      <c r="AL201" s="98" t="str">
        <f t="shared" si="70"/>
        <v/>
      </c>
      <c r="AM201" s="99" t="str">
        <f t="shared" si="71"/>
        <v/>
      </c>
      <c r="AN201" s="112"/>
      <c r="AO201" s="112"/>
      <c r="AP201" s="112"/>
      <c r="AQ201" s="112"/>
      <c r="AR201" s="97" t="str">
        <f t="shared" si="72"/>
        <v/>
      </c>
      <c r="AS201" s="98" t="str">
        <f t="shared" si="73"/>
        <v/>
      </c>
      <c r="AT201" s="99" t="str">
        <f t="shared" si="74"/>
        <v/>
      </c>
      <c r="AU201" s="112"/>
      <c r="AV201" s="112"/>
      <c r="AW201" s="112"/>
      <c r="AX201" s="112"/>
      <c r="AY201" s="97" t="str">
        <f t="shared" si="75"/>
        <v/>
      </c>
      <c r="AZ201" s="98" t="str">
        <f t="shared" si="76"/>
        <v/>
      </c>
      <c r="BA201" s="99" t="str">
        <f t="shared" si="77"/>
        <v/>
      </c>
      <c r="BB201" s="41"/>
      <c r="BC201" s="41"/>
      <c r="BD201" s="41"/>
      <c r="BE201" s="41"/>
      <c r="BF201" s="41"/>
      <c r="BG201" s="42" t="str">
        <f t="shared" si="78"/>
        <v/>
      </c>
      <c r="BH201" s="43" t="str">
        <f t="shared" si="79"/>
        <v xml:space="preserve"> </v>
      </c>
      <c r="BI201" s="41"/>
      <c r="BJ201" s="41"/>
      <c r="BK201" s="41"/>
      <c r="BL201" s="41"/>
      <c r="BM201" s="41"/>
      <c r="BN201" s="44" t="str">
        <f t="shared" si="80"/>
        <v/>
      </c>
      <c r="BO201" s="45" t="str">
        <f t="shared" si="81"/>
        <v xml:space="preserve"> </v>
      </c>
      <c r="BP201" s="41"/>
      <c r="BQ201" s="41"/>
      <c r="BR201" s="41"/>
      <c r="BS201" s="41"/>
      <c r="BT201" s="41"/>
      <c r="BU201" s="46" t="str">
        <f t="shared" si="82"/>
        <v/>
      </c>
      <c r="BV201" s="47" t="str">
        <f t="shared" si="83"/>
        <v xml:space="preserve"> </v>
      </c>
      <c r="BW201" s="81"/>
      <c r="BX201" s="81"/>
      <c r="BY201" s="81"/>
      <c r="BZ201" s="81"/>
      <c r="CA201" s="81"/>
      <c r="CB201" s="81"/>
      <c r="CC201" s="81"/>
      <c r="CD201" s="81"/>
    </row>
    <row r="202" spans="1:82" ht="18.75">
      <c r="A202" s="100">
        <v>192</v>
      </c>
      <c r="B202" s="107"/>
      <c r="C202" s="108"/>
      <c r="D202" s="110"/>
      <c r="E202" s="110"/>
      <c r="F202" s="106" t="str">
        <f t="shared" si="56"/>
        <v/>
      </c>
      <c r="G202" s="111"/>
      <c r="H202" s="101" t="str">
        <f t="shared" si="57"/>
        <v/>
      </c>
      <c r="I202" s="110"/>
      <c r="J202" s="101" t="str">
        <f t="shared" si="58"/>
        <v/>
      </c>
      <c r="K202" s="96" t="str">
        <f t="shared" si="59"/>
        <v/>
      </c>
      <c r="L202" s="114"/>
      <c r="M202" s="114"/>
      <c r="N202" s="114"/>
      <c r="O202" s="114"/>
      <c r="P202" s="97" t="str">
        <f t="shared" si="60"/>
        <v/>
      </c>
      <c r="Q202" s="98" t="str">
        <f t="shared" si="61"/>
        <v/>
      </c>
      <c r="R202" s="99" t="str">
        <f t="shared" si="62"/>
        <v/>
      </c>
      <c r="S202" s="112"/>
      <c r="T202" s="112"/>
      <c r="U202" s="112"/>
      <c r="V202" s="112"/>
      <c r="W202" s="97" t="str">
        <f t="shared" si="63"/>
        <v/>
      </c>
      <c r="X202" s="98" t="str">
        <f t="shared" si="64"/>
        <v/>
      </c>
      <c r="Y202" s="99" t="str">
        <f t="shared" si="65"/>
        <v/>
      </c>
      <c r="Z202" s="112"/>
      <c r="AA202" s="112"/>
      <c r="AB202" s="112"/>
      <c r="AC202" s="112"/>
      <c r="AD202" s="97" t="str">
        <f t="shared" si="66"/>
        <v/>
      </c>
      <c r="AE202" s="98" t="str">
        <f t="shared" si="67"/>
        <v/>
      </c>
      <c r="AF202" s="99" t="str">
        <f t="shared" si="68"/>
        <v/>
      </c>
      <c r="AG202" s="112"/>
      <c r="AH202" s="112"/>
      <c r="AI202" s="112"/>
      <c r="AJ202" s="112"/>
      <c r="AK202" s="97" t="str">
        <f t="shared" si="69"/>
        <v/>
      </c>
      <c r="AL202" s="98" t="str">
        <f t="shared" si="70"/>
        <v/>
      </c>
      <c r="AM202" s="99" t="str">
        <f t="shared" si="71"/>
        <v/>
      </c>
      <c r="AN202" s="112"/>
      <c r="AO202" s="112"/>
      <c r="AP202" s="112"/>
      <c r="AQ202" s="112"/>
      <c r="AR202" s="97" t="str">
        <f t="shared" si="72"/>
        <v/>
      </c>
      <c r="AS202" s="98" t="str">
        <f t="shared" si="73"/>
        <v/>
      </c>
      <c r="AT202" s="99" t="str">
        <f t="shared" si="74"/>
        <v/>
      </c>
      <c r="AU202" s="112"/>
      <c r="AV202" s="112"/>
      <c r="AW202" s="112"/>
      <c r="AX202" s="112"/>
      <c r="AY202" s="97" t="str">
        <f t="shared" si="75"/>
        <v/>
      </c>
      <c r="AZ202" s="98" t="str">
        <f t="shared" si="76"/>
        <v/>
      </c>
      <c r="BA202" s="99" t="str">
        <f t="shared" si="77"/>
        <v/>
      </c>
      <c r="BB202" s="41"/>
      <c r="BC202" s="41"/>
      <c r="BD202" s="41"/>
      <c r="BE202" s="41"/>
      <c r="BF202" s="41"/>
      <c r="BG202" s="42" t="str">
        <f t="shared" si="78"/>
        <v/>
      </c>
      <c r="BH202" s="43" t="str">
        <f t="shared" si="79"/>
        <v xml:space="preserve"> </v>
      </c>
      <c r="BI202" s="41"/>
      <c r="BJ202" s="41"/>
      <c r="BK202" s="41"/>
      <c r="BL202" s="41"/>
      <c r="BM202" s="41"/>
      <c r="BN202" s="44" t="str">
        <f t="shared" si="80"/>
        <v/>
      </c>
      <c r="BO202" s="45" t="str">
        <f t="shared" si="81"/>
        <v xml:space="preserve"> </v>
      </c>
      <c r="BP202" s="41"/>
      <c r="BQ202" s="41"/>
      <c r="BR202" s="41"/>
      <c r="BS202" s="41"/>
      <c r="BT202" s="41"/>
      <c r="BU202" s="46" t="str">
        <f t="shared" si="82"/>
        <v/>
      </c>
      <c r="BV202" s="47" t="str">
        <f t="shared" si="83"/>
        <v xml:space="preserve"> </v>
      </c>
      <c r="BW202" s="81"/>
      <c r="BX202" s="81"/>
      <c r="BY202" s="81"/>
      <c r="BZ202" s="81"/>
      <c r="CA202" s="81"/>
      <c r="CB202" s="81"/>
      <c r="CC202" s="81"/>
      <c r="CD202" s="81"/>
    </row>
    <row r="203" spans="1:82" ht="18.75">
      <c r="A203" s="94">
        <v>193</v>
      </c>
      <c r="B203" s="107"/>
      <c r="C203" s="108"/>
      <c r="D203" s="110"/>
      <c r="E203" s="110"/>
      <c r="F203" s="106" t="str">
        <f t="shared" si="56"/>
        <v/>
      </c>
      <c r="G203" s="111"/>
      <c r="H203" s="101" t="str">
        <f t="shared" si="57"/>
        <v/>
      </c>
      <c r="I203" s="110"/>
      <c r="J203" s="101" t="str">
        <f t="shared" si="58"/>
        <v/>
      </c>
      <c r="K203" s="96" t="str">
        <f t="shared" si="59"/>
        <v/>
      </c>
      <c r="L203" s="114"/>
      <c r="M203" s="114"/>
      <c r="N203" s="114"/>
      <c r="O203" s="114"/>
      <c r="P203" s="97" t="str">
        <f t="shared" si="60"/>
        <v/>
      </c>
      <c r="Q203" s="98" t="str">
        <f t="shared" si="61"/>
        <v/>
      </c>
      <c r="R203" s="99" t="str">
        <f t="shared" si="62"/>
        <v/>
      </c>
      <c r="S203" s="112"/>
      <c r="T203" s="112"/>
      <c r="U203" s="112"/>
      <c r="V203" s="112"/>
      <c r="W203" s="97" t="str">
        <f t="shared" si="63"/>
        <v/>
      </c>
      <c r="X203" s="98" t="str">
        <f t="shared" si="64"/>
        <v/>
      </c>
      <c r="Y203" s="99" t="str">
        <f t="shared" si="65"/>
        <v/>
      </c>
      <c r="Z203" s="112"/>
      <c r="AA203" s="112"/>
      <c r="AB203" s="112"/>
      <c r="AC203" s="112"/>
      <c r="AD203" s="97" t="str">
        <f t="shared" si="66"/>
        <v/>
      </c>
      <c r="AE203" s="98" t="str">
        <f t="shared" si="67"/>
        <v/>
      </c>
      <c r="AF203" s="99" t="str">
        <f t="shared" si="68"/>
        <v/>
      </c>
      <c r="AG203" s="112"/>
      <c r="AH203" s="112"/>
      <c r="AI203" s="112"/>
      <c r="AJ203" s="112"/>
      <c r="AK203" s="97" t="str">
        <f t="shared" si="69"/>
        <v/>
      </c>
      <c r="AL203" s="98" t="str">
        <f t="shared" si="70"/>
        <v/>
      </c>
      <c r="AM203" s="99" t="str">
        <f t="shared" si="71"/>
        <v/>
      </c>
      <c r="AN203" s="112"/>
      <c r="AO203" s="112"/>
      <c r="AP203" s="112"/>
      <c r="AQ203" s="112"/>
      <c r="AR203" s="97" t="str">
        <f t="shared" si="72"/>
        <v/>
      </c>
      <c r="AS203" s="98" t="str">
        <f t="shared" si="73"/>
        <v/>
      </c>
      <c r="AT203" s="99" t="str">
        <f t="shared" si="74"/>
        <v/>
      </c>
      <c r="AU203" s="112"/>
      <c r="AV203" s="112"/>
      <c r="AW203" s="112"/>
      <c r="AX203" s="112"/>
      <c r="AY203" s="97" t="str">
        <f t="shared" si="75"/>
        <v/>
      </c>
      <c r="AZ203" s="98" t="str">
        <f t="shared" si="76"/>
        <v/>
      </c>
      <c r="BA203" s="99" t="str">
        <f t="shared" si="77"/>
        <v/>
      </c>
      <c r="BB203" s="41"/>
      <c r="BC203" s="41"/>
      <c r="BD203" s="41"/>
      <c r="BE203" s="41"/>
      <c r="BF203" s="41"/>
      <c r="BG203" s="42" t="str">
        <f t="shared" si="78"/>
        <v/>
      </c>
      <c r="BH203" s="43" t="str">
        <f t="shared" si="79"/>
        <v xml:space="preserve"> </v>
      </c>
      <c r="BI203" s="41"/>
      <c r="BJ203" s="41"/>
      <c r="BK203" s="41"/>
      <c r="BL203" s="41"/>
      <c r="BM203" s="41"/>
      <c r="BN203" s="44" t="str">
        <f t="shared" si="80"/>
        <v/>
      </c>
      <c r="BO203" s="45" t="str">
        <f t="shared" si="81"/>
        <v xml:space="preserve"> </v>
      </c>
      <c r="BP203" s="41"/>
      <c r="BQ203" s="41"/>
      <c r="BR203" s="41"/>
      <c r="BS203" s="41"/>
      <c r="BT203" s="41"/>
      <c r="BU203" s="46" t="str">
        <f t="shared" si="82"/>
        <v/>
      </c>
      <c r="BV203" s="47" t="str">
        <f t="shared" si="83"/>
        <v xml:space="preserve"> </v>
      </c>
      <c r="BW203" s="81"/>
      <c r="BX203" s="81"/>
      <c r="BY203" s="81"/>
      <c r="BZ203" s="81"/>
      <c r="CA203" s="81"/>
      <c r="CB203" s="81"/>
      <c r="CC203" s="81"/>
      <c r="CD203" s="81"/>
    </row>
    <row r="204" spans="1:82" ht="18.75">
      <c r="A204" s="100">
        <v>194</v>
      </c>
      <c r="B204" s="107"/>
      <c r="C204" s="108"/>
      <c r="D204" s="110"/>
      <c r="E204" s="110"/>
      <c r="F204" s="106" t="str">
        <f t="shared" ref="F204:F211" si="84">IF(AND(B204=""),"",F$10)</f>
        <v/>
      </c>
      <c r="G204" s="111"/>
      <c r="H204" s="101" t="str">
        <f t="shared" ref="H204:H211" si="85">IF(AND(F204=""),"",IF(AND(G204=""),"",G204/F204*100))</f>
        <v/>
      </c>
      <c r="I204" s="110"/>
      <c r="J204" s="101" t="str">
        <f t="shared" ref="J204:J211" si="86">IF(AND(F204=""),"",IF(AND(G204=""),"",SUM(H204+I204)))</f>
        <v/>
      </c>
      <c r="K204" s="96" t="str">
        <f t="shared" ref="K204:K211" si="87">IF(J204="","",IF(J204&gt;=86,5,IF(J204&gt;=75,4,IF(J204&gt;=65,3,"NON ELIGIBLE"))))</f>
        <v/>
      </c>
      <c r="L204" s="114"/>
      <c r="M204" s="114"/>
      <c r="N204" s="114"/>
      <c r="O204" s="114"/>
      <c r="P204" s="97" t="str">
        <f t="shared" ref="P204:P211" si="88">IF(AND(K204=""),"",SUM(L204:O204))</f>
        <v/>
      </c>
      <c r="Q204" s="98" t="str">
        <f t="shared" ref="Q204:Q211" si="89">IF(AND(K204=""),"",ROUNDUP(P204*15%,0))</f>
        <v/>
      </c>
      <c r="R204" s="99" t="str">
        <f t="shared" ref="R204:R211" si="90">IF(AND(K204=""),"",IF(AND(K204="NON ELIGIBLE"),Q204,(Q204+K204)))</f>
        <v/>
      </c>
      <c r="S204" s="112"/>
      <c r="T204" s="112"/>
      <c r="U204" s="112"/>
      <c r="V204" s="112"/>
      <c r="W204" s="97" t="str">
        <f t="shared" ref="W204:W211" si="91">IF(AND(K204=""),"",SUM(S204:V204))</f>
        <v/>
      </c>
      <c r="X204" s="98" t="str">
        <f t="shared" ref="X204:X211" si="92">IF(AND(K204=""),"",ROUNDUP(W204*15%,0))</f>
        <v/>
      </c>
      <c r="Y204" s="99" t="str">
        <f t="shared" ref="Y204:Y211" si="93">IF(AND(K204=""),"",IF(AND(K204="NON ELIGIBLE"),X204,(X204+K204)))</f>
        <v/>
      </c>
      <c r="Z204" s="112"/>
      <c r="AA204" s="112"/>
      <c r="AB204" s="112"/>
      <c r="AC204" s="112"/>
      <c r="AD204" s="97" t="str">
        <f t="shared" ref="AD204:AD211" si="94">IF(AND(K204=""),"",SUM(Z204:AC204))</f>
        <v/>
      </c>
      <c r="AE204" s="98" t="str">
        <f t="shared" ref="AE204:AE211" si="95">IF(AND(K204=""),"",ROUNDUP(AD204*15%,0))</f>
        <v/>
      </c>
      <c r="AF204" s="99" t="str">
        <f t="shared" ref="AF204:AF211" si="96">IF(AND(K204=""),"",IF(AND(K204="NON ELIGIBLE"),AE204,(AE204+K204)))</f>
        <v/>
      </c>
      <c r="AG204" s="112"/>
      <c r="AH204" s="112"/>
      <c r="AI204" s="112"/>
      <c r="AJ204" s="112"/>
      <c r="AK204" s="97" t="str">
        <f t="shared" ref="AK204:AK211" si="97">IF(AND(K204=""),"",SUM(AG204:AJ204))</f>
        <v/>
      </c>
      <c r="AL204" s="98" t="str">
        <f t="shared" ref="AL204:AL211" si="98">IF(AND(K204=""),"",ROUNDUP(AK204*15%,0))</f>
        <v/>
      </c>
      <c r="AM204" s="99" t="str">
        <f t="shared" ref="AM204:AM211" si="99">IF(AND(K204=""),"",IF(AND(K204="NON ELIGIBLE"),AL204,(AL204+K204)))</f>
        <v/>
      </c>
      <c r="AN204" s="112"/>
      <c r="AO204" s="112"/>
      <c r="AP204" s="112"/>
      <c r="AQ204" s="112"/>
      <c r="AR204" s="97" t="str">
        <f t="shared" ref="AR204:AR211" si="100">IF(AND(K204=""),"",SUM(AN204:AQ204))</f>
        <v/>
      </c>
      <c r="AS204" s="98" t="str">
        <f t="shared" ref="AS204:AS211" si="101">IF(AND(K204=""),"",ROUNDUP(AR204*15%,0))</f>
        <v/>
      </c>
      <c r="AT204" s="99" t="str">
        <f t="shared" ref="AT204:AT211" si="102">IF(AND(K204=""),"",IF(AND(K204="NON ELIGIBLE"),AS204,(AS204+K204)))</f>
        <v/>
      </c>
      <c r="AU204" s="112"/>
      <c r="AV204" s="112"/>
      <c r="AW204" s="112"/>
      <c r="AX204" s="112"/>
      <c r="AY204" s="97" t="str">
        <f t="shared" ref="AY204:AY211" si="103">IF(AND(K204=""),"",SUM(AU204:AX204))</f>
        <v/>
      </c>
      <c r="AZ204" s="98" t="str">
        <f t="shared" ref="AZ204:AZ211" si="104">IF(AND(K204=""),"",ROUNDUP(AY204*15%,0))</f>
        <v/>
      </c>
      <c r="BA204" s="99" t="str">
        <f t="shared" ref="BA204:BA211" si="105">IF(AND(K204=""),"",IF(AND(K204="NON ELIGIBLE"),AZ204,(AZ204+K204)))</f>
        <v/>
      </c>
      <c r="BB204" s="41"/>
      <c r="BC204" s="41"/>
      <c r="BD204" s="41"/>
      <c r="BE204" s="41"/>
      <c r="BF204" s="41"/>
      <c r="BG204" s="42" t="str">
        <f t="shared" ref="BG204:BG211" si="106">IF(AND(E204=""),"",SUM(BB204,BC204,BD204,BE204,BF204))</f>
        <v/>
      </c>
      <c r="BH204" s="43" t="str">
        <f t="shared" ref="BH204:BH211" si="107">IF(BG204=""," ",IF(BG204&gt;90,"A+",IF(BG204&gt;75,"A",IF(BG204&gt;60,"B",IF(BG204&gt;40,"C","D")))))</f>
        <v xml:space="preserve"> </v>
      </c>
      <c r="BI204" s="41"/>
      <c r="BJ204" s="41"/>
      <c r="BK204" s="41"/>
      <c r="BL204" s="41"/>
      <c r="BM204" s="41"/>
      <c r="BN204" s="44" t="str">
        <f t="shared" ref="BN204:BN211" si="108">IF(AND(E204=""),"",SUM(BI204,BJ204,BK204,BL204,BM204))</f>
        <v/>
      </c>
      <c r="BO204" s="45" t="str">
        <f t="shared" ref="BO204:BO211" si="109">IF(BN204=""," ",IF(BN204&gt;90,"A+",IF(BN204&gt;75,"A",IF(BN204&gt;60,"B",IF(BN204&gt;40,"C","D")))))</f>
        <v xml:space="preserve"> </v>
      </c>
      <c r="BP204" s="41"/>
      <c r="BQ204" s="41"/>
      <c r="BR204" s="41"/>
      <c r="BS204" s="41"/>
      <c r="BT204" s="41"/>
      <c r="BU204" s="46" t="str">
        <f t="shared" ref="BU204:BU211" si="110">IF(AND(E204=""),"",SUM(BP204,BQ204,BR204,BS204,BT204))</f>
        <v/>
      </c>
      <c r="BV204" s="47" t="str">
        <f t="shared" ref="BV204:BV211" si="111">IF(BU204=""," ",IF(BU204&gt;90,"A+",IF(BU204&gt;75,"A",IF(BU204&gt;60,"B",IF(BU204&gt;40,"C","D")))))</f>
        <v xml:space="preserve"> </v>
      </c>
      <c r="BW204" s="81"/>
      <c r="BX204" s="81"/>
      <c r="BY204" s="81"/>
      <c r="BZ204" s="81"/>
      <c r="CA204" s="81"/>
      <c r="CB204" s="81"/>
      <c r="CC204" s="81"/>
      <c r="CD204" s="81"/>
    </row>
    <row r="205" spans="1:82" ht="18.75">
      <c r="A205" s="94">
        <v>195</v>
      </c>
      <c r="B205" s="107"/>
      <c r="C205" s="108"/>
      <c r="D205" s="110"/>
      <c r="E205" s="110"/>
      <c r="F205" s="106" t="str">
        <f t="shared" si="84"/>
        <v/>
      </c>
      <c r="G205" s="111"/>
      <c r="H205" s="101" t="str">
        <f t="shared" si="85"/>
        <v/>
      </c>
      <c r="I205" s="110"/>
      <c r="J205" s="101" t="str">
        <f t="shared" si="86"/>
        <v/>
      </c>
      <c r="K205" s="96" t="str">
        <f t="shared" si="87"/>
        <v/>
      </c>
      <c r="L205" s="114"/>
      <c r="M205" s="114"/>
      <c r="N205" s="114"/>
      <c r="O205" s="114"/>
      <c r="P205" s="97" t="str">
        <f t="shared" si="88"/>
        <v/>
      </c>
      <c r="Q205" s="98" t="str">
        <f t="shared" si="89"/>
        <v/>
      </c>
      <c r="R205" s="99" t="str">
        <f t="shared" si="90"/>
        <v/>
      </c>
      <c r="S205" s="112"/>
      <c r="T205" s="112"/>
      <c r="U205" s="112"/>
      <c r="V205" s="112"/>
      <c r="W205" s="97" t="str">
        <f t="shared" si="91"/>
        <v/>
      </c>
      <c r="X205" s="98" t="str">
        <f t="shared" si="92"/>
        <v/>
      </c>
      <c r="Y205" s="99" t="str">
        <f t="shared" si="93"/>
        <v/>
      </c>
      <c r="Z205" s="112"/>
      <c r="AA205" s="112"/>
      <c r="AB205" s="112"/>
      <c r="AC205" s="112"/>
      <c r="AD205" s="97" t="str">
        <f t="shared" si="94"/>
        <v/>
      </c>
      <c r="AE205" s="98" t="str">
        <f t="shared" si="95"/>
        <v/>
      </c>
      <c r="AF205" s="99" t="str">
        <f t="shared" si="96"/>
        <v/>
      </c>
      <c r="AG205" s="112"/>
      <c r="AH205" s="112"/>
      <c r="AI205" s="112"/>
      <c r="AJ205" s="112"/>
      <c r="AK205" s="97" t="str">
        <f t="shared" si="97"/>
        <v/>
      </c>
      <c r="AL205" s="98" t="str">
        <f t="shared" si="98"/>
        <v/>
      </c>
      <c r="AM205" s="99" t="str">
        <f t="shared" si="99"/>
        <v/>
      </c>
      <c r="AN205" s="112"/>
      <c r="AO205" s="112"/>
      <c r="AP205" s="112"/>
      <c r="AQ205" s="112"/>
      <c r="AR205" s="97" t="str">
        <f t="shared" si="100"/>
        <v/>
      </c>
      <c r="AS205" s="98" t="str">
        <f t="shared" si="101"/>
        <v/>
      </c>
      <c r="AT205" s="99" t="str">
        <f t="shared" si="102"/>
        <v/>
      </c>
      <c r="AU205" s="112"/>
      <c r="AV205" s="112"/>
      <c r="AW205" s="112"/>
      <c r="AX205" s="112"/>
      <c r="AY205" s="97" t="str">
        <f t="shared" si="103"/>
        <v/>
      </c>
      <c r="AZ205" s="98" t="str">
        <f t="shared" si="104"/>
        <v/>
      </c>
      <c r="BA205" s="99" t="str">
        <f t="shared" si="105"/>
        <v/>
      </c>
      <c r="BB205" s="41"/>
      <c r="BC205" s="41"/>
      <c r="BD205" s="41"/>
      <c r="BE205" s="41"/>
      <c r="BF205" s="41"/>
      <c r="BG205" s="42" t="str">
        <f t="shared" si="106"/>
        <v/>
      </c>
      <c r="BH205" s="43" t="str">
        <f t="shared" si="107"/>
        <v xml:space="preserve"> </v>
      </c>
      <c r="BI205" s="41"/>
      <c r="BJ205" s="41"/>
      <c r="BK205" s="41"/>
      <c r="BL205" s="41"/>
      <c r="BM205" s="41"/>
      <c r="BN205" s="44" t="str">
        <f t="shared" si="108"/>
        <v/>
      </c>
      <c r="BO205" s="45" t="str">
        <f t="shared" si="109"/>
        <v xml:space="preserve"> </v>
      </c>
      <c r="BP205" s="41"/>
      <c r="BQ205" s="41"/>
      <c r="BR205" s="41"/>
      <c r="BS205" s="41"/>
      <c r="BT205" s="41"/>
      <c r="BU205" s="46" t="str">
        <f t="shared" si="110"/>
        <v/>
      </c>
      <c r="BV205" s="47" t="str">
        <f t="shared" si="111"/>
        <v xml:space="preserve"> </v>
      </c>
      <c r="BW205" s="81"/>
      <c r="BX205" s="81"/>
      <c r="BY205" s="81"/>
      <c r="BZ205" s="81"/>
      <c r="CA205" s="81"/>
      <c r="CB205" s="81"/>
      <c r="CC205" s="81"/>
      <c r="CD205" s="81"/>
    </row>
    <row r="206" spans="1:82" ht="18.75">
      <c r="A206" s="100">
        <v>196</v>
      </c>
      <c r="B206" s="107"/>
      <c r="C206" s="108"/>
      <c r="D206" s="110"/>
      <c r="E206" s="110"/>
      <c r="F206" s="106" t="str">
        <f t="shared" si="84"/>
        <v/>
      </c>
      <c r="G206" s="111"/>
      <c r="H206" s="101" t="str">
        <f t="shared" si="85"/>
        <v/>
      </c>
      <c r="I206" s="110"/>
      <c r="J206" s="101" t="str">
        <f t="shared" si="86"/>
        <v/>
      </c>
      <c r="K206" s="96" t="str">
        <f t="shared" si="87"/>
        <v/>
      </c>
      <c r="L206" s="114"/>
      <c r="M206" s="114"/>
      <c r="N206" s="114"/>
      <c r="O206" s="114"/>
      <c r="P206" s="97" t="str">
        <f t="shared" si="88"/>
        <v/>
      </c>
      <c r="Q206" s="98" t="str">
        <f t="shared" si="89"/>
        <v/>
      </c>
      <c r="R206" s="99" t="str">
        <f t="shared" si="90"/>
        <v/>
      </c>
      <c r="S206" s="112"/>
      <c r="T206" s="112"/>
      <c r="U206" s="112"/>
      <c r="V206" s="112"/>
      <c r="W206" s="97" t="str">
        <f t="shared" si="91"/>
        <v/>
      </c>
      <c r="X206" s="98" t="str">
        <f t="shared" si="92"/>
        <v/>
      </c>
      <c r="Y206" s="99" t="str">
        <f t="shared" si="93"/>
        <v/>
      </c>
      <c r="Z206" s="112"/>
      <c r="AA206" s="112"/>
      <c r="AB206" s="112"/>
      <c r="AC206" s="112"/>
      <c r="AD206" s="97" t="str">
        <f t="shared" si="94"/>
        <v/>
      </c>
      <c r="AE206" s="98" t="str">
        <f t="shared" si="95"/>
        <v/>
      </c>
      <c r="AF206" s="99" t="str">
        <f t="shared" si="96"/>
        <v/>
      </c>
      <c r="AG206" s="112"/>
      <c r="AH206" s="112"/>
      <c r="AI206" s="112"/>
      <c r="AJ206" s="112"/>
      <c r="AK206" s="97" t="str">
        <f t="shared" si="97"/>
        <v/>
      </c>
      <c r="AL206" s="98" t="str">
        <f t="shared" si="98"/>
        <v/>
      </c>
      <c r="AM206" s="99" t="str">
        <f t="shared" si="99"/>
        <v/>
      </c>
      <c r="AN206" s="112"/>
      <c r="AO206" s="112"/>
      <c r="AP206" s="112"/>
      <c r="AQ206" s="112"/>
      <c r="AR206" s="97" t="str">
        <f t="shared" si="100"/>
        <v/>
      </c>
      <c r="AS206" s="98" t="str">
        <f t="shared" si="101"/>
        <v/>
      </c>
      <c r="AT206" s="99" t="str">
        <f t="shared" si="102"/>
        <v/>
      </c>
      <c r="AU206" s="112"/>
      <c r="AV206" s="112"/>
      <c r="AW206" s="112"/>
      <c r="AX206" s="112"/>
      <c r="AY206" s="97" t="str">
        <f t="shared" si="103"/>
        <v/>
      </c>
      <c r="AZ206" s="98" t="str">
        <f t="shared" si="104"/>
        <v/>
      </c>
      <c r="BA206" s="99" t="str">
        <f t="shared" si="105"/>
        <v/>
      </c>
      <c r="BB206" s="41"/>
      <c r="BC206" s="41"/>
      <c r="BD206" s="41"/>
      <c r="BE206" s="41"/>
      <c r="BF206" s="41"/>
      <c r="BG206" s="42" t="str">
        <f t="shared" si="106"/>
        <v/>
      </c>
      <c r="BH206" s="43" t="str">
        <f t="shared" si="107"/>
        <v xml:space="preserve"> </v>
      </c>
      <c r="BI206" s="41"/>
      <c r="BJ206" s="41"/>
      <c r="BK206" s="41"/>
      <c r="BL206" s="41"/>
      <c r="BM206" s="41"/>
      <c r="BN206" s="44" t="str">
        <f t="shared" si="108"/>
        <v/>
      </c>
      <c r="BO206" s="45" t="str">
        <f t="shared" si="109"/>
        <v xml:space="preserve"> </v>
      </c>
      <c r="BP206" s="41"/>
      <c r="BQ206" s="41"/>
      <c r="BR206" s="41"/>
      <c r="BS206" s="41"/>
      <c r="BT206" s="41"/>
      <c r="BU206" s="46" t="str">
        <f t="shared" si="110"/>
        <v/>
      </c>
      <c r="BV206" s="47" t="str">
        <f t="shared" si="111"/>
        <v xml:space="preserve"> </v>
      </c>
      <c r="BW206" s="81"/>
      <c r="BX206" s="81"/>
      <c r="BY206" s="81"/>
      <c r="BZ206" s="81"/>
      <c r="CA206" s="81"/>
      <c r="CB206" s="81"/>
      <c r="CC206" s="81"/>
      <c r="CD206" s="81"/>
    </row>
    <row r="207" spans="1:82" ht="18.75">
      <c r="A207" s="94">
        <v>197</v>
      </c>
      <c r="B207" s="107"/>
      <c r="C207" s="108"/>
      <c r="D207" s="110"/>
      <c r="E207" s="110"/>
      <c r="F207" s="106" t="str">
        <f t="shared" si="84"/>
        <v/>
      </c>
      <c r="G207" s="111"/>
      <c r="H207" s="101" t="str">
        <f t="shared" si="85"/>
        <v/>
      </c>
      <c r="I207" s="110"/>
      <c r="J207" s="101" t="str">
        <f t="shared" si="86"/>
        <v/>
      </c>
      <c r="K207" s="96" t="str">
        <f t="shared" si="87"/>
        <v/>
      </c>
      <c r="L207" s="114"/>
      <c r="M207" s="114"/>
      <c r="N207" s="114"/>
      <c r="O207" s="114"/>
      <c r="P207" s="97" t="str">
        <f t="shared" si="88"/>
        <v/>
      </c>
      <c r="Q207" s="98" t="str">
        <f t="shared" si="89"/>
        <v/>
      </c>
      <c r="R207" s="99" t="str">
        <f t="shared" si="90"/>
        <v/>
      </c>
      <c r="S207" s="112"/>
      <c r="T207" s="112"/>
      <c r="U207" s="112"/>
      <c r="V207" s="112"/>
      <c r="W207" s="97" t="str">
        <f t="shared" si="91"/>
        <v/>
      </c>
      <c r="X207" s="98" t="str">
        <f t="shared" si="92"/>
        <v/>
      </c>
      <c r="Y207" s="99" t="str">
        <f t="shared" si="93"/>
        <v/>
      </c>
      <c r="Z207" s="112"/>
      <c r="AA207" s="112"/>
      <c r="AB207" s="112"/>
      <c r="AC207" s="112"/>
      <c r="AD207" s="97" t="str">
        <f t="shared" si="94"/>
        <v/>
      </c>
      <c r="AE207" s="98" t="str">
        <f t="shared" si="95"/>
        <v/>
      </c>
      <c r="AF207" s="99" t="str">
        <f t="shared" si="96"/>
        <v/>
      </c>
      <c r="AG207" s="112"/>
      <c r="AH207" s="112"/>
      <c r="AI207" s="112"/>
      <c r="AJ207" s="112"/>
      <c r="AK207" s="97" t="str">
        <f t="shared" si="97"/>
        <v/>
      </c>
      <c r="AL207" s="98" t="str">
        <f t="shared" si="98"/>
        <v/>
      </c>
      <c r="AM207" s="99" t="str">
        <f t="shared" si="99"/>
        <v/>
      </c>
      <c r="AN207" s="112"/>
      <c r="AO207" s="112"/>
      <c r="AP207" s="112"/>
      <c r="AQ207" s="112"/>
      <c r="AR207" s="97" t="str">
        <f t="shared" si="100"/>
        <v/>
      </c>
      <c r="AS207" s="98" t="str">
        <f t="shared" si="101"/>
        <v/>
      </c>
      <c r="AT207" s="99" t="str">
        <f t="shared" si="102"/>
        <v/>
      </c>
      <c r="AU207" s="112"/>
      <c r="AV207" s="112"/>
      <c r="AW207" s="112"/>
      <c r="AX207" s="112"/>
      <c r="AY207" s="97" t="str">
        <f t="shared" si="103"/>
        <v/>
      </c>
      <c r="AZ207" s="98" t="str">
        <f t="shared" si="104"/>
        <v/>
      </c>
      <c r="BA207" s="99" t="str">
        <f t="shared" si="105"/>
        <v/>
      </c>
      <c r="BB207" s="41"/>
      <c r="BC207" s="41"/>
      <c r="BD207" s="41"/>
      <c r="BE207" s="41"/>
      <c r="BF207" s="41"/>
      <c r="BG207" s="42" t="str">
        <f t="shared" si="106"/>
        <v/>
      </c>
      <c r="BH207" s="43" t="str">
        <f t="shared" si="107"/>
        <v xml:space="preserve"> </v>
      </c>
      <c r="BI207" s="41"/>
      <c r="BJ207" s="41"/>
      <c r="BK207" s="41"/>
      <c r="BL207" s="41"/>
      <c r="BM207" s="41"/>
      <c r="BN207" s="44" t="str">
        <f t="shared" si="108"/>
        <v/>
      </c>
      <c r="BO207" s="45" t="str">
        <f t="shared" si="109"/>
        <v xml:space="preserve"> </v>
      </c>
      <c r="BP207" s="41"/>
      <c r="BQ207" s="41"/>
      <c r="BR207" s="41"/>
      <c r="BS207" s="41"/>
      <c r="BT207" s="41"/>
      <c r="BU207" s="46" t="str">
        <f t="shared" si="110"/>
        <v/>
      </c>
      <c r="BV207" s="47" t="str">
        <f t="shared" si="111"/>
        <v xml:space="preserve"> </v>
      </c>
      <c r="BW207" s="81"/>
      <c r="BX207" s="81"/>
      <c r="BY207" s="81"/>
      <c r="BZ207" s="81"/>
      <c r="CA207" s="81"/>
      <c r="CB207" s="81"/>
      <c r="CC207" s="81"/>
      <c r="CD207" s="81"/>
    </row>
    <row r="208" spans="1:82" ht="18.75">
      <c r="A208" s="100">
        <v>198</v>
      </c>
      <c r="B208" s="107"/>
      <c r="C208" s="108"/>
      <c r="D208" s="110"/>
      <c r="E208" s="110"/>
      <c r="F208" s="106" t="str">
        <f t="shared" si="84"/>
        <v/>
      </c>
      <c r="G208" s="111"/>
      <c r="H208" s="101" t="str">
        <f t="shared" si="85"/>
        <v/>
      </c>
      <c r="I208" s="110"/>
      <c r="J208" s="101" t="str">
        <f t="shared" si="86"/>
        <v/>
      </c>
      <c r="K208" s="96" t="str">
        <f t="shared" si="87"/>
        <v/>
      </c>
      <c r="L208" s="114"/>
      <c r="M208" s="114"/>
      <c r="N208" s="114"/>
      <c r="O208" s="114"/>
      <c r="P208" s="97" t="str">
        <f t="shared" si="88"/>
        <v/>
      </c>
      <c r="Q208" s="98" t="str">
        <f t="shared" si="89"/>
        <v/>
      </c>
      <c r="R208" s="99" t="str">
        <f t="shared" si="90"/>
        <v/>
      </c>
      <c r="S208" s="112"/>
      <c r="T208" s="112"/>
      <c r="U208" s="112"/>
      <c r="V208" s="112"/>
      <c r="W208" s="97" t="str">
        <f t="shared" si="91"/>
        <v/>
      </c>
      <c r="X208" s="98" t="str">
        <f t="shared" si="92"/>
        <v/>
      </c>
      <c r="Y208" s="99" t="str">
        <f t="shared" si="93"/>
        <v/>
      </c>
      <c r="Z208" s="112"/>
      <c r="AA208" s="112"/>
      <c r="AB208" s="112"/>
      <c r="AC208" s="112"/>
      <c r="AD208" s="97" t="str">
        <f t="shared" si="94"/>
        <v/>
      </c>
      <c r="AE208" s="98" t="str">
        <f t="shared" si="95"/>
        <v/>
      </c>
      <c r="AF208" s="99" t="str">
        <f t="shared" si="96"/>
        <v/>
      </c>
      <c r="AG208" s="112"/>
      <c r="AH208" s="112"/>
      <c r="AI208" s="112"/>
      <c r="AJ208" s="112"/>
      <c r="AK208" s="97" t="str">
        <f t="shared" si="97"/>
        <v/>
      </c>
      <c r="AL208" s="98" t="str">
        <f t="shared" si="98"/>
        <v/>
      </c>
      <c r="AM208" s="99" t="str">
        <f t="shared" si="99"/>
        <v/>
      </c>
      <c r="AN208" s="112"/>
      <c r="AO208" s="112"/>
      <c r="AP208" s="112"/>
      <c r="AQ208" s="112"/>
      <c r="AR208" s="97" t="str">
        <f t="shared" si="100"/>
        <v/>
      </c>
      <c r="AS208" s="98" t="str">
        <f t="shared" si="101"/>
        <v/>
      </c>
      <c r="AT208" s="99" t="str">
        <f t="shared" si="102"/>
        <v/>
      </c>
      <c r="AU208" s="112"/>
      <c r="AV208" s="112"/>
      <c r="AW208" s="112"/>
      <c r="AX208" s="112"/>
      <c r="AY208" s="97" t="str">
        <f t="shared" si="103"/>
        <v/>
      </c>
      <c r="AZ208" s="98" t="str">
        <f t="shared" si="104"/>
        <v/>
      </c>
      <c r="BA208" s="99" t="str">
        <f t="shared" si="105"/>
        <v/>
      </c>
      <c r="BB208" s="41"/>
      <c r="BC208" s="41"/>
      <c r="BD208" s="41"/>
      <c r="BE208" s="41"/>
      <c r="BF208" s="41"/>
      <c r="BG208" s="42" t="str">
        <f t="shared" si="106"/>
        <v/>
      </c>
      <c r="BH208" s="43" t="str">
        <f t="shared" si="107"/>
        <v xml:space="preserve"> </v>
      </c>
      <c r="BI208" s="41"/>
      <c r="BJ208" s="41"/>
      <c r="BK208" s="41"/>
      <c r="BL208" s="41"/>
      <c r="BM208" s="41"/>
      <c r="BN208" s="44" t="str">
        <f t="shared" si="108"/>
        <v/>
      </c>
      <c r="BO208" s="45" t="str">
        <f t="shared" si="109"/>
        <v xml:space="preserve"> </v>
      </c>
      <c r="BP208" s="41"/>
      <c r="BQ208" s="41"/>
      <c r="BR208" s="41"/>
      <c r="BS208" s="41"/>
      <c r="BT208" s="41"/>
      <c r="BU208" s="46" t="str">
        <f t="shared" si="110"/>
        <v/>
      </c>
      <c r="BV208" s="47" t="str">
        <f t="shared" si="111"/>
        <v xml:space="preserve"> </v>
      </c>
      <c r="BW208" s="81"/>
      <c r="BX208" s="81"/>
      <c r="BY208" s="81"/>
      <c r="BZ208" s="81"/>
      <c r="CA208" s="81"/>
      <c r="CB208" s="81"/>
      <c r="CC208" s="81"/>
      <c r="CD208" s="81"/>
    </row>
    <row r="209" spans="1:82" ht="18.75">
      <c r="A209" s="94">
        <v>199</v>
      </c>
      <c r="B209" s="107"/>
      <c r="C209" s="108"/>
      <c r="D209" s="110"/>
      <c r="E209" s="110"/>
      <c r="F209" s="106" t="str">
        <f t="shared" si="84"/>
        <v/>
      </c>
      <c r="G209" s="111"/>
      <c r="H209" s="101" t="str">
        <f t="shared" si="85"/>
        <v/>
      </c>
      <c r="I209" s="110"/>
      <c r="J209" s="101" t="str">
        <f t="shared" si="86"/>
        <v/>
      </c>
      <c r="K209" s="96" t="str">
        <f t="shared" si="87"/>
        <v/>
      </c>
      <c r="L209" s="114"/>
      <c r="M209" s="114"/>
      <c r="N209" s="114"/>
      <c r="O209" s="114"/>
      <c r="P209" s="97" t="str">
        <f t="shared" si="88"/>
        <v/>
      </c>
      <c r="Q209" s="98" t="str">
        <f t="shared" si="89"/>
        <v/>
      </c>
      <c r="R209" s="99" t="str">
        <f t="shared" si="90"/>
        <v/>
      </c>
      <c r="S209" s="112"/>
      <c r="T209" s="112"/>
      <c r="U209" s="112"/>
      <c r="V209" s="112"/>
      <c r="W209" s="97" t="str">
        <f t="shared" si="91"/>
        <v/>
      </c>
      <c r="X209" s="98" t="str">
        <f t="shared" si="92"/>
        <v/>
      </c>
      <c r="Y209" s="99" t="str">
        <f t="shared" si="93"/>
        <v/>
      </c>
      <c r="Z209" s="112"/>
      <c r="AA209" s="112"/>
      <c r="AB209" s="112"/>
      <c r="AC209" s="112"/>
      <c r="AD209" s="97" t="str">
        <f t="shared" si="94"/>
        <v/>
      </c>
      <c r="AE209" s="98" t="str">
        <f t="shared" si="95"/>
        <v/>
      </c>
      <c r="AF209" s="99" t="str">
        <f t="shared" si="96"/>
        <v/>
      </c>
      <c r="AG209" s="112"/>
      <c r="AH209" s="112"/>
      <c r="AI209" s="112"/>
      <c r="AJ209" s="112"/>
      <c r="AK209" s="97" t="str">
        <f t="shared" si="97"/>
        <v/>
      </c>
      <c r="AL209" s="98" t="str">
        <f t="shared" si="98"/>
        <v/>
      </c>
      <c r="AM209" s="99" t="str">
        <f t="shared" si="99"/>
        <v/>
      </c>
      <c r="AN209" s="112"/>
      <c r="AO209" s="112"/>
      <c r="AP209" s="112"/>
      <c r="AQ209" s="112"/>
      <c r="AR209" s="97" t="str">
        <f t="shared" si="100"/>
        <v/>
      </c>
      <c r="AS209" s="98" t="str">
        <f t="shared" si="101"/>
        <v/>
      </c>
      <c r="AT209" s="99" t="str">
        <f t="shared" si="102"/>
        <v/>
      </c>
      <c r="AU209" s="112"/>
      <c r="AV209" s="112"/>
      <c r="AW209" s="112"/>
      <c r="AX209" s="112"/>
      <c r="AY209" s="97" t="str">
        <f t="shared" si="103"/>
        <v/>
      </c>
      <c r="AZ209" s="98" t="str">
        <f t="shared" si="104"/>
        <v/>
      </c>
      <c r="BA209" s="99" t="str">
        <f t="shared" si="105"/>
        <v/>
      </c>
      <c r="BB209" s="41"/>
      <c r="BC209" s="41"/>
      <c r="BD209" s="41"/>
      <c r="BE209" s="41"/>
      <c r="BF209" s="41"/>
      <c r="BG209" s="42" t="str">
        <f t="shared" si="106"/>
        <v/>
      </c>
      <c r="BH209" s="43" t="str">
        <f t="shared" si="107"/>
        <v xml:space="preserve"> </v>
      </c>
      <c r="BI209" s="41"/>
      <c r="BJ209" s="41"/>
      <c r="BK209" s="41"/>
      <c r="BL209" s="41"/>
      <c r="BM209" s="41"/>
      <c r="BN209" s="44" t="str">
        <f t="shared" si="108"/>
        <v/>
      </c>
      <c r="BO209" s="45" t="str">
        <f t="shared" si="109"/>
        <v xml:space="preserve"> </v>
      </c>
      <c r="BP209" s="41"/>
      <c r="BQ209" s="41"/>
      <c r="BR209" s="41"/>
      <c r="BS209" s="41"/>
      <c r="BT209" s="41"/>
      <c r="BU209" s="46" t="str">
        <f t="shared" si="110"/>
        <v/>
      </c>
      <c r="BV209" s="47" t="str">
        <f t="shared" si="111"/>
        <v xml:space="preserve"> </v>
      </c>
      <c r="BW209" s="81"/>
      <c r="BX209" s="81"/>
      <c r="BY209" s="81"/>
      <c r="BZ209" s="81"/>
      <c r="CA209" s="81"/>
      <c r="CB209" s="81"/>
      <c r="CC209" s="81"/>
      <c r="CD209" s="81"/>
    </row>
    <row r="210" spans="1:82" ht="18.75">
      <c r="A210" s="100">
        <v>200</v>
      </c>
      <c r="B210" s="107"/>
      <c r="C210" s="108"/>
      <c r="D210" s="110"/>
      <c r="E210" s="110"/>
      <c r="F210" s="106" t="str">
        <f t="shared" si="84"/>
        <v/>
      </c>
      <c r="G210" s="111"/>
      <c r="H210" s="101" t="str">
        <f t="shared" si="85"/>
        <v/>
      </c>
      <c r="I210" s="110"/>
      <c r="J210" s="101" t="str">
        <f t="shared" si="86"/>
        <v/>
      </c>
      <c r="K210" s="96" t="str">
        <f t="shared" si="87"/>
        <v/>
      </c>
      <c r="L210" s="114"/>
      <c r="M210" s="114"/>
      <c r="N210" s="114"/>
      <c r="O210" s="114"/>
      <c r="P210" s="97" t="str">
        <f t="shared" si="88"/>
        <v/>
      </c>
      <c r="Q210" s="98" t="str">
        <f t="shared" si="89"/>
        <v/>
      </c>
      <c r="R210" s="99" t="str">
        <f t="shared" si="90"/>
        <v/>
      </c>
      <c r="S210" s="112"/>
      <c r="T210" s="112"/>
      <c r="U210" s="112"/>
      <c r="V210" s="112"/>
      <c r="W210" s="97" t="str">
        <f t="shared" si="91"/>
        <v/>
      </c>
      <c r="X210" s="98" t="str">
        <f t="shared" si="92"/>
        <v/>
      </c>
      <c r="Y210" s="99" t="str">
        <f t="shared" si="93"/>
        <v/>
      </c>
      <c r="Z210" s="112"/>
      <c r="AA210" s="112"/>
      <c r="AB210" s="112"/>
      <c r="AC210" s="112"/>
      <c r="AD210" s="97" t="str">
        <f t="shared" si="94"/>
        <v/>
      </c>
      <c r="AE210" s="98" t="str">
        <f t="shared" si="95"/>
        <v/>
      </c>
      <c r="AF210" s="99" t="str">
        <f t="shared" si="96"/>
        <v/>
      </c>
      <c r="AG210" s="112"/>
      <c r="AH210" s="112"/>
      <c r="AI210" s="112"/>
      <c r="AJ210" s="112"/>
      <c r="AK210" s="97" t="str">
        <f t="shared" si="97"/>
        <v/>
      </c>
      <c r="AL210" s="98" t="str">
        <f t="shared" si="98"/>
        <v/>
      </c>
      <c r="AM210" s="99" t="str">
        <f t="shared" si="99"/>
        <v/>
      </c>
      <c r="AN210" s="112"/>
      <c r="AO210" s="112"/>
      <c r="AP210" s="112"/>
      <c r="AQ210" s="112"/>
      <c r="AR210" s="97" t="str">
        <f t="shared" si="100"/>
        <v/>
      </c>
      <c r="AS210" s="98" t="str">
        <f t="shared" si="101"/>
        <v/>
      </c>
      <c r="AT210" s="99" t="str">
        <f t="shared" si="102"/>
        <v/>
      </c>
      <c r="AU210" s="112"/>
      <c r="AV210" s="112"/>
      <c r="AW210" s="112"/>
      <c r="AX210" s="112"/>
      <c r="AY210" s="97" t="str">
        <f t="shared" si="103"/>
        <v/>
      </c>
      <c r="AZ210" s="98" t="str">
        <f t="shared" si="104"/>
        <v/>
      </c>
      <c r="BA210" s="99" t="str">
        <f t="shared" si="105"/>
        <v/>
      </c>
      <c r="BB210" s="41"/>
      <c r="BC210" s="41"/>
      <c r="BD210" s="41"/>
      <c r="BE210" s="41"/>
      <c r="BF210" s="41"/>
      <c r="BG210" s="42" t="str">
        <f t="shared" si="106"/>
        <v/>
      </c>
      <c r="BH210" s="43" t="str">
        <f t="shared" si="107"/>
        <v xml:space="preserve"> </v>
      </c>
      <c r="BI210" s="41"/>
      <c r="BJ210" s="41"/>
      <c r="BK210" s="41"/>
      <c r="BL210" s="41"/>
      <c r="BM210" s="41"/>
      <c r="BN210" s="44" t="str">
        <f t="shared" si="108"/>
        <v/>
      </c>
      <c r="BO210" s="45" t="str">
        <f t="shared" si="109"/>
        <v xml:space="preserve"> </v>
      </c>
      <c r="BP210" s="41"/>
      <c r="BQ210" s="41"/>
      <c r="BR210" s="41"/>
      <c r="BS210" s="41"/>
      <c r="BT210" s="41"/>
      <c r="BU210" s="46" t="str">
        <f t="shared" si="110"/>
        <v/>
      </c>
      <c r="BV210" s="47" t="str">
        <f t="shared" si="111"/>
        <v xml:space="preserve"> </v>
      </c>
      <c r="BW210" s="81"/>
      <c r="BX210" s="81"/>
      <c r="BY210" s="81"/>
      <c r="BZ210" s="81"/>
      <c r="CA210" s="81"/>
      <c r="CB210" s="81"/>
      <c r="CC210" s="81"/>
      <c r="CD210" s="81"/>
    </row>
    <row r="211" spans="1:82" ht="18.75">
      <c r="A211" s="94">
        <v>201</v>
      </c>
      <c r="B211" s="107"/>
      <c r="C211" s="108"/>
      <c r="D211" s="110"/>
      <c r="E211" s="110"/>
      <c r="F211" s="106" t="str">
        <f t="shared" si="84"/>
        <v/>
      </c>
      <c r="G211" s="111"/>
      <c r="H211" s="101" t="str">
        <f t="shared" si="85"/>
        <v/>
      </c>
      <c r="I211" s="110"/>
      <c r="J211" s="101" t="str">
        <f t="shared" si="86"/>
        <v/>
      </c>
      <c r="K211" s="96" t="str">
        <f t="shared" si="87"/>
        <v/>
      </c>
      <c r="L211" s="114"/>
      <c r="M211" s="114"/>
      <c r="N211" s="114"/>
      <c r="O211" s="114"/>
      <c r="P211" s="97" t="str">
        <f t="shared" si="88"/>
        <v/>
      </c>
      <c r="Q211" s="98" t="str">
        <f t="shared" si="89"/>
        <v/>
      </c>
      <c r="R211" s="99" t="str">
        <f t="shared" si="90"/>
        <v/>
      </c>
      <c r="S211" s="112"/>
      <c r="T211" s="112"/>
      <c r="U211" s="112"/>
      <c r="V211" s="112"/>
      <c r="W211" s="97" t="str">
        <f t="shared" si="91"/>
        <v/>
      </c>
      <c r="X211" s="98" t="str">
        <f t="shared" si="92"/>
        <v/>
      </c>
      <c r="Y211" s="99" t="str">
        <f t="shared" si="93"/>
        <v/>
      </c>
      <c r="Z211" s="112"/>
      <c r="AA211" s="112"/>
      <c r="AB211" s="112"/>
      <c r="AC211" s="112"/>
      <c r="AD211" s="97" t="str">
        <f t="shared" si="94"/>
        <v/>
      </c>
      <c r="AE211" s="98" t="str">
        <f t="shared" si="95"/>
        <v/>
      </c>
      <c r="AF211" s="99" t="str">
        <f t="shared" si="96"/>
        <v/>
      </c>
      <c r="AG211" s="112"/>
      <c r="AH211" s="112"/>
      <c r="AI211" s="112"/>
      <c r="AJ211" s="112"/>
      <c r="AK211" s="97" t="str">
        <f t="shared" si="97"/>
        <v/>
      </c>
      <c r="AL211" s="98" t="str">
        <f t="shared" si="98"/>
        <v/>
      </c>
      <c r="AM211" s="99" t="str">
        <f t="shared" si="99"/>
        <v/>
      </c>
      <c r="AN211" s="112"/>
      <c r="AO211" s="112"/>
      <c r="AP211" s="112"/>
      <c r="AQ211" s="112"/>
      <c r="AR211" s="97" t="str">
        <f t="shared" si="100"/>
        <v/>
      </c>
      <c r="AS211" s="98" t="str">
        <f t="shared" si="101"/>
        <v/>
      </c>
      <c r="AT211" s="99" t="str">
        <f t="shared" si="102"/>
        <v/>
      </c>
      <c r="AU211" s="112"/>
      <c r="AV211" s="112"/>
      <c r="AW211" s="112"/>
      <c r="AX211" s="112"/>
      <c r="AY211" s="97" t="str">
        <f t="shared" si="103"/>
        <v/>
      </c>
      <c r="AZ211" s="98" t="str">
        <f t="shared" si="104"/>
        <v/>
      </c>
      <c r="BA211" s="99" t="str">
        <f t="shared" si="105"/>
        <v/>
      </c>
      <c r="BB211" s="41"/>
      <c r="BC211" s="41"/>
      <c r="BD211" s="41"/>
      <c r="BE211" s="41"/>
      <c r="BF211" s="41"/>
      <c r="BG211" s="42" t="str">
        <f t="shared" si="106"/>
        <v/>
      </c>
      <c r="BH211" s="43" t="str">
        <f t="shared" si="107"/>
        <v xml:space="preserve"> </v>
      </c>
      <c r="BI211" s="41"/>
      <c r="BJ211" s="41"/>
      <c r="BK211" s="41"/>
      <c r="BL211" s="41"/>
      <c r="BM211" s="41"/>
      <c r="BN211" s="44" t="str">
        <f t="shared" si="108"/>
        <v/>
      </c>
      <c r="BO211" s="45" t="str">
        <f t="shared" si="109"/>
        <v xml:space="preserve"> </v>
      </c>
      <c r="BP211" s="41"/>
      <c r="BQ211" s="41"/>
      <c r="BR211" s="41"/>
      <c r="BS211" s="41"/>
      <c r="BT211" s="41"/>
      <c r="BU211" s="46" t="str">
        <f t="shared" si="110"/>
        <v/>
      </c>
      <c r="BV211" s="47" t="str">
        <f t="shared" si="111"/>
        <v xml:space="preserve"> </v>
      </c>
      <c r="BW211" s="81"/>
      <c r="BX211" s="81"/>
      <c r="BY211" s="81"/>
      <c r="BZ211" s="81"/>
      <c r="CA211" s="81"/>
      <c r="CB211" s="81"/>
      <c r="CC211" s="81"/>
      <c r="CD211" s="81"/>
    </row>
    <row r="212" spans="1:82">
      <c r="A212" s="81"/>
      <c r="B212" s="81"/>
      <c r="C212" s="81"/>
      <c r="D212" s="81"/>
      <c r="E212" s="81"/>
      <c r="F212" s="81"/>
      <c r="G212" s="81"/>
      <c r="H212" s="81"/>
      <c r="I212" s="81"/>
      <c r="J212" s="81"/>
      <c r="K212" s="81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1"/>
      <c r="AC212" s="81"/>
      <c r="AD212" s="81"/>
      <c r="AE212" s="81"/>
      <c r="AF212" s="81"/>
      <c r="AG212" s="81"/>
      <c r="AH212" s="81"/>
      <c r="AI212" s="81"/>
      <c r="AJ212" s="81"/>
      <c r="AK212" s="81"/>
      <c r="AL212" s="81"/>
      <c r="AM212" s="81"/>
      <c r="AN212" s="81"/>
      <c r="AO212" s="81"/>
      <c r="AP212" s="81"/>
      <c r="AQ212" s="81"/>
      <c r="AR212" s="81"/>
      <c r="AS212" s="81"/>
      <c r="AT212" s="81"/>
      <c r="AU212" s="81"/>
      <c r="AV212" s="81"/>
      <c r="AW212" s="81"/>
      <c r="AX212" s="81"/>
      <c r="AY212" s="81"/>
      <c r="AZ212" s="81"/>
      <c r="BA212" s="81"/>
      <c r="BB212" s="81"/>
      <c r="BC212" s="81"/>
      <c r="BD212" s="81"/>
      <c r="BE212" s="81"/>
      <c r="BF212" s="81"/>
      <c r="BG212" s="81"/>
      <c r="BH212" s="81"/>
      <c r="BI212" s="81"/>
      <c r="BJ212" s="81"/>
      <c r="BK212" s="81"/>
      <c r="BL212" s="81"/>
      <c r="BM212" s="81"/>
      <c r="BN212" s="81"/>
      <c r="BO212" s="81"/>
      <c r="BP212" s="81"/>
      <c r="BQ212" s="81"/>
      <c r="BR212" s="81"/>
      <c r="BS212" s="81"/>
      <c r="BT212" s="81"/>
      <c r="BU212" s="81"/>
      <c r="BV212" s="81"/>
      <c r="BW212" s="81"/>
      <c r="BX212" s="81"/>
      <c r="BY212" s="81"/>
      <c r="BZ212" s="81"/>
      <c r="CA212" s="81"/>
      <c r="CB212" s="81"/>
      <c r="CC212" s="81"/>
      <c r="CD212" s="81"/>
    </row>
    <row r="213" spans="1:82">
      <c r="A213" s="81"/>
      <c r="B213" s="81"/>
      <c r="C213" s="81"/>
      <c r="D213" s="81"/>
      <c r="E213" s="81"/>
      <c r="F213" s="81"/>
      <c r="G213" s="81"/>
      <c r="H213" s="81"/>
      <c r="I213" s="81"/>
      <c r="J213" s="81"/>
      <c r="K213" s="81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1"/>
      <c r="AC213" s="81"/>
      <c r="AD213" s="81"/>
      <c r="AE213" s="81"/>
      <c r="AF213" s="81"/>
      <c r="AG213" s="81"/>
      <c r="AH213" s="81"/>
      <c r="AI213" s="81"/>
      <c r="AJ213" s="81"/>
      <c r="AK213" s="81"/>
      <c r="AL213" s="81"/>
      <c r="AM213" s="81"/>
      <c r="AN213" s="81"/>
      <c r="AO213" s="81"/>
      <c r="AP213" s="81"/>
      <c r="AQ213" s="81"/>
      <c r="AR213" s="81"/>
      <c r="AS213" s="81"/>
      <c r="AT213" s="81"/>
      <c r="AU213" s="81"/>
      <c r="AV213" s="81"/>
      <c r="AW213" s="81"/>
      <c r="AX213" s="81"/>
      <c r="AY213" s="81"/>
      <c r="AZ213" s="81"/>
      <c r="BA213" s="81"/>
      <c r="BB213" s="81"/>
      <c r="BC213" s="81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1"/>
      <c r="BO213" s="81"/>
      <c r="BP213" s="81"/>
      <c r="BQ213" s="81"/>
      <c r="BR213" s="81"/>
      <c r="BS213" s="81"/>
      <c r="BT213" s="81"/>
      <c r="BU213" s="81"/>
      <c r="BV213" s="81"/>
      <c r="BW213" s="81"/>
      <c r="BX213" s="81"/>
      <c r="BY213" s="81"/>
      <c r="BZ213" s="81"/>
      <c r="CA213" s="81"/>
      <c r="CB213" s="81"/>
      <c r="CC213" s="81"/>
      <c r="CD213" s="81"/>
    </row>
    <row r="214" spans="1:82">
      <c r="A214" s="81"/>
      <c r="B214" s="81"/>
      <c r="C214" s="81"/>
      <c r="D214" s="81"/>
      <c r="E214" s="81"/>
      <c r="F214" s="81"/>
      <c r="G214" s="81"/>
      <c r="H214" s="81"/>
      <c r="I214" s="81"/>
      <c r="J214" s="81"/>
      <c r="K214" s="81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1"/>
      <c r="AC214" s="81"/>
      <c r="AD214" s="81"/>
      <c r="AE214" s="81"/>
      <c r="AF214" s="81"/>
      <c r="AG214" s="81"/>
      <c r="AH214" s="81"/>
      <c r="AI214" s="81"/>
      <c r="AJ214" s="81"/>
      <c r="AK214" s="81"/>
      <c r="AL214" s="81"/>
      <c r="AM214" s="81"/>
      <c r="AN214" s="81"/>
      <c r="AO214" s="81"/>
      <c r="AP214" s="81"/>
      <c r="AQ214" s="81"/>
      <c r="AR214" s="81"/>
      <c r="AS214" s="81"/>
      <c r="AT214" s="81"/>
      <c r="AU214" s="81"/>
      <c r="AV214" s="81"/>
      <c r="AW214" s="81"/>
      <c r="AX214" s="81"/>
      <c r="AY214" s="81"/>
      <c r="AZ214" s="81"/>
      <c r="BA214" s="81"/>
      <c r="BB214" s="81"/>
      <c r="BC214" s="81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1"/>
      <c r="BO214" s="81"/>
      <c r="BP214" s="81"/>
      <c r="BQ214" s="81"/>
      <c r="BR214" s="81"/>
      <c r="BS214" s="81"/>
      <c r="BT214" s="81"/>
      <c r="BU214" s="81"/>
      <c r="BV214" s="81"/>
      <c r="BW214" s="81"/>
      <c r="BX214" s="81"/>
      <c r="BY214" s="81"/>
      <c r="BZ214" s="81"/>
      <c r="CA214" s="81"/>
      <c r="CB214" s="81"/>
      <c r="CC214" s="81"/>
      <c r="CD214" s="81"/>
    </row>
    <row r="215" spans="1:82">
      <c r="A215" s="81"/>
      <c r="B215" s="81"/>
      <c r="C215" s="81"/>
      <c r="D215" s="81"/>
      <c r="E215" s="81"/>
      <c r="F215" s="81"/>
      <c r="G215" s="81"/>
      <c r="H215" s="81"/>
      <c r="I215" s="81"/>
      <c r="J215" s="81"/>
      <c r="K215" s="81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1"/>
      <c r="AC215" s="81"/>
      <c r="AD215" s="81"/>
      <c r="AE215" s="81"/>
      <c r="AF215" s="81"/>
      <c r="AG215" s="81"/>
      <c r="AH215" s="81"/>
      <c r="AI215" s="81"/>
      <c r="AJ215" s="81"/>
      <c r="AK215" s="81"/>
      <c r="AL215" s="81"/>
      <c r="AM215" s="81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1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1"/>
      <c r="BO215" s="81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</row>
    <row r="216" spans="1:82">
      <c r="A216" s="81"/>
      <c r="B216" s="81"/>
      <c r="C216" s="81"/>
      <c r="D216" s="81"/>
      <c r="E216" s="81"/>
      <c r="F216" s="81"/>
      <c r="G216" s="81"/>
      <c r="H216" s="81"/>
      <c r="I216" s="81"/>
      <c r="J216" s="81"/>
      <c r="K216" s="81"/>
      <c r="L216" s="81"/>
      <c r="M216" s="81"/>
      <c r="N216" s="81"/>
      <c r="O216" s="81"/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1"/>
      <c r="AC216" s="81"/>
      <c r="AD216" s="81"/>
      <c r="AE216" s="81"/>
      <c r="AF216" s="81"/>
      <c r="AG216" s="81"/>
      <c r="AH216" s="81"/>
      <c r="AI216" s="81"/>
      <c r="AJ216" s="81"/>
      <c r="AK216" s="81"/>
      <c r="AL216" s="81"/>
      <c r="AM216" s="81"/>
      <c r="AN216" s="81"/>
      <c r="AO216" s="81"/>
      <c r="AP216" s="81"/>
      <c r="AQ216" s="81"/>
      <c r="AR216" s="81"/>
      <c r="AS216" s="81"/>
      <c r="AT216" s="81"/>
      <c r="AU216" s="81"/>
      <c r="AV216" s="81"/>
      <c r="AW216" s="81"/>
      <c r="AX216" s="81"/>
      <c r="AY216" s="81"/>
      <c r="AZ216" s="81"/>
      <c r="BA216" s="81"/>
      <c r="BB216" s="81"/>
      <c r="BC216" s="81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1"/>
      <c r="BO216" s="81"/>
      <c r="BP216" s="81"/>
      <c r="BQ216" s="81"/>
      <c r="BR216" s="81"/>
      <c r="BS216" s="81"/>
      <c r="BT216" s="81"/>
      <c r="BU216" s="81"/>
      <c r="BV216" s="81"/>
      <c r="BW216" s="81"/>
      <c r="BX216" s="81"/>
      <c r="BY216" s="81"/>
      <c r="BZ216" s="81"/>
      <c r="CA216" s="81"/>
      <c r="CB216" s="81"/>
      <c r="CC216" s="81"/>
      <c r="CD216" s="81"/>
    </row>
    <row r="217" spans="1:82">
      <c r="A217" s="81"/>
      <c r="B217" s="81"/>
      <c r="C217" s="81"/>
      <c r="D217" s="81"/>
      <c r="E217" s="81"/>
      <c r="F217" s="81"/>
      <c r="G217" s="81"/>
      <c r="H217" s="81"/>
      <c r="I217" s="81"/>
      <c r="J217" s="81"/>
      <c r="K217" s="81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1"/>
      <c r="AC217" s="81"/>
      <c r="AD217" s="81"/>
      <c r="AE217" s="81"/>
      <c r="AF217" s="81"/>
      <c r="AG217" s="81"/>
      <c r="AH217" s="81"/>
      <c r="AI217" s="81"/>
      <c r="AJ217" s="81"/>
      <c r="AK217" s="81"/>
      <c r="AL217" s="81"/>
      <c r="AM217" s="81"/>
      <c r="AN217" s="81"/>
      <c r="AO217" s="81"/>
      <c r="AP217" s="81"/>
      <c r="AQ217" s="81"/>
      <c r="AR217" s="81"/>
      <c r="AS217" s="81"/>
      <c r="AT217" s="81"/>
      <c r="AU217" s="81"/>
      <c r="AV217" s="81"/>
      <c r="AW217" s="81"/>
      <c r="AX217" s="81"/>
      <c r="AY217" s="81"/>
      <c r="AZ217" s="81"/>
      <c r="BA217" s="81"/>
      <c r="BB217" s="81"/>
      <c r="BC217" s="81"/>
      <c r="BD217" s="81"/>
      <c r="BE217" s="81"/>
      <c r="BF217" s="81"/>
      <c r="BG217" s="81"/>
      <c r="BH217" s="81"/>
      <c r="BI217" s="81"/>
      <c r="BJ217" s="81"/>
      <c r="BK217" s="81"/>
      <c r="BL217" s="81"/>
      <c r="BM217" s="81"/>
      <c r="BN217" s="81"/>
      <c r="BO217" s="81"/>
      <c r="BP217" s="81"/>
      <c r="BQ217" s="81"/>
      <c r="BR217" s="81"/>
      <c r="BS217" s="81"/>
      <c r="BT217" s="81"/>
      <c r="BU217" s="81"/>
      <c r="BV217" s="81"/>
      <c r="BW217" s="81"/>
      <c r="BX217" s="81"/>
      <c r="BY217" s="81"/>
      <c r="BZ217" s="81"/>
      <c r="CA217" s="81"/>
      <c r="CB217" s="81"/>
      <c r="CC217" s="81"/>
      <c r="CD217" s="81"/>
    </row>
    <row r="218" spans="1:82">
      <c r="A218" s="81"/>
      <c r="B218" s="81"/>
      <c r="C218" s="81"/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1"/>
      <c r="AC218" s="81"/>
      <c r="AD218" s="81"/>
      <c r="AE218" s="81"/>
      <c r="AF218" s="81"/>
      <c r="AG218" s="81"/>
      <c r="AH218" s="81"/>
      <c r="AI218" s="81"/>
      <c r="AJ218" s="81"/>
      <c r="AK218" s="81"/>
      <c r="AL218" s="81"/>
      <c r="AM218" s="81"/>
      <c r="AN218" s="81"/>
      <c r="AO218" s="81"/>
      <c r="AP218" s="81"/>
      <c r="AQ218" s="81"/>
      <c r="AR218" s="81"/>
      <c r="AS218" s="81"/>
      <c r="AT218" s="81"/>
      <c r="AU218" s="81"/>
      <c r="AV218" s="81"/>
      <c r="AW218" s="81"/>
      <c r="AX218" s="81"/>
      <c r="AY218" s="81"/>
      <c r="AZ218" s="81"/>
      <c r="BA218" s="81"/>
      <c r="BB218" s="81"/>
      <c r="BC218" s="81"/>
      <c r="BD218" s="81"/>
      <c r="BE218" s="81"/>
      <c r="BF218" s="81"/>
      <c r="BG218" s="81"/>
      <c r="BH218" s="81"/>
      <c r="BI218" s="81"/>
      <c r="BJ218" s="81"/>
      <c r="BK218" s="81"/>
      <c r="BL218" s="81"/>
      <c r="BM218" s="81"/>
      <c r="BN218" s="81"/>
      <c r="BO218" s="81"/>
      <c r="BP218" s="81"/>
      <c r="BQ218" s="81"/>
      <c r="BR218" s="81"/>
      <c r="BS218" s="81"/>
      <c r="BT218" s="81"/>
      <c r="BU218" s="81"/>
      <c r="BV218" s="81"/>
      <c r="BW218" s="81"/>
      <c r="BX218" s="81"/>
      <c r="BY218" s="81"/>
      <c r="BZ218" s="81"/>
      <c r="CA218" s="81"/>
      <c r="CB218" s="81"/>
      <c r="CC218" s="81"/>
      <c r="CD218" s="81"/>
    </row>
    <row r="219" spans="1:82">
      <c r="A219" s="81"/>
      <c r="B219" s="81"/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1"/>
      <c r="AC219" s="81"/>
      <c r="AD219" s="81"/>
      <c r="AE219" s="81"/>
      <c r="AF219" s="81"/>
      <c r="AG219" s="81"/>
      <c r="AH219" s="81"/>
      <c r="AI219" s="81"/>
      <c r="AJ219" s="81"/>
      <c r="AK219" s="81"/>
      <c r="AL219" s="81"/>
      <c r="AM219" s="81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1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1"/>
      <c r="BO219" s="81"/>
      <c r="BP219" s="81"/>
      <c r="BQ219" s="81"/>
      <c r="BR219" s="81"/>
      <c r="BS219" s="81"/>
      <c r="BT219" s="81"/>
      <c r="BU219" s="81"/>
      <c r="BV219" s="81"/>
      <c r="BW219" s="81"/>
      <c r="BX219" s="81"/>
      <c r="BY219" s="81"/>
      <c r="BZ219" s="81"/>
      <c r="CA219" s="81"/>
      <c r="CB219" s="81"/>
      <c r="CC219" s="81"/>
      <c r="CD219" s="81"/>
    </row>
    <row r="220" spans="1:82">
      <c r="A220" s="81"/>
      <c r="B220" s="81"/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1"/>
      <c r="AC220" s="81"/>
      <c r="AD220" s="81"/>
      <c r="AE220" s="81"/>
      <c r="AF220" s="81"/>
      <c r="AG220" s="81"/>
      <c r="AH220" s="81"/>
      <c r="AI220" s="81"/>
      <c r="AJ220" s="81"/>
      <c r="AK220" s="81"/>
      <c r="AL220" s="81"/>
      <c r="AM220" s="81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1"/>
      <c r="BD220" s="81"/>
      <c r="BE220" s="81"/>
      <c r="BF220" s="81"/>
      <c r="BG220" s="81"/>
      <c r="BH220" s="81"/>
      <c r="BI220" s="81"/>
      <c r="BJ220" s="81"/>
      <c r="BK220" s="81"/>
      <c r="BL220" s="81"/>
      <c r="BM220" s="81"/>
      <c r="BN220" s="81"/>
      <c r="BO220" s="81"/>
      <c r="BP220" s="81"/>
      <c r="BQ220" s="81"/>
      <c r="BR220" s="81"/>
      <c r="BS220" s="81"/>
      <c r="BT220" s="81"/>
      <c r="BU220" s="81"/>
      <c r="BV220" s="81"/>
      <c r="BW220" s="81"/>
      <c r="BX220" s="81"/>
      <c r="BY220" s="81"/>
      <c r="BZ220" s="81"/>
      <c r="CA220" s="81"/>
      <c r="CB220" s="81"/>
      <c r="CC220" s="81"/>
      <c r="CD220" s="81"/>
    </row>
    <row r="221" spans="1:82">
      <c r="A221" s="81"/>
      <c r="B221" s="81"/>
      <c r="C221" s="81"/>
      <c r="D221" s="81"/>
      <c r="E221" s="81"/>
      <c r="F221" s="81"/>
      <c r="G221" s="81"/>
      <c r="H221" s="81"/>
      <c r="I221" s="81"/>
      <c r="J221" s="81"/>
      <c r="K221" s="81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1"/>
      <c r="AC221" s="81"/>
      <c r="AD221" s="81"/>
      <c r="AE221" s="81"/>
      <c r="AF221" s="81"/>
      <c r="AG221" s="81"/>
      <c r="AH221" s="81"/>
      <c r="AI221" s="81"/>
      <c r="AJ221" s="81"/>
      <c r="AK221" s="81"/>
      <c r="AL221" s="81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1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1"/>
      <c r="BO221" s="81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</row>
    <row r="222" spans="1:82">
      <c r="A222" s="81"/>
      <c r="B222" s="81"/>
      <c r="C222" s="81"/>
      <c r="D222" s="81"/>
      <c r="E222" s="81"/>
      <c r="F222" s="81"/>
      <c r="G222" s="81"/>
      <c r="H222" s="81"/>
      <c r="I222" s="81"/>
      <c r="J222" s="81"/>
      <c r="K222" s="81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1"/>
      <c r="AC222" s="81"/>
      <c r="AD222" s="81"/>
      <c r="AE222" s="81"/>
      <c r="AF222" s="81"/>
      <c r="AG222" s="81"/>
      <c r="AH222" s="81"/>
      <c r="AI222" s="81"/>
      <c r="AJ222" s="81"/>
      <c r="AK222" s="81"/>
      <c r="AL222" s="81"/>
      <c r="AM222" s="81"/>
      <c r="AN222" s="81"/>
      <c r="AO222" s="81"/>
      <c r="AP222" s="81"/>
      <c r="AQ222" s="81"/>
      <c r="AR222" s="81"/>
      <c r="AS222" s="81"/>
      <c r="AT222" s="81"/>
      <c r="AU222" s="81"/>
      <c r="AV222" s="81"/>
      <c r="AW222" s="81"/>
      <c r="AX222" s="81"/>
      <c r="AY222" s="81"/>
      <c r="AZ222" s="81"/>
      <c r="BA222" s="81"/>
      <c r="BB222" s="81"/>
      <c r="BC222" s="81"/>
      <c r="BD222" s="81"/>
      <c r="BE222" s="81"/>
      <c r="BF222" s="81"/>
      <c r="BG222" s="81"/>
      <c r="BH222" s="81"/>
      <c r="BI222" s="81"/>
      <c r="BJ222" s="81"/>
      <c r="BK222" s="81"/>
      <c r="BL222" s="81"/>
      <c r="BM222" s="81"/>
      <c r="BN222" s="81"/>
      <c r="BO222" s="81"/>
      <c r="BP222" s="81"/>
      <c r="BQ222" s="81"/>
      <c r="BR222" s="81"/>
      <c r="BS222" s="81"/>
      <c r="BT222" s="81"/>
      <c r="BU222" s="81"/>
      <c r="BV222" s="81"/>
      <c r="BW222" s="81"/>
      <c r="BX222" s="81"/>
      <c r="BY222" s="81"/>
      <c r="BZ222" s="81"/>
      <c r="CA222" s="81"/>
      <c r="CB222" s="81"/>
      <c r="CC222" s="81"/>
      <c r="CD222" s="81"/>
    </row>
    <row r="223" spans="1:82">
      <c r="A223" s="81"/>
      <c r="B223" s="81"/>
      <c r="C223" s="81"/>
      <c r="D223" s="81"/>
      <c r="E223" s="81"/>
      <c r="F223" s="81"/>
      <c r="G223" s="81"/>
      <c r="H223" s="81"/>
      <c r="I223" s="81"/>
      <c r="J223" s="81"/>
      <c r="K223" s="81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1"/>
      <c r="AC223" s="81"/>
      <c r="AD223" s="81"/>
      <c r="AE223" s="81"/>
      <c r="AF223" s="81"/>
      <c r="AG223" s="81"/>
      <c r="AH223" s="81"/>
      <c r="AI223" s="81"/>
      <c r="AJ223" s="81"/>
      <c r="AK223" s="81"/>
      <c r="AL223" s="81"/>
      <c r="AM223" s="81"/>
      <c r="AN223" s="81"/>
      <c r="AO223" s="81"/>
      <c r="AP223" s="81"/>
      <c r="AQ223" s="81"/>
      <c r="AR223" s="81"/>
      <c r="AS223" s="81"/>
      <c r="AT223" s="81"/>
      <c r="AU223" s="81"/>
      <c r="AV223" s="81"/>
      <c r="AW223" s="81"/>
      <c r="AX223" s="81"/>
      <c r="AY223" s="81"/>
      <c r="AZ223" s="81"/>
      <c r="BA223" s="81"/>
      <c r="BB223" s="81"/>
      <c r="BC223" s="81"/>
      <c r="BD223" s="81"/>
      <c r="BE223" s="81"/>
      <c r="BF223" s="81"/>
      <c r="BG223" s="81"/>
      <c r="BH223" s="81"/>
      <c r="BI223" s="81"/>
      <c r="BJ223" s="81"/>
      <c r="BK223" s="81"/>
      <c r="BL223" s="81"/>
      <c r="BM223" s="81"/>
      <c r="BN223" s="81"/>
      <c r="BO223" s="81"/>
      <c r="BP223" s="81"/>
      <c r="BQ223" s="81"/>
      <c r="BR223" s="81"/>
      <c r="BS223" s="81"/>
      <c r="BT223" s="81"/>
      <c r="BU223" s="81"/>
      <c r="BV223" s="81"/>
      <c r="BW223" s="81"/>
      <c r="BX223" s="81"/>
      <c r="BY223" s="81"/>
      <c r="BZ223" s="81"/>
      <c r="CA223" s="81"/>
      <c r="CB223" s="81"/>
      <c r="CC223" s="81"/>
      <c r="CD223" s="81"/>
    </row>
    <row r="224" spans="1:82">
      <c r="A224" s="81"/>
      <c r="B224" s="81"/>
      <c r="C224" s="81"/>
      <c r="D224" s="81"/>
      <c r="E224" s="81"/>
      <c r="F224" s="81"/>
      <c r="G224" s="81"/>
      <c r="H224" s="81"/>
      <c r="I224" s="81"/>
      <c r="J224" s="81"/>
      <c r="K224" s="81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1"/>
      <c r="AC224" s="81"/>
      <c r="AD224" s="81"/>
      <c r="AE224" s="81"/>
      <c r="AF224" s="81"/>
      <c r="AG224" s="81"/>
      <c r="AH224" s="81"/>
      <c r="AI224" s="81"/>
      <c r="AJ224" s="81"/>
      <c r="AK224" s="81"/>
      <c r="AL224" s="81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1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1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</row>
    <row r="225" spans="1:82">
      <c r="A225" s="81"/>
      <c r="B225" s="81"/>
      <c r="C225" s="81"/>
      <c r="D225" s="81"/>
      <c r="E225" s="81"/>
      <c r="F225" s="81"/>
      <c r="G225" s="81"/>
      <c r="H225" s="81"/>
      <c r="I225" s="81"/>
      <c r="J225" s="81"/>
      <c r="K225" s="81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1"/>
      <c r="AC225" s="81"/>
      <c r="AD225" s="81"/>
      <c r="AE225" s="81"/>
      <c r="AF225" s="81"/>
      <c r="AG225" s="81"/>
      <c r="AH225" s="81"/>
      <c r="AI225" s="81"/>
      <c r="AJ225" s="81"/>
      <c r="AK225" s="81"/>
      <c r="AL225" s="81"/>
      <c r="AM225" s="81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1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1"/>
      <c r="BO225" s="81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</row>
  </sheetData>
  <sheetProtection password="C1FB" sheet="1" objects="1" scenarios="1" formatCells="0" formatColumns="0" formatRows="0" selectLockedCells="1"/>
  <mergeCells count="85">
    <mergeCell ref="B7:B10"/>
    <mergeCell ref="C7:C10"/>
    <mergeCell ref="L7:M7"/>
    <mergeCell ref="N7:Q7"/>
    <mergeCell ref="E7:E10"/>
    <mergeCell ref="J8:J10"/>
    <mergeCell ref="F7:K7"/>
    <mergeCell ref="F8:F9"/>
    <mergeCell ref="I8:I10"/>
    <mergeCell ref="I3:J3"/>
    <mergeCell ref="I4:J4"/>
    <mergeCell ref="E1:M1"/>
    <mergeCell ref="E2:M2"/>
    <mergeCell ref="E5:H5"/>
    <mergeCell ref="I5:J5"/>
    <mergeCell ref="K3:M3"/>
    <mergeCell ref="K4:M4"/>
    <mergeCell ref="K5:M5"/>
    <mergeCell ref="C1:D1"/>
    <mergeCell ref="C2:D2"/>
    <mergeCell ref="C3:D3"/>
    <mergeCell ref="C4:D4"/>
    <mergeCell ref="E3:H3"/>
    <mergeCell ref="E4:H4"/>
    <mergeCell ref="C5:D5"/>
    <mergeCell ref="Q8:Q9"/>
    <mergeCell ref="R7:R9"/>
    <mergeCell ref="Z7:AA7"/>
    <mergeCell ref="AB7:AE7"/>
    <mergeCell ref="AE8:AE9"/>
    <mergeCell ref="A6:R6"/>
    <mergeCell ref="G8:G10"/>
    <mergeCell ref="Y7:Y9"/>
    <mergeCell ref="H8:H10"/>
    <mergeCell ref="K8:K9"/>
    <mergeCell ref="D7:D10"/>
    <mergeCell ref="S7:T7"/>
    <mergeCell ref="U7:X7"/>
    <mergeCell ref="X8:X9"/>
    <mergeCell ref="A7:A10"/>
    <mergeCell ref="AL8:AL9"/>
    <mergeCell ref="AN7:AO7"/>
    <mergeCell ref="AP7:AS7"/>
    <mergeCell ref="AT7:AT9"/>
    <mergeCell ref="AS8:AS9"/>
    <mergeCell ref="AM7:AM9"/>
    <mergeCell ref="BS9:BS10"/>
    <mergeCell ref="BD9:BD10"/>
    <mergeCell ref="BE9:BE10"/>
    <mergeCell ref="AU7:AV7"/>
    <mergeCell ref="AW7:AZ7"/>
    <mergeCell ref="BA7:BA9"/>
    <mergeCell ref="AZ8:AZ9"/>
    <mergeCell ref="CK13:CL13"/>
    <mergeCell ref="CK14:CL14"/>
    <mergeCell ref="CK12:CL12"/>
    <mergeCell ref="AF7:AF9"/>
    <mergeCell ref="AG7:AH7"/>
    <mergeCell ref="AI7:AL7"/>
    <mergeCell ref="BT9:BT10"/>
    <mergeCell ref="BU9:BU10"/>
    <mergeCell ref="BM9:BM10"/>
    <mergeCell ref="BN9:BN10"/>
    <mergeCell ref="BP9:BP10"/>
    <mergeCell ref="BQ9:BQ10"/>
    <mergeCell ref="BJ9:BJ10"/>
    <mergeCell ref="BK9:BK10"/>
    <mergeCell ref="BL9:BL10"/>
    <mergeCell ref="BR9:BR10"/>
    <mergeCell ref="R2:T3"/>
    <mergeCell ref="CK8:CL8"/>
    <mergeCell ref="CK9:CL9"/>
    <mergeCell ref="CK10:CL10"/>
    <mergeCell ref="CK11:CL11"/>
    <mergeCell ref="BB7:BH7"/>
    <mergeCell ref="BI7:BO7"/>
    <mergeCell ref="BP7:BV7"/>
    <mergeCell ref="BH8:BH10"/>
    <mergeCell ref="BO8:BO10"/>
    <mergeCell ref="BV8:BV10"/>
    <mergeCell ref="BB9:BB10"/>
    <mergeCell ref="BC9:BC10"/>
    <mergeCell ref="BF9:BF10"/>
    <mergeCell ref="BG9:BG10"/>
    <mergeCell ref="BI9:BI10"/>
  </mergeCells>
  <hyperlinks>
    <hyperlink ref="CK13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Y401"/>
  <sheetViews>
    <sheetView workbookViewId="0">
      <selection activeCell="G3" sqref="G3:I3"/>
    </sheetView>
  </sheetViews>
  <sheetFormatPr defaultRowHeight="15"/>
  <cols>
    <col min="1" max="1" width="5.5703125" style="15" customWidth="1"/>
    <col min="2" max="2" width="15.140625" style="15" customWidth="1"/>
    <col min="3" max="3" width="11.7109375" style="15" customWidth="1"/>
    <col min="4" max="9" width="7.28515625" style="15" customWidth="1"/>
    <col min="10" max="10" width="8.5703125" style="28" customWidth="1"/>
    <col min="11" max="11" width="7.28515625" style="15" customWidth="1"/>
    <col min="12" max="36" width="9.140625" style="15"/>
    <col min="37" max="78" width="0" style="15" hidden="1" customWidth="1"/>
    <col min="79" max="16384" width="9.140625" style="15"/>
  </cols>
  <sheetData>
    <row r="1" spans="1:77" ht="18.75">
      <c r="A1" s="183" t="s">
        <v>34</v>
      </c>
      <c r="B1" s="183"/>
      <c r="C1" s="184" t="str">
        <f>IF(AND(G3=""),"",'Master Sheet'!E1)</f>
        <v>jktdh; vkn'kZ mPPk ek/;fed fo|ky; bUnjokM+k] ia-l-&amp; jkuh ¼ikyh½</v>
      </c>
      <c r="D1" s="184"/>
      <c r="E1" s="184"/>
      <c r="F1" s="184"/>
      <c r="G1" s="184"/>
      <c r="H1" s="184"/>
      <c r="I1" s="184"/>
      <c r="J1" s="184"/>
      <c r="K1" s="184"/>
    </row>
    <row r="2" spans="1:77" ht="21">
      <c r="A2" s="185" t="s">
        <v>35</v>
      </c>
      <c r="B2" s="185"/>
      <c r="C2" s="185"/>
      <c r="D2" s="185"/>
      <c r="E2" s="185"/>
      <c r="F2" s="186" t="s">
        <v>109</v>
      </c>
      <c r="G2" s="186"/>
      <c r="H2" s="186"/>
      <c r="I2" s="1"/>
      <c r="J2" s="25"/>
      <c r="K2" s="2"/>
    </row>
    <row r="3" spans="1:77" ht="21">
      <c r="A3" s="165" t="s">
        <v>36</v>
      </c>
      <c r="B3" s="165"/>
      <c r="C3" s="187"/>
      <c r="D3" s="187"/>
      <c r="E3" s="165" t="s">
        <v>37</v>
      </c>
      <c r="F3" s="165"/>
      <c r="G3" s="188" t="s">
        <v>38</v>
      </c>
      <c r="H3" s="188"/>
      <c r="I3" s="188"/>
      <c r="J3" s="25"/>
      <c r="K3" s="2"/>
    </row>
    <row r="4" spans="1:77" ht="9" customHeight="1">
      <c r="A4" s="3"/>
      <c r="B4" s="4"/>
      <c r="C4" s="5"/>
      <c r="D4" s="6"/>
      <c r="E4" s="3"/>
      <c r="F4" s="7"/>
      <c r="G4" s="8"/>
      <c r="H4" s="9"/>
      <c r="I4" s="8"/>
      <c r="J4" s="25"/>
      <c r="K4" s="2"/>
    </row>
    <row r="5" spans="1:77" ht="31.5">
      <c r="A5" s="175" t="s">
        <v>7</v>
      </c>
      <c r="B5" s="177" t="s">
        <v>39</v>
      </c>
      <c r="C5" s="178" t="s">
        <v>41</v>
      </c>
      <c r="D5" s="22" t="s">
        <v>42</v>
      </c>
      <c r="E5" s="22" t="s">
        <v>43</v>
      </c>
      <c r="F5" s="22" t="s">
        <v>45</v>
      </c>
      <c r="G5" s="22" t="s">
        <v>44</v>
      </c>
      <c r="H5" s="22" t="s">
        <v>46</v>
      </c>
      <c r="I5" s="180" t="s">
        <v>47</v>
      </c>
      <c r="J5" s="181"/>
      <c r="K5" s="182"/>
    </row>
    <row r="6" spans="1:77" ht="15.75">
      <c r="A6" s="176"/>
      <c r="B6" s="175"/>
      <c r="C6" s="179"/>
      <c r="D6" s="10">
        <v>10</v>
      </c>
      <c r="E6" s="10">
        <v>10</v>
      </c>
      <c r="F6" s="10">
        <v>70</v>
      </c>
      <c r="G6" s="10">
        <v>10</v>
      </c>
      <c r="H6" s="10">
        <v>100</v>
      </c>
      <c r="I6" s="11">
        <v>15</v>
      </c>
      <c r="J6" s="26">
        <v>5</v>
      </c>
      <c r="K6" s="14">
        <v>20</v>
      </c>
      <c r="AP6" s="64" t="s">
        <v>52</v>
      </c>
      <c r="AQ6" s="64" t="s">
        <v>53</v>
      </c>
      <c r="AR6" s="64" t="s">
        <v>54</v>
      </c>
      <c r="AS6" s="64" t="s">
        <v>55</v>
      </c>
      <c r="AT6" s="64" t="s">
        <v>56</v>
      </c>
      <c r="AU6" s="65">
        <v>0.15</v>
      </c>
      <c r="AV6" s="66" t="s">
        <v>52</v>
      </c>
      <c r="AW6" s="66" t="s">
        <v>53</v>
      </c>
      <c r="AX6" s="66" t="s">
        <v>54</v>
      </c>
      <c r="AY6" s="66" t="s">
        <v>55</v>
      </c>
      <c r="AZ6" s="66" t="s">
        <v>56</v>
      </c>
      <c r="BA6" s="67">
        <v>0.15</v>
      </c>
      <c r="BB6" s="68" t="s">
        <v>52</v>
      </c>
      <c r="BC6" s="68" t="s">
        <v>53</v>
      </c>
      <c r="BD6" s="68" t="s">
        <v>54</v>
      </c>
      <c r="BE6" s="68" t="s">
        <v>55</v>
      </c>
      <c r="BF6" s="68" t="s">
        <v>56</v>
      </c>
      <c r="BG6" s="69">
        <v>0.15</v>
      </c>
      <c r="BH6" s="70" t="s">
        <v>52</v>
      </c>
      <c r="BI6" s="70" t="s">
        <v>53</v>
      </c>
      <c r="BJ6" s="70" t="s">
        <v>54</v>
      </c>
      <c r="BK6" s="70" t="s">
        <v>55</v>
      </c>
      <c r="BL6" s="70" t="s">
        <v>56</v>
      </c>
      <c r="BM6" s="71">
        <v>0.15</v>
      </c>
      <c r="BN6" s="72" t="s">
        <v>52</v>
      </c>
      <c r="BO6" s="72" t="s">
        <v>53</v>
      </c>
      <c r="BP6" s="72" t="s">
        <v>54</v>
      </c>
      <c r="BQ6" s="72" t="s">
        <v>55</v>
      </c>
      <c r="BR6" s="72" t="s">
        <v>56</v>
      </c>
      <c r="BS6" s="73">
        <v>0.15</v>
      </c>
      <c r="BT6" s="74" t="s">
        <v>52</v>
      </c>
      <c r="BU6" s="74" t="s">
        <v>53</v>
      </c>
      <c r="BV6" s="74" t="s">
        <v>54</v>
      </c>
      <c r="BW6" s="74" t="s">
        <v>55</v>
      </c>
      <c r="BX6" s="74" t="s">
        <v>56</v>
      </c>
      <c r="BY6" s="75">
        <v>0.15</v>
      </c>
    </row>
    <row r="7" spans="1:77" ht="15.95" customHeight="1">
      <c r="A7" s="12">
        <v>1</v>
      </c>
      <c r="B7" s="21" t="str">
        <f>IF(AND(C7=""),"",IF(ISNA(VLOOKUP(A7,'Master Sheet'!A$11:CA$294,4,FALSE)),"",VLOOKUP(A7,'Master Sheet'!A$11:CA$294,4,FALSE)))</f>
        <v>Anil</v>
      </c>
      <c r="C7" s="23">
        <f>IF(AND(G$3=""),"",IF(AND('Master Sheet'!E11=""),"",'Master Sheet'!E11))</f>
        <v>208600</v>
      </c>
      <c r="D7" s="24">
        <f>IF(AND(B7=""),"",IF(AND($G$3=""),"",IF(AND($G$3="Hindi"),AP7,IF(AND($G$3="English"),AV7,IF(AND($G$3="Maths"),BB7,IF(AND($G$3="Sanskrit"),BH7,IF(AND($G$3="Science"),BN7,IF(AND($G$3="Social Science"),BT7,""))))))))</f>
        <v>3</v>
      </c>
      <c r="E7" s="24">
        <f>IF(AND(B7=""),"",IF(AND($G$3=""),"",IF(AND($G$3="Hindi"),AQ7,IF(AND($G$3="English"),AW7,IF(AND($G$3="Maths"),BC7,IF(AND($G$3="Sanskrit"),BI7,IF(AND($G$3="Science"),BO7,IF(AND($G$3="Social Science"),BU7,""))))))))</f>
        <v>1</v>
      </c>
      <c r="F7" s="24">
        <f>IF(AND(B7=""),"",IF(AND($G$3=""),"",IF(AND($G$3="Hindi"),AR7,IF(AND($G$3="English"),AX7,IF(AND($G$3="Maths"),BD7,IF(AND($G$3="Sanskrit"),BJ7,IF(AND($G$3="Science"),BP7,IF(AND($G$3="Social Science"),BV7,""))))))))</f>
        <v>3</v>
      </c>
      <c r="G7" s="24">
        <f>IF(AND(B7=""),"",IF(AND($G$3=""),"",IF(AND($G$3="Hindi"),AS7,IF(AND($G$3="English"),AY7,IF(AND($G$3="Maths"),BE7,IF(AND($G$3="Sanskrit"),BK7,IF(AND($G$3="Science"),BQ7,IF(AND($G$3="Social Science"),BW7,""))))))))</f>
        <v>13</v>
      </c>
      <c r="H7" s="24">
        <f>IF(AND(B7=""),"",IF(AND($G$3=""),"",IF(AND($G$3="Hindi"),AT7,IF(AND($G$3="English"),AZ7,IF(AND($G$3="Maths"),BF7,IF(AND($G$3="Sanskrit"),BL7,IF(AND($G$3="Science"),BR7,IF(AND($G$3="Social Science"),BX7,""))))))))</f>
        <v>20</v>
      </c>
      <c r="I7" s="24">
        <f>IF(AND(B7=""),"",IF(AND($G$3=""),"",IF(AND($G$3="Hindi"),AU7,IF(AND($G$3="English"),BA7,IF(AND($G$3="Maths"),BG7,IF(AND($G$3="Sanskrit"),BM7,IF(AND($G$3="Science"),BS7,IF(AND($G$3="Social Science"),BY7,""))))))))</f>
        <v>3</v>
      </c>
      <c r="J7" s="31">
        <f>IF(AND(C7=""),"",IF(ISNA(VLOOKUP(A7,'Master Sheet'!A$11:CA$294,11,FALSE)),"",VLOOKUP(A7,'Master Sheet'!A$11:CA$294,11,FALSE)))</f>
        <v>5</v>
      </c>
      <c r="K7" s="14">
        <f>IF(AND(G$3=""),"",IF(AND(B7=""),"",IF(AND(J7="NON ELIGIBLE"),I7,(I7+J7))))</f>
        <v>8</v>
      </c>
      <c r="AP7" s="76">
        <f>'Master Sheet'!L11</f>
        <v>3</v>
      </c>
      <c r="AQ7" s="76">
        <f>'Master Sheet'!M11</f>
        <v>1</v>
      </c>
      <c r="AR7" s="76">
        <f>'Master Sheet'!N11</f>
        <v>3</v>
      </c>
      <c r="AS7" s="76">
        <f>'Master Sheet'!O11</f>
        <v>13</v>
      </c>
      <c r="AT7" s="76">
        <f>'Master Sheet'!P11</f>
        <v>20</v>
      </c>
      <c r="AU7" s="76">
        <f>'Master Sheet'!Q11</f>
        <v>3</v>
      </c>
      <c r="AV7" s="76">
        <f>'Master Sheet'!S11</f>
        <v>3</v>
      </c>
      <c r="AW7" s="76">
        <f>'Master Sheet'!T11</f>
        <v>1</v>
      </c>
      <c r="AX7" s="76">
        <f>'Master Sheet'!U11</f>
        <v>3</v>
      </c>
      <c r="AY7" s="76">
        <f>'Master Sheet'!V11</f>
        <v>13</v>
      </c>
      <c r="AZ7" s="76">
        <f>'Master Sheet'!W11</f>
        <v>20</v>
      </c>
      <c r="BA7" s="76">
        <f>'Master Sheet'!X11</f>
        <v>3</v>
      </c>
      <c r="BB7" s="76">
        <f>'Master Sheet'!Z11</f>
        <v>3</v>
      </c>
      <c r="BC7" s="76">
        <f>'Master Sheet'!AA11</f>
        <v>1</v>
      </c>
      <c r="BD7" s="76">
        <f>'Master Sheet'!AB11</f>
        <v>3</v>
      </c>
      <c r="BE7" s="76">
        <f>'Master Sheet'!AC11</f>
        <v>13</v>
      </c>
      <c r="BF7" s="76">
        <f>'Master Sheet'!AD11</f>
        <v>20</v>
      </c>
      <c r="BG7" s="76">
        <f>'Master Sheet'!AE11</f>
        <v>3</v>
      </c>
      <c r="BH7" s="76">
        <f>'Master Sheet'!AG11</f>
        <v>3</v>
      </c>
      <c r="BI7" s="76">
        <f>'Master Sheet'!AH11</f>
        <v>1</v>
      </c>
      <c r="BJ7" s="76">
        <f>'Master Sheet'!AI11</f>
        <v>3</v>
      </c>
      <c r="BK7" s="76">
        <f>'Master Sheet'!AJ11</f>
        <v>13</v>
      </c>
      <c r="BL7" s="76">
        <f>'Master Sheet'!AK11</f>
        <v>20</v>
      </c>
      <c r="BM7" s="76">
        <f>'Master Sheet'!AL11</f>
        <v>3</v>
      </c>
      <c r="BN7" s="76">
        <f>'Master Sheet'!AN11</f>
        <v>3</v>
      </c>
      <c r="BO7" s="76">
        <f>'Master Sheet'!AO11</f>
        <v>1</v>
      </c>
      <c r="BP7" s="76">
        <f>'Master Sheet'!AP11</f>
        <v>3</v>
      </c>
      <c r="BQ7" s="76">
        <f>'Master Sheet'!AQ11</f>
        <v>13</v>
      </c>
      <c r="BR7" s="76">
        <f>'Master Sheet'!AR11</f>
        <v>20</v>
      </c>
      <c r="BS7" s="76">
        <f>'Master Sheet'!AS11</f>
        <v>3</v>
      </c>
      <c r="BT7" s="76">
        <f>'Master Sheet'!AU11</f>
        <v>3</v>
      </c>
      <c r="BU7" s="76">
        <f>'Master Sheet'!AV11</f>
        <v>1</v>
      </c>
      <c r="BV7" s="76">
        <f>'Master Sheet'!AW11</f>
        <v>3</v>
      </c>
      <c r="BW7" s="76">
        <f>'Master Sheet'!AX11</f>
        <v>13</v>
      </c>
      <c r="BX7" s="76">
        <f>'Master Sheet'!AY11</f>
        <v>20</v>
      </c>
      <c r="BY7" s="76">
        <f>'Master Sheet'!AZ11</f>
        <v>3</v>
      </c>
    </row>
    <row r="8" spans="1:77" ht="15.95" customHeight="1" thickBot="1">
      <c r="A8" s="12">
        <v>2</v>
      </c>
      <c r="B8" s="21" t="str">
        <f>IF(AND(C8=""),"",IF(ISNA(VLOOKUP(A8,'Master Sheet'!A$11:CA$294,4,FALSE)),"",VLOOKUP(A8,'Master Sheet'!A$11:CA$294,4,FALSE)))</f>
        <v>Akash</v>
      </c>
      <c r="C8" s="23">
        <f>IF(AND(G$3=""),"",IF(AND('Master Sheet'!E12=""),"",'Master Sheet'!E12))</f>
        <v>208601</v>
      </c>
      <c r="D8" s="24">
        <f t="shared" ref="D8:D46" si="0">IF(AND(B8=""),"",IF(AND($G$3=""),"",IF(AND($G$3="Hindi"),AP8,IF(AND($G$3="English"),AV8,IF(AND($G$3="Maths"),BB8,IF(AND($G$3="Sanskrit"),BH8,IF(AND($G$3="Science"),BN8,IF(AND($G$3="Social Science"),BT8,""))))))))</f>
        <v>10</v>
      </c>
      <c r="E8" s="24">
        <f t="shared" ref="E8:E46" si="1">IF(AND(B8=""),"",IF(AND($G$3=""),"",IF(AND($G$3="Hindi"),AQ8,IF(AND($G$3="English"),AW8,IF(AND($G$3="Maths"),BC8,IF(AND($G$3="Sanskrit"),BI8,IF(AND($G$3="Science"),BO8,IF(AND($G$3="Social Science"),BU8,""))))))))</f>
        <v>5</v>
      </c>
      <c r="F8" s="24">
        <f t="shared" ref="F8:F46" si="2">IF(AND(B8=""),"",IF(AND($G$3=""),"",IF(AND($G$3="Hindi"),AR8,IF(AND($G$3="English"),AX8,IF(AND($G$3="Maths"),BD8,IF(AND($G$3="Sanskrit"),BJ8,IF(AND($G$3="Science"),BP8,IF(AND($G$3="Social Science"),BV8,""))))))))</f>
        <v>7</v>
      </c>
      <c r="G8" s="24">
        <f t="shared" ref="G8:G46" si="3">IF(AND(B8=""),"",IF(AND($G$3=""),"",IF(AND($G$3="Hindi"),AS8,IF(AND($G$3="English"),AY8,IF(AND($G$3="Maths"),BE8,IF(AND($G$3="Sanskrit"),BK8,IF(AND($G$3="Science"),BQ8,IF(AND($G$3="Social Science"),BW8,""))))))))</f>
        <v>45</v>
      </c>
      <c r="H8" s="24">
        <f t="shared" ref="H8:H46" si="4">IF(AND(B8=""),"",IF(AND($G$3=""),"",IF(AND($G$3="Hindi"),AT8,IF(AND($G$3="English"),AZ8,IF(AND($G$3="Maths"),BF8,IF(AND($G$3="Sanskrit"),BL8,IF(AND($G$3="Science"),BR8,IF(AND($G$3="Social Science"),BX8,""))))))))</f>
        <v>67</v>
      </c>
      <c r="I8" s="24">
        <f t="shared" ref="I8:I46" si="5">IF(AND(B8=""),"",IF(AND($G$3=""),"",IF(AND($G$3="Hindi"),AU8,IF(AND($G$3="English"),BA8,IF(AND($G$3="Maths"),BG8,IF(AND($G$3="Sanskrit"),BM8,IF(AND($G$3="Science"),BS8,IF(AND($G$3="Social Science"),BY8,""))))))))</f>
        <v>11</v>
      </c>
      <c r="J8" s="31">
        <f>IF(AND(C8=""),"",IF(ISNA(VLOOKUP(A8,'Master Sheet'!A$11:CA$294,11,FALSE)),"",VLOOKUP(A8,'Master Sheet'!A$11:CA$294,11,FALSE)))</f>
        <v>5</v>
      </c>
      <c r="K8" s="14">
        <f t="shared" ref="K8:K46" si="6">IF(AND(G$3=""),"",IF(AND(B8=""),"",IF(AND(J8="NON ELIGIBLE"),I8,(I8+J8))))</f>
        <v>16</v>
      </c>
      <c r="AK8" s="15" t="s">
        <v>57</v>
      </c>
      <c r="AP8" s="76">
        <f>'Master Sheet'!L12</f>
        <v>10</v>
      </c>
      <c r="AQ8" s="76">
        <f>'Master Sheet'!M12</f>
        <v>5</v>
      </c>
      <c r="AR8" s="76">
        <f>'Master Sheet'!N12</f>
        <v>7</v>
      </c>
      <c r="AS8" s="76">
        <f>'Master Sheet'!O12</f>
        <v>45</v>
      </c>
      <c r="AT8" s="76">
        <f>'Master Sheet'!P12</f>
        <v>67</v>
      </c>
      <c r="AU8" s="76">
        <f>'Master Sheet'!Q12</f>
        <v>11</v>
      </c>
      <c r="AV8" s="76">
        <f>'Master Sheet'!S12</f>
        <v>10</v>
      </c>
      <c r="AW8" s="76">
        <f>'Master Sheet'!T12</f>
        <v>5</v>
      </c>
      <c r="AX8" s="76">
        <f>'Master Sheet'!U12</f>
        <v>7</v>
      </c>
      <c r="AY8" s="76">
        <f>'Master Sheet'!V12</f>
        <v>45</v>
      </c>
      <c r="AZ8" s="76">
        <f>'Master Sheet'!W12</f>
        <v>67</v>
      </c>
      <c r="BA8" s="76">
        <f>'Master Sheet'!X12</f>
        <v>11</v>
      </c>
      <c r="BB8" s="76">
        <f>'Master Sheet'!Z12</f>
        <v>10</v>
      </c>
      <c r="BC8" s="76">
        <f>'Master Sheet'!AA12</f>
        <v>5</v>
      </c>
      <c r="BD8" s="76">
        <f>'Master Sheet'!AB12</f>
        <v>7</v>
      </c>
      <c r="BE8" s="76">
        <f>'Master Sheet'!AC12</f>
        <v>45</v>
      </c>
      <c r="BF8" s="76">
        <f>'Master Sheet'!AD12</f>
        <v>67</v>
      </c>
      <c r="BG8" s="76">
        <f>'Master Sheet'!AE12</f>
        <v>11</v>
      </c>
      <c r="BH8" s="76">
        <f>'Master Sheet'!AG12</f>
        <v>10</v>
      </c>
      <c r="BI8" s="76">
        <f>'Master Sheet'!AH12</f>
        <v>5</v>
      </c>
      <c r="BJ8" s="76">
        <f>'Master Sheet'!AI12</f>
        <v>7</v>
      </c>
      <c r="BK8" s="76">
        <f>'Master Sheet'!AJ12</f>
        <v>45</v>
      </c>
      <c r="BL8" s="76">
        <f>'Master Sheet'!AK12</f>
        <v>67</v>
      </c>
      <c r="BM8" s="76">
        <f>'Master Sheet'!AL12</f>
        <v>11</v>
      </c>
      <c r="BN8" s="76">
        <f>'Master Sheet'!AN12</f>
        <v>10</v>
      </c>
      <c r="BO8" s="76">
        <f>'Master Sheet'!AO12</f>
        <v>5</v>
      </c>
      <c r="BP8" s="76">
        <f>'Master Sheet'!AP12</f>
        <v>7</v>
      </c>
      <c r="BQ8" s="76">
        <f>'Master Sheet'!AQ12</f>
        <v>45</v>
      </c>
      <c r="BR8" s="76">
        <f>'Master Sheet'!AR12</f>
        <v>67</v>
      </c>
      <c r="BS8" s="76">
        <f>'Master Sheet'!AS12</f>
        <v>11</v>
      </c>
      <c r="BT8" s="76">
        <f>'Master Sheet'!AU12</f>
        <v>10</v>
      </c>
      <c r="BU8" s="76">
        <f>'Master Sheet'!AV12</f>
        <v>5</v>
      </c>
      <c r="BV8" s="76">
        <f>'Master Sheet'!AW12</f>
        <v>7</v>
      </c>
      <c r="BW8" s="76">
        <f>'Master Sheet'!AX12</f>
        <v>45</v>
      </c>
      <c r="BX8" s="76">
        <f>'Master Sheet'!AY12</f>
        <v>67</v>
      </c>
      <c r="BY8" s="76">
        <f>'Master Sheet'!AZ12</f>
        <v>11</v>
      </c>
    </row>
    <row r="9" spans="1:77" ht="15.95" customHeight="1">
      <c r="A9" s="12">
        <v>3</v>
      </c>
      <c r="B9" s="21" t="str">
        <f>IF(AND(C9=""),"",IF(ISNA(VLOOKUP(A9,'Master Sheet'!A$11:CA$294,4,FALSE)),"",VLOOKUP(A9,'Master Sheet'!A$11:CA$294,4,FALSE)))</f>
        <v>Ashish</v>
      </c>
      <c r="C9" s="23">
        <f>IF(AND(G$3=""),"",IF(AND('Master Sheet'!E13=""),"",'Master Sheet'!E13))</f>
        <v>208602</v>
      </c>
      <c r="D9" s="24">
        <f t="shared" si="0"/>
        <v>3</v>
      </c>
      <c r="E9" s="24">
        <f>IF(AND(B9=""),"",IF(AND($G$3=""),"",IF(AND($G$3="Hindi"),AQ9,IF(AND($G$3="English"),AW9,IF(AND($G$3="Maths"),BC9,IF(AND($G$3="Sanskrit"),BI9,IF(AND($G$3="Science"),BO9,IF(AND($G$3="Social Science"),BU9,""))))))))</f>
        <v>6</v>
      </c>
      <c r="F9" s="24">
        <f t="shared" si="2"/>
        <v>9</v>
      </c>
      <c r="G9" s="24">
        <f t="shared" si="3"/>
        <v>38</v>
      </c>
      <c r="H9" s="24">
        <f t="shared" si="4"/>
        <v>56</v>
      </c>
      <c r="I9" s="24">
        <f t="shared" si="5"/>
        <v>9</v>
      </c>
      <c r="J9" s="31">
        <f>IF(AND(C9=""),"",IF(ISNA(VLOOKUP(A9,'Master Sheet'!A$11:CA$294,11,FALSE)),"",VLOOKUP(A9,'Master Sheet'!A$11:CA$294,11,FALSE)))</f>
        <v>3</v>
      </c>
      <c r="K9" s="14">
        <f t="shared" si="6"/>
        <v>12</v>
      </c>
      <c r="S9" s="166" t="s">
        <v>88</v>
      </c>
      <c r="T9" s="167"/>
      <c r="U9" s="168"/>
      <c r="AK9" s="15" t="s">
        <v>38</v>
      </c>
      <c r="AP9" s="76">
        <f>'Master Sheet'!L13</f>
        <v>3</v>
      </c>
      <c r="AQ9" s="76">
        <f>'Master Sheet'!M13</f>
        <v>6</v>
      </c>
      <c r="AR9" s="76">
        <f>'Master Sheet'!N13</f>
        <v>9</v>
      </c>
      <c r="AS9" s="76">
        <f>'Master Sheet'!O13</f>
        <v>38</v>
      </c>
      <c r="AT9" s="76">
        <f>'Master Sheet'!P13</f>
        <v>56</v>
      </c>
      <c r="AU9" s="76">
        <f>'Master Sheet'!Q13</f>
        <v>9</v>
      </c>
      <c r="AV9" s="76">
        <f>'Master Sheet'!S13</f>
        <v>3</v>
      </c>
      <c r="AW9" s="76">
        <f>'Master Sheet'!T13</f>
        <v>6</v>
      </c>
      <c r="AX9" s="76">
        <f>'Master Sheet'!U13</f>
        <v>9</v>
      </c>
      <c r="AY9" s="76">
        <f>'Master Sheet'!V13</f>
        <v>38</v>
      </c>
      <c r="AZ9" s="76">
        <f>'Master Sheet'!W13</f>
        <v>56</v>
      </c>
      <c r="BA9" s="76">
        <f>'Master Sheet'!X13</f>
        <v>9</v>
      </c>
      <c r="BB9" s="76">
        <f>'Master Sheet'!Z13</f>
        <v>3</v>
      </c>
      <c r="BC9" s="76">
        <f>'Master Sheet'!AA13</f>
        <v>6</v>
      </c>
      <c r="BD9" s="76">
        <f>'Master Sheet'!AB13</f>
        <v>9</v>
      </c>
      <c r="BE9" s="76">
        <f>'Master Sheet'!AC13</f>
        <v>38</v>
      </c>
      <c r="BF9" s="76">
        <f>'Master Sheet'!AD13</f>
        <v>56</v>
      </c>
      <c r="BG9" s="76">
        <f>'Master Sheet'!AE13</f>
        <v>9</v>
      </c>
      <c r="BH9" s="76">
        <f>'Master Sheet'!AG13</f>
        <v>3</v>
      </c>
      <c r="BI9" s="76">
        <f>'Master Sheet'!AH13</f>
        <v>6</v>
      </c>
      <c r="BJ9" s="76">
        <f>'Master Sheet'!AI13</f>
        <v>9</v>
      </c>
      <c r="BK9" s="76">
        <f>'Master Sheet'!AJ13</f>
        <v>38</v>
      </c>
      <c r="BL9" s="76">
        <f>'Master Sheet'!AK13</f>
        <v>56</v>
      </c>
      <c r="BM9" s="76">
        <f>'Master Sheet'!AL13</f>
        <v>9</v>
      </c>
      <c r="BN9" s="76">
        <f>'Master Sheet'!AN13</f>
        <v>3</v>
      </c>
      <c r="BO9" s="76">
        <f>'Master Sheet'!AO13</f>
        <v>6</v>
      </c>
      <c r="BP9" s="76">
        <f>'Master Sheet'!AP13</f>
        <v>9</v>
      </c>
      <c r="BQ9" s="76">
        <f>'Master Sheet'!AQ13</f>
        <v>38</v>
      </c>
      <c r="BR9" s="76">
        <f>'Master Sheet'!AR13</f>
        <v>56</v>
      </c>
      <c r="BS9" s="76">
        <f>'Master Sheet'!AS13</f>
        <v>9</v>
      </c>
      <c r="BT9" s="76">
        <f>'Master Sheet'!AU13</f>
        <v>3</v>
      </c>
      <c r="BU9" s="76">
        <f>'Master Sheet'!AV13</f>
        <v>6</v>
      </c>
      <c r="BV9" s="76">
        <f>'Master Sheet'!AW13</f>
        <v>9</v>
      </c>
      <c r="BW9" s="76">
        <f>'Master Sheet'!AX13</f>
        <v>38</v>
      </c>
      <c r="BX9" s="76">
        <f>'Master Sheet'!AY13</f>
        <v>56</v>
      </c>
      <c r="BY9" s="76">
        <f>'Master Sheet'!AZ13</f>
        <v>9</v>
      </c>
    </row>
    <row r="10" spans="1:77" ht="15.95" customHeight="1">
      <c r="A10" s="12">
        <v>4</v>
      </c>
      <c r="B10" s="21" t="str">
        <f>IF(AND(C10=""),"",IF(ISNA(VLOOKUP(A10,'Master Sheet'!A$11:CA$294,4,FALSE)),"",VLOOKUP(A10,'Master Sheet'!A$11:CA$294,4,FALSE)))</f>
        <v>Arun</v>
      </c>
      <c r="C10" s="23">
        <f>IF(AND(G$3=""),"",IF(AND('Master Sheet'!E14=""),"",'Master Sheet'!E14))</f>
        <v>208603</v>
      </c>
      <c r="D10" s="24">
        <f t="shared" si="0"/>
        <v>7</v>
      </c>
      <c r="E10" s="24">
        <f t="shared" si="1"/>
        <v>6</v>
      </c>
      <c r="F10" s="24">
        <f t="shared" si="2"/>
        <v>8</v>
      </c>
      <c r="G10" s="24">
        <f t="shared" si="3"/>
        <v>56</v>
      </c>
      <c r="H10" s="24">
        <f t="shared" si="4"/>
        <v>77</v>
      </c>
      <c r="I10" s="24">
        <f t="shared" si="5"/>
        <v>12</v>
      </c>
      <c r="J10" s="31">
        <f>IF(AND(C10=""),"",IF(ISNA(VLOOKUP(A10,'Master Sheet'!A$11:CA$294,11,FALSE)),"",VLOOKUP(A10,'Master Sheet'!A$11:CA$294,11,FALSE)))</f>
        <v>5</v>
      </c>
      <c r="K10" s="14">
        <f t="shared" si="6"/>
        <v>17</v>
      </c>
      <c r="S10" s="169"/>
      <c r="T10" s="170"/>
      <c r="U10" s="171"/>
      <c r="AK10" s="15" t="s">
        <v>58</v>
      </c>
      <c r="AP10" s="76">
        <f>'Master Sheet'!L14</f>
        <v>7</v>
      </c>
      <c r="AQ10" s="76">
        <f>'Master Sheet'!M14</f>
        <v>6</v>
      </c>
      <c r="AR10" s="76">
        <f>'Master Sheet'!N14</f>
        <v>8</v>
      </c>
      <c r="AS10" s="76">
        <f>'Master Sheet'!O14</f>
        <v>56</v>
      </c>
      <c r="AT10" s="76">
        <f>'Master Sheet'!P14</f>
        <v>77</v>
      </c>
      <c r="AU10" s="76">
        <f>'Master Sheet'!Q14</f>
        <v>12</v>
      </c>
      <c r="AV10" s="76">
        <f>'Master Sheet'!S14</f>
        <v>7</v>
      </c>
      <c r="AW10" s="76">
        <f>'Master Sheet'!T14</f>
        <v>6</v>
      </c>
      <c r="AX10" s="76">
        <f>'Master Sheet'!U14</f>
        <v>8</v>
      </c>
      <c r="AY10" s="76">
        <f>'Master Sheet'!V14</f>
        <v>56</v>
      </c>
      <c r="AZ10" s="76">
        <f>'Master Sheet'!W14</f>
        <v>77</v>
      </c>
      <c r="BA10" s="76">
        <f>'Master Sheet'!X14</f>
        <v>12</v>
      </c>
      <c r="BB10" s="76">
        <f>'Master Sheet'!Z14</f>
        <v>7</v>
      </c>
      <c r="BC10" s="76">
        <f>'Master Sheet'!AA14</f>
        <v>6</v>
      </c>
      <c r="BD10" s="76">
        <f>'Master Sheet'!AB14</f>
        <v>8</v>
      </c>
      <c r="BE10" s="76">
        <f>'Master Sheet'!AC14</f>
        <v>56</v>
      </c>
      <c r="BF10" s="76">
        <f>'Master Sheet'!AD14</f>
        <v>77</v>
      </c>
      <c r="BG10" s="76">
        <f>'Master Sheet'!AE14</f>
        <v>12</v>
      </c>
      <c r="BH10" s="76">
        <f>'Master Sheet'!AG14</f>
        <v>7</v>
      </c>
      <c r="BI10" s="76">
        <f>'Master Sheet'!AH14</f>
        <v>6</v>
      </c>
      <c r="BJ10" s="76">
        <f>'Master Sheet'!AI14</f>
        <v>8</v>
      </c>
      <c r="BK10" s="76">
        <f>'Master Sheet'!AJ14</f>
        <v>56</v>
      </c>
      <c r="BL10" s="76">
        <f>'Master Sheet'!AK14</f>
        <v>77</v>
      </c>
      <c r="BM10" s="76">
        <f>'Master Sheet'!AL14</f>
        <v>12</v>
      </c>
      <c r="BN10" s="76">
        <f>'Master Sheet'!AN14</f>
        <v>7</v>
      </c>
      <c r="BO10" s="76">
        <f>'Master Sheet'!AO14</f>
        <v>6</v>
      </c>
      <c r="BP10" s="76">
        <f>'Master Sheet'!AP14</f>
        <v>8</v>
      </c>
      <c r="BQ10" s="76">
        <f>'Master Sheet'!AQ14</f>
        <v>56</v>
      </c>
      <c r="BR10" s="76">
        <f>'Master Sheet'!AR14</f>
        <v>77</v>
      </c>
      <c r="BS10" s="76">
        <f>'Master Sheet'!AS14</f>
        <v>12</v>
      </c>
      <c r="BT10" s="76">
        <f>'Master Sheet'!AU14</f>
        <v>7</v>
      </c>
      <c r="BU10" s="76">
        <f>'Master Sheet'!AV14</f>
        <v>6</v>
      </c>
      <c r="BV10" s="76">
        <f>'Master Sheet'!AW14</f>
        <v>8</v>
      </c>
      <c r="BW10" s="76">
        <f>'Master Sheet'!AX14</f>
        <v>56</v>
      </c>
      <c r="BX10" s="76">
        <f>'Master Sheet'!AY14</f>
        <v>77</v>
      </c>
      <c r="BY10" s="76">
        <f>'Master Sheet'!AZ14</f>
        <v>12</v>
      </c>
    </row>
    <row r="11" spans="1:77" ht="15.95" customHeight="1">
      <c r="A11" s="12">
        <v>5</v>
      </c>
      <c r="B11" s="21" t="str">
        <f>IF(AND(C11=""),"",IF(ISNA(VLOOKUP(A11,'Master Sheet'!A$11:CA$294,4,FALSE)),"",VLOOKUP(A11,'Master Sheet'!A$11:CA$294,4,FALSE)))</f>
        <v>Abhisek</v>
      </c>
      <c r="C11" s="23">
        <f>IF(AND(G$3=""),"",IF(AND('Master Sheet'!E15=""),"",'Master Sheet'!E15))</f>
        <v>208604</v>
      </c>
      <c r="D11" s="24">
        <f t="shared" si="0"/>
        <v>5</v>
      </c>
      <c r="E11" s="24">
        <f t="shared" si="1"/>
        <v>5</v>
      </c>
      <c r="F11" s="24">
        <f t="shared" si="2"/>
        <v>5</v>
      </c>
      <c r="G11" s="24">
        <f t="shared" si="3"/>
        <v>56</v>
      </c>
      <c r="H11" s="24">
        <f t="shared" si="4"/>
        <v>71</v>
      </c>
      <c r="I11" s="24">
        <f t="shared" si="5"/>
        <v>11</v>
      </c>
      <c r="J11" s="31">
        <f>IF(AND(C11=""),"",IF(ISNA(VLOOKUP(A11,'Master Sheet'!A$11:CA$294,11,FALSE)),"",VLOOKUP(A11,'Master Sheet'!A$11:CA$294,11,FALSE)))</f>
        <v>4</v>
      </c>
      <c r="K11" s="14">
        <f t="shared" si="6"/>
        <v>15</v>
      </c>
      <c r="S11" s="169"/>
      <c r="T11" s="170"/>
      <c r="U11" s="171"/>
      <c r="AK11" s="15" t="s">
        <v>103</v>
      </c>
      <c r="AP11" s="76">
        <f>'Master Sheet'!L15</f>
        <v>5</v>
      </c>
      <c r="AQ11" s="76">
        <f>'Master Sheet'!M15</f>
        <v>5</v>
      </c>
      <c r="AR11" s="76">
        <f>'Master Sheet'!N15</f>
        <v>5</v>
      </c>
      <c r="AS11" s="76">
        <f>'Master Sheet'!O15</f>
        <v>56</v>
      </c>
      <c r="AT11" s="76">
        <f>'Master Sheet'!P15</f>
        <v>71</v>
      </c>
      <c r="AU11" s="76">
        <f>'Master Sheet'!Q15</f>
        <v>11</v>
      </c>
      <c r="AV11" s="76">
        <f>'Master Sheet'!S15</f>
        <v>5</v>
      </c>
      <c r="AW11" s="76">
        <f>'Master Sheet'!T15</f>
        <v>5</v>
      </c>
      <c r="AX11" s="76">
        <f>'Master Sheet'!U15</f>
        <v>5</v>
      </c>
      <c r="AY11" s="76">
        <f>'Master Sheet'!V15</f>
        <v>56</v>
      </c>
      <c r="AZ11" s="76">
        <f>'Master Sheet'!W15</f>
        <v>71</v>
      </c>
      <c r="BA11" s="76">
        <f>'Master Sheet'!X15</f>
        <v>11</v>
      </c>
      <c r="BB11" s="76">
        <f>'Master Sheet'!Z15</f>
        <v>5</v>
      </c>
      <c r="BC11" s="76">
        <f>'Master Sheet'!AA15</f>
        <v>5</v>
      </c>
      <c r="BD11" s="76">
        <f>'Master Sheet'!AB15</f>
        <v>5</v>
      </c>
      <c r="BE11" s="76">
        <f>'Master Sheet'!AC15</f>
        <v>15</v>
      </c>
      <c r="BF11" s="76">
        <f>'Master Sheet'!AD15</f>
        <v>30</v>
      </c>
      <c r="BG11" s="76">
        <f>'Master Sheet'!AE15</f>
        <v>5</v>
      </c>
      <c r="BH11" s="76">
        <f>'Master Sheet'!AG15</f>
        <v>5</v>
      </c>
      <c r="BI11" s="76">
        <f>'Master Sheet'!AH15</f>
        <v>5</v>
      </c>
      <c r="BJ11" s="76">
        <f>'Master Sheet'!AI15</f>
        <v>5</v>
      </c>
      <c r="BK11" s="76">
        <f>'Master Sheet'!AJ15</f>
        <v>30</v>
      </c>
      <c r="BL11" s="76">
        <f>'Master Sheet'!AK15</f>
        <v>45</v>
      </c>
      <c r="BM11" s="76">
        <f>'Master Sheet'!AL15</f>
        <v>7</v>
      </c>
      <c r="BN11" s="76">
        <f>'Master Sheet'!AN15</f>
        <v>5</v>
      </c>
      <c r="BO11" s="76">
        <f>'Master Sheet'!AO15</f>
        <v>5</v>
      </c>
      <c r="BP11" s="76">
        <f>'Master Sheet'!AP15</f>
        <v>5</v>
      </c>
      <c r="BQ11" s="76">
        <f>'Master Sheet'!AQ15</f>
        <v>56</v>
      </c>
      <c r="BR11" s="76">
        <f>'Master Sheet'!AR15</f>
        <v>71</v>
      </c>
      <c r="BS11" s="76">
        <f>'Master Sheet'!AS15</f>
        <v>11</v>
      </c>
      <c r="BT11" s="76">
        <f>'Master Sheet'!AU15</f>
        <v>5</v>
      </c>
      <c r="BU11" s="76">
        <f>'Master Sheet'!AV15</f>
        <v>5</v>
      </c>
      <c r="BV11" s="76">
        <f>'Master Sheet'!AW15</f>
        <v>5</v>
      </c>
      <c r="BW11" s="76">
        <f>'Master Sheet'!AX15</f>
        <v>56</v>
      </c>
      <c r="BX11" s="76">
        <f>'Master Sheet'!AY15</f>
        <v>71</v>
      </c>
      <c r="BY11" s="76">
        <f>'Master Sheet'!AZ15</f>
        <v>11</v>
      </c>
    </row>
    <row r="12" spans="1:77" ht="15.95" customHeight="1">
      <c r="A12" s="12">
        <v>6</v>
      </c>
      <c r="B12" s="21" t="str">
        <f>IF(AND(C12=""),"",IF(ISNA(VLOOKUP(A12,'Master Sheet'!A$11:CA$294,4,FALSE)),"",VLOOKUP(A12,'Master Sheet'!A$11:CA$294,4,FALSE)))</f>
        <v>Adesh</v>
      </c>
      <c r="C12" s="23">
        <f>IF(AND(G$3=""),"",IF(AND('Master Sheet'!E16=""),"",'Master Sheet'!E16))</f>
        <v>208605</v>
      </c>
      <c r="D12" s="24">
        <f t="shared" si="0"/>
        <v>6</v>
      </c>
      <c r="E12" s="24">
        <f t="shared" si="1"/>
        <v>6</v>
      </c>
      <c r="F12" s="24">
        <f t="shared" si="2"/>
        <v>6</v>
      </c>
      <c r="G12" s="24">
        <f t="shared" si="3"/>
        <v>58</v>
      </c>
      <c r="H12" s="24">
        <f t="shared" si="4"/>
        <v>76</v>
      </c>
      <c r="I12" s="24">
        <f t="shared" si="5"/>
        <v>12</v>
      </c>
      <c r="J12" s="31">
        <f>IF(AND(C12=""),"",IF(ISNA(VLOOKUP(A12,'Master Sheet'!A$11:CA$294,11,FALSE)),"",VLOOKUP(A12,'Master Sheet'!A$11:CA$294,11,FALSE)))</f>
        <v>3</v>
      </c>
      <c r="K12" s="14">
        <f t="shared" si="6"/>
        <v>15</v>
      </c>
      <c r="S12" s="169"/>
      <c r="T12" s="170"/>
      <c r="U12" s="171"/>
      <c r="AK12" s="15" t="s">
        <v>59</v>
      </c>
      <c r="AP12" s="76">
        <f>'Master Sheet'!L16</f>
        <v>6</v>
      </c>
      <c r="AQ12" s="76">
        <f>'Master Sheet'!M16</f>
        <v>6</v>
      </c>
      <c r="AR12" s="76">
        <f>'Master Sheet'!N16</f>
        <v>6</v>
      </c>
      <c r="AS12" s="76">
        <f>'Master Sheet'!O16</f>
        <v>58</v>
      </c>
      <c r="AT12" s="76">
        <f>'Master Sheet'!P16</f>
        <v>76</v>
      </c>
      <c r="AU12" s="76">
        <f>'Master Sheet'!Q16</f>
        <v>12</v>
      </c>
      <c r="AV12" s="76">
        <f>'Master Sheet'!S16</f>
        <v>6</v>
      </c>
      <c r="AW12" s="76">
        <f>'Master Sheet'!T16</f>
        <v>6</v>
      </c>
      <c r="AX12" s="76">
        <f>'Master Sheet'!U16</f>
        <v>6</v>
      </c>
      <c r="AY12" s="76">
        <f>'Master Sheet'!V16</f>
        <v>58</v>
      </c>
      <c r="AZ12" s="76">
        <f>'Master Sheet'!W16</f>
        <v>76</v>
      </c>
      <c r="BA12" s="76">
        <f>'Master Sheet'!X16</f>
        <v>12</v>
      </c>
      <c r="BB12" s="76">
        <f>'Master Sheet'!Z16</f>
        <v>6</v>
      </c>
      <c r="BC12" s="76">
        <f>'Master Sheet'!AA16</f>
        <v>6</v>
      </c>
      <c r="BD12" s="76">
        <f>'Master Sheet'!AB16</f>
        <v>6</v>
      </c>
      <c r="BE12" s="76">
        <f>'Master Sheet'!AC16</f>
        <v>58</v>
      </c>
      <c r="BF12" s="76">
        <f>'Master Sheet'!AD16</f>
        <v>76</v>
      </c>
      <c r="BG12" s="76">
        <f>'Master Sheet'!AE16</f>
        <v>12</v>
      </c>
      <c r="BH12" s="76">
        <f>'Master Sheet'!AG16</f>
        <v>6</v>
      </c>
      <c r="BI12" s="76">
        <f>'Master Sheet'!AH16</f>
        <v>6</v>
      </c>
      <c r="BJ12" s="76">
        <f>'Master Sheet'!AI16</f>
        <v>6</v>
      </c>
      <c r="BK12" s="76">
        <f>'Master Sheet'!AJ16</f>
        <v>58</v>
      </c>
      <c r="BL12" s="76">
        <f>'Master Sheet'!AK16</f>
        <v>76</v>
      </c>
      <c r="BM12" s="76">
        <f>'Master Sheet'!AL16</f>
        <v>12</v>
      </c>
      <c r="BN12" s="76">
        <f>'Master Sheet'!AN16</f>
        <v>6</v>
      </c>
      <c r="BO12" s="76">
        <f>'Master Sheet'!AO16</f>
        <v>6</v>
      </c>
      <c r="BP12" s="76">
        <f>'Master Sheet'!AP16</f>
        <v>6</v>
      </c>
      <c r="BQ12" s="76">
        <f>'Master Sheet'!AQ16</f>
        <v>58</v>
      </c>
      <c r="BR12" s="76">
        <f>'Master Sheet'!AR16</f>
        <v>76</v>
      </c>
      <c r="BS12" s="76">
        <f>'Master Sheet'!AS16</f>
        <v>12</v>
      </c>
      <c r="BT12" s="76">
        <f>'Master Sheet'!AU16</f>
        <v>6</v>
      </c>
      <c r="BU12" s="76">
        <f>'Master Sheet'!AV16</f>
        <v>6</v>
      </c>
      <c r="BV12" s="76">
        <f>'Master Sheet'!AW16</f>
        <v>6</v>
      </c>
      <c r="BW12" s="76">
        <f>'Master Sheet'!AX16</f>
        <v>58</v>
      </c>
      <c r="BX12" s="76">
        <f>'Master Sheet'!AY16</f>
        <v>76</v>
      </c>
      <c r="BY12" s="76">
        <f>'Master Sheet'!AZ16</f>
        <v>12</v>
      </c>
    </row>
    <row r="13" spans="1:77" ht="15.95" customHeight="1">
      <c r="A13" s="12">
        <v>7</v>
      </c>
      <c r="B13" s="21" t="str">
        <f>IF(AND(C13=""),"",IF(ISNA(VLOOKUP(A13,'Master Sheet'!A$11:CA$294,4,FALSE)),"",VLOOKUP(A13,'Master Sheet'!A$11:CA$294,4,FALSE)))</f>
        <v>Ankur</v>
      </c>
      <c r="C13" s="23">
        <f>IF(AND(G$3=""),"",IF(AND('Master Sheet'!E17=""),"",'Master Sheet'!E17))</f>
        <v>208606</v>
      </c>
      <c r="D13" s="24">
        <f t="shared" si="0"/>
        <v>7</v>
      </c>
      <c r="E13" s="24">
        <f t="shared" si="1"/>
        <v>7</v>
      </c>
      <c r="F13" s="24">
        <f t="shared" si="2"/>
        <v>7</v>
      </c>
      <c r="G13" s="24">
        <f t="shared" si="3"/>
        <v>67</v>
      </c>
      <c r="H13" s="24">
        <f t="shared" si="4"/>
        <v>88</v>
      </c>
      <c r="I13" s="24">
        <f t="shared" si="5"/>
        <v>14</v>
      </c>
      <c r="J13" s="31">
        <f>IF(AND(C13=""),"",IF(ISNA(VLOOKUP(A13,'Master Sheet'!A$11:CA$294,11,FALSE)),"",VLOOKUP(A13,'Master Sheet'!A$11:CA$294,11,FALSE)))</f>
        <v>4</v>
      </c>
      <c r="K13" s="14">
        <f t="shared" si="6"/>
        <v>18</v>
      </c>
      <c r="S13" s="169"/>
      <c r="T13" s="170"/>
      <c r="U13" s="171"/>
      <c r="AK13" s="15" t="s">
        <v>60</v>
      </c>
      <c r="AP13" s="76">
        <f>'Master Sheet'!L17</f>
        <v>7</v>
      </c>
      <c r="AQ13" s="76">
        <f>'Master Sheet'!M17</f>
        <v>5</v>
      </c>
      <c r="AR13" s="76">
        <f>'Master Sheet'!N17</f>
        <v>7</v>
      </c>
      <c r="AS13" s="76">
        <f>'Master Sheet'!O17</f>
        <v>67</v>
      </c>
      <c r="AT13" s="76">
        <f>'Master Sheet'!P17</f>
        <v>86</v>
      </c>
      <c r="AU13" s="76">
        <f>'Master Sheet'!Q17</f>
        <v>13</v>
      </c>
      <c r="AV13" s="76">
        <f>'Master Sheet'!S17</f>
        <v>7</v>
      </c>
      <c r="AW13" s="76">
        <f>'Master Sheet'!T17</f>
        <v>7</v>
      </c>
      <c r="AX13" s="76">
        <f>'Master Sheet'!U17</f>
        <v>7</v>
      </c>
      <c r="AY13" s="76">
        <f>'Master Sheet'!V17</f>
        <v>67</v>
      </c>
      <c r="AZ13" s="76">
        <f>'Master Sheet'!W17</f>
        <v>88</v>
      </c>
      <c r="BA13" s="76">
        <f>'Master Sheet'!X17</f>
        <v>14</v>
      </c>
      <c r="BB13" s="76">
        <f>'Master Sheet'!Z17</f>
        <v>7</v>
      </c>
      <c r="BC13" s="76">
        <f>'Master Sheet'!AA17</f>
        <v>7</v>
      </c>
      <c r="BD13" s="76">
        <f>'Master Sheet'!AB17</f>
        <v>7</v>
      </c>
      <c r="BE13" s="76">
        <f>'Master Sheet'!AC17</f>
        <v>67</v>
      </c>
      <c r="BF13" s="76">
        <f>'Master Sheet'!AD17</f>
        <v>88</v>
      </c>
      <c r="BG13" s="76">
        <f>'Master Sheet'!AE17</f>
        <v>14</v>
      </c>
      <c r="BH13" s="76">
        <f>'Master Sheet'!AG17</f>
        <v>7</v>
      </c>
      <c r="BI13" s="76">
        <f>'Master Sheet'!AH17</f>
        <v>7</v>
      </c>
      <c r="BJ13" s="76">
        <f>'Master Sheet'!AI17</f>
        <v>7</v>
      </c>
      <c r="BK13" s="76">
        <f>'Master Sheet'!AJ17</f>
        <v>67</v>
      </c>
      <c r="BL13" s="76">
        <f>'Master Sheet'!AK17</f>
        <v>88</v>
      </c>
      <c r="BM13" s="76">
        <f>'Master Sheet'!AL17</f>
        <v>14</v>
      </c>
      <c r="BN13" s="76">
        <f>'Master Sheet'!AN17</f>
        <v>7</v>
      </c>
      <c r="BO13" s="76">
        <f>'Master Sheet'!AO17</f>
        <v>7</v>
      </c>
      <c r="BP13" s="76">
        <f>'Master Sheet'!AP17</f>
        <v>7</v>
      </c>
      <c r="BQ13" s="76">
        <f>'Master Sheet'!AQ17</f>
        <v>67</v>
      </c>
      <c r="BR13" s="76">
        <f>'Master Sheet'!AR17</f>
        <v>88</v>
      </c>
      <c r="BS13" s="76">
        <f>'Master Sheet'!AS17</f>
        <v>14</v>
      </c>
      <c r="BT13" s="76">
        <f>'Master Sheet'!AU17</f>
        <v>7</v>
      </c>
      <c r="BU13" s="76">
        <f>'Master Sheet'!AV17</f>
        <v>7</v>
      </c>
      <c r="BV13" s="76">
        <f>'Master Sheet'!AW17</f>
        <v>7</v>
      </c>
      <c r="BW13" s="76">
        <f>'Master Sheet'!AX17</f>
        <v>67</v>
      </c>
      <c r="BX13" s="76">
        <f>'Master Sheet'!AY17</f>
        <v>88</v>
      </c>
      <c r="BY13" s="76">
        <f>'Master Sheet'!AZ17</f>
        <v>14</v>
      </c>
    </row>
    <row r="14" spans="1:77" ht="15.95" customHeight="1">
      <c r="A14" s="12">
        <v>8</v>
      </c>
      <c r="B14" s="21" t="str">
        <f>IF(AND(C14=""),"",IF(ISNA(VLOOKUP(A14,'Master Sheet'!A$11:CA$294,4,FALSE)),"",VLOOKUP(A14,'Master Sheet'!A$11:CA$294,4,FALSE)))</f>
        <v/>
      </c>
      <c r="C14" s="23" t="str">
        <f>IF(AND(G$3=""),"",IF(AND('Master Sheet'!E18=""),"",'Master Sheet'!E18))</f>
        <v/>
      </c>
      <c r="D14" s="24" t="str">
        <f t="shared" si="0"/>
        <v/>
      </c>
      <c r="E14" s="24" t="str">
        <f t="shared" si="1"/>
        <v/>
      </c>
      <c r="F14" s="24" t="str">
        <f t="shared" si="2"/>
        <v/>
      </c>
      <c r="G14" s="24" t="str">
        <f t="shared" si="3"/>
        <v/>
      </c>
      <c r="H14" s="24" t="str">
        <f t="shared" si="4"/>
        <v/>
      </c>
      <c r="I14" s="24" t="str">
        <f t="shared" si="5"/>
        <v/>
      </c>
      <c r="J14" s="31" t="str">
        <f>IF(AND(C14=""),"",IF(ISNA(VLOOKUP(A14,'Master Sheet'!A$11:CA$294,11,FALSE)),"",VLOOKUP(A14,'Master Sheet'!A$11:CA$294,11,FALSE)))</f>
        <v/>
      </c>
      <c r="K14" s="14" t="str">
        <f t="shared" si="6"/>
        <v/>
      </c>
      <c r="S14" s="169"/>
      <c r="T14" s="170"/>
      <c r="U14" s="171"/>
      <c r="AP14" s="76">
        <f>'Master Sheet'!L18</f>
        <v>8</v>
      </c>
      <c r="AQ14" s="76">
        <f>'Master Sheet'!M18</f>
        <v>8</v>
      </c>
      <c r="AR14" s="76">
        <f>'Master Sheet'!N18</f>
        <v>8</v>
      </c>
      <c r="AS14" s="76">
        <f>'Master Sheet'!O18</f>
        <v>56</v>
      </c>
      <c r="AT14" s="76" t="str">
        <f>'Master Sheet'!P18</f>
        <v/>
      </c>
      <c r="AU14" s="76" t="str">
        <f>'Master Sheet'!Q18</f>
        <v/>
      </c>
      <c r="AV14" s="76">
        <f>'Master Sheet'!S18</f>
        <v>8</v>
      </c>
      <c r="AW14" s="76">
        <f>'Master Sheet'!T18</f>
        <v>8</v>
      </c>
      <c r="AX14" s="76">
        <f>'Master Sheet'!U18</f>
        <v>8</v>
      </c>
      <c r="AY14" s="76">
        <f>'Master Sheet'!V18</f>
        <v>56</v>
      </c>
      <c r="AZ14" s="76" t="str">
        <f>'Master Sheet'!W18</f>
        <v/>
      </c>
      <c r="BA14" s="76" t="str">
        <f>'Master Sheet'!X18</f>
        <v/>
      </c>
      <c r="BB14" s="76">
        <f>'Master Sheet'!Z18</f>
        <v>8</v>
      </c>
      <c r="BC14" s="76">
        <f>'Master Sheet'!AA18</f>
        <v>8</v>
      </c>
      <c r="BD14" s="76">
        <f>'Master Sheet'!AB18</f>
        <v>8</v>
      </c>
      <c r="BE14" s="76">
        <f>'Master Sheet'!AC18</f>
        <v>56</v>
      </c>
      <c r="BF14" s="76" t="str">
        <f>'Master Sheet'!AD18</f>
        <v/>
      </c>
      <c r="BG14" s="76" t="str">
        <f>'Master Sheet'!AE18</f>
        <v/>
      </c>
      <c r="BH14" s="76">
        <f>'Master Sheet'!AG18</f>
        <v>8</v>
      </c>
      <c r="BI14" s="76">
        <f>'Master Sheet'!AH18</f>
        <v>8</v>
      </c>
      <c r="BJ14" s="76">
        <f>'Master Sheet'!AI18</f>
        <v>8</v>
      </c>
      <c r="BK14" s="76">
        <f>'Master Sheet'!AJ18</f>
        <v>56</v>
      </c>
      <c r="BL14" s="76" t="str">
        <f>'Master Sheet'!AK18</f>
        <v/>
      </c>
      <c r="BM14" s="76" t="str">
        <f>'Master Sheet'!AL18</f>
        <v/>
      </c>
      <c r="BN14" s="76">
        <f>'Master Sheet'!AN18</f>
        <v>8</v>
      </c>
      <c r="BO14" s="76">
        <f>'Master Sheet'!AO18</f>
        <v>8</v>
      </c>
      <c r="BP14" s="76">
        <f>'Master Sheet'!AP18</f>
        <v>8</v>
      </c>
      <c r="BQ14" s="76">
        <f>'Master Sheet'!AQ18</f>
        <v>56</v>
      </c>
      <c r="BR14" s="76" t="str">
        <f>'Master Sheet'!AR18</f>
        <v/>
      </c>
      <c r="BS14" s="76" t="str">
        <f>'Master Sheet'!AS18</f>
        <v/>
      </c>
      <c r="BT14" s="76">
        <f>'Master Sheet'!AU18</f>
        <v>8</v>
      </c>
      <c r="BU14" s="76">
        <f>'Master Sheet'!AV18</f>
        <v>8</v>
      </c>
      <c r="BV14" s="76">
        <f>'Master Sheet'!AW18</f>
        <v>8</v>
      </c>
      <c r="BW14" s="76">
        <f>'Master Sheet'!AX18</f>
        <v>56</v>
      </c>
      <c r="BX14" s="76" t="str">
        <f>'Master Sheet'!AY18</f>
        <v/>
      </c>
      <c r="BY14" s="76" t="str">
        <f>'Master Sheet'!AZ18</f>
        <v/>
      </c>
    </row>
    <row r="15" spans="1:77" ht="15.95" customHeight="1">
      <c r="A15" s="12">
        <v>9</v>
      </c>
      <c r="B15" s="21" t="str">
        <f>IF(AND(C15=""),"",IF(ISNA(VLOOKUP(A15,'Master Sheet'!A$11:CA$294,4,FALSE)),"",VLOOKUP(A15,'Master Sheet'!A$11:CA$294,4,FALSE)))</f>
        <v/>
      </c>
      <c r="C15" s="23" t="str">
        <f>IF(AND(G$3=""),"",IF(AND('Master Sheet'!E19=""),"",'Master Sheet'!E19))</f>
        <v/>
      </c>
      <c r="D15" s="24" t="str">
        <f t="shared" si="0"/>
        <v/>
      </c>
      <c r="E15" s="24" t="str">
        <f t="shared" si="1"/>
        <v/>
      </c>
      <c r="F15" s="24" t="str">
        <f t="shared" si="2"/>
        <v/>
      </c>
      <c r="G15" s="24" t="str">
        <f t="shared" si="3"/>
        <v/>
      </c>
      <c r="H15" s="24" t="str">
        <f t="shared" si="4"/>
        <v/>
      </c>
      <c r="I15" s="24" t="str">
        <f t="shared" si="5"/>
        <v/>
      </c>
      <c r="J15" s="31" t="str">
        <f>IF(AND(C15=""),"",IF(ISNA(VLOOKUP(A15,'Master Sheet'!A$11:CA$294,11,FALSE)),"",VLOOKUP(A15,'Master Sheet'!A$11:CA$294,11,FALSE)))</f>
        <v/>
      </c>
      <c r="K15" s="14" t="str">
        <f t="shared" si="6"/>
        <v/>
      </c>
      <c r="S15" s="169"/>
      <c r="T15" s="170"/>
      <c r="U15" s="171"/>
      <c r="AP15" s="76">
        <f>'Master Sheet'!L19</f>
        <v>9</v>
      </c>
      <c r="AQ15" s="76">
        <f>'Master Sheet'!M19</f>
        <v>9</v>
      </c>
      <c r="AR15" s="76">
        <f>'Master Sheet'!N19</f>
        <v>9</v>
      </c>
      <c r="AS15" s="76">
        <f>'Master Sheet'!O19</f>
        <v>45</v>
      </c>
      <c r="AT15" s="76" t="str">
        <f>'Master Sheet'!P19</f>
        <v/>
      </c>
      <c r="AU15" s="76" t="str">
        <f>'Master Sheet'!Q19</f>
        <v/>
      </c>
      <c r="AV15" s="76">
        <f>'Master Sheet'!S19</f>
        <v>9</v>
      </c>
      <c r="AW15" s="76">
        <f>'Master Sheet'!T19</f>
        <v>9</v>
      </c>
      <c r="AX15" s="76">
        <f>'Master Sheet'!U19</f>
        <v>9</v>
      </c>
      <c r="AY15" s="76">
        <f>'Master Sheet'!V19</f>
        <v>45</v>
      </c>
      <c r="AZ15" s="76" t="str">
        <f>'Master Sheet'!W19</f>
        <v/>
      </c>
      <c r="BA15" s="76" t="str">
        <f>'Master Sheet'!X19</f>
        <v/>
      </c>
      <c r="BB15" s="76">
        <f>'Master Sheet'!Z19</f>
        <v>9</v>
      </c>
      <c r="BC15" s="76">
        <f>'Master Sheet'!AA19</f>
        <v>9</v>
      </c>
      <c r="BD15" s="76">
        <f>'Master Sheet'!AB19</f>
        <v>9</v>
      </c>
      <c r="BE15" s="76">
        <f>'Master Sheet'!AC19</f>
        <v>45</v>
      </c>
      <c r="BF15" s="76" t="str">
        <f>'Master Sheet'!AD19</f>
        <v/>
      </c>
      <c r="BG15" s="76" t="str">
        <f>'Master Sheet'!AE19</f>
        <v/>
      </c>
      <c r="BH15" s="76">
        <f>'Master Sheet'!AG19</f>
        <v>9</v>
      </c>
      <c r="BI15" s="76">
        <f>'Master Sheet'!AH19</f>
        <v>9</v>
      </c>
      <c r="BJ15" s="76">
        <f>'Master Sheet'!AI19</f>
        <v>9</v>
      </c>
      <c r="BK15" s="76">
        <f>'Master Sheet'!AJ19</f>
        <v>45</v>
      </c>
      <c r="BL15" s="76" t="str">
        <f>'Master Sheet'!AK19</f>
        <v/>
      </c>
      <c r="BM15" s="76" t="str">
        <f>'Master Sheet'!AL19</f>
        <v/>
      </c>
      <c r="BN15" s="76">
        <f>'Master Sheet'!AN19</f>
        <v>9</v>
      </c>
      <c r="BO15" s="76">
        <f>'Master Sheet'!AO19</f>
        <v>9</v>
      </c>
      <c r="BP15" s="76">
        <f>'Master Sheet'!AP19</f>
        <v>9</v>
      </c>
      <c r="BQ15" s="76">
        <f>'Master Sheet'!AQ19</f>
        <v>45</v>
      </c>
      <c r="BR15" s="76" t="str">
        <f>'Master Sheet'!AR19</f>
        <v/>
      </c>
      <c r="BS15" s="76" t="str">
        <f>'Master Sheet'!AS19</f>
        <v/>
      </c>
      <c r="BT15" s="76">
        <f>'Master Sheet'!AU19</f>
        <v>9</v>
      </c>
      <c r="BU15" s="76">
        <f>'Master Sheet'!AV19</f>
        <v>9</v>
      </c>
      <c r="BV15" s="76">
        <f>'Master Sheet'!AW19</f>
        <v>9</v>
      </c>
      <c r="BW15" s="76">
        <f>'Master Sheet'!AX19</f>
        <v>45</v>
      </c>
      <c r="BX15" s="76" t="str">
        <f>'Master Sheet'!AY19</f>
        <v/>
      </c>
      <c r="BY15" s="76" t="str">
        <f>'Master Sheet'!AZ19</f>
        <v/>
      </c>
    </row>
    <row r="16" spans="1:77" ht="15.95" customHeight="1">
      <c r="A16" s="12">
        <v>10</v>
      </c>
      <c r="B16" s="21" t="str">
        <f>IF(AND(C16=""),"",IF(ISNA(VLOOKUP(A16,'Master Sheet'!A$11:CA$294,4,FALSE)),"",VLOOKUP(A16,'Master Sheet'!A$11:CA$294,4,FALSE)))</f>
        <v/>
      </c>
      <c r="C16" s="23" t="str">
        <f>IF(AND(G$3=""),"",IF(AND('Master Sheet'!E20=""),"",'Master Sheet'!E20))</f>
        <v/>
      </c>
      <c r="D16" s="24" t="str">
        <f t="shared" si="0"/>
        <v/>
      </c>
      <c r="E16" s="24" t="str">
        <f t="shared" si="1"/>
        <v/>
      </c>
      <c r="F16" s="24" t="str">
        <f t="shared" si="2"/>
        <v/>
      </c>
      <c r="G16" s="24" t="str">
        <f t="shared" si="3"/>
        <v/>
      </c>
      <c r="H16" s="24" t="str">
        <f t="shared" si="4"/>
        <v/>
      </c>
      <c r="I16" s="24" t="str">
        <f t="shared" si="5"/>
        <v/>
      </c>
      <c r="J16" s="31" t="str">
        <f>IF(AND(C16=""),"",IF(ISNA(VLOOKUP(A16,'Master Sheet'!A$11:CA$294,11,FALSE)),"",VLOOKUP(A16,'Master Sheet'!A$11:CA$294,11,FALSE)))</f>
        <v/>
      </c>
      <c r="K16" s="14" t="str">
        <f t="shared" si="6"/>
        <v/>
      </c>
      <c r="S16" s="169"/>
      <c r="T16" s="170"/>
      <c r="U16" s="171"/>
      <c r="AP16" s="76">
        <f>'Master Sheet'!L20</f>
        <v>7</v>
      </c>
      <c r="AQ16" s="76">
        <f>'Master Sheet'!M20</f>
        <v>7</v>
      </c>
      <c r="AR16" s="76">
        <f>'Master Sheet'!N20</f>
        <v>7</v>
      </c>
      <c r="AS16" s="76">
        <f>'Master Sheet'!O20</f>
        <v>45</v>
      </c>
      <c r="AT16" s="76" t="str">
        <f>'Master Sheet'!P20</f>
        <v/>
      </c>
      <c r="AU16" s="76" t="str">
        <f>'Master Sheet'!Q20</f>
        <v/>
      </c>
      <c r="AV16" s="76">
        <f>'Master Sheet'!S20</f>
        <v>7</v>
      </c>
      <c r="AW16" s="76">
        <f>'Master Sheet'!T20</f>
        <v>7</v>
      </c>
      <c r="AX16" s="76">
        <f>'Master Sheet'!U20</f>
        <v>7</v>
      </c>
      <c r="AY16" s="76">
        <f>'Master Sheet'!V20</f>
        <v>45</v>
      </c>
      <c r="AZ16" s="76" t="str">
        <f>'Master Sheet'!W20</f>
        <v/>
      </c>
      <c r="BA16" s="76" t="str">
        <f>'Master Sheet'!X20</f>
        <v/>
      </c>
      <c r="BB16" s="76">
        <f>'Master Sheet'!Z20</f>
        <v>7</v>
      </c>
      <c r="BC16" s="76">
        <f>'Master Sheet'!AA20</f>
        <v>7</v>
      </c>
      <c r="BD16" s="76">
        <f>'Master Sheet'!AB20</f>
        <v>7</v>
      </c>
      <c r="BE16" s="76">
        <f>'Master Sheet'!AC20</f>
        <v>45</v>
      </c>
      <c r="BF16" s="76" t="str">
        <f>'Master Sheet'!AD20</f>
        <v/>
      </c>
      <c r="BG16" s="76" t="str">
        <f>'Master Sheet'!AE20</f>
        <v/>
      </c>
      <c r="BH16" s="76">
        <f>'Master Sheet'!AG20</f>
        <v>7</v>
      </c>
      <c r="BI16" s="76">
        <f>'Master Sheet'!AH20</f>
        <v>7</v>
      </c>
      <c r="BJ16" s="76">
        <f>'Master Sheet'!AI20</f>
        <v>7</v>
      </c>
      <c r="BK16" s="76">
        <f>'Master Sheet'!AJ20</f>
        <v>45</v>
      </c>
      <c r="BL16" s="76" t="str">
        <f>'Master Sheet'!AK20</f>
        <v/>
      </c>
      <c r="BM16" s="76" t="str">
        <f>'Master Sheet'!AL20</f>
        <v/>
      </c>
      <c r="BN16" s="76">
        <f>'Master Sheet'!AN20</f>
        <v>7</v>
      </c>
      <c r="BO16" s="76">
        <f>'Master Sheet'!AO20</f>
        <v>7</v>
      </c>
      <c r="BP16" s="76">
        <f>'Master Sheet'!AP20</f>
        <v>7</v>
      </c>
      <c r="BQ16" s="76">
        <f>'Master Sheet'!AQ20</f>
        <v>45</v>
      </c>
      <c r="BR16" s="76" t="str">
        <f>'Master Sheet'!AR20</f>
        <v/>
      </c>
      <c r="BS16" s="76" t="str">
        <f>'Master Sheet'!AS20</f>
        <v/>
      </c>
      <c r="BT16" s="76">
        <f>'Master Sheet'!AU20</f>
        <v>7</v>
      </c>
      <c r="BU16" s="76">
        <f>'Master Sheet'!AV20</f>
        <v>7</v>
      </c>
      <c r="BV16" s="76">
        <f>'Master Sheet'!AW20</f>
        <v>7</v>
      </c>
      <c r="BW16" s="76">
        <f>'Master Sheet'!AX20</f>
        <v>45</v>
      </c>
      <c r="BX16" s="76" t="str">
        <f>'Master Sheet'!AY20</f>
        <v/>
      </c>
      <c r="BY16" s="76" t="str">
        <f>'Master Sheet'!AZ20</f>
        <v/>
      </c>
    </row>
    <row r="17" spans="1:77" ht="15.95" customHeight="1">
      <c r="A17" s="12">
        <v>11</v>
      </c>
      <c r="B17" s="21" t="str">
        <f>IF(AND(C17=""),"",IF(ISNA(VLOOKUP(A17,'Master Sheet'!A$11:CA$294,4,FALSE)),"",VLOOKUP(A17,'Master Sheet'!A$11:CA$294,4,FALSE)))</f>
        <v/>
      </c>
      <c r="C17" s="23" t="str">
        <f>IF(AND(G$3=""),"",IF(AND('Master Sheet'!E21=""),"",'Master Sheet'!E21))</f>
        <v/>
      </c>
      <c r="D17" s="24" t="str">
        <f t="shared" si="0"/>
        <v/>
      </c>
      <c r="E17" s="24" t="str">
        <f t="shared" si="1"/>
        <v/>
      </c>
      <c r="F17" s="24" t="str">
        <f t="shared" si="2"/>
        <v/>
      </c>
      <c r="G17" s="24" t="str">
        <f t="shared" si="3"/>
        <v/>
      </c>
      <c r="H17" s="24" t="str">
        <f t="shared" si="4"/>
        <v/>
      </c>
      <c r="I17" s="24" t="str">
        <f t="shared" si="5"/>
        <v/>
      </c>
      <c r="J17" s="31" t="str">
        <f>IF(AND(C17=""),"",IF(ISNA(VLOOKUP(A17,'Master Sheet'!A$11:CA$294,11,FALSE)),"",VLOOKUP(A17,'Master Sheet'!A$11:CA$294,11,FALSE)))</f>
        <v/>
      </c>
      <c r="K17" s="14" t="str">
        <f t="shared" si="6"/>
        <v/>
      </c>
      <c r="S17" s="169"/>
      <c r="T17" s="170"/>
      <c r="U17" s="171"/>
      <c r="AP17" s="76">
        <f>'Master Sheet'!L21</f>
        <v>8</v>
      </c>
      <c r="AQ17" s="76">
        <f>'Master Sheet'!M21</f>
        <v>8</v>
      </c>
      <c r="AR17" s="76">
        <f>'Master Sheet'!N21</f>
        <v>8</v>
      </c>
      <c r="AS17" s="76">
        <f>'Master Sheet'!O21</f>
        <v>37</v>
      </c>
      <c r="AT17" s="76" t="str">
        <f>'Master Sheet'!P21</f>
        <v/>
      </c>
      <c r="AU17" s="76" t="str">
        <f>'Master Sheet'!Q21</f>
        <v/>
      </c>
      <c r="AV17" s="76">
        <f>'Master Sheet'!S21</f>
        <v>8</v>
      </c>
      <c r="AW17" s="76">
        <f>'Master Sheet'!T21</f>
        <v>8</v>
      </c>
      <c r="AX17" s="76">
        <f>'Master Sheet'!U21</f>
        <v>8</v>
      </c>
      <c r="AY17" s="76">
        <f>'Master Sheet'!V21</f>
        <v>37</v>
      </c>
      <c r="AZ17" s="76" t="str">
        <f>'Master Sheet'!W21</f>
        <v/>
      </c>
      <c r="BA17" s="76" t="str">
        <f>'Master Sheet'!X21</f>
        <v/>
      </c>
      <c r="BB17" s="76">
        <f>'Master Sheet'!Z21</f>
        <v>8</v>
      </c>
      <c r="BC17" s="76">
        <f>'Master Sheet'!AA21</f>
        <v>8</v>
      </c>
      <c r="BD17" s="76">
        <f>'Master Sheet'!AB21</f>
        <v>8</v>
      </c>
      <c r="BE17" s="76">
        <f>'Master Sheet'!AC21</f>
        <v>37</v>
      </c>
      <c r="BF17" s="76" t="str">
        <f>'Master Sheet'!AD21</f>
        <v/>
      </c>
      <c r="BG17" s="76" t="str">
        <f>'Master Sheet'!AE21</f>
        <v/>
      </c>
      <c r="BH17" s="76">
        <f>'Master Sheet'!AG21</f>
        <v>8</v>
      </c>
      <c r="BI17" s="76">
        <f>'Master Sheet'!AH21</f>
        <v>8</v>
      </c>
      <c r="BJ17" s="76">
        <f>'Master Sheet'!AI21</f>
        <v>8</v>
      </c>
      <c r="BK17" s="76">
        <f>'Master Sheet'!AJ21</f>
        <v>50</v>
      </c>
      <c r="BL17" s="76" t="str">
        <f>'Master Sheet'!AK21</f>
        <v/>
      </c>
      <c r="BM17" s="76" t="str">
        <f>'Master Sheet'!AL21</f>
        <v/>
      </c>
      <c r="BN17" s="76">
        <f>'Master Sheet'!AN21</f>
        <v>8</v>
      </c>
      <c r="BO17" s="76">
        <f>'Master Sheet'!AO21</f>
        <v>8</v>
      </c>
      <c r="BP17" s="76">
        <f>'Master Sheet'!AP21</f>
        <v>8</v>
      </c>
      <c r="BQ17" s="76">
        <f>'Master Sheet'!AQ21</f>
        <v>37</v>
      </c>
      <c r="BR17" s="76" t="str">
        <f>'Master Sheet'!AR21</f>
        <v/>
      </c>
      <c r="BS17" s="76" t="str">
        <f>'Master Sheet'!AS21</f>
        <v/>
      </c>
      <c r="BT17" s="76">
        <f>'Master Sheet'!AU21</f>
        <v>8</v>
      </c>
      <c r="BU17" s="76">
        <f>'Master Sheet'!AV21</f>
        <v>8</v>
      </c>
      <c r="BV17" s="76">
        <f>'Master Sheet'!AW21</f>
        <v>8</v>
      </c>
      <c r="BW17" s="76">
        <f>'Master Sheet'!AX21</f>
        <v>37</v>
      </c>
      <c r="BX17" s="76" t="str">
        <f>'Master Sheet'!AY21</f>
        <v/>
      </c>
      <c r="BY17" s="76" t="str">
        <f>'Master Sheet'!AZ21</f>
        <v/>
      </c>
    </row>
    <row r="18" spans="1:77" ht="15.95" customHeight="1">
      <c r="A18" s="12">
        <v>12</v>
      </c>
      <c r="B18" s="21" t="str">
        <f>IF(AND(C18=""),"",IF(ISNA(VLOOKUP(A18,'Master Sheet'!A$11:CA$294,4,FALSE)),"",VLOOKUP(A18,'Master Sheet'!A$11:CA$294,4,FALSE)))</f>
        <v/>
      </c>
      <c r="C18" s="23" t="str">
        <f>IF(AND(G$3=""),"",IF(AND('Master Sheet'!E22=""),"",'Master Sheet'!E22))</f>
        <v/>
      </c>
      <c r="D18" s="24" t="str">
        <f t="shared" si="0"/>
        <v/>
      </c>
      <c r="E18" s="24" t="str">
        <f t="shared" si="1"/>
        <v/>
      </c>
      <c r="F18" s="24" t="str">
        <f t="shared" si="2"/>
        <v/>
      </c>
      <c r="G18" s="24" t="str">
        <f t="shared" si="3"/>
        <v/>
      </c>
      <c r="H18" s="24" t="str">
        <f t="shared" si="4"/>
        <v/>
      </c>
      <c r="I18" s="24" t="str">
        <f t="shared" si="5"/>
        <v/>
      </c>
      <c r="J18" s="31" t="str">
        <f>IF(AND(C18=""),"",IF(ISNA(VLOOKUP(A18,'Master Sheet'!A$11:CA$294,11,FALSE)),"",VLOOKUP(A18,'Master Sheet'!A$11:CA$294,11,FALSE)))</f>
        <v/>
      </c>
      <c r="K18" s="14" t="str">
        <f t="shared" si="6"/>
        <v/>
      </c>
      <c r="S18" s="169"/>
      <c r="T18" s="170"/>
      <c r="U18" s="171"/>
      <c r="AP18" s="76">
        <f>'Master Sheet'!L22</f>
        <v>6</v>
      </c>
      <c r="AQ18" s="76">
        <f>'Master Sheet'!M22</f>
        <v>6</v>
      </c>
      <c r="AR18" s="76">
        <f>'Master Sheet'!N22</f>
        <v>6</v>
      </c>
      <c r="AS18" s="76">
        <f>'Master Sheet'!O22</f>
        <v>67</v>
      </c>
      <c r="AT18" s="76" t="str">
        <f>'Master Sheet'!P22</f>
        <v/>
      </c>
      <c r="AU18" s="76" t="str">
        <f>'Master Sheet'!Q22</f>
        <v/>
      </c>
      <c r="AV18" s="76">
        <f>'Master Sheet'!S22</f>
        <v>6</v>
      </c>
      <c r="AW18" s="76">
        <f>'Master Sheet'!T22</f>
        <v>6</v>
      </c>
      <c r="AX18" s="76">
        <f>'Master Sheet'!U22</f>
        <v>6</v>
      </c>
      <c r="AY18" s="76">
        <f>'Master Sheet'!V22</f>
        <v>67</v>
      </c>
      <c r="AZ18" s="76" t="str">
        <f>'Master Sheet'!W22</f>
        <v/>
      </c>
      <c r="BA18" s="76" t="str">
        <f>'Master Sheet'!X22</f>
        <v/>
      </c>
      <c r="BB18" s="76">
        <f>'Master Sheet'!Z22</f>
        <v>6</v>
      </c>
      <c r="BC18" s="76">
        <f>'Master Sheet'!AA22</f>
        <v>6</v>
      </c>
      <c r="BD18" s="76">
        <f>'Master Sheet'!AB22</f>
        <v>6</v>
      </c>
      <c r="BE18" s="76">
        <f>'Master Sheet'!AC22</f>
        <v>67</v>
      </c>
      <c r="BF18" s="76" t="str">
        <f>'Master Sheet'!AD22</f>
        <v/>
      </c>
      <c r="BG18" s="76" t="str">
        <f>'Master Sheet'!AE22</f>
        <v/>
      </c>
      <c r="BH18" s="76">
        <f>'Master Sheet'!AG22</f>
        <v>6</v>
      </c>
      <c r="BI18" s="76">
        <f>'Master Sheet'!AH22</f>
        <v>6</v>
      </c>
      <c r="BJ18" s="76">
        <f>'Master Sheet'!AI22</f>
        <v>6</v>
      </c>
      <c r="BK18" s="76">
        <f>'Master Sheet'!AJ22</f>
        <v>67</v>
      </c>
      <c r="BL18" s="76" t="str">
        <f>'Master Sheet'!AK22</f>
        <v/>
      </c>
      <c r="BM18" s="76" t="str">
        <f>'Master Sheet'!AL22</f>
        <v/>
      </c>
      <c r="BN18" s="76">
        <f>'Master Sheet'!AN22</f>
        <v>6</v>
      </c>
      <c r="BO18" s="76">
        <f>'Master Sheet'!AO22</f>
        <v>6</v>
      </c>
      <c r="BP18" s="76">
        <f>'Master Sheet'!AP22</f>
        <v>6</v>
      </c>
      <c r="BQ18" s="76">
        <f>'Master Sheet'!AQ22</f>
        <v>67</v>
      </c>
      <c r="BR18" s="76" t="str">
        <f>'Master Sheet'!AR22</f>
        <v/>
      </c>
      <c r="BS18" s="76" t="str">
        <f>'Master Sheet'!AS22</f>
        <v/>
      </c>
      <c r="BT18" s="76">
        <f>'Master Sheet'!AU22</f>
        <v>6</v>
      </c>
      <c r="BU18" s="76">
        <f>'Master Sheet'!AV22</f>
        <v>6</v>
      </c>
      <c r="BV18" s="76">
        <f>'Master Sheet'!AW22</f>
        <v>6</v>
      </c>
      <c r="BW18" s="76">
        <f>'Master Sheet'!AX22</f>
        <v>67</v>
      </c>
      <c r="BX18" s="76" t="str">
        <f>'Master Sheet'!AY22</f>
        <v/>
      </c>
      <c r="BY18" s="76" t="str">
        <f>'Master Sheet'!AZ22</f>
        <v/>
      </c>
    </row>
    <row r="19" spans="1:77" ht="15.95" customHeight="1">
      <c r="A19" s="12">
        <v>13</v>
      </c>
      <c r="B19" s="21" t="str">
        <f>IF(AND(C19=""),"",IF(ISNA(VLOOKUP(A19,'Master Sheet'!A$11:CA$294,4,FALSE)),"",VLOOKUP(A19,'Master Sheet'!A$11:CA$294,4,FALSE)))</f>
        <v/>
      </c>
      <c r="C19" s="23" t="str">
        <f>IF(AND(G$3=""),"",IF(AND('Master Sheet'!E23=""),"",'Master Sheet'!E23))</f>
        <v/>
      </c>
      <c r="D19" s="24" t="str">
        <f t="shared" si="0"/>
        <v/>
      </c>
      <c r="E19" s="24" t="str">
        <f t="shared" si="1"/>
        <v/>
      </c>
      <c r="F19" s="24" t="str">
        <f t="shared" si="2"/>
        <v/>
      </c>
      <c r="G19" s="24" t="str">
        <f t="shared" si="3"/>
        <v/>
      </c>
      <c r="H19" s="24" t="str">
        <f t="shared" si="4"/>
        <v/>
      </c>
      <c r="I19" s="24" t="str">
        <f t="shared" si="5"/>
        <v/>
      </c>
      <c r="J19" s="31" t="str">
        <f>IF(AND(C19=""),"",IF(ISNA(VLOOKUP(A19,'Master Sheet'!A$11:CA$294,11,FALSE)),"",VLOOKUP(A19,'Master Sheet'!A$11:CA$294,11,FALSE)))</f>
        <v/>
      </c>
      <c r="K19" s="14" t="str">
        <f t="shared" si="6"/>
        <v/>
      </c>
      <c r="S19" s="169"/>
      <c r="T19" s="170"/>
      <c r="U19" s="171"/>
      <c r="AP19" s="76">
        <f>'Master Sheet'!L23</f>
        <v>10</v>
      </c>
      <c r="AQ19" s="76">
        <f>'Master Sheet'!M23</f>
        <v>10</v>
      </c>
      <c r="AR19" s="76">
        <f>'Master Sheet'!N23</f>
        <v>8</v>
      </c>
      <c r="AS19" s="76">
        <f>'Master Sheet'!O23</f>
        <v>66</v>
      </c>
      <c r="AT19" s="76" t="str">
        <f>'Master Sheet'!P23</f>
        <v/>
      </c>
      <c r="AU19" s="76" t="str">
        <f>'Master Sheet'!Q23</f>
        <v/>
      </c>
      <c r="AV19" s="76">
        <f>'Master Sheet'!S23</f>
        <v>5</v>
      </c>
      <c r="AW19" s="76">
        <f>'Master Sheet'!T23</f>
        <v>5</v>
      </c>
      <c r="AX19" s="76">
        <f>'Master Sheet'!U23</f>
        <v>5</v>
      </c>
      <c r="AY19" s="76">
        <f>'Master Sheet'!V23</f>
        <v>56</v>
      </c>
      <c r="AZ19" s="76" t="str">
        <f>'Master Sheet'!W23</f>
        <v/>
      </c>
      <c r="BA19" s="76" t="str">
        <f>'Master Sheet'!X23</f>
        <v/>
      </c>
      <c r="BB19" s="76">
        <f>'Master Sheet'!Z23</f>
        <v>5</v>
      </c>
      <c r="BC19" s="76">
        <f>'Master Sheet'!AA23</f>
        <v>5</v>
      </c>
      <c r="BD19" s="76">
        <f>'Master Sheet'!AB23</f>
        <v>5</v>
      </c>
      <c r="BE19" s="76">
        <f>'Master Sheet'!AC23</f>
        <v>56</v>
      </c>
      <c r="BF19" s="76" t="str">
        <f>'Master Sheet'!AD23</f>
        <v/>
      </c>
      <c r="BG19" s="76" t="str">
        <f>'Master Sheet'!AE23</f>
        <v/>
      </c>
      <c r="BH19" s="76">
        <f>'Master Sheet'!AG23</f>
        <v>5</v>
      </c>
      <c r="BI19" s="76">
        <f>'Master Sheet'!AH23</f>
        <v>5</v>
      </c>
      <c r="BJ19" s="76">
        <f>'Master Sheet'!AI23</f>
        <v>5</v>
      </c>
      <c r="BK19" s="76">
        <f>'Master Sheet'!AJ23</f>
        <v>56</v>
      </c>
      <c r="BL19" s="76" t="str">
        <f>'Master Sheet'!AK23</f>
        <v/>
      </c>
      <c r="BM19" s="76" t="str">
        <f>'Master Sheet'!AL23</f>
        <v/>
      </c>
      <c r="BN19" s="76">
        <f>'Master Sheet'!AN23</f>
        <v>5</v>
      </c>
      <c r="BO19" s="76">
        <f>'Master Sheet'!AO23</f>
        <v>5</v>
      </c>
      <c r="BP19" s="76">
        <f>'Master Sheet'!AP23</f>
        <v>5</v>
      </c>
      <c r="BQ19" s="76">
        <f>'Master Sheet'!AQ23</f>
        <v>56</v>
      </c>
      <c r="BR19" s="76" t="str">
        <f>'Master Sheet'!AR23</f>
        <v/>
      </c>
      <c r="BS19" s="76" t="str">
        <f>'Master Sheet'!AS23</f>
        <v/>
      </c>
      <c r="BT19" s="76">
        <f>'Master Sheet'!AU23</f>
        <v>5</v>
      </c>
      <c r="BU19" s="76">
        <f>'Master Sheet'!AV23</f>
        <v>5</v>
      </c>
      <c r="BV19" s="76">
        <f>'Master Sheet'!AW23</f>
        <v>5</v>
      </c>
      <c r="BW19" s="76">
        <f>'Master Sheet'!AX23</f>
        <v>56</v>
      </c>
      <c r="BX19" s="76" t="str">
        <f>'Master Sheet'!AY23</f>
        <v/>
      </c>
      <c r="BY19" s="76" t="str">
        <f>'Master Sheet'!AZ23</f>
        <v/>
      </c>
    </row>
    <row r="20" spans="1:77" ht="15.95" customHeight="1">
      <c r="A20" s="12">
        <v>14</v>
      </c>
      <c r="B20" s="21" t="str">
        <f>IF(AND(C20=""),"",IF(ISNA(VLOOKUP(A20,'Master Sheet'!A$11:CA$294,4,FALSE)),"",VLOOKUP(A20,'Master Sheet'!A$11:CA$294,4,FALSE)))</f>
        <v/>
      </c>
      <c r="C20" s="23" t="str">
        <f>IF(AND(G$3=""),"",IF(AND('Master Sheet'!E24=""),"",'Master Sheet'!E24))</f>
        <v/>
      </c>
      <c r="D20" s="24" t="str">
        <f t="shared" si="0"/>
        <v/>
      </c>
      <c r="E20" s="24" t="str">
        <f t="shared" si="1"/>
        <v/>
      </c>
      <c r="F20" s="24" t="str">
        <f t="shared" si="2"/>
        <v/>
      </c>
      <c r="G20" s="24" t="str">
        <f t="shared" si="3"/>
        <v/>
      </c>
      <c r="H20" s="24" t="str">
        <f t="shared" si="4"/>
        <v/>
      </c>
      <c r="I20" s="24" t="str">
        <f t="shared" si="5"/>
        <v/>
      </c>
      <c r="J20" s="31" t="str">
        <f>IF(AND(C20=""),"",IF(ISNA(VLOOKUP(A20,'Master Sheet'!A$11:CA$294,11,FALSE)),"",VLOOKUP(A20,'Master Sheet'!A$11:CA$294,11,FALSE)))</f>
        <v/>
      </c>
      <c r="K20" s="14" t="str">
        <f t="shared" si="6"/>
        <v/>
      </c>
      <c r="S20" s="169"/>
      <c r="T20" s="170"/>
      <c r="U20" s="171"/>
      <c r="AP20" s="76">
        <f>'Master Sheet'!L24</f>
        <v>10</v>
      </c>
      <c r="AQ20" s="76">
        <f>'Master Sheet'!M24</f>
        <v>10</v>
      </c>
      <c r="AR20" s="76">
        <f>'Master Sheet'!N24</f>
        <v>10</v>
      </c>
      <c r="AS20" s="76">
        <f>'Master Sheet'!O24</f>
        <v>65</v>
      </c>
      <c r="AT20" s="76" t="str">
        <f>'Master Sheet'!P24</f>
        <v/>
      </c>
      <c r="AU20" s="76" t="str">
        <f>'Master Sheet'!Q24</f>
        <v/>
      </c>
      <c r="AV20" s="76">
        <f>'Master Sheet'!S24</f>
        <v>5</v>
      </c>
      <c r="AW20" s="76">
        <f>'Master Sheet'!T24</f>
        <v>5</v>
      </c>
      <c r="AX20" s="76">
        <f>'Master Sheet'!U24</f>
        <v>5</v>
      </c>
      <c r="AY20" s="76">
        <f>'Master Sheet'!V24</f>
        <v>56</v>
      </c>
      <c r="AZ20" s="76" t="str">
        <f>'Master Sheet'!W24</f>
        <v/>
      </c>
      <c r="BA20" s="76" t="str">
        <f>'Master Sheet'!X24</f>
        <v/>
      </c>
      <c r="BB20" s="76">
        <f>'Master Sheet'!Z24</f>
        <v>5</v>
      </c>
      <c r="BC20" s="76">
        <f>'Master Sheet'!AA24</f>
        <v>5</v>
      </c>
      <c r="BD20" s="76">
        <f>'Master Sheet'!AB24</f>
        <v>5</v>
      </c>
      <c r="BE20" s="76">
        <f>'Master Sheet'!AC24</f>
        <v>56</v>
      </c>
      <c r="BF20" s="76" t="str">
        <f>'Master Sheet'!AD24</f>
        <v/>
      </c>
      <c r="BG20" s="76" t="str">
        <f>'Master Sheet'!AE24</f>
        <v/>
      </c>
      <c r="BH20" s="76">
        <f>'Master Sheet'!AG24</f>
        <v>5</v>
      </c>
      <c r="BI20" s="76">
        <f>'Master Sheet'!AH24</f>
        <v>5</v>
      </c>
      <c r="BJ20" s="76">
        <f>'Master Sheet'!AI24</f>
        <v>5</v>
      </c>
      <c r="BK20" s="76">
        <f>'Master Sheet'!AJ24</f>
        <v>56</v>
      </c>
      <c r="BL20" s="76" t="str">
        <f>'Master Sheet'!AK24</f>
        <v/>
      </c>
      <c r="BM20" s="76" t="str">
        <f>'Master Sheet'!AL24</f>
        <v/>
      </c>
      <c r="BN20" s="76">
        <f>'Master Sheet'!AN24</f>
        <v>5</v>
      </c>
      <c r="BO20" s="76">
        <f>'Master Sheet'!AO24</f>
        <v>5</v>
      </c>
      <c r="BP20" s="76">
        <f>'Master Sheet'!AP24</f>
        <v>5</v>
      </c>
      <c r="BQ20" s="76">
        <f>'Master Sheet'!AQ24</f>
        <v>56</v>
      </c>
      <c r="BR20" s="76" t="str">
        <f>'Master Sheet'!AR24</f>
        <v/>
      </c>
      <c r="BS20" s="76" t="str">
        <f>'Master Sheet'!AS24</f>
        <v/>
      </c>
      <c r="BT20" s="76">
        <f>'Master Sheet'!AU24</f>
        <v>5</v>
      </c>
      <c r="BU20" s="76">
        <f>'Master Sheet'!AV24</f>
        <v>5</v>
      </c>
      <c r="BV20" s="76">
        <f>'Master Sheet'!AW24</f>
        <v>5</v>
      </c>
      <c r="BW20" s="76">
        <f>'Master Sheet'!AX24</f>
        <v>56</v>
      </c>
      <c r="BX20" s="76" t="str">
        <f>'Master Sheet'!AY24</f>
        <v/>
      </c>
      <c r="BY20" s="76" t="str">
        <f>'Master Sheet'!AZ24</f>
        <v/>
      </c>
    </row>
    <row r="21" spans="1:77" ht="15.95" customHeight="1">
      <c r="A21" s="12">
        <v>15</v>
      </c>
      <c r="B21" s="21" t="str">
        <f>IF(AND(C21=""),"",IF(ISNA(VLOOKUP(A21,'Master Sheet'!A$11:CA$294,4,FALSE)),"",VLOOKUP(A21,'Master Sheet'!A$11:CA$294,4,FALSE)))</f>
        <v/>
      </c>
      <c r="C21" s="23" t="str">
        <f>IF(AND(G$3=""),"",IF(AND('Master Sheet'!E25=""),"",'Master Sheet'!E25))</f>
        <v/>
      </c>
      <c r="D21" s="24" t="str">
        <f t="shared" si="0"/>
        <v/>
      </c>
      <c r="E21" s="24" t="str">
        <f t="shared" si="1"/>
        <v/>
      </c>
      <c r="F21" s="24" t="str">
        <f t="shared" si="2"/>
        <v/>
      </c>
      <c r="G21" s="24" t="str">
        <f t="shared" si="3"/>
        <v/>
      </c>
      <c r="H21" s="24" t="str">
        <f t="shared" si="4"/>
        <v/>
      </c>
      <c r="I21" s="24" t="str">
        <f t="shared" si="5"/>
        <v/>
      </c>
      <c r="J21" s="31" t="str">
        <f>IF(AND(C21=""),"",IF(ISNA(VLOOKUP(A21,'Master Sheet'!A$11:CA$294,11,FALSE)),"",VLOOKUP(A21,'Master Sheet'!A$11:CA$294,11,FALSE)))</f>
        <v/>
      </c>
      <c r="K21" s="14" t="str">
        <f t="shared" si="6"/>
        <v/>
      </c>
      <c r="S21" s="169"/>
      <c r="T21" s="170"/>
      <c r="U21" s="171"/>
      <c r="AP21" s="76">
        <f>'Master Sheet'!L25</f>
        <v>5</v>
      </c>
      <c r="AQ21" s="76">
        <f>'Master Sheet'!M25</f>
        <v>5</v>
      </c>
      <c r="AR21" s="76">
        <f>'Master Sheet'!N25</f>
        <v>5</v>
      </c>
      <c r="AS21" s="76">
        <f>'Master Sheet'!O25</f>
        <v>56</v>
      </c>
      <c r="AT21" s="76" t="str">
        <f>'Master Sheet'!P25</f>
        <v/>
      </c>
      <c r="AU21" s="76" t="str">
        <f>'Master Sheet'!Q25</f>
        <v/>
      </c>
      <c r="AV21" s="76">
        <f>'Master Sheet'!S25</f>
        <v>5</v>
      </c>
      <c r="AW21" s="76">
        <f>'Master Sheet'!T25</f>
        <v>5</v>
      </c>
      <c r="AX21" s="76">
        <f>'Master Sheet'!U25</f>
        <v>5</v>
      </c>
      <c r="AY21" s="76">
        <f>'Master Sheet'!V25</f>
        <v>56</v>
      </c>
      <c r="AZ21" s="76" t="str">
        <f>'Master Sheet'!W25</f>
        <v/>
      </c>
      <c r="BA21" s="76" t="str">
        <f>'Master Sheet'!X25</f>
        <v/>
      </c>
      <c r="BB21" s="76">
        <f>'Master Sheet'!Z25</f>
        <v>5</v>
      </c>
      <c r="BC21" s="76">
        <f>'Master Sheet'!AA25</f>
        <v>5</v>
      </c>
      <c r="BD21" s="76">
        <f>'Master Sheet'!AB25</f>
        <v>5</v>
      </c>
      <c r="BE21" s="76">
        <f>'Master Sheet'!AC25</f>
        <v>56</v>
      </c>
      <c r="BF21" s="76" t="str">
        <f>'Master Sheet'!AD25</f>
        <v/>
      </c>
      <c r="BG21" s="76" t="str">
        <f>'Master Sheet'!AE25</f>
        <v/>
      </c>
      <c r="BH21" s="76">
        <f>'Master Sheet'!AG25</f>
        <v>5</v>
      </c>
      <c r="BI21" s="76">
        <f>'Master Sheet'!AH25</f>
        <v>5</v>
      </c>
      <c r="BJ21" s="76">
        <f>'Master Sheet'!AI25</f>
        <v>5</v>
      </c>
      <c r="BK21" s="76">
        <f>'Master Sheet'!AJ25</f>
        <v>56</v>
      </c>
      <c r="BL21" s="76" t="str">
        <f>'Master Sheet'!AK25</f>
        <v/>
      </c>
      <c r="BM21" s="76" t="str">
        <f>'Master Sheet'!AL25</f>
        <v/>
      </c>
      <c r="BN21" s="76">
        <f>'Master Sheet'!AN25</f>
        <v>5</v>
      </c>
      <c r="BO21" s="76">
        <f>'Master Sheet'!AO25</f>
        <v>5</v>
      </c>
      <c r="BP21" s="76">
        <f>'Master Sheet'!AP25</f>
        <v>5</v>
      </c>
      <c r="BQ21" s="76">
        <f>'Master Sheet'!AQ25</f>
        <v>56</v>
      </c>
      <c r="BR21" s="76" t="str">
        <f>'Master Sheet'!AR25</f>
        <v/>
      </c>
      <c r="BS21" s="76" t="str">
        <f>'Master Sheet'!AS25</f>
        <v/>
      </c>
      <c r="BT21" s="76">
        <f>'Master Sheet'!AU25</f>
        <v>5</v>
      </c>
      <c r="BU21" s="76">
        <f>'Master Sheet'!AV25</f>
        <v>5</v>
      </c>
      <c r="BV21" s="76">
        <f>'Master Sheet'!AW25</f>
        <v>5</v>
      </c>
      <c r="BW21" s="76">
        <f>'Master Sheet'!AX25</f>
        <v>56</v>
      </c>
      <c r="BX21" s="76" t="str">
        <f>'Master Sheet'!AY25</f>
        <v/>
      </c>
      <c r="BY21" s="76" t="str">
        <f>'Master Sheet'!AZ25</f>
        <v/>
      </c>
    </row>
    <row r="22" spans="1:77" ht="15.95" customHeight="1">
      <c r="A22" s="12">
        <v>16</v>
      </c>
      <c r="B22" s="21" t="str">
        <f>IF(AND(C22=""),"",IF(ISNA(VLOOKUP(A22,'Master Sheet'!A$11:CA$294,4,FALSE)),"",VLOOKUP(A22,'Master Sheet'!A$11:CA$294,4,FALSE)))</f>
        <v/>
      </c>
      <c r="C22" s="23" t="str">
        <f>IF(AND(G$3=""),"",IF(AND('Master Sheet'!E26=""),"",'Master Sheet'!E26))</f>
        <v/>
      </c>
      <c r="D22" s="24" t="str">
        <f t="shared" si="0"/>
        <v/>
      </c>
      <c r="E22" s="24" t="str">
        <f t="shared" si="1"/>
        <v/>
      </c>
      <c r="F22" s="24" t="str">
        <f t="shared" si="2"/>
        <v/>
      </c>
      <c r="G22" s="24" t="str">
        <f t="shared" si="3"/>
        <v/>
      </c>
      <c r="H22" s="24" t="str">
        <f t="shared" si="4"/>
        <v/>
      </c>
      <c r="I22" s="24" t="str">
        <f t="shared" si="5"/>
        <v/>
      </c>
      <c r="J22" s="31" t="str">
        <f>IF(AND(C22=""),"",IF(ISNA(VLOOKUP(A22,'Master Sheet'!A$11:CA$294,11,FALSE)),"",VLOOKUP(A22,'Master Sheet'!A$11:CA$294,11,FALSE)))</f>
        <v/>
      </c>
      <c r="K22" s="14" t="str">
        <f t="shared" si="6"/>
        <v/>
      </c>
      <c r="S22" s="169"/>
      <c r="T22" s="170"/>
      <c r="U22" s="171"/>
      <c r="AP22" s="76">
        <f>'Master Sheet'!L26</f>
        <v>5</v>
      </c>
      <c r="AQ22" s="76">
        <f>'Master Sheet'!M26</f>
        <v>5</v>
      </c>
      <c r="AR22" s="76">
        <f>'Master Sheet'!N26</f>
        <v>5</v>
      </c>
      <c r="AS22" s="76">
        <f>'Master Sheet'!O26</f>
        <v>56</v>
      </c>
      <c r="AT22" s="76" t="str">
        <f>'Master Sheet'!P26</f>
        <v/>
      </c>
      <c r="AU22" s="76" t="str">
        <f>'Master Sheet'!Q26</f>
        <v/>
      </c>
      <c r="AV22" s="76">
        <f>'Master Sheet'!S26</f>
        <v>5</v>
      </c>
      <c r="AW22" s="76">
        <f>'Master Sheet'!T26</f>
        <v>5</v>
      </c>
      <c r="AX22" s="76">
        <f>'Master Sheet'!U26</f>
        <v>5</v>
      </c>
      <c r="AY22" s="76">
        <f>'Master Sheet'!V26</f>
        <v>56</v>
      </c>
      <c r="AZ22" s="76" t="str">
        <f>'Master Sheet'!W26</f>
        <v/>
      </c>
      <c r="BA22" s="76" t="str">
        <f>'Master Sheet'!X26</f>
        <v/>
      </c>
      <c r="BB22" s="76">
        <f>'Master Sheet'!Z26</f>
        <v>5</v>
      </c>
      <c r="BC22" s="76">
        <f>'Master Sheet'!AA26</f>
        <v>5</v>
      </c>
      <c r="BD22" s="76">
        <f>'Master Sheet'!AB26</f>
        <v>5</v>
      </c>
      <c r="BE22" s="76">
        <f>'Master Sheet'!AC26</f>
        <v>56</v>
      </c>
      <c r="BF22" s="76" t="str">
        <f>'Master Sheet'!AD26</f>
        <v/>
      </c>
      <c r="BG22" s="76" t="str">
        <f>'Master Sheet'!AE26</f>
        <v/>
      </c>
      <c r="BH22" s="76">
        <f>'Master Sheet'!AG26</f>
        <v>5</v>
      </c>
      <c r="BI22" s="76">
        <f>'Master Sheet'!AH26</f>
        <v>5</v>
      </c>
      <c r="BJ22" s="76">
        <f>'Master Sheet'!AI26</f>
        <v>5</v>
      </c>
      <c r="BK22" s="76">
        <f>'Master Sheet'!AJ26</f>
        <v>56</v>
      </c>
      <c r="BL22" s="76" t="str">
        <f>'Master Sheet'!AK26</f>
        <v/>
      </c>
      <c r="BM22" s="76" t="str">
        <f>'Master Sheet'!AL26</f>
        <v/>
      </c>
      <c r="BN22" s="76">
        <f>'Master Sheet'!AN26</f>
        <v>5</v>
      </c>
      <c r="BO22" s="76">
        <f>'Master Sheet'!AO26</f>
        <v>5</v>
      </c>
      <c r="BP22" s="76">
        <f>'Master Sheet'!AP26</f>
        <v>5</v>
      </c>
      <c r="BQ22" s="76">
        <f>'Master Sheet'!AQ26</f>
        <v>56</v>
      </c>
      <c r="BR22" s="76" t="str">
        <f>'Master Sheet'!AR26</f>
        <v/>
      </c>
      <c r="BS22" s="76" t="str">
        <f>'Master Sheet'!AS26</f>
        <v/>
      </c>
      <c r="BT22" s="76">
        <f>'Master Sheet'!AU26</f>
        <v>5</v>
      </c>
      <c r="BU22" s="76">
        <f>'Master Sheet'!AV26</f>
        <v>5</v>
      </c>
      <c r="BV22" s="76">
        <f>'Master Sheet'!AW26</f>
        <v>5</v>
      </c>
      <c r="BW22" s="76">
        <f>'Master Sheet'!AX26</f>
        <v>56</v>
      </c>
      <c r="BX22" s="76" t="str">
        <f>'Master Sheet'!AY26</f>
        <v/>
      </c>
      <c r="BY22" s="76" t="str">
        <f>'Master Sheet'!AZ26</f>
        <v/>
      </c>
    </row>
    <row r="23" spans="1:77" ht="15.95" customHeight="1">
      <c r="A23" s="12">
        <v>17</v>
      </c>
      <c r="B23" s="21" t="str">
        <f>IF(AND(C23=""),"",IF(ISNA(VLOOKUP(A23,'Master Sheet'!A$11:CA$294,4,FALSE)),"",VLOOKUP(A23,'Master Sheet'!A$11:CA$294,4,FALSE)))</f>
        <v/>
      </c>
      <c r="C23" s="23" t="str">
        <f>IF(AND(G$3=""),"",IF(AND('Master Sheet'!E27=""),"",'Master Sheet'!E27))</f>
        <v/>
      </c>
      <c r="D23" s="24" t="str">
        <f t="shared" si="0"/>
        <v/>
      </c>
      <c r="E23" s="24" t="str">
        <f t="shared" si="1"/>
        <v/>
      </c>
      <c r="F23" s="24" t="str">
        <f t="shared" si="2"/>
        <v/>
      </c>
      <c r="G23" s="24" t="str">
        <f t="shared" si="3"/>
        <v/>
      </c>
      <c r="H23" s="24" t="str">
        <f t="shared" si="4"/>
        <v/>
      </c>
      <c r="I23" s="24" t="str">
        <f t="shared" si="5"/>
        <v/>
      </c>
      <c r="J23" s="31" t="str">
        <f>IF(AND(C23=""),"",IF(ISNA(VLOOKUP(A23,'Master Sheet'!A$11:CA$294,11,FALSE)),"",VLOOKUP(A23,'Master Sheet'!A$11:CA$294,11,FALSE)))</f>
        <v/>
      </c>
      <c r="K23" s="14" t="str">
        <f t="shared" si="6"/>
        <v/>
      </c>
      <c r="S23" s="169"/>
      <c r="T23" s="170"/>
      <c r="U23" s="171"/>
      <c r="AP23" s="76">
        <f>'Master Sheet'!L27</f>
        <v>5</v>
      </c>
      <c r="AQ23" s="76">
        <f>'Master Sheet'!M27</f>
        <v>5</v>
      </c>
      <c r="AR23" s="76">
        <f>'Master Sheet'!N27</f>
        <v>5</v>
      </c>
      <c r="AS23" s="76">
        <f>'Master Sheet'!O27</f>
        <v>57</v>
      </c>
      <c r="AT23" s="76" t="str">
        <f>'Master Sheet'!P27</f>
        <v/>
      </c>
      <c r="AU23" s="76" t="str">
        <f>'Master Sheet'!Q27</f>
        <v/>
      </c>
      <c r="AV23" s="76">
        <f>'Master Sheet'!S27</f>
        <v>5</v>
      </c>
      <c r="AW23" s="76">
        <f>'Master Sheet'!T27</f>
        <v>5</v>
      </c>
      <c r="AX23" s="76">
        <f>'Master Sheet'!U27</f>
        <v>5</v>
      </c>
      <c r="AY23" s="76">
        <f>'Master Sheet'!V27</f>
        <v>56</v>
      </c>
      <c r="AZ23" s="76" t="str">
        <f>'Master Sheet'!W27</f>
        <v/>
      </c>
      <c r="BA23" s="76" t="str">
        <f>'Master Sheet'!X27</f>
        <v/>
      </c>
      <c r="BB23" s="76">
        <f>'Master Sheet'!Z27</f>
        <v>5</v>
      </c>
      <c r="BC23" s="76">
        <f>'Master Sheet'!AA27</f>
        <v>5</v>
      </c>
      <c r="BD23" s="76">
        <f>'Master Sheet'!AB27</f>
        <v>5</v>
      </c>
      <c r="BE23" s="76">
        <f>'Master Sheet'!AC27</f>
        <v>56</v>
      </c>
      <c r="BF23" s="76" t="str">
        <f>'Master Sheet'!AD27</f>
        <v/>
      </c>
      <c r="BG23" s="76" t="str">
        <f>'Master Sheet'!AE27</f>
        <v/>
      </c>
      <c r="BH23" s="76">
        <f>'Master Sheet'!AG27</f>
        <v>5</v>
      </c>
      <c r="BI23" s="76">
        <f>'Master Sheet'!AH27</f>
        <v>5</v>
      </c>
      <c r="BJ23" s="76">
        <f>'Master Sheet'!AI27</f>
        <v>5</v>
      </c>
      <c r="BK23" s="76">
        <f>'Master Sheet'!AJ27</f>
        <v>56</v>
      </c>
      <c r="BL23" s="76" t="str">
        <f>'Master Sheet'!AK27</f>
        <v/>
      </c>
      <c r="BM23" s="76" t="str">
        <f>'Master Sheet'!AL27</f>
        <v/>
      </c>
      <c r="BN23" s="76">
        <f>'Master Sheet'!AN27</f>
        <v>5</v>
      </c>
      <c r="BO23" s="76">
        <f>'Master Sheet'!AO27</f>
        <v>5</v>
      </c>
      <c r="BP23" s="76">
        <f>'Master Sheet'!AP27</f>
        <v>5</v>
      </c>
      <c r="BQ23" s="76">
        <f>'Master Sheet'!AQ27</f>
        <v>56</v>
      </c>
      <c r="BR23" s="76" t="str">
        <f>'Master Sheet'!AR27</f>
        <v/>
      </c>
      <c r="BS23" s="76" t="str">
        <f>'Master Sheet'!AS27</f>
        <v/>
      </c>
      <c r="BT23" s="76">
        <f>'Master Sheet'!AU27</f>
        <v>5</v>
      </c>
      <c r="BU23" s="76">
        <f>'Master Sheet'!AV27</f>
        <v>5</v>
      </c>
      <c r="BV23" s="76">
        <f>'Master Sheet'!AW27</f>
        <v>5</v>
      </c>
      <c r="BW23" s="76">
        <f>'Master Sheet'!AX27</f>
        <v>56</v>
      </c>
      <c r="BX23" s="76" t="str">
        <f>'Master Sheet'!AY27</f>
        <v/>
      </c>
      <c r="BY23" s="76" t="str">
        <f>'Master Sheet'!AZ27</f>
        <v/>
      </c>
    </row>
    <row r="24" spans="1:77" ht="15.95" customHeight="1">
      <c r="A24" s="12">
        <v>18</v>
      </c>
      <c r="B24" s="21" t="str">
        <f>IF(AND(C24=""),"",IF(ISNA(VLOOKUP(A24,'Master Sheet'!A$11:CA$294,4,FALSE)),"",VLOOKUP(A24,'Master Sheet'!A$11:CA$294,4,FALSE)))</f>
        <v/>
      </c>
      <c r="C24" s="23" t="str">
        <f>IF(AND(G$3=""),"",IF(AND('Master Sheet'!E28=""),"",'Master Sheet'!E28))</f>
        <v/>
      </c>
      <c r="D24" s="24" t="str">
        <f t="shared" si="0"/>
        <v/>
      </c>
      <c r="E24" s="24" t="str">
        <f t="shared" si="1"/>
        <v/>
      </c>
      <c r="F24" s="24" t="str">
        <f t="shared" si="2"/>
        <v/>
      </c>
      <c r="G24" s="24" t="str">
        <f t="shared" si="3"/>
        <v/>
      </c>
      <c r="H24" s="24" t="str">
        <f t="shared" si="4"/>
        <v/>
      </c>
      <c r="I24" s="24" t="str">
        <f t="shared" si="5"/>
        <v/>
      </c>
      <c r="J24" s="31" t="str">
        <f>IF(AND(C24=""),"",IF(ISNA(VLOOKUP(A24,'Master Sheet'!A$11:CA$294,11,FALSE)),"",VLOOKUP(A24,'Master Sheet'!A$11:CA$294,11,FALSE)))</f>
        <v/>
      </c>
      <c r="K24" s="14" t="str">
        <f t="shared" si="6"/>
        <v/>
      </c>
      <c r="S24" s="169"/>
      <c r="T24" s="170"/>
      <c r="U24" s="171"/>
      <c r="AP24" s="76">
        <f>'Master Sheet'!L28</f>
        <v>5</v>
      </c>
      <c r="AQ24" s="76">
        <f>'Master Sheet'!M28</f>
        <v>5</v>
      </c>
      <c r="AR24" s="76">
        <f>'Master Sheet'!N28</f>
        <v>5</v>
      </c>
      <c r="AS24" s="76">
        <f>'Master Sheet'!O28</f>
        <v>58</v>
      </c>
      <c r="AT24" s="76" t="str">
        <f>'Master Sheet'!P28</f>
        <v/>
      </c>
      <c r="AU24" s="76" t="str">
        <f>'Master Sheet'!Q28</f>
        <v/>
      </c>
      <c r="AV24" s="76">
        <f>'Master Sheet'!S28</f>
        <v>5</v>
      </c>
      <c r="AW24" s="76">
        <f>'Master Sheet'!T28</f>
        <v>5</v>
      </c>
      <c r="AX24" s="76">
        <f>'Master Sheet'!U28</f>
        <v>5</v>
      </c>
      <c r="AY24" s="76">
        <f>'Master Sheet'!V28</f>
        <v>56</v>
      </c>
      <c r="AZ24" s="76" t="str">
        <f>'Master Sheet'!W28</f>
        <v/>
      </c>
      <c r="BA24" s="76" t="str">
        <f>'Master Sheet'!X28</f>
        <v/>
      </c>
      <c r="BB24" s="76">
        <f>'Master Sheet'!Z28</f>
        <v>5</v>
      </c>
      <c r="BC24" s="76">
        <f>'Master Sheet'!AA28</f>
        <v>5</v>
      </c>
      <c r="BD24" s="76">
        <f>'Master Sheet'!AB28</f>
        <v>5</v>
      </c>
      <c r="BE24" s="76">
        <f>'Master Sheet'!AC28</f>
        <v>56</v>
      </c>
      <c r="BF24" s="76" t="str">
        <f>'Master Sheet'!AD28</f>
        <v/>
      </c>
      <c r="BG24" s="76" t="str">
        <f>'Master Sheet'!AE28</f>
        <v/>
      </c>
      <c r="BH24" s="76">
        <f>'Master Sheet'!AG28</f>
        <v>5</v>
      </c>
      <c r="BI24" s="76">
        <f>'Master Sheet'!AH28</f>
        <v>5</v>
      </c>
      <c r="BJ24" s="76">
        <f>'Master Sheet'!AI28</f>
        <v>5</v>
      </c>
      <c r="BK24" s="76">
        <f>'Master Sheet'!AJ28</f>
        <v>56</v>
      </c>
      <c r="BL24" s="76" t="str">
        <f>'Master Sheet'!AK28</f>
        <v/>
      </c>
      <c r="BM24" s="76" t="str">
        <f>'Master Sheet'!AL28</f>
        <v/>
      </c>
      <c r="BN24" s="76">
        <f>'Master Sheet'!AN28</f>
        <v>5</v>
      </c>
      <c r="BO24" s="76">
        <f>'Master Sheet'!AO28</f>
        <v>5</v>
      </c>
      <c r="BP24" s="76">
        <f>'Master Sheet'!AP28</f>
        <v>5</v>
      </c>
      <c r="BQ24" s="76">
        <f>'Master Sheet'!AQ28</f>
        <v>56</v>
      </c>
      <c r="BR24" s="76" t="str">
        <f>'Master Sheet'!AR28</f>
        <v/>
      </c>
      <c r="BS24" s="76" t="str">
        <f>'Master Sheet'!AS28</f>
        <v/>
      </c>
      <c r="BT24" s="76">
        <f>'Master Sheet'!AU28</f>
        <v>5</v>
      </c>
      <c r="BU24" s="76">
        <f>'Master Sheet'!AV28</f>
        <v>5</v>
      </c>
      <c r="BV24" s="76">
        <f>'Master Sheet'!AW28</f>
        <v>5</v>
      </c>
      <c r="BW24" s="76">
        <f>'Master Sheet'!AX28</f>
        <v>56</v>
      </c>
      <c r="BX24" s="76" t="str">
        <f>'Master Sheet'!AY28</f>
        <v/>
      </c>
      <c r="BY24" s="76" t="str">
        <f>'Master Sheet'!AZ28</f>
        <v/>
      </c>
    </row>
    <row r="25" spans="1:77" ht="15.95" customHeight="1">
      <c r="A25" s="12">
        <v>19</v>
      </c>
      <c r="B25" s="21" t="str">
        <f>IF(AND(C25=""),"",IF(ISNA(VLOOKUP(A25,'Master Sheet'!A$11:CA$294,4,FALSE)),"",VLOOKUP(A25,'Master Sheet'!A$11:CA$294,4,FALSE)))</f>
        <v/>
      </c>
      <c r="C25" s="23" t="str">
        <f>IF(AND(G$3=""),"",IF(AND('Master Sheet'!E29=""),"",'Master Sheet'!E29))</f>
        <v/>
      </c>
      <c r="D25" s="24" t="str">
        <f t="shared" si="0"/>
        <v/>
      </c>
      <c r="E25" s="24" t="str">
        <f t="shared" si="1"/>
        <v/>
      </c>
      <c r="F25" s="24" t="str">
        <f t="shared" si="2"/>
        <v/>
      </c>
      <c r="G25" s="24" t="str">
        <f t="shared" si="3"/>
        <v/>
      </c>
      <c r="H25" s="24" t="str">
        <f t="shared" si="4"/>
        <v/>
      </c>
      <c r="I25" s="24" t="str">
        <f t="shared" si="5"/>
        <v/>
      </c>
      <c r="J25" s="31" t="str">
        <f>IF(AND(C25=""),"",IF(ISNA(VLOOKUP(A25,'Master Sheet'!A$11:CA$294,11,FALSE)),"",VLOOKUP(A25,'Master Sheet'!A$11:CA$294,11,FALSE)))</f>
        <v/>
      </c>
      <c r="K25" s="14" t="str">
        <f t="shared" si="6"/>
        <v/>
      </c>
      <c r="S25" s="169"/>
      <c r="T25" s="170"/>
      <c r="U25" s="171"/>
      <c r="AP25" s="76">
        <f>'Master Sheet'!L29</f>
        <v>5</v>
      </c>
      <c r="AQ25" s="76">
        <f>'Master Sheet'!M29</f>
        <v>5</v>
      </c>
      <c r="AR25" s="76">
        <f>'Master Sheet'!N29</f>
        <v>5</v>
      </c>
      <c r="AS25" s="76">
        <f>'Master Sheet'!O29</f>
        <v>59</v>
      </c>
      <c r="AT25" s="76" t="str">
        <f>'Master Sheet'!P29</f>
        <v/>
      </c>
      <c r="AU25" s="76" t="str">
        <f>'Master Sheet'!Q29</f>
        <v/>
      </c>
      <c r="AV25" s="76">
        <f>'Master Sheet'!S29</f>
        <v>5</v>
      </c>
      <c r="AW25" s="76">
        <f>'Master Sheet'!T29</f>
        <v>5</v>
      </c>
      <c r="AX25" s="76">
        <f>'Master Sheet'!U29</f>
        <v>5</v>
      </c>
      <c r="AY25" s="76">
        <f>'Master Sheet'!V29</f>
        <v>56</v>
      </c>
      <c r="AZ25" s="76" t="str">
        <f>'Master Sheet'!W29</f>
        <v/>
      </c>
      <c r="BA25" s="76" t="str">
        <f>'Master Sheet'!X29</f>
        <v/>
      </c>
      <c r="BB25" s="76">
        <f>'Master Sheet'!Z29</f>
        <v>5</v>
      </c>
      <c r="BC25" s="76">
        <f>'Master Sheet'!AA29</f>
        <v>5</v>
      </c>
      <c r="BD25" s="76">
        <f>'Master Sheet'!AB29</f>
        <v>5</v>
      </c>
      <c r="BE25" s="76">
        <f>'Master Sheet'!AC29</f>
        <v>56</v>
      </c>
      <c r="BF25" s="76" t="str">
        <f>'Master Sheet'!AD29</f>
        <v/>
      </c>
      <c r="BG25" s="76" t="str">
        <f>'Master Sheet'!AE29</f>
        <v/>
      </c>
      <c r="BH25" s="76">
        <f>'Master Sheet'!AG29</f>
        <v>10</v>
      </c>
      <c r="BI25" s="76">
        <f>'Master Sheet'!AH29</f>
        <v>10</v>
      </c>
      <c r="BJ25" s="76">
        <f>'Master Sheet'!AI29</f>
        <v>10</v>
      </c>
      <c r="BK25" s="76">
        <f>'Master Sheet'!AJ29</f>
        <v>56</v>
      </c>
      <c r="BL25" s="76" t="str">
        <f>'Master Sheet'!AK29</f>
        <v/>
      </c>
      <c r="BM25" s="76" t="str">
        <f>'Master Sheet'!AL29</f>
        <v/>
      </c>
      <c r="BN25" s="76">
        <f>'Master Sheet'!AN29</f>
        <v>5</v>
      </c>
      <c r="BO25" s="76">
        <f>'Master Sheet'!AO29</f>
        <v>5</v>
      </c>
      <c r="BP25" s="76">
        <f>'Master Sheet'!AP29</f>
        <v>5</v>
      </c>
      <c r="BQ25" s="76">
        <f>'Master Sheet'!AQ29</f>
        <v>56</v>
      </c>
      <c r="BR25" s="76" t="str">
        <f>'Master Sheet'!AR29</f>
        <v/>
      </c>
      <c r="BS25" s="76" t="str">
        <f>'Master Sheet'!AS29</f>
        <v/>
      </c>
      <c r="BT25" s="76">
        <f>'Master Sheet'!AU29</f>
        <v>5</v>
      </c>
      <c r="BU25" s="76">
        <f>'Master Sheet'!AV29</f>
        <v>5</v>
      </c>
      <c r="BV25" s="76">
        <f>'Master Sheet'!AW29</f>
        <v>5</v>
      </c>
      <c r="BW25" s="76">
        <f>'Master Sheet'!AX29</f>
        <v>56</v>
      </c>
      <c r="BX25" s="76" t="str">
        <f>'Master Sheet'!AY29</f>
        <v/>
      </c>
      <c r="BY25" s="76" t="str">
        <f>'Master Sheet'!AZ29</f>
        <v/>
      </c>
    </row>
    <row r="26" spans="1:77" ht="15.95" customHeight="1" thickBot="1">
      <c r="A26" s="12">
        <v>20</v>
      </c>
      <c r="B26" s="21" t="str">
        <f>IF(AND(C26=""),"",IF(ISNA(VLOOKUP(A26,'Master Sheet'!A$11:CA$294,4,FALSE)),"",VLOOKUP(A26,'Master Sheet'!A$11:CA$294,4,FALSE)))</f>
        <v/>
      </c>
      <c r="C26" s="23" t="str">
        <f>IF(AND(G$3=""),"",IF(AND('Master Sheet'!E30=""),"",'Master Sheet'!E30))</f>
        <v/>
      </c>
      <c r="D26" s="24" t="str">
        <f t="shared" si="0"/>
        <v/>
      </c>
      <c r="E26" s="24" t="str">
        <f t="shared" si="1"/>
        <v/>
      </c>
      <c r="F26" s="24" t="str">
        <f t="shared" si="2"/>
        <v/>
      </c>
      <c r="G26" s="24" t="str">
        <f t="shared" si="3"/>
        <v/>
      </c>
      <c r="H26" s="24" t="str">
        <f t="shared" si="4"/>
        <v/>
      </c>
      <c r="I26" s="24" t="str">
        <f t="shared" si="5"/>
        <v/>
      </c>
      <c r="J26" s="31" t="str">
        <f>IF(AND(C26=""),"",IF(ISNA(VLOOKUP(A26,'Master Sheet'!A$11:CA$294,11,FALSE)),"",VLOOKUP(A26,'Master Sheet'!A$11:CA$294,11,FALSE)))</f>
        <v/>
      </c>
      <c r="K26" s="14" t="str">
        <f t="shared" si="6"/>
        <v/>
      </c>
      <c r="S26" s="172"/>
      <c r="T26" s="173"/>
      <c r="U26" s="174"/>
      <c r="AP26" s="76">
        <f>'Master Sheet'!L30</f>
        <v>5</v>
      </c>
      <c r="AQ26" s="76">
        <f>'Master Sheet'!M30</f>
        <v>5</v>
      </c>
      <c r="AR26" s="76">
        <f>'Master Sheet'!N30</f>
        <v>5</v>
      </c>
      <c r="AS26" s="76">
        <f>'Master Sheet'!O30</f>
        <v>60</v>
      </c>
      <c r="AT26" s="76" t="str">
        <f>'Master Sheet'!P30</f>
        <v/>
      </c>
      <c r="AU26" s="76" t="str">
        <f>'Master Sheet'!Q30</f>
        <v/>
      </c>
      <c r="AV26" s="76">
        <f>'Master Sheet'!S30</f>
        <v>5</v>
      </c>
      <c r="AW26" s="76">
        <f>'Master Sheet'!T30</f>
        <v>5</v>
      </c>
      <c r="AX26" s="76">
        <f>'Master Sheet'!U30</f>
        <v>5</v>
      </c>
      <c r="AY26" s="76">
        <f>'Master Sheet'!V30</f>
        <v>56</v>
      </c>
      <c r="AZ26" s="76" t="str">
        <f>'Master Sheet'!W30</f>
        <v/>
      </c>
      <c r="BA26" s="76" t="str">
        <f>'Master Sheet'!X30</f>
        <v/>
      </c>
      <c r="BB26" s="76">
        <f>'Master Sheet'!Z30</f>
        <v>5</v>
      </c>
      <c r="BC26" s="76">
        <f>'Master Sheet'!AA30</f>
        <v>5</v>
      </c>
      <c r="BD26" s="76">
        <f>'Master Sheet'!AB30</f>
        <v>5</v>
      </c>
      <c r="BE26" s="76">
        <f>'Master Sheet'!AC30</f>
        <v>56</v>
      </c>
      <c r="BF26" s="76" t="str">
        <f>'Master Sheet'!AD30</f>
        <v/>
      </c>
      <c r="BG26" s="76" t="str">
        <f>'Master Sheet'!AE30</f>
        <v/>
      </c>
      <c r="BH26" s="76">
        <f>'Master Sheet'!AG30</f>
        <v>5</v>
      </c>
      <c r="BI26" s="76">
        <f>'Master Sheet'!AH30</f>
        <v>5</v>
      </c>
      <c r="BJ26" s="76">
        <f>'Master Sheet'!AI30</f>
        <v>5</v>
      </c>
      <c r="BK26" s="76">
        <f>'Master Sheet'!AJ30</f>
        <v>56</v>
      </c>
      <c r="BL26" s="76" t="str">
        <f>'Master Sheet'!AK30</f>
        <v/>
      </c>
      <c r="BM26" s="76" t="str">
        <f>'Master Sheet'!AL30</f>
        <v/>
      </c>
      <c r="BN26" s="76">
        <f>'Master Sheet'!AN30</f>
        <v>5</v>
      </c>
      <c r="BO26" s="76">
        <f>'Master Sheet'!AO30</f>
        <v>5</v>
      </c>
      <c r="BP26" s="76">
        <f>'Master Sheet'!AP30</f>
        <v>5</v>
      </c>
      <c r="BQ26" s="76">
        <f>'Master Sheet'!AQ30</f>
        <v>56</v>
      </c>
      <c r="BR26" s="76" t="str">
        <f>'Master Sheet'!AR30</f>
        <v/>
      </c>
      <c r="BS26" s="76" t="str">
        <f>'Master Sheet'!AS30</f>
        <v/>
      </c>
      <c r="BT26" s="76">
        <f>'Master Sheet'!AU30</f>
        <v>5</v>
      </c>
      <c r="BU26" s="76">
        <f>'Master Sheet'!AV30</f>
        <v>5</v>
      </c>
      <c r="BV26" s="76">
        <f>'Master Sheet'!AW30</f>
        <v>5</v>
      </c>
      <c r="BW26" s="76">
        <f>'Master Sheet'!AX30</f>
        <v>56</v>
      </c>
      <c r="BX26" s="76" t="str">
        <f>'Master Sheet'!AY30</f>
        <v/>
      </c>
      <c r="BY26" s="76" t="str">
        <f>'Master Sheet'!AZ30</f>
        <v/>
      </c>
    </row>
    <row r="27" spans="1:77" ht="15.95" customHeight="1">
      <c r="A27" s="12">
        <v>21</v>
      </c>
      <c r="B27" s="21" t="str">
        <f>IF(AND(C27=""),"",IF(ISNA(VLOOKUP(A27,'Master Sheet'!A$11:CA$294,4,FALSE)),"",VLOOKUP(A27,'Master Sheet'!A$11:CA$294,4,FALSE)))</f>
        <v/>
      </c>
      <c r="C27" s="23" t="str">
        <f>IF(AND(G$3=""),"",IF(AND('Master Sheet'!E31=""),"",'Master Sheet'!E31))</f>
        <v/>
      </c>
      <c r="D27" s="24" t="str">
        <f t="shared" si="0"/>
        <v/>
      </c>
      <c r="E27" s="24" t="str">
        <f t="shared" si="1"/>
        <v/>
      </c>
      <c r="F27" s="24" t="str">
        <f t="shared" si="2"/>
        <v/>
      </c>
      <c r="G27" s="24" t="str">
        <f t="shared" si="3"/>
        <v/>
      </c>
      <c r="H27" s="24" t="str">
        <f t="shared" si="4"/>
        <v/>
      </c>
      <c r="I27" s="24" t="str">
        <f t="shared" si="5"/>
        <v/>
      </c>
      <c r="J27" s="31" t="str">
        <f>IF(AND(C27=""),"",IF(ISNA(VLOOKUP(A27,'Master Sheet'!A$11:CA$294,11,FALSE)),"",VLOOKUP(A27,'Master Sheet'!A$11:CA$294,11,FALSE)))</f>
        <v/>
      </c>
      <c r="K27" s="14" t="str">
        <f t="shared" si="6"/>
        <v/>
      </c>
      <c r="AP27" s="76">
        <f>'Master Sheet'!L31</f>
        <v>5</v>
      </c>
      <c r="AQ27" s="76">
        <f>'Master Sheet'!M31</f>
        <v>6</v>
      </c>
      <c r="AR27" s="76">
        <f>'Master Sheet'!N31</f>
        <v>5</v>
      </c>
      <c r="AS27" s="76">
        <f>'Master Sheet'!O31</f>
        <v>61</v>
      </c>
      <c r="AT27" s="76" t="str">
        <f>'Master Sheet'!P31</f>
        <v/>
      </c>
      <c r="AU27" s="76" t="str">
        <f>'Master Sheet'!Q31</f>
        <v/>
      </c>
      <c r="AV27" s="76">
        <f>'Master Sheet'!S31</f>
        <v>5</v>
      </c>
      <c r="AW27" s="76">
        <f>'Master Sheet'!T31</f>
        <v>5</v>
      </c>
      <c r="AX27" s="76">
        <f>'Master Sheet'!U31</f>
        <v>5</v>
      </c>
      <c r="AY27" s="76">
        <f>'Master Sheet'!V31</f>
        <v>56</v>
      </c>
      <c r="AZ27" s="76" t="str">
        <f>'Master Sheet'!W31</f>
        <v/>
      </c>
      <c r="BA27" s="76" t="str">
        <f>'Master Sheet'!X31</f>
        <v/>
      </c>
      <c r="BB27" s="76">
        <f>'Master Sheet'!Z31</f>
        <v>5</v>
      </c>
      <c r="BC27" s="76">
        <f>'Master Sheet'!AA31</f>
        <v>5</v>
      </c>
      <c r="BD27" s="76">
        <f>'Master Sheet'!AB31</f>
        <v>5</v>
      </c>
      <c r="BE27" s="76">
        <f>'Master Sheet'!AC31</f>
        <v>56</v>
      </c>
      <c r="BF27" s="76" t="str">
        <f>'Master Sheet'!AD31</f>
        <v/>
      </c>
      <c r="BG27" s="76" t="str">
        <f>'Master Sheet'!AE31</f>
        <v/>
      </c>
      <c r="BH27" s="76">
        <f>'Master Sheet'!AG31</f>
        <v>5</v>
      </c>
      <c r="BI27" s="76">
        <f>'Master Sheet'!AH31</f>
        <v>5</v>
      </c>
      <c r="BJ27" s="76">
        <f>'Master Sheet'!AI31</f>
        <v>5</v>
      </c>
      <c r="BK27" s="76">
        <f>'Master Sheet'!AJ31</f>
        <v>56</v>
      </c>
      <c r="BL27" s="76" t="str">
        <f>'Master Sheet'!AK31</f>
        <v/>
      </c>
      <c r="BM27" s="76" t="str">
        <f>'Master Sheet'!AL31</f>
        <v/>
      </c>
      <c r="BN27" s="76">
        <f>'Master Sheet'!AN31</f>
        <v>5</v>
      </c>
      <c r="BO27" s="76">
        <f>'Master Sheet'!AO31</f>
        <v>5</v>
      </c>
      <c r="BP27" s="76">
        <f>'Master Sheet'!AP31</f>
        <v>5</v>
      </c>
      <c r="BQ27" s="76">
        <f>'Master Sheet'!AQ31</f>
        <v>56</v>
      </c>
      <c r="BR27" s="76" t="str">
        <f>'Master Sheet'!AR31</f>
        <v/>
      </c>
      <c r="BS27" s="76" t="str">
        <f>'Master Sheet'!AS31</f>
        <v/>
      </c>
      <c r="BT27" s="76">
        <f>'Master Sheet'!AU31</f>
        <v>5</v>
      </c>
      <c r="BU27" s="76">
        <f>'Master Sheet'!AV31</f>
        <v>5</v>
      </c>
      <c r="BV27" s="76">
        <f>'Master Sheet'!AW31</f>
        <v>5</v>
      </c>
      <c r="BW27" s="76">
        <f>'Master Sheet'!AX31</f>
        <v>56</v>
      </c>
      <c r="BX27" s="76" t="str">
        <f>'Master Sheet'!AY31</f>
        <v/>
      </c>
      <c r="BY27" s="76" t="str">
        <f>'Master Sheet'!AZ31</f>
        <v/>
      </c>
    </row>
    <row r="28" spans="1:77" ht="15.95" customHeight="1">
      <c r="A28" s="12">
        <v>22</v>
      </c>
      <c r="B28" s="21" t="str">
        <f>IF(AND(C28=""),"",IF(ISNA(VLOOKUP(A28,'Master Sheet'!A$11:CA$294,4,FALSE)),"",VLOOKUP(A28,'Master Sheet'!A$11:CA$294,4,FALSE)))</f>
        <v/>
      </c>
      <c r="C28" s="23" t="str">
        <f>IF(AND(G$3=""),"",IF(AND('Master Sheet'!E32=""),"",'Master Sheet'!E32))</f>
        <v/>
      </c>
      <c r="D28" s="24" t="str">
        <f t="shared" si="0"/>
        <v/>
      </c>
      <c r="E28" s="24" t="str">
        <f t="shared" si="1"/>
        <v/>
      </c>
      <c r="F28" s="24" t="str">
        <f t="shared" si="2"/>
        <v/>
      </c>
      <c r="G28" s="24" t="str">
        <f t="shared" si="3"/>
        <v/>
      </c>
      <c r="H28" s="24" t="str">
        <f t="shared" si="4"/>
        <v/>
      </c>
      <c r="I28" s="24" t="str">
        <f t="shared" si="5"/>
        <v/>
      </c>
      <c r="J28" s="31" t="str">
        <f>IF(AND(C28=""),"",IF(ISNA(VLOOKUP(A28,'Master Sheet'!A$11:CA$294,11,FALSE)),"",VLOOKUP(A28,'Master Sheet'!A$11:CA$294,11,FALSE)))</f>
        <v/>
      </c>
      <c r="K28" s="14" t="str">
        <f t="shared" si="6"/>
        <v/>
      </c>
      <c r="AP28" s="76">
        <f>'Master Sheet'!L32</f>
        <v>5</v>
      </c>
      <c r="AQ28" s="76">
        <f>'Master Sheet'!M32</f>
        <v>7</v>
      </c>
      <c r="AR28" s="76">
        <f>'Master Sheet'!N32</f>
        <v>5</v>
      </c>
      <c r="AS28" s="76">
        <f>'Master Sheet'!O32</f>
        <v>62</v>
      </c>
      <c r="AT28" s="76" t="str">
        <f>'Master Sheet'!P32</f>
        <v/>
      </c>
      <c r="AU28" s="76" t="str">
        <f>'Master Sheet'!Q32</f>
        <v/>
      </c>
      <c r="AV28" s="76">
        <f>'Master Sheet'!S32</f>
        <v>5</v>
      </c>
      <c r="AW28" s="76">
        <f>'Master Sheet'!T32</f>
        <v>5</v>
      </c>
      <c r="AX28" s="76">
        <f>'Master Sheet'!U32</f>
        <v>5</v>
      </c>
      <c r="AY28" s="76">
        <f>'Master Sheet'!V32</f>
        <v>56</v>
      </c>
      <c r="AZ28" s="76" t="str">
        <f>'Master Sheet'!W32</f>
        <v/>
      </c>
      <c r="BA28" s="76" t="str">
        <f>'Master Sheet'!X32</f>
        <v/>
      </c>
      <c r="BB28" s="76">
        <f>'Master Sheet'!Z32</f>
        <v>5</v>
      </c>
      <c r="BC28" s="76">
        <f>'Master Sheet'!AA32</f>
        <v>5</v>
      </c>
      <c r="BD28" s="76">
        <f>'Master Sheet'!AB32</f>
        <v>5</v>
      </c>
      <c r="BE28" s="76">
        <f>'Master Sheet'!AC32</f>
        <v>56</v>
      </c>
      <c r="BF28" s="76" t="str">
        <f>'Master Sheet'!AD32</f>
        <v/>
      </c>
      <c r="BG28" s="76" t="str">
        <f>'Master Sheet'!AE32</f>
        <v/>
      </c>
      <c r="BH28" s="76">
        <f>'Master Sheet'!AG32</f>
        <v>5</v>
      </c>
      <c r="BI28" s="76">
        <f>'Master Sheet'!AH32</f>
        <v>5</v>
      </c>
      <c r="BJ28" s="76">
        <f>'Master Sheet'!AI32</f>
        <v>5</v>
      </c>
      <c r="BK28" s="76">
        <f>'Master Sheet'!AJ32</f>
        <v>56</v>
      </c>
      <c r="BL28" s="76" t="str">
        <f>'Master Sheet'!AK32</f>
        <v/>
      </c>
      <c r="BM28" s="76" t="str">
        <f>'Master Sheet'!AL32</f>
        <v/>
      </c>
      <c r="BN28" s="76">
        <f>'Master Sheet'!AN32</f>
        <v>5</v>
      </c>
      <c r="BO28" s="76">
        <f>'Master Sheet'!AO32</f>
        <v>5</v>
      </c>
      <c r="BP28" s="76">
        <f>'Master Sheet'!AP32</f>
        <v>5</v>
      </c>
      <c r="BQ28" s="76">
        <f>'Master Sheet'!AQ32</f>
        <v>56</v>
      </c>
      <c r="BR28" s="76" t="str">
        <f>'Master Sheet'!AR32</f>
        <v/>
      </c>
      <c r="BS28" s="76" t="str">
        <f>'Master Sheet'!AS32</f>
        <v/>
      </c>
      <c r="BT28" s="76">
        <f>'Master Sheet'!AU32</f>
        <v>5</v>
      </c>
      <c r="BU28" s="76">
        <f>'Master Sheet'!AV32</f>
        <v>5</v>
      </c>
      <c r="BV28" s="76">
        <f>'Master Sheet'!AW32</f>
        <v>5</v>
      </c>
      <c r="BW28" s="76">
        <f>'Master Sheet'!AX32</f>
        <v>56</v>
      </c>
      <c r="BX28" s="76" t="str">
        <f>'Master Sheet'!AY32</f>
        <v/>
      </c>
      <c r="BY28" s="76" t="str">
        <f>'Master Sheet'!AZ32</f>
        <v/>
      </c>
    </row>
    <row r="29" spans="1:77" ht="15.95" customHeight="1">
      <c r="A29" s="12">
        <v>23</v>
      </c>
      <c r="B29" s="21" t="str">
        <f>IF(AND(C29=""),"",IF(ISNA(VLOOKUP(A29,'Master Sheet'!A$11:CA$294,4,FALSE)),"",VLOOKUP(A29,'Master Sheet'!A$11:CA$294,4,FALSE)))</f>
        <v/>
      </c>
      <c r="C29" s="23" t="str">
        <f>IF(AND(G$3=""),"",IF(AND('Master Sheet'!E33=""),"",'Master Sheet'!E33))</f>
        <v/>
      </c>
      <c r="D29" s="24" t="str">
        <f t="shared" si="0"/>
        <v/>
      </c>
      <c r="E29" s="24" t="str">
        <f t="shared" si="1"/>
        <v/>
      </c>
      <c r="F29" s="24" t="str">
        <f t="shared" si="2"/>
        <v/>
      </c>
      <c r="G29" s="24" t="str">
        <f t="shared" si="3"/>
        <v/>
      </c>
      <c r="H29" s="24" t="str">
        <f t="shared" si="4"/>
        <v/>
      </c>
      <c r="I29" s="24" t="str">
        <f t="shared" si="5"/>
        <v/>
      </c>
      <c r="J29" s="31" t="str">
        <f>IF(AND(C29=""),"",IF(ISNA(VLOOKUP(A29,'Master Sheet'!A$11:CA$294,11,FALSE)),"",VLOOKUP(A29,'Master Sheet'!A$11:CA$294,11,FALSE)))</f>
        <v/>
      </c>
      <c r="K29" s="14" t="str">
        <f t="shared" si="6"/>
        <v/>
      </c>
      <c r="AP29" s="76">
        <f>'Master Sheet'!L33</f>
        <v>5</v>
      </c>
      <c r="AQ29" s="76">
        <f>'Master Sheet'!M33</f>
        <v>8</v>
      </c>
      <c r="AR29" s="76">
        <f>'Master Sheet'!N33</f>
        <v>5</v>
      </c>
      <c r="AS29" s="76">
        <f>'Master Sheet'!O33</f>
        <v>63</v>
      </c>
      <c r="AT29" s="76" t="str">
        <f>'Master Sheet'!P33</f>
        <v/>
      </c>
      <c r="AU29" s="76" t="str">
        <f>'Master Sheet'!Q33</f>
        <v/>
      </c>
      <c r="AV29" s="76">
        <f>'Master Sheet'!S33</f>
        <v>5</v>
      </c>
      <c r="AW29" s="76">
        <f>'Master Sheet'!T33</f>
        <v>5</v>
      </c>
      <c r="AX29" s="76">
        <f>'Master Sheet'!U33</f>
        <v>5</v>
      </c>
      <c r="AY29" s="76">
        <f>'Master Sheet'!V33</f>
        <v>56</v>
      </c>
      <c r="AZ29" s="76" t="str">
        <f>'Master Sheet'!W33</f>
        <v/>
      </c>
      <c r="BA29" s="76" t="str">
        <f>'Master Sheet'!X33</f>
        <v/>
      </c>
      <c r="BB29" s="76">
        <f>'Master Sheet'!Z33</f>
        <v>5</v>
      </c>
      <c r="BC29" s="76">
        <f>'Master Sheet'!AA33</f>
        <v>5</v>
      </c>
      <c r="BD29" s="76">
        <f>'Master Sheet'!AB33</f>
        <v>5</v>
      </c>
      <c r="BE29" s="76">
        <f>'Master Sheet'!AC33</f>
        <v>56</v>
      </c>
      <c r="BF29" s="76" t="str">
        <f>'Master Sheet'!AD33</f>
        <v/>
      </c>
      <c r="BG29" s="76" t="str">
        <f>'Master Sheet'!AE33</f>
        <v/>
      </c>
      <c r="BH29" s="76">
        <f>'Master Sheet'!AG33</f>
        <v>5</v>
      </c>
      <c r="BI29" s="76">
        <f>'Master Sheet'!AH33</f>
        <v>5</v>
      </c>
      <c r="BJ29" s="76">
        <f>'Master Sheet'!AI33</f>
        <v>5</v>
      </c>
      <c r="BK29" s="76">
        <f>'Master Sheet'!AJ33</f>
        <v>56</v>
      </c>
      <c r="BL29" s="76" t="str">
        <f>'Master Sheet'!AK33</f>
        <v/>
      </c>
      <c r="BM29" s="76" t="str">
        <f>'Master Sheet'!AL33</f>
        <v/>
      </c>
      <c r="BN29" s="76">
        <f>'Master Sheet'!AN33</f>
        <v>5</v>
      </c>
      <c r="BO29" s="76">
        <f>'Master Sheet'!AO33</f>
        <v>5</v>
      </c>
      <c r="BP29" s="76">
        <f>'Master Sheet'!AP33</f>
        <v>5</v>
      </c>
      <c r="BQ29" s="76">
        <f>'Master Sheet'!AQ33</f>
        <v>56</v>
      </c>
      <c r="BR29" s="76" t="str">
        <f>'Master Sheet'!AR33</f>
        <v/>
      </c>
      <c r="BS29" s="76" t="str">
        <f>'Master Sheet'!AS33</f>
        <v/>
      </c>
      <c r="BT29" s="76">
        <f>'Master Sheet'!AU33</f>
        <v>5</v>
      </c>
      <c r="BU29" s="76">
        <f>'Master Sheet'!AV33</f>
        <v>5</v>
      </c>
      <c r="BV29" s="76">
        <f>'Master Sheet'!AW33</f>
        <v>5</v>
      </c>
      <c r="BW29" s="76">
        <f>'Master Sheet'!AX33</f>
        <v>56</v>
      </c>
      <c r="BX29" s="76" t="str">
        <f>'Master Sheet'!AY33</f>
        <v/>
      </c>
      <c r="BY29" s="76" t="str">
        <f>'Master Sheet'!AZ33</f>
        <v/>
      </c>
    </row>
    <row r="30" spans="1:77" ht="15.95" customHeight="1">
      <c r="A30" s="12">
        <v>24</v>
      </c>
      <c r="B30" s="21" t="str">
        <f>IF(AND(C30=""),"",IF(ISNA(VLOOKUP(A30,'Master Sheet'!A$11:CA$294,4,FALSE)),"",VLOOKUP(A30,'Master Sheet'!A$11:CA$294,4,FALSE)))</f>
        <v/>
      </c>
      <c r="C30" s="23" t="str">
        <f>IF(AND(G$3=""),"",IF(AND('Master Sheet'!E34=""),"",'Master Sheet'!E34))</f>
        <v/>
      </c>
      <c r="D30" s="24" t="str">
        <f t="shared" si="0"/>
        <v/>
      </c>
      <c r="E30" s="24" t="str">
        <f t="shared" si="1"/>
        <v/>
      </c>
      <c r="F30" s="24" t="str">
        <f t="shared" si="2"/>
        <v/>
      </c>
      <c r="G30" s="24" t="str">
        <f t="shared" si="3"/>
        <v/>
      </c>
      <c r="H30" s="24" t="str">
        <f t="shared" si="4"/>
        <v/>
      </c>
      <c r="I30" s="24" t="str">
        <f t="shared" si="5"/>
        <v/>
      </c>
      <c r="J30" s="31" t="str">
        <f>IF(AND(C30=""),"",IF(ISNA(VLOOKUP(A30,'Master Sheet'!A$11:CA$294,11,FALSE)),"",VLOOKUP(A30,'Master Sheet'!A$11:CA$294,11,FALSE)))</f>
        <v/>
      </c>
      <c r="K30" s="14" t="str">
        <f t="shared" si="6"/>
        <v/>
      </c>
      <c r="AP30" s="76">
        <f>'Master Sheet'!L34</f>
        <v>5</v>
      </c>
      <c r="AQ30" s="76">
        <f>'Master Sheet'!M34</f>
        <v>9</v>
      </c>
      <c r="AR30" s="76">
        <f>'Master Sheet'!N34</f>
        <v>5</v>
      </c>
      <c r="AS30" s="76">
        <f>'Master Sheet'!O34</f>
        <v>64</v>
      </c>
      <c r="AT30" s="76" t="str">
        <f>'Master Sheet'!P34</f>
        <v/>
      </c>
      <c r="AU30" s="76" t="str">
        <f>'Master Sheet'!Q34</f>
        <v/>
      </c>
      <c r="AV30" s="76">
        <f>'Master Sheet'!S34</f>
        <v>5</v>
      </c>
      <c r="AW30" s="76">
        <f>'Master Sheet'!T34</f>
        <v>5</v>
      </c>
      <c r="AX30" s="76">
        <f>'Master Sheet'!U34</f>
        <v>5</v>
      </c>
      <c r="AY30" s="76">
        <f>'Master Sheet'!V34</f>
        <v>56</v>
      </c>
      <c r="AZ30" s="76" t="str">
        <f>'Master Sheet'!W34</f>
        <v/>
      </c>
      <c r="BA30" s="76" t="str">
        <f>'Master Sheet'!X34</f>
        <v/>
      </c>
      <c r="BB30" s="76">
        <f>'Master Sheet'!Z34</f>
        <v>5</v>
      </c>
      <c r="BC30" s="76">
        <f>'Master Sheet'!AA34</f>
        <v>5</v>
      </c>
      <c r="BD30" s="76">
        <f>'Master Sheet'!AB34</f>
        <v>5</v>
      </c>
      <c r="BE30" s="76">
        <f>'Master Sheet'!AC34</f>
        <v>56</v>
      </c>
      <c r="BF30" s="76" t="str">
        <f>'Master Sheet'!AD34</f>
        <v/>
      </c>
      <c r="BG30" s="76" t="str">
        <f>'Master Sheet'!AE34</f>
        <v/>
      </c>
      <c r="BH30" s="76">
        <f>'Master Sheet'!AG34</f>
        <v>5</v>
      </c>
      <c r="BI30" s="76">
        <f>'Master Sheet'!AH34</f>
        <v>5</v>
      </c>
      <c r="BJ30" s="76">
        <f>'Master Sheet'!AI34</f>
        <v>5</v>
      </c>
      <c r="BK30" s="76">
        <f>'Master Sheet'!AJ34</f>
        <v>56</v>
      </c>
      <c r="BL30" s="76" t="str">
        <f>'Master Sheet'!AK34</f>
        <v/>
      </c>
      <c r="BM30" s="76" t="str">
        <f>'Master Sheet'!AL34</f>
        <v/>
      </c>
      <c r="BN30" s="76">
        <f>'Master Sheet'!AN34</f>
        <v>5</v>
      </c>
      <c r="BO30" s="76">
        <f>'Master Sheet'!AO34</f>
        <v>5</v>
      </c>
      <c r="BP30" s="76">
        <f>'Master Sheet'!AP34</f>
        <v>5</v>
      </c>
      <c r="BQ30" s="76">
        <f>'Master Sheet'!AQ34</f>
        <v>56</v>
      </c>
      <c r="BR30" s="76" t="str">
        <f>'Master Sheet'!AR34</f>
        <v/>
      </c>
      <c r="BS30" s="76" t="str">
        <f>'Master Sheet'!AS34</f>
        <v/>
      </c>
      <c r="BT30" s="76">
        <f>'Master Sheet'!AU34</f>
        <v>5</v>
      </c>
      <c r="BU30" s="76">
        <f>'Master Sheet'!AV34</f>
        <v>5</v>
      </c>
      <c r="BV30" s="76">
        <f>'Master Sheet'!AW34</f>
        <v>5</v>
      </c>
      <c r="BW30" s="76">
        <f>'Master Sheet'!AX34</f>
        <v>56</v>
      </c>
      <c r="BX30" s="76" t="str">
        <f>'Master Sheet'!AY34</f>
        <v/>
      </c>
      <c r="BY30" s="76" t="str">
        <f>'Master Sheet'!AZ34</f>
        <v/>
      </c>
    </row>
    <row r="31" spans="1:77" ht="15.95" customHeight="1">
      <c r="A31" s="12">
        <v>25</v>
      </c>
      <c r="B31" s="21" t="str">
        <f>IF(AND(C31=""),"",IF(ISNA(VLOOKUP(A31,'Master Sheet'!A$11:CA$294,4,FALSE)),"",VLOOKUP(A31,'Master Sheet'!A$11:CA$294,4,FALSE)))</f>
        <v/>
      </c>
      <c r="C31" s="23" t="str">
        <f>IF(AND(G$3=""),"",IF(AND('Master Sheet'!E35=""),"",'Master Sheet'!E35))</f>
        <v/>
      </c>
      <c r="D31" s="24" t="str">
        <f t="shared" si="0"/>
        <v/>
      </c>
      <c r="E31" s="24" t="str">
        <f t="shared" si="1"/>
        <v/>
      </c>
      <c r="F31" s="24" t="str">
        <f t="shared" si="2"/>
        <v/>
      </c>
      <c r="G31" s="24" t="str">
        <f t="shared" si="3"/>
        <v/>
      </c>
      <c r="H31" s="24" t="str">
        <f t="shared" si="4"/>
        <v/>
      </c>
      <c r="I31" s="24" t="str">
        <f t="shared" si="5"/>
        <v/>
      </c>
      <c r="J31" s="31" t="str">
        <f>IF(AND(C31=""),"",IF(ISNA(VLOOKUP(A31,'Master Sheet'!A$11:CA$294,11,FALSE)),"",VLOOKUP(A31,'Master Sheet'!A$11:CA$294,11,FALSE)))</f>
        <v/>
      </c>
      <c r="K31" s="14" t="str">
        <f t="shared" si="6"/>
        <v/>
      </c>
      <c r="AP31" s="76">
        <f>'Master Sheet'!L35</f>
        <v>5</v>
      </c>
      <c r="AQ31" s="76">
        <f>'Master Sheet'!M35</f>
        <v>10</v>
      </c>
      <c r="AR31" s="76">
        <f>'Master Sheet'!N35</f>
        <v>5</v>
      </c>
      <c r="AS31" s="76">
        <f>'Master Sheet'!O35</f>
        <v>65</v>
      </c>
      <c r="AT31" s="76" t="str">
        <f>'Master Sheet'!P35</f>
        <v/>
      </c>
      <c r="AU31" s="76" t="str">
        <f>'Master Sheet'!Q35</f>
        <v/>
      </c>
      <c r="AV31" s="76">
        <f>'Master Sheet'!S35</f>
        <v>5</v>
      </c>
      <c r="AW31" s="76">
        <f>'Master Sheet'!T35</f>
        <v>5</v>
      </c>
      <c r="AX31" s="76">
        <f>'Master Sheet'!U35</f>
        <v>5</v>
      </c>
      <c r="AY31" s="76">
        <f>'Master Sheet'!V35</f>
        <v>56</v>
      </c>
      <c r="AZ31" s="76" t="str">
        <f>'Master Sheet'!W35</f>
        <v/>
      </c>
      <c r="BA31" s="76" t="str">
        <f>'Master Sheet'!X35</f>
        <v/>
      </c>
      <c r="BB31" s="76">
        <f>'Master Sheet'!Z35</f>
        <v>5</v>
      </c>
      <c r="BC31" s="76">
        <f>'Master Sheet'!AA35</f>
        <v>5</v>
      </c>
      <c r="BD31" s="76">
        <f>'Master Sheet'!AB35</f>
        <v>5</v>
      </c>
      <c r="BE31" s="76">
        <f>'Master Sheet'!AC35</f>
        <v>56</v>
      </c>
      <c r="BF31" s="76" t="str">
        <f>'Master Sheet'!AD35</f>
        <v/>
      </c>
      <c r="BG31" s="76" t="str">
        <f>'Master Sheet'!AE35</f>
        <v/>
      </c>
      <c r="BH31" s="76">
        <f>'Master Sheet'!AG35</f>
        <v>5</v>
      </c>
      <c r="BI31" s="76">
        <f>'Master Sheet'!AH35</f>
        <v>5</v>
      </c>
      <c r="BJ31" s="76">
        <f>'Master Sheet'!AI35</f>
        <v>5</v>
      </c>
      <c r="BK31" s="76">
        <f>'Master Sheet'!AJ35</f>
        <v>56</v>
      </c>
      <c r="BL31" s="76" t="str">
        <f>'Master Sheet'!AK35</f>
        <v/>
      </c>
      <c r="BM31" s="76" t="str">
        <f>'Master Sheet'!AL35</f>
        <v/>
      </c>
      <c r="BN31" s="76">
        <f>'Master Sheet'!AN35</f>
        <v>5</v>
      </c>
      <c r="BO31" s="76">
        <f>'Master Sheet'!AO35</f>
        <v>5</v>
      </c>
      <c r="BP31" s="76">
        <f>'Master Sheet'!AP35</f>
        <v>5</v>
      </c>
      <c r="BQ31" s="76">
        <f>'Master Sheet'!AQ35</f>
        <v>56</v>
      </c>
      <c r="BR31" s="76" t="str">
        <f>'Master Sheet'!AR35</f>
        <v/>
      </c>
      <c r="BS31" s="76" t="str">
        <f>'Master Sheet'!AS35</f>
        <v/>
      </c>
      <c r="BT31" s="76">
        <f>'Master Sheet'!AU35</f>
        <v>5</v>
      </c>
      <c r="BU31" s="76">
        <f>'Master Sheet'!AV35</f>
        <v>5</v>
      </c>
      <c r="BV31" s="76">
        <f>'Master Sheet'!AW35</f>
        <v>5</v>
      </c>
      <c r="BW31" s="76">
        <f>'Master Sheet'!AX35</f>
        <v>56</v>
      </c>
      <c r="BX31" s="76" t="str">
        <f>'Master Sheet'!AY35</f>
        <v/>
      </c>
      <c r="BY31" s="76" t="str">
        <f>'Master Sheet'!AZ35</f>
        <v/>
      </c>
    </row>
    <row r="32" spans="1:77" ht="15.95" customHeight="1">
      <c r="A32" s="12">
        <v>26</v>
      </c>
      <c r="B32" s="21" t="str">
        <f>IF(AND(C32=""),"",IF(ISNA(VLOOKUP(A32,'Master Sheet'!A$11:CA$294,4,FALSE)),"",VLOOKUP(A32,'Master Sheet'!A$11:CA$294,4,FALSE)))</f>
        <v/>
      </c>
      <c r="C32" s="23" t="str">
        <f>IF(AND(G$3=""),"",IF(AND('Master Sheet'!E36=""),"",'Master Sheet'!E36))</f>
        <v/>
      </c>
      <c r="D32" s="24" t="str">
        <f t="shared" si="0"/>
        <v/>
      </c>
      <c r="E32" s="24" t="str">
        <f t="shared" si="1"/>
        <v/>
      </c>
      <c r="F32" s="24" t="str">
        <f t="shared" si="2"/>
        <v/>
      </c>
      <c r="G32" s="24" t="str">
        <f t="shared" si="3"/>
        <v/>
      </c>
      <c r="H32" s="24" t="str">
        <f t="shared" si="4"/>
        <v/>
      </c>
      <c r="I32" s="24" t="str">
        <f t="shared" si="5"/>
        <v/>
      </c>
      <c r="J32" s="31" t="str">
        <f>IF(AND(C32=""),"",IF(ISNA(VLOOKUP(A32,'Master Sheet'!A$11:CA$294,11,FALSE)),"",VLOOKUP(A32,'Master Sheet'!A$11:CA$294,11,FALSE)))</f>
        <v/>
      </c>
      <c r="K32" s="14" t="str">
        <f t="shared" si="6"/>
        <v/>
      </c>
      <c r="AP32" s="76">
        <f>'Master Sheet'!L36</f>
        <v>5</v>
      </c>
      <c r="AQ32" s="76">
        <f>'Master Sheet'!M36</f>
        <v>6</v>
      </c>
      <c r="AR32" s="76">
        <f>'Master Sheet'!N36</f>
        <v>5</v>
      </c>
      <c r="AS32" s="76">
        <f>'Master Sheet'!O36</f>
        <v>66</v>
      </c>
      <c r="AT32" s="76" t="str">
        <f>'Master Sheet'!P36</f>
        <v/>
      </c>
      <c r="AU32" s="76" t="str">
        <f>'Master Sheet'!Q36</f>
        <v/>
      </c>
      <c r="AV32" s="76">
        <f>'Master Sheet'!S36</f>
        <v>5</v>
      </c>
      <c r="AW32" s="76">
        <f>'Master Sheet'!T36</f>
        <v>5</v>
      </c>
      <c r="AX32" s="76">
        <f>'Master Sheet'!U36</f>
        <v>5</v>
      </c>
      <c r="AY32" s="76">
        <f>'Master Sheet'!V36</f>
        <v>56</v>
      </c>
      <c r="AZ32" s="76" t="str">
        <f>'Master Sheet'!W36</f>
        <v/>
      </c>
      <c r="BA32" s="76" t="str">
        <f>'Master Sheet'!X36</f>
        <v/>
      </c>
      <c r="BB32" s="76">
        <f>'Master Sheet'!Z36</f>
        <v>5</v>
      </c>
      <c r="BC32" s="76">
        <f>'Master Sheet'!AA36</f>
        <v>5</v>
      </c>
      <c r="BD32" s="76">
        <f>'Master Sheet'!AB36</f>
        <v>5</v>
      </c>
      <c r="BE32" s="76">
        <f>'Master Sheet'!AC36</f>
        <v>56</v>
      </c>
      <c r="BF32" s="76" t="str">
        <f>'Master Sheet'!AD36</f>
        <v/>
      </c>
      <c r="BG32" s="76" t="str">
        <f>'Master Sheet'!AE36</f>
        <v/>
      </c>
      <c r="BH32" s="76">
        <f>'Master Sheet'!AG36</f>
        <v>5</v>
      </c>
      <c r="BI32" s="76">
        <f>'Master Sheet'!AH36</f>
        <v>5</v>
      </c>
      <c r="BJ32" s="76">
        <f>'Master Sheet'!AI36</f>
        <v>5</v>
      </c>
      <c r="BK32" s="76">
        <f>'Master Sheet'!AJ36</f>
        <v>56</v>
      </c>
      <c r="BL32" s="76" t="str">
        <f>'Master Sheet'!AK36</f>
        <v/>
      </c>
      <c r="BM32" s="76" t="str">
        <f>'Master Sheet'!AL36</f>
        <v/>
      </c>
      <c r="BN32" s="76">
        <f>'Master Sheet'!AN36</f>
        <v>5</v>
      </c>
      <c r="BO32" s="76">
        <f>'Master Sheet'!AO36</f>
        <v>5</v>
      </c>
      <c r="BP32" s="76">
        <f>'Master Sheet'!AP36</f>
        <v>5</v>
      </c>
      <c r="BQ32" s="76">
        <f>'Master Sheet'!AQ36</f>
        <v>56</v>
      </c>
      <c r="BR32" s="76" t="str">
        <f>'Master Sheet'!AR36</f>
        <v/>
      </c>
      <c r="BS32" s="76" t="str">
        <f>'Master Sheet'!AS36</f>
        <v/>
      </c>
      <c r="BT32" s="76">
        <f>'Master Sheet'!AU36</f>
        <v>5</v>
      </c>
      <c r="BU32" s="76">
        <f>'Master Sheet'!AV36</f>
        <v>5</v>
      </c>
      <c r="BV32" s="76">
        <f>'Master Sheet'!AW36</f>
        <v>5</v>
      </c>
      <c r="BW32" s="76">
        <f>'Master Sheet'!AX36</f>
        <v>56</v>
      </c>
      <c r="BX32" s="76" t="str">
        <f>'Master Sheet'!AY36</f>
        <v/>
      </c>
      <c r="BY32" s="76" t="str">
        <f>'Master Sheet'!AZ36</f>
        <v/>
      </c>
    </row>
    <row r="33" spans="1:77" ht="15.95" customHeight="1">
      <c r="A33" s="12">
        <v>27</v>
      </c>
      <c r="B33" s="21" t="str">
        <f>IF(AND(C33=""),"",IF(ISNA(VLOOKUP(A33,'Master Sheet'!A$11:CA$294,4,FALSE)),"",VLOOKUP(A33,'Master Sheet'!A$11:CA$294,4,FALSE)))</f>
        <v/>
      </c>
      <c r="C33" s="23" t="str">
        <f>IF(AND(G$3=""),"",IF(AND('Master Sheet'!E37=""),"",'Master Sheet'!E37))</f>
        <v/>
      </c>
      <c r="D33" s="24" t="str">
        <f t="shared" si="0"/>
        <v/>
      </c>
      <c r="E33" s="24" t="str">
        <f t="shared" si="1"/>
        <v/>
      </c>
      <c r="F33" s="24" t="str">
        <f t="shared" si="2"/>
        <v/>
      </c>
      <c r="G33" s="24" t="str">
        <f t="shared" si="3"/>
        <v/>
      </c>
      <c r="H33" s="24" t="str">
        <f t="shared" si="4"/>
        <v/>
      </c>
      <c r="I33" s="24" t="str">
        <f t="shared" si="5"/>
        <v/>
      </c>
      <c r="J33" s="31" t="str">
        <f>IF(AND(C33=""),"",IF(ISNA(VLOOKUP(A33,'Master Sheet'!A$11:CA$294,11,FALSE)),"",VLOOKUP(A33,'Master Sheet'!A$11:CA$294,11,FALSE)))</f>
        <v/>
      </c>
      <c r="K33" s="14" t="str">
        <f t="shared" si="6"/>
        <v/>
      </c>
      <c r="AP33" s="76">
        <f>'Master Sheet'!L37</f>
        <v>5</v>
      </c>
      <c r="AQ33" s="76">
        <f>'Master Sheet'!M37</f>
        <v>7</v>
      </c>
      <c r="AR33" s="76">
        <f>'Master Sheet'!N37</f>
        <v>5</v>
      </c>
      <c r="AS33" s="76">
        <f>'Master Sheet'!O37</f>
        <v>67</v>
      </c>
      <c r="AT33" s="76" t="str">
        <f>'Master Sheet'!P37</f>
        <v/>
      </c>
      <c r="AU33" s="76" t="str">
        <f>'Master Sheet'!Q37</f>
        <v/>
      </c>
      <c r="AV33" s="76">
        <f>'Master Sheet'!S37</f>
        <v>5</v>
      </c>
      <c r="AW33" s="76">
        <f>'Master Sheet'!T37</f>
        <v>5</v>
      </c>
      <c r="AX33" s="76">
        <f>'Master Sheet'!U37</f>
        <v>5</v>
      </c>
      <c r="AY33" s="76">
        <f>'Master Sheet'!V37</f>
        <v>56</v>
      </c>
      <c r="AZ33" s="76" t="str">
        <f>'Master Sheet'!W37</f>
        <v/>
      </c>
      <c r="BA33" s="76" t="str">
        <f>'Master Sheet'!X37</f>
        <v/>
      </c>
      <c r="BB33" s="76">
        <f>'Master Sheet'!Z37</f>
        <v>5</v>
      </c>
      <c r="BC33" s="76">
        <f>'Master Sheet'!AA37</f>
        <v>5</v>
      </c>
      <c r="BD33" s="76">
        <f>'Master Sheet'!AB37</f>
        <v>5</v>
      </c>
      <c r="BE33" s="76">
        <f>'Master Sheet'!AC37</f>
        <v>56</v>
      </c>
      <c r="BF33" s="76" t="str">
        <f>'Master Sheet'!AD37</f>
        <v/>
      </c>
      <c r="BG33" s="76" t="str">
        <f>'Master Sheet'!AE37</f>
        <v/>
      </c>
      <c r="BH33" s="76">
        <f>'Master Sheet'!AG37</f>
        <v>5</v>
      </c>
      <c r="BI33" s="76">
        <f>'Master Sheet'!AH37</f>
        <v>5</v>
      </c>
      <c r="BJ33" s="76">
        <f>'Master Sheet'!AI37</f>
        <v>5</v>
      </c>
      <c r="BK33" s="76">
        <f>'Master Sheet'!AJ37</f>
        <v>56</v>
      </c>
      <c r="BL33" s="76" t="str">
        <f>'Master Sheet'!AK37</f>
        <v/>
      </c>
      <c r="BM33" s="76" t="str">
        <f>'Master Sheet'!AL37</f>
        <v/>
      </c>
      <c r="BN33" s="76">
        <f>'Master Sheet'!AN37</f>
        <v>5</v>
      </c>
      <c r="BO33" s="76">
        <f>'Master Sheet'!AO37</f>
        <v>5</v>
      </c>
      <c r="BP33" s="76">
        <f>'Master Sheet'!AP37</f>
        <v>5</v>
      </c>
      <c r="BQ33" s="76">
        <f>'Master Sheet'!AQ37</f>
        <v>56</v>
      </c>
      <c r="BR33" s="76" t="str">
        <f>'Master Sheet'!AR37</f>
        <v/>
      </c>
      <c r="BS33" s="76" t="str">
        <f>'Master Sheet'!AS37</f>
        <v/>
      </c>
      <c r="BT33" s="76">
        <f>'Master Sheet'!AU37</f>
        <v>5</v>
      </c>
      <c r="BU33" s="76">
        <f>'Master Sheet'!AV37</f>
        <v>5</v>
      </c>
      <c r="BV33" s="76">
        <f>'Master Sheet'!AW37</f>
        <v>5</v>
      </c>
      <c r="BW33" s="76">
        <f>'Master Sheet'!AX37</f>
        <v>56</v>
      </c>
      <c r="BX33" s="76" t="str">
        <f>'Master Sheet'!AY37</f>
        <v/>
      </c>
      <c r="BY33" s="76" t="str">
        <f>'Master Sheet'!AZ37</f>
        <v/>
      </c>
    </row>
    <row r="34" spans="1:77" ht="15.95" customHeight="1">
      <c r="A34" s="12">
        <v>28</v>
      </c>
      <c r="B34" s="21" t="str">
        <f>IF(AND(C34=""),"",IF(ISNA(VLOOKUP(A34,'Master Sheet'!A$11:CA$294,4,FALSE)),"",VLOOKUP(A34,'Master Sheet'!A$11:CA$294,4,FALSE)))</f>
        <v/>
      </c>
      <c r="C34" s="23" t="str">
        <f>IF(AND(G$3=""),"",IF(AND('Master Sheet'!E38=""),"",'Master Sheet'!E38))</f>
        <v/>
      </c>
      <c r="D34" s="24" t="str">
        <f t="shared" si="0"/>
        <v/>
      </c>
      <c r="E34" s="24" t="str">
        <f t="shared" si="1"/>
        <v/>
      </c>
      <c r="F34" s="24" t="str">
        <f t="shared" si="2"/>
        <v/>
      </c>
      <c r="G34" s="24" t="str">
        <f t="shared" si="3"/>
        <v/>
      </c>
      <c r="H34" s="24" t="str">
        <f t="shared" si="4"/>
        <v/>
      </c>
      <c r="I34" s="24" t="str">
        <f t="shared" si="5"/>
        <v/>
      </c>
      <c r="J34" s="31" t="str">
        <f>IF(AND(C34=""),"",IF(ISNA(VLOOKUP(A34,'Master Sheet'!A$11:CA$294,11,FALSE)),"",VLOOKUP(A34,'Master Sheet'!A$11:CA$294,11,FALSE)))</f>
        <v/>
      </c>
      <c r="K34" s="14" t="str">
        <f t="shared" si="6"/>
        <v/>
      </c>
      <c r="AP34" s="76">
        <f>'Master Sheet'!L38</f>
        <v>0</v>
      </c>
      <c r="AQ34" s="76">
        <f>'Master Sheet'!M38</f>
        <v>0</v>
      </c>
      <c r="AR34" s="76">
        <f>'Master Sheet'!N38</f>
        <v>0</v>
      </c>
      <c r="AS34" s="76">
        <f>'Master Sheet'!O38</f>
        <v>0</v>
      </c>
      <c r="AT34" s="76" t="str">
        <f>'Master Sheet'!P38</f>
        <v/>
      </c>
      <c r="AU34" s="76" t="str">
        <f>'Master Sheet'!Q38</f>
        <v/>
      </c>
      <c r="AV34" s="76">
        <f>'Master Sheet'!S38</f>
        <v>5</v>
      </c>
      <c r="AW34" s="76">
        <f>'Master Sheet'!T38</f>
        <v>5</v>
      </c>
      <c r="AX34" s="76">
        <f>'Master Sheet'!U38</f>
        <v>5</v>
      </c>
      <c r="AY34" s="76">
        <f>'Master Sheet'!V38</f>
        <v>56</v>
      </c>
      <c r="AZ34" s="76" t="str">
        <f>'Master Sheet'!W38</f>
        <v/>
      </c>
      <c r="BA34" s="76" t="str">
        <f>'Master Sheet'!X38</f>
        <v/>
      </c>
      <c r="BB34" s="76">
        <f>'Master Sheet'!Z38</f>
        <v>5</v>
      </c>
      <c r="BC34" s="76">
        <f>'Master Sheet'!AA38</f>
        <v>5</v>
      </c>
      <c r="BD34" s="76">
        <f>'Master Sheet'!AB38</f>
        <v>5</v>
      </c>
      <c r="BE34" s="76">
        <f>'Master Sheet'!AC38</f>
        <v>56</v>
      </c>
      <c r="BF34" s="76" t="str">
        <f>'Master Sheet'!AD38</f>
        <v/>
      </c>
      <c r="BG34" s="76" t="str">
        <f>'Master Sheet'!AE38</f>
        <v/>
      </c>
      <c r="BH34" s="76">
        <f>'Master Sheet'!AG38</f>
        <v>5</v>
      </c>
      <c r="BI34" s="76">
        <f>'Master Sheet'!AH38</f>
        <v>5</v>
      </c>
      <c r="BJ34" s="76">
        <f>'Master Sheet'!AI38</f>
        <v>5</v>
      </c>
      <c r="BK34" s="76">
        <f>'Master Sheet'!AJ38</f>
        <v>56</v>
      </c>
      <c r="BL34" s="76" t="str">
        <f>'Master Sheet'!AK38</f>
        <v/>
      </c>
      <c r="BM34" s="76" t="str">
        <f>'Master Sheet'!AL38</f>
        <v/>
      </c>
      <c r="BN34" s="76">
        <f>'Master Sheet'!AN38</f>
        <v>5</v>
      </c>
      <c r="BO34" s="76">
        <f>'Master Sheet'!AO38</f>
        <v>5</v>
      </c>
      <c r="BP34" s="76">
        <f>'Master Sheet'!AP38</f>
        <v>5</v>
      </c>
      <c r="BQ34" s="76">
        <f>'Master Sheet'!AQ38</f>
        <v>56</v>
      </c>
      <c r="BR34" s="76" t="str">
        <f>'Master Sheet'!AR38</f>
        <v/>
      </c>
      <c r="BS34" s="76" t="str">
        <f>'Master Sheet'!AS38</f>
        <v/>
      </c>
      <c r="BT34" s="76">
        <f>'Master Sheet'!AU38</f>
        <v>5</v>
      </c>
      <c r="BU34" s="76">
        <f>'Master Sheet'!AV38</f>
        <v>5</v>
      </c>
      <c r="BV34" s="76">
        <f>'Master Sheet'!AW38</f>
        <v>5</v>
      </c>
      <c r="BW34" s="76">
        <f>'Master Sheet'!AX38</f>
        <v>56</v>
      </c>
      <c r="BX34" s="76" t="str">
        <f>'Master Sheet'!AY38</f>
        <v/>
      </c>
      <c r="BY34" s="76" t="str">
        <f>'Master Sheet'!AZ38</f>
        <v/>
      </c>
    </row>
    <row r="35" spans="1:77" ht="15.95" customHeight="1">
      <c r="A35" s="12">
        <v>29</v>
      </c>
      <c r="B35" s="21" t="str">
        <f>IF(AND(C35=""),"",IF(ISNA(VLOOKUP(A35,'Master Sheet'!A$11:CA$294,4,FALSE)),"",VLOOKUP(A35,'Master Sheet'!A$11:CA$294,4,FALSE)))</f>
        <v/>
      </c>
      <c r="C35" s="23" t="str">
        <f>IF(AND(G$3=""),"",IF(AND('Master Sheet'!E39=""),"",'Master Sheet'!E39))</f>
        <v/>
      </c>
      <c r="D35" s="24" t="str">
        <f t="shared" si="0"/>
        <v/>
      </c>
      <c r="E35" s="24" t="str">
        <f t="shared" si="1"/>
        <v/>
      </c>
      <c r="F35" s="24" t="str">
        <f t="shared" si="2"/>
        <v/>
      </c>
      <c r="G35" s="24" t="str">
        <f t="shared" si="3"/>
        <v/>
      </c>
      <c r="H35" s="24" t="str">
        <f t="shared" si="4"/>
        <v/>
      </c>
      <c r="I35" s="24" t="str">
        <f t="shared" si="5"/>
        <v/>
      </c>
      <c r="J35" s="31" t="str">
        <f>IF(AND(C35=""),"",IF(ISNA(VLOOKUP(A35,'Master Sheet'!A$11:CA$294,11,FALSE)),"",VLOOKUP(A35,'Master Sheet'!A$11:CA$294,11,FALSE)))</f>
        <v/>
      </c>
      <c r="K35" s="14" t="str">
        <f t="shared" si="6"/>
        <v/>
      </c>
      <c r="AP35" s="76">
        <f>'Master Sheet'!L39</f>
        <v>0</v>
      </c>
      <c r="AQ35" s="76">
        <f>'Master Sheet'!M39</f>
        <v>0</v>
      </c>
      <c r="AR35" s="76">
        <f>'Master Sheet'!N39</f>
        <v>0</v>
      </c>
      <c r="AS35" s="76">
        <f>'Master Sheet'!O39</f>
        <v>0</v>
      </c>
      <c r="AT35" s="76" t="str">
        <f>'Master Sheet'!P39</f>
        <v/>
      </c>
      <c r="AU35" s="76" t="str">
        <f>'Master Sheet'!Q39</f>
        <v/>
      </c>
      <c r="AV35" s="76">
        <f>'Master Sheet'!S39</f>
        <v>5</v>
      </c>
      <c r="AW35" s="76">
        <f>'Master Sheet'!T39</f>
        <v>5</v>
      </c>
      <c r="AX35" s="76">
        <f>'Master Sheet'!U39</f>
        <v>5</v>
      </c>
      <c r="AY35" s="76">
        <f>'Master Sheet'!V39</f>
        <v>56</v>
      </c>
      <c r="AZ35" s="76" t="str">
        <f>'Master Sheet'!W39</f>
        <v/>
      </c>
      <c r="BA35" s="76" t="str">
        <f>'Master Sheet'!X39</f>
        <v/>
      </c>
      <c r="BB35" s="76">
        <f>'Master Sheet'!Z39</f>
        <v>5</v>
      </c>
      <c r="BC35" s="76">
        <f>'Master Sheet'!AA39</f>
        <v>5</v>
      </c>
      <c r="BD35" s="76">
        <f>'Master Sheet'!AB39</f>
        <v>5</v>
      </c>
      <c r="BE35" s="76">
        <f>'Master Sheet'!AC39</f>
        <v>56</v>
      </c>
      <c r="BF35" s="76" t="str">
        <f>'Master Sheet'!AD39</f>
        <v/>
      </c>
      <c r="BG35" s="76" t="str">
        <f>'Master Sheet'!AE39</f>
        <v/>
      </c>
      <c r="BH35" s="76">
        <f>'Master Sheet'!AG39</f>
        <v>5</v>
      </c>
      <c r="BI35" s="76">
        <f>'Master Sheet'!AH39</f>
        <v>5</v>
      </c>
      <c r="BJ35" s="76">
        <f>'Master Sheet'!AI39</f>
        <v>5</v>
      </c>
      <c r="BK35" s="76">
        <f>'Master Sheet'!AJ39</f>
        <v>56</v>
      </c>
      <c r="BL35" s="76" t="str">
        <f>'Master Sheet'!AK39</f>
        <v/>
      </c>
      <c r="BM35" s="76" t="str">
        <f>'Master Sheet'!AL39</f>
        <v/>
      </c>
      <c r="BN35" s="76">
        <f>'Master Sheet'!AN39</f>
        <v>5</v>
      </c>
      <c r="BO35" s="76">
        <f>'Master Sheet'!AO39</f>
        <v>5</v>
      </c>
      <c r="BP35" s="76">
        <f>'Master Sheet'!AP39</f>
        <v>5</v>
      </c>
      <c r="BQ35" s="76">
        <f>'Master Sheet'!AQ39</f>
        <v>56</v>
      </c>
      <c r="BR35" s="76" t="str">
        <f>'Master Sheet'!AR39</f>
        <v/>
      </c>
      <c r="BS35" s="76" t="str">
        <f>'Master Sheet'!AS39</f>
        <v/>
      </c>
      <c r="BT35" s="76">
        <f>'Master Sheet'!AU39</f>
        <v>5</v>
      </c>
      <c r="BU35" s="76">
        <f>'Master Sheet'!AV39</f>
        <v>5</v>
      </c>
      <c r="BV35" s="76">
        <f>'Master Sheet'!AW39</f>
        <v>5</v>
      </c>
      <c r="BW35" s="76">
        <f>'Master Sheet'!AX39</f>
        <v>56</v>
      </c>
      <c r="BX35" s="76" t="str">
        <f>'Master Sheet'!AY39</f>
        <v/>
      </c>
      <c r="BY35" s="76" t="str">
        <f>'Master Sheet'!AZ39</f>
        <v/>
      </c>
    </row>
    <row r="36" spans="1:77" ht="15.95" customHeight="1">
      <c r="A36" s="12">
        <v>30</v>
      </c>
      <c r="B36" s="21" t="str">
        <f>IF(AND(C36=""),"",IF(ISNA(VLOOKUP(A36,'Master Sheet'!A$11:CA$294,4,FALSE)),"",VLOOKUP(A36,'Master Sheet'!A$11:CA$294,4,FALSE)))</f>
        <v/>
      </c>
      <c r="C36" s="23" t="str">
        <f>IF(AND(G$3=""),"",IF(AND('Master Sheet'!E40=""),"",'Master Sheet'!E40))</f>
        <v/>
      </c>
      <c r="D36" s="24" t="str">
        <f t="shared" si="0"/>
        <v/>
      </c>
      <c r="E36" s="24" t="str">
        <f t="shared" si="1"/>
        <v/>
      </c>
      <c r="F36" s="24" t="str">
        <f t="shared" si="2"/>
        <v/>
      </c>
      <c r="G36" s="24" t="str">
        <f t="shared" si="3"/>
        <v/>
      </c>
      <c r="H36" s="24" t="str">
        <f t="shared" si="4"/>
        <v/>
      </c>
      <c r="I36" s="24" t="str">
        <f t="shared" si="5"/>
        <v/>
      </c>
      <c r="J36" s="31" t="str">
        <f>IF(AND(C36=""),"",IF(ISNA(VLOOKUP(A36,'Master Sheet'!A$11:CA$294,11,FALSE)),"",VLOOKUP(A36,'Master Sheet'!A$11:CA$294,11,FALSE)))</f>
        <v/>
      </c>
      <c r="K36" s="14" t="str">
        <f t="shared" si="6"/>
        <v/>
      </c>
      <c r="AP36" s="76">
        <f>'Master Sheet'!L40</f>
        <v>0</v>
      </c>
      <c r="AQ36" s="76">
        <f>'Master Sheet'!M40</f>
        <v>0</v>
      </c>
      <c r="AR36" s="76">
        <f>'Master Sheet'!N40</f>
        <v>0</v>
      </c>
      <c r="AS36" s="76">
        <f>'Master Sheet'!O40</f>
        <v>0</v>
      </c>
      <c r="AT36" s="76" t="str">
        <f>'Master Sheet'!P40</f>
        <v/>
      </c>
      <c r="AU36" s="76" t="str">
        <f>'Master Sheet'!Q40</f>
        <v/>
      </c>
      <c r="AV36" s="76">
        <f>'Master Sheet'!S40</f>
        <v>5</v>
      </c>
      <c r="AW36" s="76">
        <f>'Master Sheet'!T40</f>
        <v>5</v>
      </c>
      <c r="AX36" s="76">
        <f>'Master Sheet'!U40</f>
        <v>5</v>
      </c>
      <c r="AY36" s="76">
        <f>'Master Sheet'!V40</f>
        <v>56</v>
      </c>
      <c r="AZ36" s="76" t="str">
        <f>'Master Sheet'!W40</f>
        <v/>
      </c>
      <c r="BA36" s="76" t="str">
        <f>'Master Sheet'!X40</f>
        <v/>
      </c>
      <c r="BB36" s="76">
        <f>'Master Sheet'!Z40</f>
        <v>5</v>
      </c>
      <c r="BC36" s="76">
        <f>'Master Sheet'!AA40</f>
        <v>5</v>
      </c>
      <c r="BD36" s="76">
        <f>'Master Sheet'!AB40</f>
        <v>5</v>
      </c>
      <c r="BE36" s="76">
        <f>'Master Sheet'!AC40</f>
        <v>56</v>
      </c>
      <c r="BF36" s="76" t="str">
        <f>'Master Sheet'!AD40</f>
        <v/>
      </c>
      <c r="BG36" s="76" t="str">
        <f>'Master Sheet'!AE40</f>
        <v/>
      </c>
      <c r="BH36" s="76">
        <f>'Master Sheet'!AG40</f>
        <v>5</v>
      </c>
      <c r="BI36" s="76">
        <f>'Master Sheet'!AH40</f>
        <v>5</v>
      </c>
      <c r="BJ36" s="76">
        <f>'Master Sheet'!AI40</f>
        <v>5</v>
      </c>
      <c r="BK36" s="76">
        <f>'Master Sheet'!AJ40</f>
        <v>56</v>
      </c>
      <c r="BL36" s="76" t="str">
        <f>'Master Sheet'!AK40</f>
        <v/>
      </c>
      <c r="BM36" s="76" t="str">
        <f>'Master Sheet'!AL40</f>
        <v/>
      </c>
      <c r="BN36" s="76">
        <f>'Master Sheet'!AN40</f>
        <v>5</v>
      </c>
      <c r="BO36" s="76">
        <f>'Master Sheet'!AO40</f>
        <v>5</v>
      </c>
      <c r="BP36" s="76">
        <f>'Master Sheet'!AP40</f>
        <v>5</v>
      </c>
      <c r="BQ36" s="76">
        <f>'Master Sheet'!AQ40</f>
        <v>56</v>
      </c>
      <c r="BR36" s="76" t="str">
        <f>'Master Sheet'!AR40</f>
        <v/>
      </c>
      <c r="BS36" s="76" t="str">
        <f>'Master Sheet'!AS40</f>
        <v/>
      </c>
      <c r="BT36" s="76">
        <f>'Master Sheet'!AU40</f>
        <v>5</v>
      </c>
      <c r="BU36" s="76">
        <f>'Master Sheet'!AV40</f>
        <v>5</v>
      </c>
      <c r="BV36" s="76">
        <f>'Master Sheet'!AW40</f>
        <v>5</v>
      </c>
      <c r="BW36" s="76">
        <f>'Master Sheet'!AX40</f>
        <v>56</v>
      </c>
      <c r="BX36" s="76" t="str">
        <f>'Master Sheet'!AY40</f>
        <v/>
      </c>
      <c r="BY36" s="76" t="str">
        <f>'Master Sheet'!AZ40</f>
        <v/>
      </c>
    </row>
    <row r="37" spans="1:77" ht="15.95" customHeight="1">
      <c r="A37" s="12">
        <v>31</v>
      </c>
      <c r="B37" s="21" t="str">
        <f>IF(AND(C37=""),"",IF(ISNA(VLOOKUP(A37,'Master Sheet'!A$11:CA$294,4,FALSE)),"",VLOOKUP(A37,'Master Sheet'!A$11:CA$294,4,FALSE)))</f>
        <v/>
      </c>
      <c r="C37" s="23" t="str">
        <f>IF(AND(G$3=""),"",IF(AND('Master Sheet'!E41=""),"",'Master Sheet'!E41))</f>
        <v/>
      </c>
      <c r="D37" s="24" t="str">
        <f t="shared" si="0"/>
        <v/>
      </c>
      <c r="E37" s="24" t="str">
        <f t="shared" si="1"/>
        <v/>
      </c>
      <c r="F37" s="24" t="str">
        <f t="shared" si="2"/>
        <v/>
      </c>
      <c r="G37" s="24" t="str">
        <f t="shared" si="3"/>
        <v/>
      </c>
      <c r="H37" s="24" t="str">
        <f t="shared" si="4"/>
        <v/>
      </c>
      <c r="I37" s="24" t="str">
        <f t="shared" si="5"/>
        <v/>
      </c>
      <c r="J37" s="31" t="str">
        <f>IF(AND(C37=""),"",IF(ISNA(VLOOKUP(A37,'Master Sheet'!A$11:CA$294,11,FALSE)),"",VLOOKUP(A37,'Master Sheet'!A$11:CA$294,11,FALSE)))</f>
        <v/>
      </c>
      <c r="K37" s="14" t="str">
        <f t="shared" si="6"/>
        <v/>
      </c>
      <c r="AP37" s="76">
        <f>'Master Sheet'!L41</f>
        <v>0</v>
      </c>
      <c r="AQ37" s="76">
        <f>'Master Sheet'!M41</f>
        <v>0</v>
      </c>
      <c r="AR37" s="76">
        <f>'Master Sheet'!N41</f>
        <v>0</v>
      </c>
      <c r="AS37" s="76">
        <f>'Master Sheet'!O41</f>
        <v>0</v>
      </c>
      <c r="AT37" s="76" t="str">
        <f>'Master Sheet'!P41</f>
        <v/>
      </c>
      <c r="AU37" s="76" t="str">
        <f>'Master Sheet'!Q41</f>
        <v/>
      </c>
      <c r="AV37" s="76">
        <f>'Master Sheet'!S41</f>
        <v>5</v>
      </c>
      <c r="AW37" s="76">
        <f>'Master Sheet'!T41</f>
        <v>5</v>
      </c>
      <c r="AX37" s="76">
        <f>'Master Sheet'!U41</f>
        <v>5</v>
      </c>
      <c r="AY37" s="76">
        <f>'Master Sheet'!V41</f>
        <v>56</v>
      </c>
      <c r="AZ37" s="76" t="str">
        <f>'Master Sheet'!W41</f>
        <v/>
      </c>
      <c r="BA37" s="76" t="str">
        <f>'Master Sheet'!X41</f>
        <v/>
      </c>
      <c r="BB37" s="76">
        <f>'Master Sheet'!Z41</f>
        <v>5</v>
      </c>
      <c r="BC37" s="76">
        <f>'Master Sheet'!AA41</f>
        <v>5</v>
      </c>
      <c r="BD37" s="76">
        <f>'Master Sheet'!AB41</f>
        <v>5</v>
      </c>
      <c r="BE37" s="76">
        <f>'Master Sheet'!AC41</f>
        <v>56</v>
      </c>
      <c r="BF37" s="76" t="str">
        <f>'Master Sheet'!AD41</f>
        <v/>
      </c>
      <c r="BG37" s="76" t="str">
        <f>'Master Sheet'!AE41</f>
        <v/>
      </c>
      <c r="BH37" s="76">
        <f>'Master Sheet'!AG41</f>
        <v>0</v>
      </c>
      <c r="BI37" s="76">
        <f>'Master Sheet'!AH41</f>
        <v>0</v>
      </c>
      <c r="BJ37" s="76">
        <f>'Master Sheet'!AI41</f>
        <v>0</v>
      </c>
      <c r="BK37" s="76">
        <f>'Master Sheet'!AJ41</f>
        <v>0</v>
      </c>
      <c r="BL37" s="76" t="str">
        <f>'Master Sheet'!AK41</f>
        <v/>
      </c>
      <c r="BM37" s="76" t="str">
        <f>'Master Sheet'!AL41</f>
        <v/>
      </c>
      <c r="BN37" s="76">
        <f>'Master Sheet'!AN41</f>
        <v>0</v>
      </c>
      <c r="BO37" s="76">
        <f>'Master Sheet'!AO41</f>
        <v>0</v>
      </c>
      <c r="BP37" s="76">
        <f>'Master Sheet'!AP41</f>
        <v>0</v>
      </c>
      <c r="BQ37" s="76">
        <f>'Master Sheet'!AQ41</f>
        <v>0</v>
      </c>
      <c r="BR37" s="76" t="str">
        <f>'Master Sheet'!AR41</f>
        <v/>
      </c>
      <c r="BS37" s="76" t="str">
        <f>'Master Sheet'!AS41</f>
        <v/>
      </c>
      <c r="BT37" s="76">
        <f>'Master Sheet'!AU41</f>
        <v>5</v>
      </c>
      <c r="BU37" s="76">
        <f>'Master Sheet'!AV41</f>
        <v>5</v>
      </c>
      <c r="BV37" s="76">
        <f>'Master Sheet'!AW41</f>
        <v>5</v>
      </c>
      <c r="BW37" s="76">
        <f>'Master Sheet'!AX41</f>
        <v>56</v>
      </c>
      <c r="BX37" s="76" t="str">
        <f>'Master Sheet'!AY41</f>
        <v/>
      </c>
      <c r="BY37" s="76" t="str">
        <f>'Master Sheet'!AZ41</f>
        <v/>
      </c>
    </row>
    <row r="38" spans="1:77" ht="15.95" customHeight="1">
      <c r="A38" s="12">
        <v>32</v>
      </c>
      <c r="B38" s="21" t="str">
        <f>IF(AND(C38=""),"",IF(ISNA(VLOOKUP(A38,'Master Sheet'!A$11:CA$294,4,FALSE)),"",VLOOKUP(A38,'Master Sheet'!A$11:CA$294,4,FALSE)))</f>
        <v/>
      </c>
      <c r="C38" s="23" t="str">
        <f>IF(AND(G$3=""),"",IF(AND('Master Sheet'!E42=""),"",'Master Sheet'!E42))</f>
        <v/>
      </c>
      <c r="D38" s="24" t="str">
        <f t="shared" si="0"/>
        <v/>
      </c>
      <c r="E38" s="24" t="str">
        <f t="shared" si="1"/>
        <v/>
      </c>
      <c r="F38" s="24" t="str">
        <f t="shared" si="2"/>
        <v/>
      </c>
      <c r="G38" s="24" t="str">
        <f t="shared" si="3"/>
        <v/>
      </c>
      <c r="H38" s="24" t="str">
        <f t="shared" si="4"/>
        <v/>
      </c>
      <c r="I38" s="24" t="str">
        <f t="shared" si="5"/>
        <v/>
      </c>
      <c r="J38" s="31" t="str">
        <f>IF(AND(C38=""),"",IF(ISNA(VLOOKUP(A38,'Master Sheet'!A$11:CA$294,11,FALSE)),"",VLOOKUP(A38,'Master Sheet'!A$11:CA$294,11,FALSE)))</f>
        <v/>
      </c>
      <c r="K38" s="14" t="str">
        <f t="shared" si="6"/>
        <v/>
      </c>
      <c r="AP38" s="76">
        <f>'Master Sheet'!L42</f>
        <v>0</v>
      </c>
      <c r="AQ38" s="76">
        <f>'Master Sheet'!M42</f>
        <v>0</v>
      </c>
      <c r="AR38" s="76">
        <f>'Master Sheet'!N42</f>
        <v>0</v>
      </c>
      <c r="AS38" s="76">
        <f>'Master Sheet'!O42</f>
        <v>0</v>
      </c>
      <c r="AT38" s="76" t="str">
        <f>'Master Sheet'!P42</f>
        <v/>
      </c>
      <c r="AU38" s="76" t="str">
        <f>'Master Sheet'!Q42</f>
        <v/>
      </c>
      <c r="AV38" s="76">
        <f>'Master Sheet'!S42</f>
        <v>0</v>
      </c>
      <c r="AW38" s="76">
        <f>'Master Sheet'!T42</f>
        <v>0</v>
      </c>
      <c r="AX38" s="76">
        <f>'Master Sheet'!U42</f>
        <v>0</v>
      </c>
      <c r="AY38" s="76">
        <f>'Master Sheet'!V42</f>
        <v>0</v>
      </c>
      <c r="AZ38" s="76" t="str">
        <f>'Master Sheet'!W42</f>
        <v/>
      </c>
      <c r="BA38" s="76" t="str">
        <f>'Master Sheet'!X42</f>
        <v/>
      </c>
      <c r="BB38" s="76">
        <f>'Master Sheet'!Z42</f>
        <v>0</v>
      </c>
      <c r="BC38" s="76">
        <f>'Master Sheet'!AA42</f>
        <v>0</v>
      </c>
      <c r="BD38" s="76">
        <f>'Master Sheet'!AB42</f>
        <v>0</v>
      </c>
      <c r="BE38" s="76">
        <f>'Master Sheet'!AC42</f>
        <v>0</v>
      </c>
      <c r="BF38" s="76" t="str">
        <f>'Master Sheet'!AD42</f>
        <v/>
      </c>
      <c r="BG38" s="76" t="str">
        <f>'Master Sheet'!AE42</f>
        <v/>
      </c>
      <c r="BH38" s="76">
        <f>'Master Sheet'!AG42</f>
        <v>0</v>
      </c>
      <c r="BI38" s="76">
        <f>'Master Sheet'!AH42</f>
        <v>0</v>
      </c>
      <c r="BJ38" s="76">
        <f>'Master Sheet'!AI42</f>
        <v>0</v>
      </c>
      <c r="BK38" s="76">
        <f>'Master Sheet'!AJ42</f>
        <v>0</v>
      </c>
      <c r="BL38" s="76" t="str">
        <f>'Master Sheet'!AK42</f>
        <v/>
      </c>
      <c r="BM38" s="76" t="str">
        <f>'Master Sheet'!AL42</f>
        <v/>
      </c>
      <c r="BN38" s="76">
        <f>'Master Sheet'!AN42</f>
        <v>0</v>
      </c>
      <c r="BO38" s="76">
        <f>'Master Sheet'!AO42</f>
        <v>0</v>
      </c>
      <c r="BP38" s="76">
        <f>'Master Sheet'!AP42</f>
        <v>0</v>
      </c>
      <c r="BQ38" s="76">
        <f>'Master Sheet'!AQ42</f>
        <v>0</v>
      </c>
      <c r="BR38" s="76" t="str">
        <f>'Master Sheet'!AR42</f>
        <v/>
      </c>
      <c r="BS38" s="76" t="str">
        <f>'Master Sheet'!AS42</f>
        <v/>
      </c>
      <c r="BT38" s="76">
        <f>'Master Sheet'!AU42</f>
        <v>5</v>
      </c>
      <c r="BU38" s="76">
        <f>'Master Sheet'!AV42</f>
        <v>5</v>
      </c>
      <c r="BV38" s="76">
        <f>'Master Sheet'!AW42</f>
        <v>5</v>
      </c>
      <c r="BW38" s="76">
        <f>'Master Sheet'!AX42</f>
        <v>56</v>
      </c>
      <c r="BX38" s="76" t="str">
        <f>'Master Sheet'!AY42</f>
        <v/>
      </c>
      <c r="BY38" s="76" t="str">
        <f>'Master Sheet'!AZ42</f>
        <v/>
      </c>
    </row>
    <row r="39" spans="1:77" ht="15.95" customHeight="1">
      <c r="A39" s="12">
        <v>33</v>
      </c>
      <c r="B39" s="21" t="str">
        <f>IF(AND(C39=""),"",IF(ISNA(VLOOKUP(A39,'Master Sheet'!A$11:CA$294,4,FALSE)),"",VLOOKUP(A39,'Master Sheet'!A$11:CA$294,4,FALSE)))</f>
        <v/>
      </c>
      <c r="C39" s="23" t="str">
        <f>IF(AND(G$3=""),"",IF(AND('Master Sheet'!E43=""),"",'Master Sheet'!E43))</f>
        <v/>
      </c>
      <c r="D39" s="24" t="str">
        <f t="shared" si="0"/>
        <v/>
      </c>
      <c r="E39" s="24" t="str">
        <f t="shared" si="1"/>
        <v/>
      </c>
      <c r="F39" s="24" t="str">
        <f t="shared" si="2"/>
        <v/>
      </c>
      <c r="G39" s="24" t="str">
        <f t="shared" si="3"/>
        <v/>
      </c>
      <c r="H39" s="24" t="str">
        <f t="shared" si="4"/>
        <v/>
      </c>
      <c r="I39" s="24" t="str">
        <f t="shared" si="5"/>
        <v/>
      </c>
      <c r="J39" s="31" t="str">
        <f>IF(AND(C39=""),"",IF(ISNA(VLOOKUP(A39,'Master Sheet'!A$11:CA$294,11,FALSE)),"",VLOOKUP(A39,'Master Sheet'!A$11:CA$294,11,FALSE)))</f>
        <v/>
      </c>
      <c r="K39" s="14" t="str">
        <f t="shared" si="6"/>
        <v/>
      </c>
      <c r="AP39" s="76">
        <f>'Master Sheet'!L43</f>
        <v>0</v>
      </c>
      <c r="AQ39" s="76">
        <f>'Master Sheet'!M43</f>
        <v>0</v>
      </c>
      <c r="AR39" s="76">
        <f>'Master Sheet'!N43</f>
        <v>0</v>
      </c>
      <c r="AS39" s="76">
        <f>'Master Sheet'!O43</f>
        <v>0</v>
      </c>
      <c r="AT39" s="76" t="str">
        <f>'Master Sheet'!P43</f>
        <v/>
      </c>
      <c r="AU39" s="76" t="str">
        <f>'Master Sheet'!Q43</f>
        <v/>
      </c>
      <c r="AV39" s="76">
        <f>'Master Sheet'!S43</f>
        <v>0</v>
      </c>
      <c r="AW39" s="76">
        <f>'Master Sheet'!T43</f>
        <v>0</v>
      </c>
      <c r="AX39" s="76">
        <f>'Master Sheet'!U43</f>
        <v>0</v>
      </c>
      <c r="AY39" s="76">
        <f>'Master Sheet'!V43</f>
        <v>0</v>
      </c>
      <c r="AZ39" s="76" t="str">
        <f>'Master Sheet'!W43</f>
        <v/>
      </c>
      <c r="BA39" s="76" t="str">
        <f>'Master Sheet'!X43</f>
        <v/>
      </c>
      <c r="BB39" s="76">
        <f>'Master Sheet'!Z43</f>
        <v>0</v>
      </c>
      <c r="BC39" s="76">
        <f>'Master Sheet'!AA43</f>
        <v>0</v>
      </c>
      <c r="BD39" s="76">
        <f>'Master Sheet'!AB43</f>
        <v>0</v>
      </c>
      <c r="BE39" s="76">
        <f>'Master Sheet'!AC43</f>
        <v>0</v>
      </c>
      <c r="BF39" s="76" t="str">
        <f>'Master Sheet'!AD43</f>
        <v/>
      </c>
      <c r="BG39" s="76" t="str">
        <f>'Master Sheet'!AE43</f>
        <v/>
      </c>
      <c r="BH39" s="76">
        <f>'Master Sheet'!AG43</f>
        <v>0</v>
      </c>
      <c r="BI39" s="76">
        <f>'Master Sheet'!AH43</f>
        <v>0</v>
      </c>
      <c r="BJ39" s="76">
        <f>'Master Sheet'!AI43</f>
        <v>0</v>
      </c>
      <c r="BK39" s="76">
        <f>'Master Sheet'!AJ43</f>
        <v>0</v>
      </c>
      <c r="BL39" s="76" t="str">
        <f>'Master Sheet'!AK43</f>
        <v/>
      </c>
      <c r="BM39" s="76" t="str">
        <f>'Master Sheet'!AL43</f>
        <v/>
      </c>
      <c r="BN39" s="76">
        <f>'Master Sheet'!AN43</f>
        <v>0</v>
      </c>
      <c r="BO39" s="76">
        <f>'Master Sheet'!AO43</f>
        <v>0</v>
      </c>
      <c r="BP39" s="76">
        <f>'Master Sheet'!AP43</f>
        <v>0</v>
      </c>
      <c r="BQ39" s="76">
        <f>'Master Sheet'!AQ43</f>
        <v>0</v>
      </c>
      <c r="BR39" s="76" t="str">
        <f>'Master Sheet'!AR43</f>
        <v/>
      </c>
      <c r="BS39" s="76" t="str">
        <f>'Master Sheet'!AS43</f>
        <v/>
      </c>
      <c r="BT39" s="76">
        <f>'Master Sheet'!AU43</f>
        <v>5</v>
      </c>
      <c r="BU39" s="76">
        <f>'Master Sheet'!AV43</f>
        <v>5</v>
      </c>
      <c r="BV39" s="76">
        <f>'Master Sheet'!AW43</f>
        <v>5</v>
      </c>
      <c r="BW39" s="76">
        <f>'Master Sheet'!AX43</f>
        <v>56</v>
      </c>
      <c r="BX39" s="76" t="str">
        <f>'Master Sheet'!AY43</f>
        <v/>
      </c>
      <c r="BY39" s="76" t="str">
        <f>'Master Sheet'!AZ43</f>
        <v/>
      </c>
    </row>
    <row r="40" spans="1:77" ht="15.95" customHeight="1">
      <c r="A40" s="12">
        <v>34</v>
      </c>
      <c r="B40" s="21" t="str">
        <f>IF(AND(C40=""),"",IF(ISNA(VLOOKUP(A40,'Master Sheet'!A$11:CA$294,4,FALSE)),"",VLOOKUP(A40,'Master Sheet'!A$11:CA$294,4,FALSE)))</f>
        <v/>
      </c>
      <c r="C40" s="23" t="str">
        <f>IF(AND(G$3=""),"",IF(AND('Master Sheet'!E44=""),"",'Master Sheet'!E44))</f>
        <v/>
      </c>
      <c r="D40" s="24" t="str">
        <f t="shared" si="0"/>
        <v/>
      </c>
      <c r="E40" s="24" t="str">
        <f t="shared" si="1"/>
        <v/>
      </c>
      <c r="F40" s="24" t="str">
        <f t="shared" si="2"/>
        <v/>
      </c>
      <c r="G40" s="24" t="str">
        <f t="shared" si="3"/>
        <v/>
      </c>
      <c r="H40" s="24" t="str">
        <f t="shared" si="4"/>
        <v/>
      </c>
      <c r="I40" s="24" t="str">
        <f t="shared" si="5"/>
        <v/>
      </c>
      <c r="J40" s="31" t="str">
        <f>IF(AND(C40=""),"",IF(ISNA(VLOOKUP(A40,'Master Sheet'!A$11:CA$294,11,FALSE)),"",VLOOKUP(A40,'Master Sheet'!A$11:CA$294,11,FALSE)))</f>
        <v/>
      </c>
      <c r="K40" s="14" t="str">
        <f t="shared" si="6"/>
        <v/>
      </c>
      <c r="AP40" s="76">
        <f>'Master Sheet'!L44</f>
        <v>0</v>
      </c>
      <c r="AQ40" s="76">
        <f>'Master Sheet'!M44</f>
        <v>0</v>
      </c>
      <c r="AR40" s="76">
        <f>'Master Sheet'!N44</f>
        <v>0</v>
      </c>
      <c r="AS40" s="76">
        <f>'Master Sheet'!O44</f>
        <v>0</v>
      </c>
      <c r="AT40" s="76" t="str">
        <f>'Master Sheet'!P44</f>
        <v/>
      </c>
      <c r="AU40" s="76" t="str">
        <f>'Master Sheet'!Q44</f>
        <v/>
      </c>
      <c r="AV40" s="76">
        <f>'Master Sheet'!S44</f>
        <v>0</v>
      </c>
      <c r="AW40" s="76">
        <f>'Master Sheet'!T44</f>
        <v>0</v>
      </c>
      <c r="AX40" s="76">
        <f>'Master Sheet'!U44</f>
        <v>0</v>
      </c>
      <c r="AY40" s="76">
        <f>'Master Sheet'!V44</f>
        <v>0</v>
      </c>
      <c r="AZ40" s="76" t="str">
        <f>'Master Sheet'!W44</f>
        <v/>
      </c>
      <c r="BA40" s="76" t="str">
        <f>'Master Sheet'!X44</f>
        <v/>
      </c>
      <c r="BB40" s="76">
        <f>'Master Sheet'!Z44</f>
        <v>0</v>
      </c>
      <c r="BC40" s="76">
        <f>'Master Sheet'!AA44</f>
        <v>0</v>
      </c>
      <c r="BD40" s="76">
        <f>'Master Sheet'!AB44</f>
        <v>0</v>
      </c>
      <c r="BE40" s="76">
        <f>'Master Sheet'!AC44</f>
        <v>0</v>
      </c>
      <c r="BF40" s="76" t="str">
        <f>'Master Sheet'!AD44</f>
        <v/>
      </c>
      <c r="BG40" s="76" t="str">
        <f>'Master Sheet'!AE44</f>
        <v/>
      </c>
      <c r="BH40" s="76">
        <f>'Master Sheet'!AG44</f>
        <v>0</v>
      </c>
      <c r="BI40" s="76">
        <f>'Master Sheet'!AH44</f>
        <v>0</v>
      </c>
      <c r="BJ40" s="76">
        <f>'Master Sheet'!AI44</f>
        <v>0</v>
      </c>
      <c r="BK40" s="76">
        <f>'Master Sheet'!AJ44</f>
        <v>0</v>
      </c>
      <c r="BL40" s="76" t="str">
        <f>'Master Sheet'!AK44</f>
        <v/>
      </c>
      <c r="BM40" s="76" t="str">
        <f>'Master Sheet'!AL44</f>
        <v/>
      </c>
      <c r="BN40" s="76">
        <f>'Master Sheet'!AN44</f>
        <v>0</v>
      </c>
      <c r="BO40" s="76">
        <f>'Master Sheet'!AO44</f>
        <v>0</v>
      </c>
      <c r="BP40" s="76">
        <f>'Master Sheet'!AP44</f>
        <v>0</v>
      </c>
      <c r="BQ40" s="76">
        <f>'Master Sheet'!AQ44</f>
        <v>0</v>
      </c>
      <c r="BR40" s="76" t="str">
        <f>'Master Sheet'!AR44</f>
        <v/>
      </c>
      <c r="BS40" s="76" t="str">
        <f>'Master Sheet'!AS44</f>
        <v/>
      </c>
      <c r="BT40" s="76">
        <f>'Master Sheet'!AU44</f>
        <v>0</v>
      </c>
      <c r="BU40" s="76">
        <f>'Master Sheet'!AV44</f>
        <v>0</v>
      </c>
      <c r="BV40" s="76">
        <f>'Master Sheet'!AW44</f>
        <v>0</v>
      </c>
      <c r="BW40" s="76">
        <f>'Master Sheet'!AX44</f>
        <v>0</v>
      </c>
      <c r="BX40" s="76" t="str">
        <f>'Master Sheet'!AY44</f>
        <v/>
      </c>
      <c r="BY40" s="76" t="str">
        <f>'Master Sheet'!AZ44</f>
        <v/>
      </c>
    </row>
    <row r="41" spans="1:77" ht="15.95" customHeight="1">
      <c r="A41" s="12">
        <v>35</v>
      </c>
      <c r="B41" s="21" t="str">
        <f>IF(AND(C41=""),"",IF(ISNA(VLOOKUP(A41,'Master Sheet'!A$11:CA$294,4,FALSE)),"",VLOOKUP(A41,'Master Sheet'!A$11:CA$294,4,FALSE)))</f>
        <v/>
      </c>
      <c r="C41" s="23" t="str">
        <f>IF(AND(G$3=""),"",IF(AND('Master Sheet'!E45=""),"",'Master Sheet'!E45))</f>
        <v/>
      </c>
      <c r="D41" s="24" t="str">
        <f t="shared" si="0"/>
        <v/>
      </c>
      <c r="E41" s="24" t="str">
        <f t="shared" si="1"/>
        <v/>
      </c>
      <c r="F41" s="24" t="str">
        <f t="shared" si="2"/>
        <v/>
      </c>
      <c r="G41" s="24" t="str">
        <f t="shared" si="3"/>
        <v/>
      </c>
      <c r="H41" s="24" t="str">
        <f t="shared" si="4"/>
        <v/>
      </c>
      <c r="I41" s="24" t="str">
        <f t="shared" si="5"/>
        <v/>
      </c>
      <c r="J41" s="31" t="str">
        <f>IF(AND(C41=""),"",IF(ISNA(VLOOKUP(A41,'Master Sheet'!A$11:CA$294,11,FALSE)),"",VLOOKUP(A41,'Master Sheet'!A$11:CA$294,11,FALSE)))</f>
        <v/>
      </c>
      <c r="K41" s="14" t="str">
        <f t="shared" si="6"/>
        <v/>
      </c>
      <c r="AP41" s="76">
        <f>'Master Sheet'!L45</f>
        <v>0</v>
      </c>
      <c r="AQ41" s="76">
        <f>'Master Sheet'!M45</f>
        <v>0</v>
      </c>
      <c r="AR41" s="76">
        <f>'Master Sheet'!N45</f>
        <v>0</v>
      </c>
      <c r="AS41" s="76">
        <f>'Master Sheet'!O45</f>
        <v>0</v>
      </c>
      <c r="AT41" s="76" t="str">
        <f>'Master Sheet'!P45</f>
        <v/>
      </c>
      <c r="AU41" s="76" t="str">
        <f>'Master Sheet'!Q45</f>
        <v/>
      </c>
      <c r="AV41" s="76">
        <f>'Master Sheet'!S45</f>
        <v>0</v>
      </c>
      <c r="AW41" s="76">
        <f>'Master Sheet'!T45</f>
        <v>0</v>
      </c>
      <c r="AX41" s="76">
        <f>'Master Sheet'!U45</f>
        <v>0</v>
      </c>
      <c r="AY41" s="76">
        <f>'Master Sheet'!V45</f>
        <v>0</v>
      </c>
      <c r="AZ41" s="76" t="str">
        <f>'Master Sheet'!W45</f>
        <v/>
      </c>
      <c r="BA41" s="76" t="str">
        <f>'Master Sheet'!X45</f>
        <v/>
      </c>
      <c r="BB41" s="76">
        <f>'Master Sheet'!Z45</f>
        <v>0</v>
      </c>
      <c r="BC41" s="76">
        <f>'Master Sheet'!AA45</f>
        <v>0</v>
      </c>
      <c r="BD41" s="76">
        <f>'Master Sheet'!AB45</f>
        <v>0</v>
      </c>
      <c r="BE41" s="76">
        <f>'Master Sheet'!AC45</f>
        <v>0</v>
      </c>
      <c r="BF41" s="76" t="str">
        <f>'Master Sheet'!AD45</f>
        <v/>
      </c>
      <c r="BG41" s="76" t="str">
        <f>'Master Sheet'!AE45</f>
        <v/>
      </c>
      <c r="BH41" s="76">
        <f>'Master Sheet'!AG45</f>
        <v>0</v>
      </c>
      <c r="BI41" s="76">
        <f>'Master Sheet'!AH45</f>
        <v>0</v>
      </c>
      <c r="BJ41" s="76">
        <f>'Master Sheet'!AI45</f>
        <v>0</v>
      </c>
      <c r="BK41" s="76">
        <f>'Master Sheet'!AJ45</f>
        <v>0</v>
      </c>
      <c r="BL41" s="76" t="str">
        <f>'Master Sheet'!AK45</f>
        <v/>
      </c>
      <c r="BM41" s="76" t="str">
        <f>'Master Sheet'!AL45</f>
        <v/>
      </c>
      <c r="BN41" s="76">
        <f>'Master Sheet'!AN45</f>
        <v>0</v>
      </c>
      <c r="BO41" s="76">
        <f>'Master Sheet'!AO45</f>
        <v>0</v>
      </c>
      <c r="BP41" s="76">
        <f>'Master Sheet'!AP45</f>
        <v>0</v>
      </c>
      <c r="BQ41" s="76">
        <f>'Master Sheet'!AQ45</f>
        <v>0</v>
      </c>
      <c r="BR41" s="76" t="str">
        <f>'Master Sheet'!AR45</f>
        <v/>
      </c>
      <c r="BS41" s="76" t="str">
        <f>'Master Sheet'!AS45</f>
        <v/>
      </c>
      <c r="BT41" s="76">
        <f>'Master Sheet'!AU45</f>
        <v>0</v>
      </c>
      <c r="BU41" s="76">
        <f>'Master Sheet'!AV45</f>
        <v>0</v>
      </c>
      <c r="BV41" s="76">
        <f>'Master Sheet'!AW45</f>
        <v>0</v>
      </c>
      <c r="BW41" s="76">
        <f>'Master Sheet'!AX45</f>
        <v>0</v>
      </c>
      <c r="BX41" s="76" t="str">
        <f>'Master Sheet'!AY45</f>
        <v/>
      </c>
      <c r="BY41" s="76" t="str">
        <f>'Master Sheet'!AZ45</f>
        <v/>
      </c>
    </row>
    <row r="42" spans="1:77" ht="15.95" customHeight="1">
      <c r="A42" s="12">
        <v>36</v>
      </c>
      <c r="B42" s="21" t="str">
        <f>IF(AND(C42=""),"",IF(ISNA(VLOOKUP(A42,'Master Sheet'!A$11:CA$294,4,FALSE)),"",VLOOKUP(A42,'Master Sheet'!A$11:CA$294,4,FALSE)))</f>
        <v/>
      </c>
      <c r="C42" s="23" t="str">
        <f>IF(AND(G$3=""),"",IF(AND('Master Sheet'!E46=""),"",'Master Sheet'!E46))</f>
        <v/>
      </c>
      <c r="D42" s="24" t="str">
        <f t="shared" si="0"/>
        <v/>
      </c>
      <c r="E42" s="24" t="str">
        <f t="shared" si="1"/>
        <v/>
      </c>
      <c r="F42" s="24" t="str">
        <f t="shared" si="2"/>
        <v/>
      </c>
      <c r="G42" s="24" t="str">
        <f t="shared" si="3"/>
        <v/>
      </c>
      <c r="H42" s="24" t="str">
        <f t="shared" si="4"/>
        <v/>
      </c>
      <c r="I42" s="24" t="str">
        <f t="shared" si="5"/>
        <v/>
      </c>
      <c r="J42" s="31" t="str">
        <f>IF(AND(C42=""),"",IF(ISNA(VLOOKUP(A42,'Master Sheet'!A$11:CA$294,11,FALSE)),"",VLOOKUP(A42,'Master Sheet'!A$11:CA$294,11,FALSE)))</f>
        <v/>
      </c>
      <c r="K42" s="14" t="str">
        <f t="shared" si="6"/>
        <v/>
      </c>
      <c r="AP42" s="76">
        <f>'Master Sheet'!L46</f>
        <v>0</v>
      </c>
      <c r="AQ42" s="76">
        <f>'Master Sheet'!M46</f>
        <v>0</v>
      </c>
      <c r="AR42" s="76">
        <f>'Master Sheet'!N46</f>
        <v>0</v>
      </c>
      <c r="AS42" s="76">
        <f>'Master Sheet'!O46</f>
        <v>0</v>
      </c>
      <c r="AT42" s="76" t="str">
        <f>'Master Sheet'!P46</f>
        <v/>
      </c>
      <c r="AU42" s="76" t="str">
        <f>'Master Sheet'!Q46</f>
        <v/>
      </c>
      <c r="AV42" s="76">
        <f>'Master Sheet'!S46</f>
        <v>0</v>
      </c>
      <c r="AW42" s="76">
        <f>'Master Sheet'!T46</f>
        <v>0</v>
      </c>
      <c r="AX42" s="76">
        <f>'Master Sheet'!U46</f>
        <v>0</v>
      </c>
      <c r="AY42" s="76">
        <f>'Master Sheet'!V46</f>
        <v>0</v>
      </c>
      <c r="AZ42" s="76" t="str">
        <f>'Master Sheet'!W46</f>
        <v/>
      </c>
      <c r="BA42" s="76" t="str">
        <f>'Master Sheet'!X46</f>
        <v/>
      </c>
      <c r="BB42" s="76">
        <f>'Master Sheet'!Z46</f>
        <v>0</v>
      </c>
      <c r="BC42" s="76">
        <f>'Master Sheet'!AA46</f>
        <v>0</v>
      </c>
      <c r="BD42" s="76">
        <f>'Master Sheet'!AB46</f>
        <v>0</v>
      </c>
      <c r="BE42" s="76">
        <f>'Master Sheet'!AC46</f>
        <v>0</v>
      </c>
      <c r="BF42" s="76" t="str">
        <f>'Master Sheet'!AD46</f>
        <v/>
      </c>
      <c r="BG42" s="76" t="str">
        <f>'Master Sheet'!AE46</f>
        <v/>
      </c>
      <c r="BH42" s="76">
        <f>'Master Sheet'!AG46</f>
        <v>0</v>
      </c>
      <c r="BI42" s="76">
        <f>'Master Sheet'!AH46</f>
        <v>0</v>
      </c>
      <c r="BJ42" s="76">
        <f>'Master Sheet'!AI46</f>
        <v>0</v>
      </c>
      <c r="BK42" s="76">
        <f>'Master Sheet'!AJ46</f>
        <v>0</v>
      </c>
      <c r="BL42" s="76" t="str">
        <f>'Master Sheet'!AK46</f>
        <v/>
      </c>
      <c r="BM42" s="76" t="str">
        <f>'Master Sheet'!AL46</f>
        <v/>
      </c>
      <c r="BN42" s="76">
        <f>'Master Sheet'!AN46</f>
        <v>0</v>
      </c>
      <c r="BO42" s="76">
        <f>'Master Sheet'!AO46</f>
        <v>0</v>
      </c>
      <c r="BP42" s="76">
        <f>'Master Sheet'!AP46</f>
        <v>0</v>
      </c>
      <c r="BQ42" s="76">
        <f>'Master Sheet'!AQ46</f>
        <v>0</v>
      </c>
      <c r="BR42" s="76" t="str">
        <f>'Master Sheet'!AR46</f>
        <v/>
      </c>
      <c r="BS42" s="76" t="str">
        <f>'Master Sheet'!AS46</f>
        <v/>
      </c>
      <c r="BT42" s="76">
        <f>'Master Sheet'!AU46</f>
        <v>0</v>
      </c>
      <c r="BU42" s="76">
        <f>'Master Sheet'!AV46</f>
        <v>0</v>
      </c>
      <c r="BV42" s="76">
        <f>'Master Sheet'!AW46</f>
        <v>0</v>
      </c>
      <c r="BW42" s="76">
        <f>'Master Sheet'!AX46</f>
        <v>0</v>
      </c>
      <c r="BX42" s="76" t="str">
        <f>'Master Sheet'!AY46</f>
        <v/>
      </c>
      <c r="BY42" s="76" t="str">
        <f>'Master Sheet'!AZ46</f>
        <v/>
      </c>
    </row>
    <row r="43" spans="1:77" ht="15.95" customHeight="1">
      <c r="A43" s="12">
        <v>37</v>
      </c>
      <c r="B43" s="21" t="str">
        <f>IF(AND(C43=""),"",IF(ISNA(VLOOKUP(A43,'Master Sheet'!A$11:CA$294,4,FALSE)),"",VLOOKUP(A43,'Master Sheet'!A$11:CA$294,4,FALSE)))</f>
        <v/>
      </c>
      <c r="C43" s="23" t="str">
        <f>IF(AND(G$3=""),"",IF(AND('Master Sheet'!E47=""),"",'Master Sheet'!E47))</f>
        <v/>
      </c>
      <c r="D43" s="24" t="str">
        <f t="shared" si="0"/>
        <v/>
      </c>
      <c r="E43" s="24" t="str">
        <f t="shared" si="1"/>
        <v/>
      </c>
      <c r="F43" s="24" t="str">
        <f t="shared" si="2"/>
        <v/>
      </c>
      <c r="G43" s="24" t="str">
        <f t="shared" si="3"/>
        <v/>
      </c>
      <c r="H43" s="24" t="str">
        <f t="shared" si="4"/>
        <v/>
      </c>
      <c r="I43" s="24" t="str">
        <f t="shared" si="5"/>
        <v/>
      </c>
      <c r="J43" s="31" t="str">
        <f>IF(AND(C43=""),"",IF(ISNA(VLOOKUP(A43,'Master Sheet'!A$11:CA$294,11,FALSE)),"",VLOOKUP(A43,'Master Sheet'!A$11:CA$294,11,FALSE)))</f>
        <v/>
      </c>
      <c r="K43" s="14" t="str">
        <f t="shared" si="6"/>
        <v/>
      </c>
      <c r="AP43" s="76">
        <f>'Master Sheet'!L47</f>
        <v>0</v>
      </c>
      <c r="AQ43" s="76">
        <f>'Master Sheet'!M47</f>
        <v>0</v>
      </c>
      <c r="AR43" s="76">
        <f>'Master Sheet'!N47</f>
        <v>0</v>
      </c>
      <c r="AS43" s="76">
        <f>'Master Sheet'!O47</f>
        <v>0</v>
      </c>
      <c r="AT43" s="76" t="str">
        <f>'Master Sheet'!P47</f>
        <v/>
      </c>
      <c r="AU43" s="76" t="str">
        <f>'Master Sheet'!Q47</f>
        <v/>
      </c>
      <c r="AV43" s="76">
        <f>'Master Sheet'!S47</f>
        <v>0</v>
      </c>
      <c r="AW43" s="76">
        <f>'Master Sheet'!T47</f>
        <v>0</v>
      </c>
      <c r="AX43" s="76">
        <f>'Master Sheet'!U47</f>
        <v>0</v>
      </c>
      <c r="AY43" s="76">
        <f>'Master Sheet'!V47</f>
        <v>0</v>
      </c>
      <c r="AZ43" s="76" t="str">
        <f>'Master Sheet'!W47</f>
        <v/>
      </c>
      <c r="BA43" s="76" t="str">
        <f>'Master Sheet'!X47</f>
        <v/>
      </c>
      <c r="BB43" s="76">
        <f>'Master Sheet'!Z47</f>
        <v>0</v>
      </c>
      <c r="BC43" s="76">
        <f>'Master Sheet'!AA47</f>
        <v>0</v>
      </c>
      <c r="BD43" s="76">
        <f>'Master Sheet'!AB47</f>
        <v>0</v>
      </c>
      <c r="BE43" s="76">
        <f>'Master Sheet'!AC47</f>
        <v>0</v>
      </c>
      <c r="BF43" s="76" t="str">
        <f>'Master Sheet'!AD47</f>
        <v/>
      </c>
      <c r="BG43" s="76" t="str">
        <f>'Master Sheet'!AE47</f>
        <v/>
      </c>
      <c r="BH43" s="76">
        <f>'Master Sheet'!AG47</f>
        <v>0</v>
      </c>
      <c r="BI43" s="76">
        <f>'Master Sheet'!AH47</f>
        <v>0</v>
      </c>
      <c r="BJ43" s="76">
        <f>'Master Sheet'!AI47</f>
        <v>0</v>
      </c>
      <c r="BK43" s="76">
        <f>'Master Sheet'!AJ47</f>
        <v>0</v>
      </c>
      <c r="BL43" s="76" t="str">
        <f>'Master Sheet'!AK47</f>
        <v/>
      </c>
      <c r="BM43" s="76" t="str">
        <f>'Master Sheet'!AL47</f>
        <v/>
      </c>
      <c r="BN43" s="76">
        <f>'Master Sheet'!AN47</f>
        <v>0</v>
      </c>
      <c r="BO43" s="76">
        <f>'Master Sheet'!AO47</f>
        <v>0</v>
      </c>
      <c r="BP43" s="76">
        <f>'Master Sheet'!AP47</f>
        <v>0</v>
      </c>
      <c r="BQ43" s="76">
        <f>'Master Sheet'!AQ47</f>
        <v>0</v>
      </c>
      <c r="BR43" s="76" t="str">
        <f>'Master Sheet'!AR47</f>
        <v/>
      </c>
      <c r="BS43" s="76" t="str">
        <f>'Master Sheet'!AS47</f>
        <v/>
      </c>
      <c r="BT43" s="76">
        <f>'Master Sheet'!AU47</f>
        <v>0</v>
      </c>
      <c r="BU43" s="76">
        <f>'Master Sheet'!AV47</f>
        <v>0</v>
      </c>
      <c r="BV43" s="76">
        <f>'Master Sheet'!AW47</f>
        <v>0</v>
      </c>
      <c r="BW43" s="76">
        <f>'Master Sheet'!AX47</f>
        <v>0</v>
      </c>
      <c r="BX43" s="76" t="str">
        <f>'Master Sheet'!AY47</f>
        <v/>
      </c>
      <c r="BY43" s="76" t="str">
        <f>'Master Sheet'!AZ47</f>
        <v/>
      </c>
    </row>
    <row r="44" spans="1:77" ht="15.95" customHeight="1">
      <c r="A44" s="12">
        <v>38</v>
      </c>
      <c r="B44" s="21" t="str">
        <f>IF(AND(C44=""),"",IF(ISNA(VLOOKUP(A44,'Master Sheet'!A$11:CA$294,4,FALSE)),"",VLOOKUP(A44,'Master Sheet'!A$11:CA$294,4,FALSE)))</f>
        <v/>
      </c>
      <c r="C44" s="23" t="str">
        <f>IF(AND(G$3=""),"",IF(AND('Master Sheet'!E48=""),"",'Master Sheet'!E48))</f>
        <v/>
      </c>
      <c r="D44" s="24" t="str">
        <f t="shared" si="0"/>
        <v/>
      </c>
      <c r="E44" s="24" t="str">
        <f t="shared" si="1"/>
        <v/>
      </c>
      <c r="F44" s="24" t="str">
        <f t="shared" si="2"/>
        <v/>
      </c>
      <c r="G44" s="24" t="str">
        <f t="shared" si="3"/>
        <v/>
      </c>
      <c r="H44" s="24" t="str">
        <f t="shared" si="4"/>
        <v/>
      </c>
      <c r="I44" s="24" t="str">
        <f t="shared" si="5"/>
        <v/>
      </c>
      <c r="J44" s="31" t="str">
        <f>IF(AND(C44=""),"",IF(ISNA(VLOOKUP(A44,'Master Sheet'!A$11:CA$294,11,FALSE)),"",VLOOKUP(A44,'Master Sheet'!A$11:CA$294,11,FALSE)))</f>
        <v/>
      </c>
      <c r="K44" s="14" t="str">
        <f t="shared" si="6"/>
        <v/>
      </c>
      <c r="AP44" s="76">
        <f>'Master Sheet'!L48</f>
        <v>0</v>
      </c>
      <c r="AQ44" s="76">
        <f>'Master Sheet'!M48</f>
        <v>0</v>
      </c>
      <c r="AR44" s="76">
        <f>'Master Sheet'!N48</f>
        <v>0</v>
      </c>
      <c r="AS44" s="76">
        <f>'Master Sheet'!O48</f>
        <v>0</v>
      </c>
      <c r="AT44" s="76" t="str">
        <f>'Master Sheet'!P48</f>
        <v/>
      </c>
      <c r="AU44" s="76" t="str">
        <f>'Master Sheet'!Q48</f>
        <v/>
      </c>
      <c r="AV44" s="76">
        <f>'Master Sheet'!S48</f>
        <v>0</v>
      </c>
      <c r="AW44" s="76">
        <f>'Master Sheet'!T48</f>
        <v>0</v>
      </c>
      <c r="AX44" s="76">
        <f>'Master Sheet'!U48</f>
        <v>0</v>
      </c>
      <c r="AY44" s="76">
        <f>'Master Sheet'!V48</f>
        <v>0</v>
      </c>
      <c r="AZ44" s="76" t="str">
        <f>'Master Sheet'!W48</f>
        <v/>
      </c>
      <c r="BA44" s="76" t="str">
        <f>'Master Sheet'!X48</f>
        <v/>
      </c>
      <c r="BB44" s="76">
        <f>'Master Sheet'!Z48</f>
        <v>0</v>
      </c>
      <c r="BC44" s="76">
        <f>'Master Sheet'!AA48</f>
        <v>0</v>
      </c>
      <c r="BD44" s="76">
        <f>'Master Sheet'!AB48</f>
        <v>0</v>
      </c>
      <c r="BE44" s="76">
        <f>'Master Sheet'!AC48</f>
        <v>0</v>
      </c>
      <c r="BF44" s="76" t="str">
        <f>'Master Sheet'!AD48</f>
        <v/>
      </c>
      <c r="BG44" s="76" t="str">
        <f>'Master Sheet'!AE48</f>
        <v/>
      </c>
      <c r="BH44" s="76">
        <f>'Master Sheet'!AG48</f>
        <v>0</v>
      </c>
      <c r="BI44" s="76">
        <f>'Master Sheet'!AH48</f>
        <v>0</v>
      </c>
      <c r="BJ44" s="76">
        <f>'Master Sheet'!AI48</f>
        <v>0</v>
      </c>
      <c r="BK44" s="76">
        <f>'Master Sheet'!AJ48</f>
        <v>0</v>
      </c>
      <c r="BL44" s="76" t="str">
        <f>'Master Sheet'!AK48</f>
        <v/>
      </c>
      <c r="BM44" s="76" t="str">
        <f>'Master Sheet'!AL48</f>
        <v/>
      </c>
      <c r="BN44" s="76">
        <f>'Master Sheet'!AN48</f>
        <v>0</v>
      </c>
      <c r="BO44" s="76">
        <f>'Master Sheet'!AO48</f>
        <v>0</v>
      </c>
      <c r="BP44" s="76">
        <f>'Master Sheet'!AP48</f>
        <v>0</v>
      </c>
      <c r="BQ44" s="76">
        <f>'Master Sheet'!AQ48</f>
        <v>0</v>
      </c>
      <c r="BR44" s="76" t="str">
        <f>'Master Sheet'!AR48</f>
        <v/>
      </c>
      <c r="BS44" s="76" t="str">
        <f>'Master Sheet'!AS48</f>
        <v/>
      </c>
      <c r="BT44" s="76">
        <f>'Master Sheet'!AU48</f>
        <v>0</v>
      </c>
      <c r="BU44" s="76">
        <f>'Master Sheet'!AV48</f>
        <v>0</v>
      </c>
      <c r="BV44" s="76">
        <f>'Master Sheet'!AW48</f>
        <v>0</v>
      </c>
      <c r="BW44" s="76">
        <f>'Master Sheet'!AX48</f>
        <v>0</v>
      </c>
      <c r="BX44" s="76" t="str">
        <f>'Master Sheet'!AY48</f>
        <v/>
      </c>
      <c r="BY44" s="76" t="str">
        <f>'Master Sheet'!AZ48</f>
        <v/>
      </c>
    </row>
    <row r="45" spans="1:77" ht="15.95" customHeight="1">
      <c r="A45" s="12">
        <v>39</v>
      </c>
      <c r="B45" s="21" t="str">
        <f>IF(AND(C45=""),"",IF(ISNA(VLOOKUP(A45,'Master Sheet'!A$11:CA$294,4,FALSE)),"",VLOOKUP(A45,'Master Sheet'!A$11:CA$294,4,FALSE)))</f>
        <v/>
      </c>
      <c r="C45" s="23" t="str">
        <f>IF(AND(G$3=""),"",IF(AND('Master Sheet'!E49=""),"",'Master Sheet'!E49))</f>
        <v/>
      </c>
      <c r="D45" s="24" t="str">
        <f t="shared" si="0"/>
        <v/>
      </c>
      <c r="E45" s="24" t="str">
        <f t="shared" si="1"/>
        <v/>
      </c>
      <c r="F45" s="24" t="str">
        <f t="shared" si="2"/>
        <v/>
      </c>
      <c r="G45" s="24" t="str">
        <f t="shared" si="3"/>
        <v/>
      </c>
      <c r="H45" s="24" t="str">
        <f t="shared" si="4"/>
        <v/>
      </c>
      <c r="I45" s="24" t="str">
        <f t="shared" si="5"/>
        <v/>
      </c>
      <c r="J45" s="31" t="str">
        <f>IF(AND(C45=""),"",IF(ISNA(VLOOKUP(A45,'Master Sheet'!A$11:CA$294,11,FALSE)),"",VLOOKUP(A45,'Master Sheet'!A$11:CA$294,11,FALSE)))</f>
        <v/>
      </c>
      <c r="K45" s="14" t="str">
        <f t="shared" si="6"/>
        <v/>
      </c>
      <c r="AP45" s="76">
        <f>'Master Sheet'!L49</f>
        <v>0</v>
      </c>
      <c r="AQ45" s="76">
        <f>'Master Sheet'!M49</f>
        <v>0</v>
      </c>
      <c r="AR45" s="76">
        <f>'Master Sheet'!N49</f>
        <v>0</v>
      </c>
      <c r="AS45" s="76">
        <f>'Master Sheet'!O49</f>
        <v>0</v>
      </c>
      <c r="AT45" s="76" t="str">
        <f>'Master Sheet'!P49</f>
        <v/>
      </c>
      <c r="AU45" s="76" t="str">
        <f>'Master Sheet'!Q49</f>
        <v/>
      </c>
      <c r="AV45" s="76">
        <f>'Master Sheet'!S49</f>
        <v>0</v>
      </c>
      <c r="AW45" s="76">
        <f>'Master Sheet'!T49</f>
        <v>0</v>
      </c>
      <c r="AX45" s="76">
        <f>'Master Sheet'!U49</f>
        <v>0</v>
      </c>
      <c r="AY45" s="76">
        <f>'Master Sheet'!V49</f>
        <v>0</v>
      </c>
      <c r="AZ45" s="76" t="str">
        <f>'Master Sheet'!W49</f>
        <v/>
      </c>
      <c r="BA45" s="76" t="str">
        <f>'Master Sheet'!X49</f>
        <v/>
      </c>
      <c r="BB45" s="76">
        <f>'Master Sheet'!Z49</f>
        <v>0</v>
      </c>
      <c r="BC45" s="76">
        <f>'Master Sheet'!AA49</f>
        <v>0</v>
      </c>
      <c r="BD45" s="76">
        <f>'Master Sheet'!AB49</f>
        <v>0</v>
      </c>
      <c r="BE45" s="76">
        <f>'Master Sheet'!AC49</f>
        <v>0</v>
      </c>
      <c r="BF45" s="76" t="str">
        <f>'Master Sheet'!AD49</f>
        <v/>
      </c>
      <c r="BG45" s="76" t="str">
        <f>'Master Sheet'!AE49</f>
        <v/>
      </c>
      <c r="BH45" s="76">
        <f>'Master Sheet'!AG49</f>
        <v>0</v>
      </c>
      <c r="BI45" s="76">
        <f>'Master Sheet'!AH49</f>
        <v>0</v>
      </c>
      <c r="BJ45" s="76">
        <f>'Master Sheet'!AI49</f>
        <v>0</v>
      </c>
      <c r="BK45" s="76">
        <f>'Master Sheet'!AJ49</f>
        <v>0</v>
      </c>
      <c r="BL45" s="76" t="str">
        <f>'Master Sheet'!AK49</f>
        <v/>
      </c>
      <c r="BM45" s="76" t="str">
        <f>'Master Sheet'!AL49</f>
        <v/>
      </c>
      <c r="BN45" s="76">
        <f>'Master Sheet'!AN49</f>
        <v>0</v>
      </c>
      <c r="BO45" s="76">
        <f>'Master Sheet'!AO49</f>
        <v>0</v>
      </c>
      <c r="BP45" s="76">
        <f>'Master Sheet'!AP49</f>
        <v>0</v>
      </c>
      <c r="BQ45" s="76">
        <f>'Master Sheet'!AQ49</f>
        <v>0</v>
      </c>
      <c r="BR45" s="76" t="str">
        <f>'Master Sheet'!AR49</f>
        <v/>
      </c>
      <c r="BS45" s="76" t="str">
        <f>'Master Sheet'!AS49</f>
        <v/>
      </c>
      <c r="BT45" s="76">
        <f>'Master Sheet'!AU49</f>
        <v>0</v>
      </c>
      <c r="BU45" s="76">
        <f>'Master Sheet'!AV49</f>
        <v>0</v>
      </c>
      <c r="BV45" s="76">
        <f>'Master Sheet'!AW49</f>
        <v>0</v>
      </c>
      <c r="BW45" s="76">
        <f>'Master Sheet'!AX49</f>
        <v>0</v>
      </c>
      <c r="BX45" s="76" t="str">
        <f>'Master Sheet'!AY49</f>
        <v/>
      </c>
      <c r="BY45" s="76" t="str">
        <f>'Master Sheet'!AZ49</f>
        <v/>
      </c>
    </row>
    <row r="46" spans="1:77" ht="15.95" customHeight="1">
      <c r="A46" s="12">
        <v>40</v>
      </c>
      <c r="B46" s="21" t="str">
        <f>IF(AND(C46=""),"",IF(ISNA(VLOOKUP(A46,'Master Sheet'!A$11:CA$294,4,FALSE)),"",VLOOKUP(A46,'Master Sheet'!A$11:CA$294,4,FALSE)))</f>
        <v/>
      </c>
      <c r="C46" s="23" t="str">
        <f>IF(AND(G$3=""),"",IF(AND('Master Sheet'!E50=""),"",'Master Sheet'!E50))</f>
        <v/>
      </c>
      <c r="D46" s="24" t="str">
        <f t="shared" si="0"/>
        <v/>
      </c>
      <c r="E46" s="24" t="str">
        <f t="shared" si="1"/>
        <v/>
      </c>
      <c r="F46" s="24" t="str">
        <f t="shared" si="2"/>
        <v/>
      </c>
      <c r="G46" s="24" t="str">
        <f t="shared" si="3"/>
        <v/>
      </c>
      <c r="H46" s="24" t="str">
        <f t="shared" si="4"/>
        <v/>
      </c>
      <c r="I46" s="24" t="str">
        <f t="shared" si="5"/>
        <v/>
      </c>
      <c r="J46" s="31" t="str">
        <f>IF(AND(C46=""),"",IF(ISNA(VLOOKUP(A46,'Master Sheet'!A$11:CA$294,11,FALSE)),"",VLOOKUP(A46,'Master Sheet'!A$11:CA$294,11,FALSE)))</f>
        <v/>
      </c>
      <c r="K46" s="14" t="str">
        <f t="shared" si="6"/>
        <v/>
      </c>
      <c r="AP46" s="76">
        <f>'Master Sheet'!L50</f>
        <v>0</v>
      </c>
      <c r="AQ46" s="76">
        <f>'Master Sheet'!M50</f>
        <v>0</v>
      </c>
      <c r="AR46" s="76">
        <f>'Master Sheet'!N50</f>
        <v>0</v>
      </c>
      <c r="AS46" s="76">
        <f>'Master Sheet'!O50</f>
        <v>0</v>
      </c>
      <c r="AT46" s="76" t="str">
        <f>'Master Sheet'!P50</f>
        <v/>
      </c>
      <c r="AU46" s="76" t="str">
        <f>'Master Sheet'!Q50</f>
        <v/>
      </c>
      <c r="AV46" s="76">
        <f>'Master Sheet'!S50</f>
        <v>0</v>
      </c>
      <c r="AW46" s="76">
        <f>'Master Sheet'!T50</f>
        <v>0</v>
      </c>
      <c r="AX46" s="76">
        <f>'Master Sheet'!U50</f>
        <v>0</v>
      </c>
      <c r="AY46" s="76">
        <f>'Master Sheet'!V50</f>
        <v>0</v>
      </c>
      <c r="AZ46" s="76" t="str">
        <f>'Master Sheet'!W50</f>
        <v/>
      </c>
      <c r="BA46" s="76" t="str">
        <f>'Master Sheet'!X50</f>
        <v/>
      </c>
      <c r="BB46" s="76">
        <f>'Master Sheet'!Z50</f>
        <v>0</v>
      </c>
      <c r="BC46" s="76">
        <f>'Master Sheet'!AA50</f>
        <v>0</v>
      </c>
      <c r="BD46" s="76">
        <f>'Master Sheet'!AB50</f>
        <v>0</v>
      </c>
      <c r="BE46" s="76">
        <f>'Master Sheet'!AC50</f>
        <v>0</v>
      </c>
      <c r="BF46" s="76" t="str">
        <f>'Master Sheet'!AD50</f>
        <v/>
      </c>
      <c r="BG46" s="76" t="str">
        <f>'Master Sheet'!AE50</f>
        <v/>
      </c>
      <c r="BH46" s="76">
        <f>'Master Sheet'!AG50</f>
        <v>0</v>
      </c>
      <c r="BI46" s="76">
        <f>'Master Sheet'!AH50</f>
        <v>0</v>
      </c>
      <c r="BJ46" s="76">
        <f>'Master Sheet'!AI50</f>
        <v>0</v>
      </c>
      <c r="BK46" s="76">
        <f>'Master Sheet'!AJ50</f>
        <v>0</v>
      </c>
      <c r="BL46" s="76" t="str">
        <f>'Master Sheet'!AK50</f>
        <v/>
      </c>
      <c r="BM46" s="76" t="str">
        <f>'Master Sheet'!AL50</f>
        <v/>
      </c>
      <c r="BN46" s="76">
        <f>'Master Sheet'!AN50</f>
        <v>0</v>
      </c>
      <c r="BO46" s="76">
        <f>'Master Sheet'!AO50</f>
        <v>0</v>
      </c>
      <c r="BP46" s="76">
        <f>'Master Sheet'!AP50</f>
        <v>0</v>
      </c>
      <c r="BQ46" s="76">
        <f>'Master Sheet'!AQ50</f>
        <v>0</v>
      </c>
      <c r="BR46" s="76" t="str">
        <f>'Master Sheet'!AR50</f>
        <v/>
      </c>
      <c r="BS46" s="76" t="str">
        <f>'Master Sheet'!AS50</f>
        <v/>
      </c>
      <c r="BT46" s="76">
        <f>'Master Sheet'!AU50</f>
        <v>0</v>
      </c>
      <c r="BU46" s="76">
        <f>'Master Sheet'!AV50</f>
        <v>0</v>
      </c>
      <c r="BV46" s="76">
        <f>'Master Sheet'!AW50</f>
        <v>0</v>
      </c>
      <c r="BW46" s="76">
        <f>'Master Sheet'!AX50</f>
        <v>0</v>
      </c>
      <c r="BX46" s="76" t="str">
        <f>'Master Sheet'!AY50</f>
        <v/>
      </c>
      <c r="BY46" s="76" t="str">
        <f>'Master Sheet'!AZ50</f>
        <v/>
      </c>
    </row>
    <row r="47" spans="1:77" ht="15.95" customHeight="1">
      <c r="B47" s="16" t="s">
        <v>48</v>
      </c>
      <c r="C47" s="18"/>
      <c r="D47" s="19"/>
      <c r="E47" s="19"/>
      <c r="F47" s="19"/>
      <c r="G47" s="165" t="s">
        <v>49</v>
      </c>
      <c r="H47" s="165"/>
      <c r="J47" s="27"/>
      <c r="K47" s="20"/>
      <c r="AP47" s="76">
        <f>'Master Sheet'!L51</f>
        <v>0</v>
      </c>
      <c r="AQ47" s="76">
        <f>'Master Sheet'!M51</f>
        <v>0</v>
      </c>
      <c r="AR47" s="76">
        <f>'Master Sheet'!N51</f>
        <v>0</v>
      </c>
      <c r="AS47" s="76">
        <f>'Master Sheet'!O51</f>
        <v>0</v>
      </c>
      <c r="AT47" s="76" t="str">
        <f>'Master Sheet'!P51</f>
        <v/>
      </c>
      <c r="AU47" s="76" t="str">
        <f>'Master Sheet'!Q51</f>
        <v/>
      </c>
      <c r="AV47" s="76">
        <f>'Master Sheet'!S51</f>
        <v>0</v>
      </c>
      <c r="AW47" s="76">
        <f>'Master Sheet'!T51</f>
        <v>0</v>
      </c>
      <c r="AX47" s="76">
        <f>'Master Sheet'!U51</f>
        <v>0</v>
      </c>
      <c r="AY47" s="76">
        <f>'Master Sheet'!V51</f>
        <v>0</v>
      </c>
      <c r="AZ47" s="76" t="str">
        <f>'Master Sheet'!W51</f>
        <v/>
      </c>
      <c r="BA47" s="76" t="str">
        <f>'Master Sheet'!X51</f>
        <v/>
      </c>
      <c r="BB47" s="76">
        <f>'Master Sheet'!Z51</f>
        <v>0</v>
      </c>
      <c r="BC47" s="76">
        <f>'Master Sheet'!AA51</f>
        <v>0</v>
      </c>
      <c r="BD47" s="76">
        <f>'Master Sheet'!AB51</f>
        <v>0</v>
      </c>
      <c r="BE47" s="76">
        <f>'Master Sheet'!AC51</f>
        <v>0</v>
      </c>
      <c r="BF47" s="76" t="str">
        <f>'Master Sheet'!AD51</f>
        <v/>
      </c>
      <c r="BG47" s="76" t="str">
        <f>'Master Sheet'!AE51</f>
        <v/>
      </c>
      <c r="BH47" s="76">
        <f>'Master Sheet'!AG51</f>
        <v>0</v>
      </c>
      <c r="BI47" s="76">
        <f>'Master Sheet'!AH51</f>
        <v>0</v>
      </c>
      <c r="BJ47" s="76">
        <f>'Master Sheet'!AI51</f>
        <v>0</v>
      </c>
      <c r="BK47" s="76">
        <f>'Master Sheet'!AJ51</f>
        <v>0</v>
      </c>
      <c r="BL47" s="76" t="str">
        <f>'Master Sheet'!AK51</f>
        <v/>
      </c>
      <c r="BM47" s="76" t="str">
        <f>'Master Sheet'!AL51</f>
        <v/>
      </c>
      <c r="BN47" s="76">
        <f>'Master Sheet'!AN51</f>
        <v>0</v>
      </c>
      <c r="BO47" s="76">
        <f>'Master Sheet'!AO51</f>
        <v>0</v>
      </c>
      <c r="BP47" s="76">
        <f>'Master Sheet'!AP51</f>
        <v>0</v>
      </c>
      <c r="BQ47" s="76">
        <f>'Master Sheet'!AQ51</f>
        <v>0</v>
      </c>
      <c r="BR47" s="76" t="str">
        <f>'Master Sheet'!AR51</f>
        <v/>
      </c>
      <c r="BS47" s="76" t="str">
        <f>'Master Sheet'!AS51</f>
        <v/>
      </c>
      <c r="BT47" s="76">
        <f>'Master Sheet'!AU51</f>
        <v>0</v>
      </c>
      <c r="BU47" s="76">
        <f>'Master Sheet'!AV51</f>
        <v>0</v>
      </c>
      <c r="BV47" s="76">
        <f>'Master Sheet'!AW51</f>
        <v>0</v>
      </c>
      <c r="BW47" s="76">
        <f>'Master Sheet'!AX51</f>
        <v>0</v>
      </c>
      <c r="BX47" s="76" t="str">
        <f>'Master Sheet'!AY51</f>
        <v/>
      </c>
      <c r="BY47" s="76" t="str">
        <f>'Master Sheet'!AZ51</f>
        <v/>
      </c>
    </row>
    <row r="48" spans="1:77" ht="31.5" customHeight="1">
      <c r="A48" s="175" t="s">
        <v>7</v>
      </c>
      <c r="B48" s="177" t="s">
        <v>39</v>
      </c>
      <c r="C48" s="178" t="s">
        <v>41</v>
      </c>
      <c r="D48" s="22" t="s">
        <v>42</v>
      </c>
      <c r="E48" s="22" t="s">
        <v>43</v>
      </c>
      <c r="F48" s="22" t="s">
        <v>45</v>
      </c>
      <c r="G48" s="22" t="s">
        <v>44</v>
      </c>
      <c r="H48" s="22" t="s">
        <v>46</v>
      </c>
      <c r="I48" s="180" t="s">
        <v>47</v>
      </c>
      <c r="J48" s="181"/>
      <c r="K48" s="182"/>
      <c r="AP48" s="76">
        <f>'Master Sheet'!L52</f>
        <v>0</v>
      </c>
      <c r="AQ48" s="76">
        <f>'Master Sheet'!M52</f>
        <v>0</v>
      </c>
      <c r="AR48" s="76">
        <f>'Master Sheet'!N52</f>
        <v>0</v>
      </c>
      <c r="AS48" s="76">
        <f>'Master Sheet'!O52</f>
        <v>0</v>
      </c>
      <c r="AT48" s="76" t="str">
        <f>'Master Sheet'!P52</f>
        <v/>
      </c>
      <c r="AU48" s="76" t="str">
        <f>'Master Sheet'!Q52</f>
        <v/>
      </c>
      <c r="AV48" s="76">
        <f>'Master Sheet'!S52</f>
        <v>0</v>
      </c>
      <c r="AW48" s="76">
        <f>'Master Sheet'!T52</f>
        <v>0</v>
      </c>
      <c r="AX48" s="76">
        <f>'Master Sheet'!U52</f>
        <v>0</v>
      </c>
      <c r="AY48" s="76">
        <f>'Master Sheet'!V52</f>
        <v>0</v>
      </c>
      <c r="AZ48" s="76" t="str">
        <f>'Master Sheet'!W52</f>
        <v/>
      </c>
      <c r="BA48" s="76" t="str">
        <f>'Master Sheet'!X52</f>
        <v/>
      </c>
      <c r="BB48" s="76">
        <f>'Master Sheet'!Z52</f>
        <v>0</v>
      </c>
      <c r="BC48" s="76">
        <f>'Master Sheet'!AA52</f>
        <v>0</v>
      </c>
      <c r="BD48" s="76">
        <f>'Master Sheet'!AB52</f>
        <v>0</v>
      </c>
      <c r="BE48" s="76">
        <f>'Master Sheet'!AC52</f>
        <v>0</v>
      </c>
      <c r="BF48" s="76" t="str">
        <f>'Master Sheet'!AD52</f>
        <v/>
      </c>
      <c r="BG48" s="76" t="str">
        <f>'Master Sheet'!AE52</f>
        <v/>
      </c>
      <c r="BH48" s="76">
        <f>'Master Sheet'!AG52</f>
        <v>0</v>
      </c>
      <c r="BI48" s="76">
        <f>'Master Sheet'!AH52</f>
        <v>0</v>
      </c>
      <c r="BJ48" s="76">
        <f>'Master Sheet'!AI52</f>
        <v>0</v>
      </c>
      <c r="BK48" s="76">
        <f>'Master Sheet'!AJ52</f>
        <v>0</v>
      </c>
      <c r="BL48" s="76" t="str">
        <f>'Master Sheet'!AK52</f>
        <v/>
      </c>
      <c r="BM48" s="76" t="str">
        <f>'Master Sheet'!AL52</f>
        <v/>
      </c>
      <c r="BN48" s="76">
        <f>'Master Sheet'!AN52</f>
        <v>0</v>
      </c>
      <c r="BO48" s="76">
        <f>'Master Sheet'!AO52</f>
        <v>0</v>
      </c>
      <c r="BP48" s="76">
        <f>'Master Sheet'!AP52</f>
        <v>0</v>
      </c>
      <c r="BQ48" s="76">
        <f>'Master Sheet'!AQ52</f>
        <v>0</v>
      </c>
      <c r="BR48" s="76" t="str">
        <f>'Master Sheet'!AR52</f>
        <v/>
      </c>
      <c r="BS48" s="76" t="str">
        <f>'Master Sheet'!AS52</f>
        <v/>
      </c>
      <c r="BT48" s="76">
        <f>'Master Sheet'!AU52</f>
        <v>0</v>
      </c>
      <c r="BU48" s="76">
        <f>'Master Sheet'!AV52</f>
        <v>0</v>
      </c>
      <c r="BV48" s="76">
        <f>'Master Sheet'!AW52</f>
        <v>0</v>
      </c>
      <c r="BW48" s="76">
        <f>'Master Sheet'!AX52</f>
        <v>0</v>
      </c>
      <c r="BX48" s="76" t="str">
        <f>'Master Sheet'!AY52</f>
        <v/>
      </c>
      <c r="BY48" s="76" t="str">
        <f>'Master Sheet'!AZ52</f>
        <v/>
      </c>
    </row>
    <row r="49" spans="1:77" ht="15.75">
      <c r="A49" s="176"/>
      <c r="B49" s="175"/>
      <c r="C49" s="179"/>
      <c r="D49" s="10">
        <v>10</v>
      </c>
      <c r="E49" s="10">
        <v>10</v>
      </c>
      <c r="F49" s="10">
        <v>70</v>
      </c>
      <c r="G49" s="10">
        <v>10</v>
      </c>
      <c r="H49" s="10">
        <v>100</v>
      </c>
      <c r="I49" s="11">
        <v>15</v>
      </c>
      <c r="J49" s="26">
        <v>5</v>
      </c>
      <c r="K49" s="14">
        <v>20</v>
      </c>
      <c r="AP49" s="76">
        <f>'Master Sheet'!L53</f>
        <v>0</v>
      </c>
      <c r="AQ49" s="76">
        <f>'Master Sheet'!M53</f>
        <v>0</v>
      </c>
      <c r="AR49" s="76">
        <f>'Master Sheet'!N53</f>
        <v>0</v>
      </c>
      <c r="AS49" s="76">
        <f>'Master Sheet'!O53</f>
        <v>0</v>
      </c>
      <c r="AT49" s="76" t="str">
        <f>'Master Sheet'!P53</f>
        <v/>
      </c>
      <c r="AU49" s="76" t="str">
        <f>'Master Sheet'!Q53</f>
        <v/>
      </c>
      <c r="AV49" s="76">
        <f>'Master Sheet'!S53</f>
        <v>0</v>
      </c>
      <c r="AW49" s="76">
        <f>'Master Sheet'!T53</f>
        <v>0</v>
      </c>
      <c r="AX49" s="76">
        <f>'Master Sheet'!U53</f>
        <v>0</v>
      </c>
      <c r="AY49" s="76">
        <f>'Master Sheet'!V53</f>
        <v>0</v>
      </c>
      <c r="AZ49" s="76" t="str">
        <f>'Master Sheet'!W53</f>
        <v/>
      </c>
      <c r="BA49" s="76" t="str">
        <f>'Master Sheet'!X53</f>
        <v/>
      </c>
      <c r="BB49" s="76">
        <f>'Master Sheet'!Z53</f>
        <v>0</v>
      </c>
      <c r="BC49" s="76">
        <f>'Master Sheet'!AA53</f>
        <v>0</v>
      </c>
      <c r="BD49" s="76">
        <f>'Master Sheet'!AB53</f>
        <v>0</v>
      </c>
      <c r="BE49" s="76">
        <f>'Master Sheet'!AC53</f>
        <v>0</v>
      </c>
      <c r="BF49" s="76" t="str">
        <f>'Master Sheet'!AD53</f>
        <v/>
      </c>
      <c r="BG49" s="76" t="str">
        <f>'Master Sheet'!AE53</f>
        <v/>
      </c>
      <c r="BH49" s="76">
        <f>'Master Sheet'!AG53</f>
        <v>0</v>
      </c>
      <c r="BI49" s="76">
        <f>'Master Sheet'!AH53</f>
        <v>0</v>
      </c>
      <c r="BJ49" s="76">
        <f>'Master Sheet'!AI53</f>
        <v>0</v>
      </c>
      <c r="BK49" s="76">
        <f>'Master Sheet'!AJ53</f>
        <v>0</v>
      </c>
      <c r="BL49" s="76" t="str">
        <f>'Master Sheet'!AK53</f>
        <v/>
      </c>
      <c r="BM49" s="76" t="str">
        <f>'Master Sheet'!AL53</f>
        <v/>
      </c>
      <c r="BN49" s="76">
        <f>'Master Sheet'!AN53</f>
        <v>0</v>
      </c>
      <c r="BO49" s="76">
        <f>'Master Sheet'!AO53</f>
        <v>0</v>
      </c>
      <c r="BP49" s="76">
        <f>'Master Sheet'!AP53</f>
        <v>0</v>
      </c>
      <c r="BQ49" s="76">
        <f>'Master Sheet'!AQ53</f>
        <v>0</v>
      </c>
      <c r="BR49" s="76" t="str">
        <f>'Master Sheet'!AR53</f>
        <v/>
      </c>
      <c r="BS49" s="76" t="str">
        <f>'Master Sheet'!AS53</f>
        <v/>
      </c>
      <c r="BT49" s="76">
        <f>'Master Sheet'!AU53</f>
        <v>0</v>
      </c>
      <c r="BU49" s="76">
        <f>'Master Sheet'!AV53</f>
        <v>0</v>
      </c>
      <c r="BV49" s="76">
        <f>'Master Sheet'!AW53</f>
        <v>0</v>
      </c>
      <c r="BW49" s="76">
        <f>'Master Sheet'!AX53</f>
        <v>0</v>
      </c>
      <c r="BX49" s="76" t="str">
        <f>'Master Sheet'!AY53</f>
        <v/>
      </c>
      <c r="BY49" s="76" t="str">
        <f>'Master Sheet'!AZ53</f>
        <v/>
      </c>
    </row>
    <row r="50" spans="1:77" ht="15.95" customHeight="1">
      <c r="A50" s="12">
        <v>41</v>
      </c>
      <c r="B50" s="21" t="str">
        <f>IF(AND(C50=""),"",IF(ISNA(VLOOKUP(A50,'Master Sheet'!A$11:CA$294,4,FALSE)),"",VLOOKUP(A50,'Master Sheet'!A$11:CA$294,4,FALSE)))</f>
        <v/>
      </c>
      <c r="C50" s="23" t="str">
        <f>IF(AND(G$3=""),"",IF(AND('Master Sheet'!E51=""),"",'Master Sheet'!E51))</f>
        <v/>
      </c>
      <c r="D50" s="24" t="str">
        <f>IF(AND(B50=""),"",IF(AND($G$3=""),"",IF(AND($G$3="Hindi"),AP47,IF(AND($G$3="English"),AV47,IF(AND($G$3="Maths"),BB47,IF(AND($G$3="Sanskrit"),BH47,IF(AND($G$3="Science"),BN47,IF(AND($G$3="Social Science"),BT47,""))))))))</f>
        <v/>
      </c>
      <c r="E50" s="24" t="str">
        <f>IF(AND(B50=""),"",IF(AND($G$3=""),"",IF(AND($G$3="Hindi"),AQ47,IF(AND($G$3="English"),AW47,IF(AND($G$3="Maths"),BC47,IF(AND($G$3="Sanskrit"),BI47,IF(AND($G$3="Science"),BO47,IF(AND($G$3="Social Science"),BU47,""))))))))</f>
        <v/>
      </c>
      <c r="F50" s="24" t="str">
        <f>IF(AND(B50=""),"",IF(AND($G$3=""),"",IF(AND($G$3="Hindi"),AR47,IF(AND($G$3="English"),AX47,IF(AND($G$3="Maths"),BD47,IF(AND($G$3="Sanskrit"),BJ47,IF(AND($G$3="Science"),BP47,IF(AND($G$3="Social Science"),BV47,""))))))))</f>
        <v/>
      </c>
      <c r="G50" s="24" t="str">
        <f>IF(AND(B50=""),"",IF(AND($G$3=""),"",IF(AND($G$3="Hindi"),AS47,IF(AND($G$3="English"),AY47,IF(AND($G$3="Maths"),BE47,IF(AND($G$3="Sanskrit"),BK47,IF(AND($G$3="Science"),BQ47,IF(AND($G$3="Social Science"),BW47,""))))))))</f>
        <v/>
      </c>
      <c r="H50" s="24" t="str">
        <f>IF(AND(B50=""),"",IF(AND($G$3=""),"",IF(AND($G$3="Hindi"),AT47,IF(AND($G$3="English"),AZ47,IF(AND($G$3="Maths"),BF47,IF(AND($G$3="Sanskrit"),BL47,IF(AND($G$3="Science"),BR47,IF(AND($G$3="Social Science"),BX47,""))))))))</f>
        <v/>
      </c>
      <c r="I50" s="24" t="str">
        <f>IF(AND(B50=""),"",IF(AND($G$3=""),"",IF(AND($G$3="Hindi"),AU47,IF(AND($G$3="English"),BA47,IF(AND($G$3="Maths"),BG47,IF(AND($G$3="Sanskrit"),BM47,IF(AND($G$3="Science"),BS47,IF(AND($G$3="Social Science"),BY47,""))))))))</f>
        <v/>
      </c>
      <c r="J50" s="31" t="str">
        <f>IF(AND(C50=""),"",IF(ISNA(VLOOKUP(A50,'Master Sheet'!A$11:CA$294,11,FALSE)),"",VLOOKUP(A50,'Master Sheet'!A$11:CA$294,11,FALSE)))</f>
        <v/>
      </c>
      <c r="K50" s="14" t="str">
        <f>IF(AND(G$3=""),"",IF(AND(B50=""),"",IF(AND(J50="NON ELIGIBLE"),I50,(I50+J50))))</f>
        <v/>
      </c>
      <c r="AP50" s="76">
        <f>'Master Sheet'!L54</f>
        <v>0</v>
      </c>
      <c r="AQ50" s="76">
        <f>'Master Sheet'!M54</f>
        <v>0</v>
      </c>
      <c r="AR50" s="76">
        <f>'Master Sheet'!N54</f>
        <v>0</v>
      </c>
      <c r="AS50" s="76">
        <f>'Master Sheet'!O54</f>
        <v>0</v>
      </c>
      <c r="AT50" s="76" t="str">
        <f>'Master Sheet'!P54</f>
        <v/>
      </c>
      <c r="AU50" s="76" t="str">
        <f>'Master Sheet'!Q54</f>
        <v/>
      </c>
      <c r="AV50" s="76">
        <f>'Master Sheet'!S54</f>
        <v>0</v>
      </c>
      <c r="AW50" s="76">
        <f>'Master Sheet'!T54</f>
        <v>0</v>
      </c>
      <c r="AX50" s="76">
        <f>'Master Sheet'!U54</f>
        <v>0</v>
      </c>
      <c r="AY50" s="76">
        <f>'Master Sheet'!V54</f>
        <v>0</v>
      </c>
      <c r="AZ50" s="76" t="str">
        <f>'Master Sheet'!W54</f>
        <v/>
      </c>
      <c r="BA50" s="76" t="str">
        <f>'Master Sheet'!X54</f>
        <v/>
      </c>
      <c r="BB50" s="76">
        <f>'Master Sheet'!Z54</f>
        <v>0</v>
      </c>
      <c r="BC50" s="76">
        <f>'Master Sheet'!AA54</f>
        <v>0</v>
      </c>
      <c r="BD50" s="76">
        <f>'Master Sheet'!AB54</f>
        <v>0</v>
      </c>
      <c r="BE50" s="76">
        <f>'Master Sheet'!AC54</f>
        <v>0</v>
      </c>
      <c r="BF50" s="76" t="str">
        <f>'Master Sheet'!AD54</f>
        <v/>
      </c>
      <c r="BG50" s="76" t="str">
        <f>'Master Sheet'!AE54</f>
        <v/>
      </c>
      <c r="BH50" s="76">
        <f>'Master Sheet'!AG54</f>
        <v>0</v>
      </c>
      <c r="BI50" s="76">
        <f>'Master Sheet'!AH54</f>
        <v>0</v>
      </c>
      <c r="BJ50" s="76">
        <f>'Master Sheet'!AI54</f>
        <v>0</v>
      </c>
      <c r="BK50" s="76">
        <f>'Master Sheet'!AJ54</f>
        <v>0</v>
      </c>
      <c r="BL50" s="76" t="str">
        <f>'Master Sheet'!AK54</f>
        <v/>
      </c>
      <c r="BM50" s="76" t="str">
        <f>'Master Sheet'!AL54</f>
        <v/>
      </c>
      <c r="BN50" s="76">
        <f>'Master Sheet'!AN54</f>
        <v>0</v>
      </c>
      <c r="BO50" s="76">
        <f>'Master Sheet'!AO54</f>
        <v>0</v>
      </c>
      <c r="BP50" s="76">
        <f>'Master Sheet'!AP54</f>
        <v>0</v>
      </c>
      <c r="BQ50" s="76">
        <f>'Master Sheet'!AQ54</f>
        <v>0</v>
      </c>
      <c r="BR50" s="76" t="str">
        <f>'Master Sheet'!AR54</f>
        <v/>
      </c>
      <c r="BS50" s="76" t="str">
        <f>'Master Sheet'!AS54</f>
        <v/>
      </c>
      <c r="BT50" s="76">
        <f>'Master Sheet'!AU54</f>
        <v>0</v>
      </c>
      <c r="BU50" s="76">
        <f>'Master Sheet'!AV54</f>
        <v>0</v>
      </c>
      <c r="BV50" s="76">
        <f>'Master Sheet'!AW54</f>
        <v>0</v>
      </c>
      <c r="BW50" s="76">
        <f>'Master Sheet'!AX54</f>
        <v>0</v>
      </c>
      <c r="BX50" s="76" t="str">
        <f>'Master Sheet'!AY54</f>
        <v/>
      </c>
      <c r="BY50" s="76" t="str">
        <f>'Master Sheet'!AZ54</f>
        <v/>
      </c>
    </row>
    <row r="51" spans="1:77" ht="15.95" customHeight="1">
      <c r="A51" s="12">
        <v>42</v>
      </c>
      <c r="B51" s="21" t="str">
        <f>IF(AND(C51=""),"",IF(ISNA(VLOOKUP(A51,'Master Sheet'!A$11:CA$294,4,FALSE)),"",VLOOKUP(A51,'Master Sheet'!A$11:CA$294,4,FALSE)))</f>
        <v/>
      </c>
      <c r="C51" s="23" t="str">
        <f>IF(AND(G$3=""),"",IF(AND('Master Sheet'!E52=""),"",'Master Sheet'!E52))</f>
        <v/>
      </c>
      <c r="D51" s="24" t="str">
        <f t="shared" ref="D51:D90" si="7">IF(AND(B51=""),"",IF(AND($G$3=""),"",IF(AND($G$3="Hindi"),AP48,IF(AND($G$3="English"),AV48,IF(AND($G$3="Maths"),BB48,IF(AND($G$3="Sanskrit"),BH48,IF(AND($G$3="Science"),BN48,IF(AND($G$3="Social Science"),BT48,""))))))))</f>
        <v/>
      </c>
      <c r="E51" s="24" t="str">
        <f t="shared" ref="E51:E90" si="8">IF(AND(B51=""),"",IF(AND($G$3=""),"",IF(AND($G$3="Hindi"),AQ48,IF(AND($G$3="English"),AW48,IF(AND($G$3="Maths"),BC48,IF(AND($G$3="Sanskrit"),BI48,IF(AND($G$3="Science"),BO48,IF(AND($G$3="Social Science"),BU48,""))))))))</f>
        <v/>
      </c>
      <c r="F51" s="24" t="str">
        <f t="shared" ref="F51:F90" si="9">IF(AND(B51=""),"",IF(AND($G$3=""),"",IF(AND($G$3="Hindi"),AR48,IF(AND($G$3="English"),AX48,IF(AND($G$3="Maths"),BD48,IF(AND($G$3="Sanskrit"),BJ48,IF(AND($G$3="Science"),BP48,IF(AND($G$3="Social Science"),BV48,""))))))))</f>
        <v/>
      </c>
      <c r="G51" s="24" t="str">
        <f t="shared" ref="G51:G90" si="10">IF(AND(B51=""),"",IF(AND($G$3=""),"",IF(AND($G$3="Hindi"),AS48,IF(AND($G$3="English"),AY48,IF(AND($G$3="Maths"),BE48,IF(AND($G$3="Sanskrit"),BK48,IF(AND($G$3="Science"),BQ48,IF(AND($G$3="Social Science"),BW48,""))))))))</f>
        <v/>
      </c>
      <c r="H51" s="24" t="str">
        <f t="shared" ref="H51:H90" si="11">IF(AND(B51=""),"",IF(AND($G$3=""),"",IF(AND($G$3="Hindi"),AT48,IF(AND($G$3="English"),AZ48,IF(AND($G$3="Maths"),BF48,IF(AND($G$3="Sanskrit"),BL48,IF(AND($G$3="Science"),BR48,IF(AND($G$3="Social Science"),BX48,""))))))))</f>
        <v/>
      </c>
      <c r="I51" s="24" t="str">
        <f t="shared" ref="I51:I90" si="12">IF(AND(B51=""),"",IF(AND($G$3=""),"",IF(AND($G$3="Hindi"),AU48,IF(AND($G$3="English"),BA48,IF(AND($G$3="Maths"),BG48,IF(AND($G$3="Sanskrit"),BM48,IF(AND($G$3="Science"),BS48,IF(AND($G$3="Social Science"),BY48,""))))))))</f>
        <v/>
      </c>
      <c r="J51" s="31" t="str">
        <f>IF(AND(C51=""),"",IF(ISNA(VLOOKUP(A51,'Master Sheet'!A$11:CA$294,11,FALSE)),"",VLOOKUP(A51,'Master Sheet'!A$11:CA$294,11,FALSE)))</f>
        <v/>
      </c>
      <c r="K51" s="14" t="str">
        <f t="shared" ref="K51:K90" si="13">IF(AND(G$3=""),"",IF(AND(B51=""),"",IF(AND(J51="NON ELIGIBLE"),I51,(I51+J51))))</f>
        <v/>
      </c>
      <c r="AP51" s="76">
        <f>'Master Sheet'!L55</f>
        <v>0</v>
      </c>
      <c r="AQ51" s="76">
        <f>'Master Sheet'!M55</f>
        <v>0</v>
      </c>
      <c r="AR51" s="76">
        <f>'Master Sheet'!N55</f>
        <v>0</v>
      </c>
      <c r="AS51" s="76">
        <f>'Master Sheet'!O55</f>
        <v>0</v>
      </c>
      <c r="AT51" s="76" t="str">
        <f>'Master Sheet'!P55</f>
        <v/>
      </c>
      <c r="AU51" s="76" t="str">
        <f>'Master Sheet'!Q55</f>
        <v/>
      </c>
      <c r="AV51" s="76">
        <f>'Master Sheet'!S55</f>
        <v>0</v>
      </c>
      <c r="AW51" s="76">
        <f>'Master Sheet'!T55</f>
        <v>0</v>
      </c>
      <c r="AX51" s="76">
        <f>'Master Sheet'!U55</f>
        <v>0</v>
      </c>
      <c r="AY51" s="76">
        <f>'Master Sheet'!V55</f>
        <v>0</v>
      </c>
      <c r="AZ51" s="76" t="str">
        <f>'Master Sheet'!W55</f>
        <v/>
      </c>
      <c r="BA51" s="76" t="str">
        <f>'Master Sheet'!X55</f>
        <v/>
      </c>
      <c r="BB51" s="76">
        <f>'Master Sheet'!Z55</f>
        <v>0</v>
      </c>
      <c r="BC51" s="76">
        <f>'Master Sheet'!AA55</f>
        <v>0</v>
      </c>
      <c r="BD51" s="76">
        <f>'Master Sheet'!AB55</f>
        <v>0</v>
      </c>
      <c r="BE51" s="76">
        <f>'Master Sheet'!AC55</f>
        <v>0</v>
      </c>
      <c r="BF51" s="76" t="str">
        <f>'Master Sheet'!AD55</f>
        <v/>
      </c>
      <c r="BG51" s="76" t="str">
        <f>'Master Sheet'!AE55</f>
        <v/>
      </c>
      <c r="BH51" s="76">
        <f>'Master Sheet'!AG55</f>
        <v>0</v>
      </c>
      <c r="BI51" s="76">
        <f>'Master Sheet'!AH55</f>
        <v>0</v>
      </c>
      <c r="BJ51" s="76">
        <f>'Master Sheet'!AI55</f>
        <v>0</v>
      </c>
      <c r="BK51" s="76">
        <f>'Master Sheet'!AJ55</f>
        <v>0</v>
      </c>
      <c r="BL51" s="76" t="str">
        <f>'Master Sheet'!AK55</f>
        <v/>
      </c>
      <c r="BM51" s="76" t="str">
        <f>'Master Sheet'!AL55</f>
        <v/>
      </c>
      <c r="BN51" s="76">
        <f>'Master Sheet'!AN55</f>
        <v>0</v>
      </c>
      <c r="BO51" s="76">
        <f>'Master Sheet'!AO55</f>
        <v>0</v>
      </c>
      <c r="BP51" s="76">
        <f>'Master Sheet'!AP55</f>
        <v>0</v>
      </c>
      <c r="BQ51" s="76">
        <f>'Master Sheet'!AQ55</f>
        <v>0</v>
      </c>
      <c r="BR51" s="76" t="str">
        <f>'Master Sheet'!AR55</f>
        <v/>
      </c>
      <c r="BS51" s="76" t="str">
        <f>'Master Sheet'!AS55</f>
        <v/>
      </c>
      <c r="BT51" s="76">
        <f>'Master Sheet'!AU55</f>
        <v>0</v>
      </c>
      <c r="BU51" s="76">
        <f>'Master Sheet'!AV55</f>
        <v>0</v>
      </c>
      <c r="BV51" s="76">
        <f>'Master Sheet'!AW55</f>
        <v>0</v>
      </c>
      <c r="BW51" s="76">
        <f>'Master Sheet'!AX55</f>
        <v>0</v>
      </c>
      <c r="BX51" s="76" t="str">
        <f>'Master Sheet'!AY55</f>
        <v/>
      </c>
      <c r="BY51" s="76" t="str">
        <f>'Master Sheet'!AZ55</f>
        <v/>
      </c>
    </row>
    <row r="52" spans="1:77" ht="15.95" customHeight="1">
      <c r="A52" s="12">
        <v>43</v>
      </c>
      <c r="B52" s="21" t="str">
        <f>IF(AND(C52=""),"",IF(ISNA(VLOOKUP(A52,'Master Sheet'!A$11:CA$294,4,FALSE)),"",VLOOKUP(A52,'Master Sheet'!A$11:CA$294,4,FALSE)))</f>
        <v/>
      </c>
      <c r="C52" s="23" t="str">
        <f>IF(AND(G$3=""),"",IF(AND('Master Sheet'!E53=""),"",'Master Sheet'!E53))</f>
        <v/>
      </c>
      <c r="D52" s="24" t="str">
        <f t="shared" si="7"/>
        <v/>
      </c>
      <c r="E52" s="24" t="str">
        <f t="shared" si="8"/>
        <v/>
      </c>
      <c r="F52" s="24" t="str">
        <f t="shared" si="9"/>
        <v/>
      </c>
      <c r="G52" s="24" t="str">
        <f t="shared" si="10"/>
        <v/>
      </c>
      <c r="H52" s="24" t="str">
        <f t="shared" si="11"/>
        <v/>
      </c>
      <c r="I52" s="24" t="str">
        <f t="shared" si="12"/>
        <v/>
      </c>
      <c r="J52" s="31" t="str">
        <f>IF(AND(C52=""),"",IF(ISNA(VLOOKUP(A52,'Master Sheet'!A$11:CA$294,11,FALSE)),"",VLOOKUP(A52,'Master Sheet'!A$11:CA$294,11,FALSE)))</f>
        <v/>
      </c>
      <c r="K52" s="14" t="str">
        <f t="shared" si="13"/>
        <v/>
      </c>
      <c r="AP52" s="76">
        <f>'Master Sheet'!L56</f>
        <v>0</v>
      </c>
      <c r="AQ52" s="76">
        <f>'Master Sheet'!M56</f>
        <v>0</v>
      </c>
      <c r="AR52" s="76">
        <f>'Master Sheet'!N56</f>
        <v>0</v>
      </c>
      <c r="AS52" s="76">
        <f>'Master Sheet'!O56</f>
        <v>0</v>
      </c>
      <c r="AT52" s="76" t="str">
        <f>'Master Sheet'!P56</f>
        <v/>
      </c>
      <c r="AU52" s="76" t="str">
        <f>'Master Sheet'!Q56</f>
        <v/>
      </c>
      <c r="AV52" s="76">
        <f>'Master Sheet'!S56</f>
        <v>0</v>
      </c>
      <c r="AW52" s="76">
        <f>'Master Sheet'!T56</f>
        <v>0</v>
      </c>
      <c r="AX52" s="76">
        <f>'Master Sheet'!U56</f>
        <v>0</v>
      </c>
      <c r="AY52" s="76">
        <f>'Master Sheet'!V56</f>
        <v>0</v>
      </c>
      <c r="AZ52" s="76" t="str">
        <f>'Master Sheet'!W56</f>
        <v/>
      </c>
      <c r="BA52" s="76" t="str">
        <f>'Master Sheet'!X56</f>
        <v/>
      </c>
      <c r="BB52" s="76">
        <f>'Master Sheet'!Z56</f>
        <v>0</v>
      </c>
      <c r="BC52" s="76">
        <f>'Master Sheet'!AA56</f>
        <v>0</v>
      </c>
      <c r="BD52" s="76">
        <f>'Master Sheet'!AB56</f>
        <v>0</v>
      </c>
      <c r="BE52" s="76">
        <f>'Master Sheet'!AC56</f>
        <v>0</v>
      </c>
      <c r="BF52" s="76" t="str">
        <f>'Master Sheet'!AD56</f>
        <v/>
      </c>
      <c r="BG52" s="76" t="str">
        <f>'Master Sheet'!AE56</f>
        <v/>
      </c>
      <c r="BH52" s="76">
        <f>'Master Sheet'!AG56</f>
        <v>0</v>
      </c>
      <c r="BI52" s="76">
        <f>'Master Sheet'!AH56</f>
        <v>0</v>
      </c>
      <c r="BJ52" s="76">
        <f>'Master Sheet'!AI56</f>
        <v>0</v>
      </c>
      <c r="BK52" s="76">
        <f>'Master Sheet'!AJ56</f>
        <v>0</v>
      </c>
      <c r="BL52" s="76" t="str">
        <f>'Master Sheet'!AK56</f>
        <v/>
      </c>
      <c r="BM52" s="76" t="str">
        <f>'Master Sheet'!AL56</f>
        <v/>
      </c>
      <c r="BN52" s="76">
        <f>'Master Sheet'!AN56</f>
        <v>0</v>
      </c>
      <c r="BO52" s="76">
        <f>'Master Sheet'!AO56</f>
        <v>0</v>
      </c>
      <c r="BP52" s="76">
        <f>'Master Sheet'!AP56</f>
        <v>0</v>
      </c>
      <c r="BQ52" s="76">
        <f>'Master Sheet'!AQ56</f>
        <v>0</v>
      </c>
      <c r="BR52" s="76" t="str">
        <f>'Master Sheet'!AR56</f>
        <v/>
      </c>
      <c r="BS52" s="76" t="str">
        <f>'Master Sheet'!AS56</f>
        <v/>
      </c>
      <c r="BT52" s="76">
        <f>'Master Sheet'!AU56</f>
        <v>0</v>
      </c>
      <c r="BU52" s="76">
        <f>'Master Sheet'!AV56</f>
        <v>0</v>
      </c>
      <c r="BV52" s="76">
        <f>'Master Sheet'!AW56</f>
        <v>0</v>
      </c>
      <c r="BW52" s="76">
        <f>'Master Sheet'!AX56</f>
        <v>0</v>
      </c>
      <c r="BX52" s="76" t="str">
        <f>'Master Sheet'!AY56</f>
        <v/>
      </c>
      <c r="BY52" s="76" t="str">
        <f>'Master Sheet'!AZ56</f>
        <v/>
      </c>
    </row>
    <row r="53" spans="1:77" ht="15.95" customHeight="1">
      <c r="A53" s="12">
        <v>44</v>
      </c>
      <c r="B53" s="21" t="str">
        <f>IF(AND(C53=""),"",IF(ISNA(VLOOKUP(A53,'Master Sheet'!A$11:CA$294,4,FALSE)),"",VLOOKUP(A53,'Master Sheet'!A$11:CA$294,4,FALSE)))</f>
        <v/>
      </c>
      <c r="C53" s="23" t="str">
        <f>IF(AND(G$3=""),"",IF(AND('Master Sheet'!E54=""),"",'Master Sheet'!E54))</f>
        <v/>
      </c>
      <c r="D53" s="24" t="str">
        <f t="shared" si="7"/>
        <v/>
      </c>
      <c r="E53" s="24" t="str">
        <f t="shared" si="8"/>
        <v/>
      </c>
      <c r="F53" s="24" t="str">
        <f t="shared" si="9"/>
        <v/>
      </c>
      <c r="G53" s="24" t="str">
        <f t="shared" si="10"/>
        <v/>
      </c>
      <c r="H53" s="24" t="str">
        <f t="shared" si="11"/>
        <v/>
      </c>
      <c r="I53" s="24" t="str">
        <f t="shared" si="12"/>
        <v/>
      </c>
      <c r="J53" s="31" t="str">
        <f>IF(AND(C53=""),"",IF(ISNA(VLOOKUP(A53,'Master Sheet'!A$11:CA$294,11,FALSE)),"",VLOOKUP(A53,'Master Sheet'!A$11:CA$294,11,FALSE)))</f>
        <v/>
      </c>
      <c r="K53" s="14" t="str">
        <f t="shared" si="13"/>
        <v/>
      </c>
      <c r="AP53" s="76">
        <f>'Master Sheet'!L57</f>
        <v>0</v>
      </c>
      <c r="AQ53" s="76">
        <f>'Master Sheet'!M57</f>
        <v>0</v>
      </c>
      <c r="AR53" s="76">
        <f>'Master Sheet'!N57</f>
        <v>0</v>
      </c>
      <c r="AS53" s="76">
        <f>'Master Sheet'!O57</f>
        <v>0</v>
      </c>
      <c r="AT53" s="76" t="str">
        <f>'Master Sheet'!P57</f>
        <v/>
      </c>
      <c r="AU53" s="76" t="str">
        <f>'Master Sheet'!Q57</f>
        <v/>
      </c>
      <c r="AV53" s="76">
        <f>'Master Sheet'!S57</f>
        <v>0</v>
      </c>
      <c r="AW53" s="76">
        <f>'Master Sheet'!T57</f>
        <v>0</v>
      </c>
      <c r="AX53" s="76">
        <f>'Master Sheet'!U57</f>
        <v>0</v>
      </c>
      <c r="AY53" s="76">
        <f>'Master Sheet'!V57</f>
        <v>0</v>
      </c>
      <c r="AZ53" s="76" t="str">
        <f>'Master Sheet'!W57</f>
        <v/>
      </c>
      <c r="BA53" s="76" t="str">
        <f>'Master Sheet'!X57</f>
        <v/>
      </c>
      <c r="BB53" s="76">
        <f>'Master Sheet'!Z57</f>
        <v>0</v>
      </c>
      <c r="BC53" s="76">
        <f>'Master Sheet'!AA57</f>
        <v>0</v>
      </c>
      <c r="BD53" s="76">
        <f>'Master Sheet'!AB57</f>
        <v>0</v>
      </c>
      <c r="BE53" s="76">
        <f>'Master Sheet'!AC57</f>
        <v>0</v>
      </c>
      <c r="BF53" s="76" t="str">
        <f>'Master Sheet'!AD57</f>
        <v/>
      </c>
      <c r="BG53" s="76" t="str">
        <f>'Master Sheet'!AE57</f>
        <v/>
      </c>
      <c r="BH53" s="76">
        <f>'Master Sheet'!AG57</f>
        <v>0</v>
      </c>
      <c r="BI53" s="76">
        <f>'Master Sheet'!AH57</f>
        <v>0</v>
      </c>
      <c r="BJ53" s="76">
        <f>'Master Sheet'!AI57</f>
        <v>0</v>
      </c>
      <c r="BK53" s="76">
        <f>'Master Sheet'!AJ57</f>
        <v>0</v>
      </c>
      <c r="BL53" s="76" t="str">
        <f>'Master Sheet'!AK57</f>
        <v/>
      </c>
      <c r="BM53" s="76" t="str">
        <f>'Master Sheet'!AL57</f>
        <v/>
      </c>
      <c r="BN53" s="76">
        <f>'Master Sheet'!AN57</f>
        <v>0</v>
      </c>
      <c r="BO53" s="76">
        <f>'Master Sheet'!AO57</f>
        <v>0</v>
      </c>
      <c r="BP53" s="76">
        <f>'Master Sheet'!AP57</f>
        <v>0</v>
      </c>
      <c r="BQ53" s="76">
        <f>'Master Sheet'!AQ57</f>
        <v>0</v>
      </c>
      <c r="BR53" s="76" t="str">
        <f>'Master Sheet'!AR57</f>
        <v/>
      </c>
      <c r="BS53" s="76" t="str">
        <f>'Master Sheet'!AS57</f>
        <v/>
      </c>
      <c r="BT53" s="76">
        <f>'Master Sheet'!AU57</f>
        <v>0</v>
      </c>
      <c r="BU53" s="76">
        <f>'Master Sheet'!AV57</f>
        <v>0</v>
      </c>
      <c r="BV53" s="76">
        <f>'Master Sheet'!AW57</f>
        <v>0</v>
      </c>
      <c r="BW53" s="76">
        <f>'Master Sheet'!AX57</f>
        <v>0</v>
      </c>
      <c r="BX53" s="76" t="str">
        <f>'Master Sheet'!AY57</f>
        <v/>
      </c>
      <c r="BY53" s="76" t="str">
        <f>'Master Sheet'!AZ57</f>
        <v/>
      </c>
    </row>
    <row r="54" spans="1:77" ht="15.95" customHeight="1">
      <c r="A54" s="12">
        <v>45</v>
      </c>
      <c r="B54" s="21" t="str">
        <f>IF(AND(C54=""),"",IF(ISNA(VLOOKUP(A54,'Master Sheet'!A$11:CA$294,4,FALSE)),"",VLOOKUP(A54,'Master Sheet'!A$11:CA$294,4,FALSE)))</f>
        <v/>
      </c>
      <c r="C54" s="23" t="str">
        <f>IF(AND(G$3=""),"",IF(AND('Master Sheet'!E55=""),"",'Master Sheet'!E55))</f>
        <v/>
      </c>
      <c r="D54" s="24" t="str">
        <f t="shared" si="7"/>
        <v/>
      </c>
      <c r="E54" s="24" t="str">
        <f t="shared" si="8"/>
        <v/>
      </c>
      <c r="F54" s="24" t="str">
        <f t="shared" si="9"/>
        <v/>
      </c>
      <c r="G54" s="24" t="str">
        <f t="shared" si="10"/>
        <v/>
      </c>
      <c r="H54" s="24" t="str">
        <f t="shared" si="11"/>
        <v/>
      </c>
      <c r="I54" s="24" t="str">
        <f t="shared" si="12"/>
        <v/>
      </c>
      <c r="J54" s="31" t="str">
        <f>IF(AND(C54=""),"",IF(ISNA(VLOOKUP(A54,'Master Sheet'!A$11:CA$294,11,FALSE)),"",VLOOKUP(A54,'Master Sheet'!A$11:CA$294,11,FALSE)))</f>
        <v/>
      </c>
      <c r="K54" s="14" t="str">
        <f t="shared" si="13"/>
        <v/>
      </c>
      <c r="AP54" s="76">
        <f>'Master Sheet'!L58</f>
        <v>0</v>
      </c>
      <c r="AQ54" s="76">
        <f>'Master Sheet'!M58</f>
        <v>0</v>
      </c>
      <c r="AR54" s="76">
        <f>'Master Sheet'!N58</f>
        <v>0</v>
      </c>
      <c r="AS54" s="76">
        <f>'Master Sheet'!O58</f>
        <v>0</v>
      </c>
      <c r="AT54" s="76" t="str">
        <f>'Master Sheet'!P58</f>
        <v/>
      </c>
      <c r="AU54" s="76" t="str">
        <f>'Master Sheet'!Q58</f>
        <v/>
      </c>
      <c r="AV54" s="76">
        <f>'Master Sheet'!S58</f>
        <v>0</v>
      </c>
      <c r="AW54" s="76">
        <f>'Master Sheet'!T58</f>
        <v>0</v>
      </c>
      <c r="AX54" s="76">
        <f>'Master Sheet'!U58</f>
        <v>0</v>
      </c>
      <c r="AY54" s="76">
        <f>'Master Sheet'!V58</f>
        <v>0</v>
      </c>
      <c r="AZ54" s="76" t="str">
        <f>'Master Sheet'!W58</f>
        <v/>
      </c>
      <c r="BA54" s="76" t="str">
        <f>'Master Sheet'!X58</f>
        <v/>
      </c>
      <c r="BB54" s="76">
        <f>'Master Sheet'!Z58</f>
        <v>0</v>
      </c>
      <c r="BC54" s="76">
        <f>'Master Sheet'!AA58</f>
        <v>0</v>
      </c>
      <c r="BD54" s="76">
        <f>'Master Sheet'!AB58</f>
        <v>0</v>
      </c>
      <c r="BE54" s="76">
        <f>'Master Sheet'!AC58</f>
        <v>0</v>
      </c>
      <c r="BF54" s="76" t="str">
        <f>'Master Sheet'!AD58</f>
        <v/>
      </c>
      <c r="BG54" s="76" t="str">
        <f>'Master Sheet'!AE58</f>
        <v/>
      </c>
      <c r="BH54" s="76">
        <f>'Master Sheet'!AG58</f>
        <v>0</v>
      </c>
      <c r="BI54" s="76">
        <f>'Master Sheet'!AH58</f>
        <v>0</v>
      </c>
      <c r="BJ54" s="76">
        <f>'Master Sheet'!AI58</f>
        <v>0</v>
      </c>
      <c r="BK54" s="76">
        <f>'Master Sheet'!AJ58</f>
        <v>0</v>
      </c>
      <c r="BL54" s="76" t="str">
        <f>'Master Sheet'!AK58</f>
        <v/>
      </c>
      <c r="BM54" s="76" t="str">
        <f>'Master Sheet'!AL58</f>
        <v/>
      </c>
      <c r="BN54" s="76">
        <f>'Master Sheet'!AN58</f>
        <v>0</v>
      </c>
      <c r="BO54" s="76">
        <f>'Master Sheet'!AO58</f>
        <v>0</v>
      </c>
      <c r="BP54" s="76">
        <f>'Master Sheet'!AP58</f>
        <v>0</v>
      </c>
      <c r="BQ54" s="76">
        <f>'Master Sheet'!AQ58</f>
        <v>0</v>
      </c>
      <c r="BR54" s="76" t="str">
        <f>'Master Sheet'!AR58</f>
        <v/>
      </c>
      <c r="BS54" s="76" t="str">
        <f>'Master Sheet'!AS58</f>
        <v/>
      </c>
      <c r="BT54" s="76">
        <f>'Master Sheet'!AU58</f>
        <v>0</v>
      </c>
      <c r="BU54" s="76">
        <f>'Master Sheet'!AV58</f>
        <v>0</v>
      </c>
      <c r="BV54" s="76">
        <f>'Master Sheet'!AW58</f>
        <v>0</v>
      </c>
      <c r="BW54" s="76">
        <f>'Master Sheet'!AX58</f>
        <v>0</v>
      </c>
      <c r="BX54" s="76" t="str">
        <f>'Master Sheet'!AY58</f>
        <v/>
      </c>
      <c r="BY54" s="76" t="str">
        <f>'Master Sheet'!AZ58</f>
        <v/>
      </c>
    </row>
    <row r="55" spans="1:77" ht="15.95" customHeight="1">
      <c r="A55" s="12">
        <v>46</v>
      </c>
      <c r="B55" s="21" t="str">
        <f>IF(AND(C55=""),"",IF(ISNA(VLOOKUP(A55,'Master Sheet'!A$11:CA$294,4,FALSE)),"",VLOOKUP(A55,'Master Sheet'!A$11:CA$294,4,FALSE)))</f>
        <v/>
      </c>
      <c r="C55" s="23" t="str">
        <f>IF(AND(G$3=""),"",IF(AND('Master Sheet'!E56=""),"",'Master Sheet'!E56))</f>
        <v/>
      </c>
      <c r="D55" s="24" t="str">
        <f t="shared" si="7"/>
        <v/>
      </c>
      <c r="E55" s="24" t="str">
        <f t="shared" si="8"/>
        <v/>
      </c>
      <c r="F55" s="24" t="str">
        <f t="shared" si="9"/>
        <v/>
      </c>
      <c r="G55" s="24" t="str">
        <f t="shared" si="10"/>
        <v/>
      </c>
      <c r="H55" s="24" t="str">
        <f t="shared" si="11"/>
        <v/>
      </c>
      <c r="I55" s="24" t="str">
        <f t="shared" si="12"/>
        <v/>
      </c>
      <c r="J55" s="31" t="str">
        <f>IF(AND(C55=""),"",IF(ISNA(VLOOKUP(A55,'Master Sheet'!A$11:CA$294,11,FALSE)),"",VLOOKUP(A55,'Master Sheet'!A$11:CA$294,11,FALSE)))</f>
        <v/>
      </c>
      <c r="K55" s="14" t="str">
        <f t="shared" si="13"/>
        <v/>
      </c>
      <c r="AP55" s="76">
        <f>'Master Sheet'!L59</f>
        <v>0</v>
      </c>
      <c r="AQ55" s="76">
        <f>'Master Sheet'!M59</f>
        <v>0</v>
      </c>
      <c r="AR55" s="76">
        <f>'Master Sheet'!N59</f>
        <v>0</v>
      </c>
      <c r="AS55" s="76">
        <f>'Master Sheet'!O59</f>
        <v>0</v>
      </c>
      <c r="AT55" s="76" t="str">
        <f>'Master Sheet'!P59</f>
        <v/>
      </c>
      <c r="AU55" s="76" t="str">
        <f>'Master Sheet'!Q59</f>
        <v/>
      </c>
      <c r="AV55" s="76">
        <f>'Master Sheet'!S59</f>
        <v>0</v>
      </c>
      <c r="AW55" s="76">
        <f>'Master Sheet'!T59</f>
        <v>0</v>
      </c>
      <c r="AX55" s="76">
        <f>'Master Sheet'!U59</f>
        <v>0</v>
      </c>
      <c r="AY55" s="76">
        <f>'Master Sheet'!V59</f>
        <v>0</v>
      </c>
      <c r="AZ55" s="76" t="str">
        <f>'Master Sheet'!W59</f>
        <v/>
      </c>
      <c r="BA55" s="76" t="str">
        <f>'Master Sheet'!X59</f>
        <v/>
      </c>
      <c r="BB55" s="76">
        <f>'Master Sheet'!Z59</f>
        <v>0</v>
      </c>
      <c r="BC55" s="76">
        <f>'Master Sheet'!AA59</f>
        <v>0</v>
      </c>
      <c r="BD55" s="76">
        <f>'Master Sheet'!AB59</f>
        <v>0</v>
      </c>
      <c r="BE55" s="76">
        <f>'Master Sheet'!AC59</f>
        <v>0</v>
      </c>
      <c r="BF55" s="76" t="str">
        <f>'Master Sheet'!AD59</f>
        <v/>
      </c>
      <c r="BG55" s="76" t="str">
        <f>'Master Sheet'!AE59</f>
        <v/>
      </c>
      <c r="BH55" s="76">
        <f>'Master Sheet'!AG59</f>
        <v>0</v>
      </c>
      <c r="BI55" s="76">
        <f>'Master Sheet'!AH59</f>
        <v>0</v>
      </c>
      <c r="BJ55" s="76">
        <f>'Master Sheet'!AI59</f>
        <v>0</v>
      </c>
      <c r="BK55" s="76">
        <f>'Master Sheet'!AJ59</f>
        <v>0</v>
      </c>
      <c r="BL55" s="76" t="str">
        <f>'Master Sheet'!AK59</f>
        <v/>
      </c>
      <c r="BM55" s="76" t="str">
        <f>'Master Sheet'!AL59</f>
        <v/>
      </c>
      <c r="BN55" s="76">
        <f>'Master Sheet'!AN59</f>
        <v>0</v>
      </c>
      <c r="BO55" s="76">
        <f>'Master Sheet'!AO59</f>
        <v>0</v>
      </c>
      <c r="BP55" s="76">
        <f>'Master Sheet'!AP59</f>
        <v>0</v>
      </c>
      <c r="BQ55" s="76">
        <f>'Master Sheet'!AQ59</f>
        <v>0</v>
      </c>
      <c r="BR55" s="76" t="str">
        <f>'Master Sheet'!AR59</f>
        <v/>
      </c>
      <c r="BS55" s="76" t="str">
        <f>'Master Sheet'!AS59</f>
        <v/>
      </c>
      <c r="BT55" s="76">
        <f>'Master Sheet'!AU59</f>
        <v>0</v>
      </c>
      <c r="BU55" s="76">
        <f>'Master Sheet'!AV59</f>
        <v>0</v>
      </c>
      <c r="BV55" s="76">
        <f>'Master Sheet'!AW59</f>
        <v>0</v>
      </c>
      <c r="BW55" s="76">
        <f>'Master Sheet'!AX59</f>
        <v>0</v>
      </c>
      <c r="BX55" s="76" t="str">
        <f>'Master Sheet'!AY59</f>
        <v/>
      </c>
      <c r="BY55" s="76" t="str">
        <f>'Master Sheet'!AZ59</f>
        <v/>
      </c>
    </row>
    <row r="56" spans="1:77" ht="15.95" customHeight="1">
      <c r="A56" s="12">
        <v>47</v>
      </c>
      <c r="B56" s="21" t="str">
        <f>IF(AND(C56=""),"",IF(ISNA(VLOOKUP(A56,'Master Sheet'!A$11:CA$294,4,FALSE)),"",VLOOKUP(A56,'Master Sheet'!A$11:CA$294,4,FALSE)))</f>
        <v/>
      </c>
      <c r="C56" s="23" t="str">
        <f>IF(AND(G$3=""),"",IF(AND('Master Sheet'!E57=""),"",'Master Sheet'!E57))</f>
        <v/>
      </c>
      <c r="D56" s="24" t="str">
        <f t="shared" si="7"/>
        <v/>
      </c>
      <c r="E56" s="24" t="str">
        <f t="shared" si="8"/>
        <v/>
      </c>
      <c r="F56" s="24" t="str">
        <f t="shared" si="9"/>
        <v/>
      </c>
      <c r="G56" s="24" t="str">
        <f t="shared" si="10"/>
        <v/>
      </c>
      <c r="H56" s="24" t="str">
        <f t="shared" si="11"/>
        <v/>
      </c>
      <c r="I56" s="24" t="str">
        <f t="shared" si="12"/>
        <v/>
      </c>
      <c r="J56" s="31" t="str">
        <f>IF(AND(C56=""),"",IF(ISNA(VLOOKUP(A56,'Master Sheet'!A$11:CA$294,11,FALSE)),"",VLOOKUP(A56,'Master Sheet'!A$11:CA$294,11,FALSE)))</f>
        <v/>
      </c>
      <c r="K56" s="14" t="str">
        <f t="shared" si="13"/>
        <v/>
      </c>
      <c r="AP56" s="76">
        <f>'Master Sheet'!L60</f>
        <v>0</v>
      </c>
      <c r="AQ56" s="76">
        <f>'Master Sheet'!M60</f>
        <v>0</v>
      </c>
      <c r="AR56" s="76">
        <f>'Master Sheet'!N60</f>
        <v>0</v>
      </c>
      <c r="AS56" s="76">
        <f>'Master Sheet'!O60</f>
        <v>0</v>
      </c>
      <c r="AT56" s="76" t="str">
        <f>'Master Sheet'!P60</f>
        <v/>
      </c>
      <c r="AU56" s="76" t="str">
        <f>'Master Sheet'!Q60</f>
        <v/>
      </c>
      <c r="AV56" s="76">
        <f>'Master Sheet'!S60</f>
        <v>0</v>
      </c>
      <c r="AW56" s="76">
        <f>'Master Sheet'!T60</f>
        <v>0</v>
      </c>
      <c r="AX56" s="76">
        <f>'Master Sheet'!U60</f>
        <v>0</v>
      </c>
      <c r="AY56" s="76">
        <f>'Master Sheet'!V60</f>
        <v>0</v>
      </c>
      <c r="AZ56" s="76" t="str">
        <f>'Master Sheet'!W60</f>
        <v/>
      </c>
      <c r="BA56" s="76" t="str">
        <f>'Master Sheet'!X60</f>
        <v/>
      </c>
      <c r="BB56" s="76">
        <f>'Master Sheet'!Z60</f>
        <v>0</v>
      </c>
      <c r="BC56" s="76">
        <f>'Master Sheet'!AA60</f>
        <v>0</v>
      </c>
      <c r="BD56" s="76">
        <f>'Master Sheet'!AB60</f>
        <v>0</v>
      </c>
      <c r="BE56" s="76">
        <f>'Master Sheet'!AC60</f>
        <v>0</v>
      </c>
      <c r="BF56" s="76" t="str">
        <f>'Master Sheet'!AD60</f>
        <v/>
      </c>
      <c r="BG56" s="76" t="str">
        <f>'Master Sheet'!AE60</f>
        <v/>
      </c>
      <c r="BH56" s="76">
        <f>'Master Sheet'!AG60</f>
        <v>0</v>
      </c>
      <c r="BI56" s="76">
        <f>'Master Sheet'!AH60</f>
        <v>0</v>
      </c>
      <c r="BJ56" s="76">
        <f>'Master Sheet'!AI60</f>
        <v>0</v>
      </c>
      <c r="BK56" s="76">
        <f>'Master Sheet'!AJ60</f>
        <v>0</v>
      </c>
      <c r="BL56" s="76" t="str">
        <f>'Master Sheet'!AK60</f>
        <v/>
      </c>
      <c r="BM56" s="76" t="str">
        <f>'Master Sheet'!AL60</f>
        <v/>
      </c>
      <c r="BN56" s="76">
        <f>'Master Sheet'!AN60</f>
        <v>0</v>
      </c>
      <c r="BO56" s="76">
        <f>'Master Sheet'!AO60</f>
        <v>0</v>
      </c>
      <c r="BP56" s="76">
        <f>'Master Sheet'!AP60</f>
        <v>0</v>
      </c>
      <c r="BQ56" s="76">
        <f>'Master Sheet'!AQ60</f>
        <v>0</v>
      </c>
      <c r="BR56" s="76" t="str">
        <f>'Master Sheet'!AR60</f>
        <v/>
      </c>
      <c r="BS56" s="76" t="str">
        <f>'Master Sheet'!AS60</f>
        <v/>
      </c>
      <c r="BT56" s="76">
        <f>'Master Sheet'!AU60</f>
        <v>0</v>
      </c>
      <c r="BU56" s="76">
        <f>'Master Sheet'!AV60</f>
        <v>0</v>
      </c>
      <c r="BV56" s="76">
        <f>'Master Sheet'!AW60</f>
        <v>0</v>
      </c>
      <c r="BW56" s="76">
        <f>'Master Sheet'!AX60</f>
        <v>0</v>
      </c>
      <c r="BX56" s="76" t="str">
        <f>'Master Sheet'!AY60</f>
        <v/>
      </c>
      <c r="BY56" s="76" t="str">
        <f>'Master Sheet'!AZ60</f>
        <v/>
      </c>
    </row>
    <row r="57" spans="1:77" ht="15.95" customHeight="1">
      <c r="A57" s="12">
        <v>48</v>
      </c>
      <c r="B57" s="21" t="str">
        <f>IF(AND(C57=""),"",IF(ISNA(VLOOKUP(A57,'Master Sheet'!A$11:CA$294,4,FALSE)),"",VLOOKUP(A57,'Master Sheet'!A$11:CA$294,4,FALSE)))</f>
        <v/>
      </c>
      <c r="C57" s="23" t="str">
        <f>IF(AND(G$3=""),"",IF(AND('Master Sheet'!E58=""),"",'Master Sheet'!E58))</f>
        <v/>
      </c>
      <c r="D57" s="24" t="str">
        <f t="shared" si="7"/>
        <v/>
      </c>
      <c r="E57" s="24" t="str">
        <f t="shared" si="8"/>
        <v/>
      </c>
      <c r="F57" s="24" t="str">
        <f t="shared" si="9"/>
        <v/>
      </c>
      <c r="G57" s="24" t="str">
        <f t="shared" si="10"/>
        <v/>
      </c>
      <c r="H57" s="24" t="str">
        <f t="shared" si="11"/>
        <v/>
      </c>
      <c r="I57" s="24" t="str">
        <f t="shared" si="12"/>
        <v/>
      </c>
      <c r="J57" s="31" t="str">
        <f>IF(AND(C57=""),"",IF(ISNA(VLOOKUP(A57,'Master Sheet'!A$11:CA$294,11,FALSE)),"",VLOOKUP(A57,'Master Sheet'!A$11:CA$294,11,FALSE)))</f>
        <v/>
      </c>
      <c r="K57" s="14" t="str">
        <f t="shared" si="13"/>
        <v/>
      </c>
      <c r="AP57" s="76">
        <f>'Master Sheet'!L61</f>
        <v>0</v>
      </c>
      <c r="AQ57" s="76">
        <f>'Master Sheet'!M61</f>
        <v>0</v>
      </c>
      <c r="AR57" s="76">
        <f>'Master Sheet'!N61</f>
        <v>0</v>
      </c>
      <c r="AS57" s="76">
        <f>'Master Sheet'!O61</f>
        <v>0</v>
      </c>
      <c r="AT57" s="76" t="str">
        <f>'Master Sheet'!P61</f>
        <v/>
      </c>
      <c r="AU57" s="76" t="str">
        <f>'Master Sheet'!Q61</f>
        <v/>
      </c>
      <c r="AV57" s="76">
        <f>'Master Sheet'!S61</f>
        <v>0</v>
      </c>
      <c r="AW57" s="76">
        <f>'Master Sheet'!T61</f>
        <v>0</v>
      </c>
      <c r="AX57" s="76">
        <f>'Master Sheet'!U61</f>
        <v>0</v>
      </c>
      <c r="AY57" s="76">
        <f>'Master Sheet'!V61</f>
        <v>0</v>
      </c>
      <c r="AZ57" s="76" t="str">
        <f>'Master Sheet'!W61</f>
        <v/>
      </c>
      <c r="BA57" s="76" t="str">
        <f>'Master Sheet'!X61</f>
        <v/>
      </c>
      <c r="BB57" s="76">
        <f>'Master Sheet'!Z61</f>
        <v>0</v>
      </c>
      <c r="BC57" s="76">
        <f>'Master Sheet'!AA61</f>
        <v>0</v>
      </c>
      <c r="BD57" s="76">
        <f>'Master Sheet'!AB61</f>
        <v>0</v>
      </c>
      <c r="BE57" s="76">
        <f>'Master Sheet'!AC61</f>
        <v>0</v>
      </c>
      <c r="BF57" s="76" t="str">
        <f>'Master Sheet'!AD61</f>
        <v/>
      </c>
      <c r="BG57" s="76" t="str">
        <f>'Master Sheet'!AE61</f>
        <v/>
      </c>
      <c r="BH57" s="76">
        <f>'Master Sheet'!AG61</f>
        <v>0</v>
      </c>
      <c r="BI57" s="76">
        <f>'Master Sheet'!AH61</f>
        <v>0</v>
      </c>
      <c r="BJ57" s="76">
        <f>'Master Sheet'!AI61</f>
        <v>0</v>
      </c>
      <c r="BK57" s="76">
        <f>'Master Sheet'!AJ61</f>
        <v>0</v>
      </c>
      <c r="BL57" s="76" t="str">
        <f>'Master Sheet'!AK61</f>
        <v/>
      </c>
      <c r="BM57" s="76" t="str">
        <f>'Master Sheet'!AL61</f>
        <v/>
      </c>
      <c r="BN57" s="76">
        <f>'Master Sheet'!AN61</f>
        <v>0</v>
      </c>
      <c r="BO57" s="76">
        <f>'Master Sheet'!AO61</f>
        <v>0</v>
      </c>
      <c r="BP57" s="76">
        <f>'Master Sheet'!AP61</f>
        <v>0</v>
      </c>
      <c r="BQ57" s="76">
        <f>'Master Sheet'!AQ61</f>
        <v>0</v>
      </c>
      <c r="BR57" s="76" t="str">
        <f>'Master Sheet'!AR61</f>
        <v/>
      </c>
      <c r="BS57" s="76" t="str">
        <f>'Master Sheet'!AS61</f>
        <v/>
      </c>
      <c r="BT57" s="76">
        <f>'Master Sheet'!AU61</f>
        <v>0</v>
      </c>
      <c r="BU57" s="76">
        <f>'Master Sheet'!AV61</f>
        <v>0</v>
      </c>
      <c r="BV57" s="76">
        <f>'Master Sheet'!AW61</f>
        <v>0</v>
      </c>
      <c r="BW57" s="76">
        <f>'Master Sheet'!AX61</f>
        <v>0</v>
      </c>
      <c r="BX57" s="76" t="str">
        <f>'Master Sheet'!AY61</f>
        <v/>
      </c>
      <c r="BY57" s="76" t="str">
        <f>'Master Sheet'!AZ61</f>
        <v/>
      </c>
    </row>
    <row r="58" spans="1:77" ht="15.95" customHeight="1">
      <c r="A58" s="12">
        <v>49</v>
      </c>
      <c r="B58" s="21" t="str">
        <f>IF(AND(C58=""),"",IF(ISNA(VLOOKUP(A58,'Master Sheet'!A$11:CA$294,4,FALSE)),"",VLOOKUP(A58,'Master Sheet'!A$11:CA$294,4,FALSE)))</f>
        <v/>
      </c>
      <c r="C58" s="23" t="str">
        <f>IF(AND(G$3=""),"",IF(AND('Master Sheet'!E59=""),"",'Master Sheet'!E59))</f>
        <v/>
      </c>
      <c r="D58" s="24" t="str">
        <f t="shared" si="7"/>
        <v/>
      </c>
      <c r="E58" s="24" t="str">
        <f t="shared" si="8"/>
        <v/>
      </c>
      <c r="F58" s="24" t="str">
        <f t="shared" si="9"/>
        <v/>
      </c>
      <c r="G58" s="24" t="str">
        <f t="shared" si="10"/>
        <v/>
      </c>
      <c r="H58" s="24" t="str">
        <f t="shared" si="11"/>
        <v/>
      </c>
      <c r="I58" s="24" t="str">
        <f t="shared" si="12"/>
        <v/>
      </c>
      <c r="J58" s="31" t="str">
        <f>IF(AND(C58=""),"",IF(ISNA(VLOOKUP(A58,'Master Sheet'!A$11:CA$294,11,FALSE)),"",VLOOKUP(A58,'Master Sheet'!A$11:CA$294,11,FALSE)))</f>
        <v/>
      </c>
      <c r="K58" s="14" t="str">
        <f t="shared" si="13"/>
        <v/>
      </c>
      <c r="AP58" s="76">
        <f>'Master Sheet'!L62</f>
        <v>0</v>
      </c>
      <c r="AQ58" s="76">
        <f>'Master Sheet'!M62</f>
        <v>0</v>
      </c>
      <c r="AR58" s="76">
        <f>'Master Sheet'!N62</f>
        <v>0</v>
      </c>
      <c r="AS58" s="76">
        <f>'Master Sheet'!O62</f>
        <v>0</v>
      </c>
      <c r="AT58" s="76" t="str">
        <f>'Master Sheet'!P62</f>
        <v/>
      </c>
      <c r="AU58" s="76" t="str">
        <f>'Master Sheet'!Q62</f>
        <v/>
      </c>
      <c r="AV58" s="76">
        <f>'Master Sheet'!S62</f>
        <v>0</v>
      </c>
      <c r="AW58" s="76">
        <f>'Master Sheet'!T62</f>
        <v>0</v>
      </c>
      <c r="AX58" s="76">
        <f>'Master Sheet'!U62</f>
        <v>0</v>
      </c>
      <c r="AY58" s="76">
        <f>'Master Sheet'!V62</f>
        <v>0</v>
      </c>
      <c r="AZ58" s="76" t="str">
        <f>'Master Sheet'!W62</f>
        <v/>
      </c>
      <c r="BA58" s="76" t="str">
        <f>'Master Sheet'!X62</f>
        <v/>
      </c>
      <c r="BB58" s="76">
        <f>'Master Sheet'!Z62</f>
        <v>0</v>
      </c>
      <c r="BC58" s="76">
        <f>'Master Sheet'!AA62</f>
        <v>0</v>
      </c>
      <c r="BD58" s="76">
        <f>'Master Sheet'!AB62</f>
        <v>0</v>
      </c>
      <c r="BE58" s="76">
        <f>'Master Sheet'!AC62</f>
        <v>0</v>
      </c>
      <c r="BF58" s="76" t="str">
        <f>'Master Sheet'!AD62</f>
        <v/>
      </c>
      <c r="BG58" s="76" t="str">
        <f>'Master Sheet'!AE62</f>
        <v/>
      </c>
      <c r="BH58" s="76">
        <f>'Master Sheet'!AG62</f>
        <v>0</v>
      </c>
      <c r="BI58" s="76">
        <f>'Master Sheet'!AH62</f>
        <v>0</v>
      </c>
      <c r="BJ58" s="76">
        <f>'Master Sheet'!AI62</f>
        <v>0</v>
      </c>
      <c r="BK58" s="76">
        <f>'Master Sheet'!AJ62</f>
        <v>0</v>
      </c>
      <c r="BL58" s="76" t="str">
        <f>'Master Sheet'!AK62</f>
        <v/>
      </c>
      <c r="BM58" s="76" t="str">
        <f>'Master Sheet'!AL62</f>
        <v/>
      </c>
      <c r="BN58" s="76">
        <f>'Master Sheet'!AN62</f>
        <v>0</v>
      </c>
      <c r="BO58" s="76">
        <f>'Master Sheet'!AO62</f>
        <v>0</v>
      </c>
      <c r="BP58" s="76">
        <f>'Master Sheet'!AP62</f>
        <v>0</v>
      </c>
      <c r="BQ58" s="76">
        <f>'Master Sheet'!AQ62</f>
        <v>0</v>
      </c>
      <c r="BR58" s="76" t="str">
        <f>'Master Sheet'!AR62</f>
        <v/>
      </c>
      <c r="BS58" s="76" t="str">
        <f>'Master Sheet'!AS62</f>
        <v/>
      </c>
      <c r="BT58" s="76">
        <f>'Master Sheet'!AU62</f>
        <v>0</v>
      </c>
      <c r="BU58" s="76">
        <f>'Master Sheet'!AV62</f>
        <v>0</v>
      </c>
      <c r="BV58" s="76">
        <f>'Master Sheet'!AW62</f>
        <v>0</v>
      </c>
      <c r="BW58" s="76">
        <f>'Master Sheet'!AX62</f>
        <v>0</v>
      </c>
      <c r="BX58" s="76" t="str">
        <f>'Master Sheet'!AY62</f>
        <v/>
      </c>
      <c r="BY58" s="76" t="str">
        <f>'Master Sheet'!AZ62</f>
        <v/>
      </c>
    </row>
    <row r="59" spans="1:77" ht="15.95" customHeight="1">
      <c r="A59" s="12">
        <v>50</v>
      </c>
      <c r="B59" s="21" t="str">
        <f>IF(AND(C59=""),"",IF(ISNA(VLOOKUP(A59,'Master Sheet'!A$11:CA$294,4,FALSE)),"",VLOOKUP(A59,'Master Sheet'!A$11:CA$294,4,FALSE)))</f>
        <v/>
      </c>
      <c r="C59" s="23" t="str">
        <f>IF(AND(G$3=""),"",IF(AND('Master Sheet'!E60=""),"",'Master Sheet'!E60))</f>
        <v/>
      </c>
      <c r="D59" s="24" t="str">
        <f t="shared" si="7"/>
        <v/>
      </c>
      <c r="E59" s="24" t="str">
        <f t="shared" si="8"/>
        <v/>
      </c>
      <c r="F59" s="24" t="str">
        <f t="shared" si="9"/>
        <v/>
      </c>
      <c r="G59" s="24" t="str">
        <f t="shared" si="10"/>
        <v/>
      </c>
      <c r="H59" s="24" t="str">
        <f t="shared" si="11"/>
        <v/>
      </c>
      <c r="I59" s="24" t="str">
        <f t="shared" si="12"/>
        <v/>
      </c>
      <c r="J59" s="31" t="str">
        <f>IF(AND(C59=""),"",IF(ISNA(VLOOKUP(A59,'Master Sheet'!A$11:CA$294,11,FALSE)),"",VLOOKUP(A59,'Master Sheet'!A$11:CA$294,11,FALSE)))</f>
        <v/>
      </c>
      <c r="K59" s="14" t="str">
        <f t="shared" si="13"/>
        <v/>
      </c>
      <c r="AP59" s="76">
        <f>'Master Sheet'!L63</f>
        <v>0</v>
      </c>
      <c r="AQ59" s="76">
        <f>'Master Sheet'!M63</f>
        <v>0</v>
      </c>
      <c r="AR59" s="76">
        <f>'Master Sheet'!N63</f>
        <v>0</v>
      </c>
      <c r="AS59" s="76">
        <f>'Master Sheet'!O63</f>
        <v>0</v>
      </c>
      <c r="AT59" s="76" t="str">
        <f>'Master Sheet'!P63</f>
        <v/>
      </c>
      <c r="AU59" s="76" t="str">
        <f>'Master Sheet'!Q63</f>
        <v/>
      </c>
      <c r="AV59" s="76">
        <f>'Master Sheet'!S63</f>
        <v>0</v>
      </c>
      <c r="AW59" s="76">
        <f>'Master Sheet'!T63</f>
        <v>0</v>
      </c>
      <c r="AX59" s="76">
        <f>'Master Sheet'!U63</f>
        <v>0</v>
      </c>
      <c r="AY59" s="76">
        <f>'Master Sheet'!V63</f>
        <v>0</v>
      </c>
      <c r="AZ59" s="76" t="str">
        <f>'Master Sheet'!W63</f>
        <v/>
      </c>
      <c r="BA59" s="76" t="str">
        <f>'Master Sheet'!X63</f>
        <v/>
      </c>
      <c r="BB59" s="76">
        <f>'Master Sheet'!Z63</f>
        <v>0</v>
      </c>
      <c r="BC59" s="76">
        <f>'Master Sheet'!AA63</f>
        <v>0</v>
      </c>
      <c r="BD59" s="76">
        <f>'Master Sheet'!AB63</f>
        <v>0</v>
      </c>
      <c r="BE59" s="76">
        <f>'Master Sheet'!AC63</f>
        <v>0</v>
      </c>
      <c r="BF59" s="76" t="str">
        <f>'Master Sheet'!AD63</f>
        <v/>
      </c>
      <c r="BG59" s="76" t="str">
        <f>'Master Sheet'!AE63</f>
        <v/>
      </c>
      <c r="BH59" s="76">
        <f>'Master Sheet'!AG63</f>
        <v>0</v>
      </c>
      <c r="BI59" s="76">
        <f>'Master Sheet'!AH63</f>
        <v>0</v>
      </c>
      <c r="BJ59" s="76">
        <f>'Master Sheet'!AI63</f>
        <v>0</v>
      </c>
      <c r="BK59" s="76">
        <f>'Master Sheet'!AJ63</f>
        <v>0</v>
      </c>
      <c r="BL59" s="76" t="str">
        <f>'Master Sheet'!AK63</f>
        <v/>
      </c>
      <c r="BM59" s="76" t="str">
        <f>'Master Sheet'!AL63</f>
        <v/>
      </c>
      <c r="BN59" s="76">
        <f>'Master Sheet'!AN63</f>
        <v>0</v>
      </c>
      <c r="BO59" s="76">
        <f>'Master Sheet'!AO63</f>
        <v>0</v>
      </c>
      <c r="BP59" s="76">
        <f>'Master Sheet'!AP63</f>
        <v>0</v>
      </c>
      <c r="BQ59" s="76">
        <f>'Master Sheet'!AQ63</f>
        <v>0</v>
      </c>
      <c r="BR59" s="76" t="str">
        <f>'Master Sheet'!AR63</f>
        <v/>
      </c>
      <c r="BS59" s="76" t="str">
        <f>'Master Sheet'!AS63</f>
        <v/>
      </c>
      <c r="BT59" s="76">
        <f>'Master Sheet'!AU63</f>
        <v>0</v>
      </c>
      <c r="BU59" s="76">
        <f>'Master Sheet'!AV63</f>
        <v>0</v>
      </c>
      <c r="BV59" s="76">
        <f>'Master Sheet'!AW63</f>
        <v>0</v>
      </c>
      <c r="BW59" s="76">
        <f>'Master Sheet'!AX63</f>
        <v>0</v>
      </c>
      <c r="BX59" s="76" t="str">
        <f>'Master Sheet'!AY63</f>
        <v/>
      </c>
      <c r="BY59" s="76" t="str">
        <f>'Master Sheet'!AZ63</f>
        <v/>
      </c>
    </row>
    <row r="60" spans="1:77" ht="15.95" customHeight="1">
      <c r="A60" s="12">
        <v>51</v>
      </c>
      <c r="B60" s="21" t="str">
        <f>IF(AND(C60=""),"",IF(ISNA(VLOOKUP(A60,'Master Sheet'!A$11:CA$294,4,FALSE)),"",VLOOKUP(A60,'Master Sheet'!A$11:CA$294,4,FALSE)))</f>
        <v/>
      </c>
      <c r="C60" s="23" t="str">
        <f>IF(AND(G$3=""),"",IF(AND('Master Sheet'!E61=""),"",'Master Sheet'!E61))</f>
        <v/>
      </c>
      <c r="D60" s="24" t="str">
        <f t="shared" si="7"/>
        <v/>
      </c>
      <c r="E60" s="24" t="str">
        <f t="shared" si="8"/>
        <v/>
      </c>
      <c r="F60" s="24" t="str">
        <f t="shared" si="9"/>
        <v/>
      </c>
      <c r="G60" s="24" t="str">
        <f t="shared" si="10"/>
        <v/>
      </c>
      <c r="H60" s="24" t="str">
        <f t="shared" si="11"/>
        <v/>
      </c>
      <c r="I60" s="24" t="str">
        <f t="shared" si="12"/>
        <v/>
      </c>
      <c r="J60" s="31" t="str">
        <f>IF(AND(C60=""),"",IF(ISNA(VLOOKUP(A60,'Master Sheet'!A$11:CA$294,11,FALSE)),"",VLOOKUP(A60,'Master Sheet'!A$11:CA$294,11,FALSE)))</f>
        <v/>
      </c>
      <c r="K60" s="14" t="str">
        <f t="shared" si="13"/>
        <v/>
      </c>
      <c r="AP60" s="76">
        <f>'Master Sheet'!L64</f>
        <v>0</v>
      </c>
      <c r="AQ60" s="76">
        <f>'Master Sheet'!M64</f>
        <v>0</v>
      </c>
      <c r="AR60" s="76">
        <f>'Master Sheet'!N64</f>
        <v>0</v>
      </c>
      <c r="AS60" s="76">
        <f>'Master Sheet'!O64</f>
        <v>0</v>
      </c>
      <c r="AT60" s="76" t="str">
        <f>'Master Sheet'!P64</f>
        <v/>
      </c>
      <c r="AU60" s="76" t="str">
        <f>'Master Sheet'!Q64</f>
        <v/>
      </c>
      <c r="AV60" s="76">
        <f>'Master Sheet'!S64</f>
        <v>0</v>
      </c>
      <c r="AW60" s="76">
        <f>'Master Sheet'!T64</f>
        <v>0</v>
      </c>
      <c r="AX60" s="76">
        <f>'Master Sheet'!U64</f>
        <v>0</v>
      </c>
      <c r="AY60" s="76">
        <f>'Master Sheet'!V64</f>
        <v>0</v>
      </c>
      <c r="AZ60" s="76" t="str">
        <f>'Master Sheet'!W64</f>
        <v/>
      </c>
      <c r="BA60" s="76" t="str">
        <f>'Master Sheet'!X64</f>
        <v/>
      </c>
      <c r="BB60" s="76">
        <f>'Master Sheet'!Z64</f>
        <v>0</v>
      </c>
      <c r="BC60" s="76">
        <f>'Master Sheet'!AA64</f>
        <v>0</v>
      </c>
      <c r="BD60" s="76">
        <f>'Master Sheet'!AB64</f>
        <v>0</v>
      </c>
      <c r="BE60" s="76">
        <f>'Master Sheet'!AC64</f>
        <v>0</v>
      </c>
      <c r="BF60" s="76" t="str">
        <f>'Master Sheet'!AD64</f>
        <v/>
      </c>
      <c r="BG60" s="76" t="str">
        <f>'Master Sheet'!AE64</f>
        <v/>
      </c>
      <c r="BH60" s="76">
        <f>'Master Sheet'!AG64</f>
        <v>0</v>
      </c>
      <c r="BI60" s="76">
        <f>'Master Sheet'!AH64</f>
        <v>0</v>
      </c>
      <c r="BJ60" s="76">
        <f>'Master Sheet'!AI64</f>
        <v>0</v>
      </c>
      <c r="BK60" s="76">
        <f>'Master Sheet'!AJ64</f>
        <v>0</v>
      </c>
      <c r="BL60" s="76" t="str">
        <f>'Master Sheet'!AK64</f>
        <v/>
      </c>
      <c r="BM60" s="76" t="str">
        <f>'Master Sheet'!AL64</f>
        <v/>
      </c>
      <c r="BN60" s="76">
        <f>'Master Sheet'!AN64</f>
        <v>0</v>
      </c>
      <c r="BO60" s="76">
        <f>'Master Sheet'!AO64</f>
        <v>0</v>
      </c>
      <c r="BP60" s="76">
        <f>'Master Sheet'!AP64</f>
        <v>0</v>
      </c>
      <c r="BQ60" s="76">
        <f>'Master Sheet'!AQ64</f>
        <v>0</v>
      </c>
      <c r="BR60" s="76" t="str">
        <f>'Master Sheet'!AR64</f>
        <v/>
      </c>
      <c r="BS60" s="76" t="str">
        <f>'Master Sheet'!AS64</f>
        <v/>
      </c>
      <c r="BT60" s="76">
        <f>'Master Sheet'!AU64</f>
        <v>0</v>
      </c>
      <c r="BU60" s="76">
        <f>'Master Sheet'!AV64</f>
        <v>0</v>
      </c>
      <c r="BV60" s="76">
        <f>'Master Sheet'!AW64</f>
        <v>0</v>
      </c>
      <c r="BW60" s="76">
        <f>'Master Sheet'!AX64</f>
        <v>0</v>
      </c>
      <c r="BX60" s="76" t="str">
        <f>'Master Sheet'!AY64</f>
        <v/>
      </c>
      <c r="BY60" s="76" t="str">
        <f>'Master Sheet'!AZ64</f>
        <v/>
      </c>
    </row>
    <row r="61" spans="1:77" ht="15.95" customHeight="1">
      <c r="A61" s="12">
        <v>52</v>
      </c>
      <c r="B61" s="21" t="str">
        <f>IF(AND(C61=""),"",IF(ISNA(VLOOKUP(A61,'Master Sheet'!A$11:CA$294,4,FALSE)),"",VLOOKUP(A61,'Master Sheet'!A$11:CA$294,4,FALSE)))</f>
        <v/>
      </c>
      <c r="C61" s="23" t="str">
        <f>IF(AND(G$3=""),"",IF(AND('Master Sheet'!E62=""),"",'Master Sheet'!E62))</f>
        <v/>
      </c>
      <c r="D61" s="24" t="str">
        <f t="shared" si="7"/>
        <v/>
      </c>
      <c r="E61" s="24" t="str">
        <f t="shared" si="8"/>
        <v/>
      </c>
      <c r="F61" s="24" t="str">
        <f t="shared" si="9"/>
        <v/>
      </c>
      <c r="G61" s="24" t="str">
        <f t="shared" si="10"/>
        <v/>
      </c>
      <c r="H61" s="24" t="str">
        <f t="shared" si="11"/>
        <v/>
      </c>
      <c r="I61" s="24" t="str">
        <f t="shared" si="12"/>
        <v/>
      </c>
      <c r="J61" s="31" t="str">
        <f>IF(AND(C61=""),"",IF(ISNA(VLOOKUP(A61,'Master Sheet'!A$11:CA$294,11,FALSE)),"",VLOOKUP(A61,'Master Sheet'!A$11:CA$294,11,FALSE)))</f>
        <v/>
      </c>
      <c r="K61" s="14" t="str">
        <f t="shared" si="13"/>
        <v/>
      </c>
      <c r="AP61" s="76">
        <f>'Master Sheet'!L65</f>
        <v>0</v>
      </c>
      <c r="AQ61" s="76">
        <f>'Master Sheet'!M65</f>
        <v>0</v>
      </c>
      <c r="AR61" s="76">
        <f>'Master Sheet'!N65</f>
        <v>0</v>
      </c>
      <c r="AS61" s="76">
        <f>'Master Sheet'!O65</f>
        <v>0</v>
      </c>
      <c r="AT61" s="76" t="str">
        <f>'Master Sheet'!P65</f>
        <v/>
      </c>
      <c r="AU61" s="76" t="str">
        <f>'Master Sheet'!Q65</f>
        <v/>
      </c>
      <c r="AV61" s="76">
        <f>'Master Sheet'!S65</f>
        <v>0</v>
      </c>
      <c r="AW61" s="76">
        <f>'Master Sheet'!T65</f>
        <v>0</v>
      </c>
      <c r="AX61" s="76">
        <f>'Master Sheet'!U65</f>
        <v>0</v>
      </c>
      <c r="AY61" s="76">
        <f>'Master Sheet'!V65</f>
        <v>0</v>
      </c>
      <c r="AZ61" s="76" t="str">
        <f>'Master Sheet'!W65</f>
        <v/>
      </c>
      <c r="BA61" s="76" t="str">
        <f>'Master Sheet'!X65</f>
        <v/>
      </c>
      <c r="BB61" s="76">
        <f>'Master Sheet'!Z65</f>
        <v>0</v>
      </c>
      <c r="BC61" s="76">
        <f>'Master Sheet'!AA65</f>
        <v>0</v>
      </c>
      <c r="BD61" s="76">
        <f>'Master Sheet'!AB65</f>
        <v>0</v>
      </c>
      <c r="BE61" s="76">
        <f>'Master Sheet'!AC65</f>
        <v>0</v>
      </c>
      <c r="BF61" s="76" t="str">
        <f>'Master Sheet'!AD65</f>
        <v/>
      </c>
      <c r="BG61" s="76" t="str">
        <f>'Master Sheet'!AE65</f>
        <v/>
      </c>
      <c r="BH61" s="76">
        <f>'Master Sheet'!AG65</f>
        <v>0</v>
      </c>
      <c r="BI61" s="76">
        <f>'Master Sheet'!AH65</f>
        <v>0</v>
      </c>
      <c r="BJ61" s="76">
        <f>'Master Sheet'!AI65</f>
        <v>0</v>
      </c>
      <c r="BK61" s="76">
        <f>'Master Sheet'!AJ65</f>
        <v>0</v>
      </c>
      <c r="BL61" s="76" t="str">
        <f>'Master Sheet'!AK65</f>
        <v/>
      </c>
      <c r="BM61" s="76" t="str">
        <f>'Master Sheet'!AL65</f>
        <v/>
      </c>
      <c r="BN61" s="76">
        <f>'Master Sheet'!AN65</f>
        <v>0</v>
      </c>
      <c r="BO61" s="76">
        <f>'Master Sheet'!AO65</f>
        <v>0</v>
      </c>
      <c r="BP61" s="76">
        <f>'Master Sheet'!AP65</f>
        <v>0</v>
      </c>
      <c r="BQ61" s="76">
        <f>'Master Sheet'!AQ65</f>
        <v>0</v>
      </c>
      <c r="BR61" s="76" t="str">
        <f>'Master Sheet'!AR65</f>
        <v/>
      </c>
      <c r="BS61" s="76" t="str">
        <f>'Master Sheet'!AS65</f>
        <v/>
      </c>
      <c r="BT61" s="76">
        <f>'Master Sheet'!AU65</f>
        <v>0</v>
      </c>
      <c r="BU61" s="76">
        <f>'Master Sheet'!AV65</f>
        <v>0</v>
      </c>
      <c r="BV61" s="76">
        <f>'Master Sheet'!AW65</f>
        <v>0</v>
      </c>
      <c r="BW61" s="76">
        <f>'Master Sheet'!AX65</f>
        <v>0</v>
      </c>
      <c r="BX61" s="76" t="str">
        <f>'Master Sheet'!AY65</f>
        <v/>
      </c>
      <c r="BY61" s="76" t="str">
        <f>'Master Sheet'!AZ65</f>
        <v/>
      </c>
    </row>
    <row r="62" spans="1:77" ht="15.95" customHeight="1">
      <c r="A62" s="12">
        <v>53</v>
      </c>
      <c r="B62" s="21" t="str">
        <f>IF(AND(C62=""),"",IF(ISNA(VLOOKUP(A62,'Master Sheet'!A$11:CA$294,4,FALSE)),"",VLOOKUP(A62,'Master Sheet'!A$11:CA$294,4,FALSE)))</f>
        <v/>
      </c>
      <c r="C62" s="23" t="str">
        <f>IF(AND(G$3=""),"",IF(AND('Master Sheet'!E63=""),"",'Master Sheet'!E63))</f>
        <v/>
      </c>
      <c r="D62" s="24" t="str">
        <f t="shared" si="7"/>
        <v/>
      </c>
      <c r="E62" s="24" t="str">
        <f t="shared" si="8"/>
        <v/>
      </c>
      <c r="F62" s="24" t="str">
        <f t="shared" si="9"/>
        <v/>
      </c>
      <c r="G62" s="24" t="str">
        <f t="shared" si="10"/>
        <v/>
      </c>
      <c r="H62" s="24" t="str">
        <f t="shared" si="11"/>
        <v/>
      </c>
      <c r="I62" s="24" t="str">
        <f t="shared" si="12"/>
        <v/>
      </c>
      <c r="J62" s="31" t="str">
        <f>IF(AND(C62=""),"",IF(ISNA(VLOOKUP(A62,'Master Sheet'!A$11:CA$294,11,FALSE)),"",VLOOKUP(A62,'Master Sheet'!A$11:CA$294,11,FALSE)))</f>
        <v/>
      </c>
      <c r="K62" s="14" t="str">
        <f t="shared" si="13"/>
        <v/>
      </c>
      <c r="AP62" s="76">
        <f>'Master Sheet'!L66</f>
        <v>0</v>
      </c>
      <c r="AQ62" s="76">
        <f>'Master Sheet'!M66</f>
        <v>0</v>
      </c>
      <c r="AR62" s="76">
        <f>'Master Sheet'!N66</f>
        <v>0</v>
      </c>
      <c r="AS62" s="76">
        <f>'Master Sheet'!O66</f>
        <v>0</v>
      </c>
      <c r="AT62" s="76" t="str">
        <f>'Master Sheet'!P66</f>
        <v/>
      </c>
      <c r="AU62" s="76" t="str">
        <f>'Master Sheet'!Q66</f>
        <v/>
      </c>
      <c r="AV62" s="76">
        <f>'Master Sheet'!S66</f>
        <v>0</v>
      </c>
      <c r="AW62" s="76">
        <f>'Master Sheet'!T66</f>
        <v>0</v>
      </c>
      <c r="AX62" s="76">
        <f>'Master Sheet'!U66</f>
        <v>0</v>
      </c>
      <c r="AY62" s="76">
        <f>'Master Sheet'!V66</f>
        <v>0</v>
      </c>
      <c r="AZ62" s="76" t="str">
        <f>'Master Sheet'!W66</f>
        <v/>
      </c>
      <c r="BA62" s="76" t="str">
        <f>'Master Sheet'!X66</f>
        <v/>
      </c>
      <c r="BB62" s="76">
        <f>'Master Sheet'!Z66</f>
        <v>0</v>
      </c>
      <c r="BC62" s="76">
        <f>'Master Sheet'!AA66</f>
        <v>0</v>
      </c>
      <c r="BD62" s="76">
        <f>'Master Sheet'!AB66</f>
        <v>0</v>
      </c>
      <c r="BE62" s="76">
        <f>'Master Sheet'!AC66</f>
        <v>0</v>
      </c>
      <c r="BF62" s="76" t="str">
        <f>'Master Sheet'!AD66</f>
        <v/>
      </c>
      <c r="BG62" s="76" t="str">
        <f>'Master Sheet'!AE66</f>
        <v/>
      </c>
      <c r="BH62" s="76">
        <f>'Master Sheet'!AG66</f>
        <v>0</v>
      </c>
      <c r="BI62" s="76">
        <f>'Master Sheet'!AH66</f>
        <v>0</v>
      </c>
      <c r="BJ62" s="76">
        <f>'Master Sheet'!AI66</f>
        <v>0</v>
      </c>
      <c r="BK62" s="76">
        <f>'Master Sheet'!AJ66</f>
        <v>0</v>
      </c>
      <c r="BL62" s="76" t="str">
        <f>'Master Sheet'!AK66</f>
        <v/>
      </c>
      <c r="BM62" s="76" t="str">
        <f>'Master Sheet'!AL66</f>
        <v/>
      </c>
      <c r="BN62" s="76">
        <f>'Master Sheet'!AN66</f>
        <v>0</v>
      </c>
      <c r="BO62" s="76">
        <f>'Master Sheet'!AO66</f>
        <v>0</v>
      </c>
      <c r="BP62" s="76">
        <f>'Master Sheet'!AP66</f>
        <v>0</v>
      </c>
      <c r="BQ62" s="76">
        <f>'Master Sheet'!AQ66</f>
        <v>0</v>
      </c>
      <c r="BR62" s="76" t="str">
        <f>'Master Sheet'!AR66</f>
        <v/>
      </c>
      <c r="BS62" s="76" t="str">
        <f>'Master Sheet'!AS66</f>
        <v/>
      </c>
      <c r="BT62" s="76">
        <f>'Master Sheet'!AU66</f>
        <v>0</v>
      </c>
      <c r="BU62" s="76">
        <f>'Master Sheet'!AV66</f>
        <v>0</v>
      </c>
      <c r="BV62" s="76">
        <f>'Master Sheet'!AW66</f>
        <v>0</v>
      </c>
      <c r="BW62" s="76">
        <f>'Master Sheet'!AX66</f>
        <v>0</v>
      </c>
      <c r="BX62" s="76" t="str">
        <f>'Master Sheet'!AY66</f>
        <v/>
      </c>
      <c r="BY62" s="76" t="str">
        <f>'Master Sheet'!AZ66</f>
        <v/>
      </c>
    </row>
    <row r="63" spans="1:77" ht="15.95" customHeight="1">
      <c r="A63" s="12">
        <v>54</v>
      </c>
      <c r="B63" s="21" t="str">
        <f>IF(AND(C63=""),"",IF(ISNA(VLOOKUP(A63,'Master Sheet'!A$11:CA$294,4,FALSE)),"",VLOOKUP(A63,'Master Sheet'!A$11:CA$294,4,FALSE)))</f>
        <v/>
      </c>
      <c r="C63" s="23" t="str">
        <f>IF(AND(G$3=""),"",IF(AND('Master Sheet'!E64=""),"",'Master Sheet'!E64))</f>
        <v/>
      </c>
      <c r="D63" s="24" t="str">
        <f t="shared" si="7"/>
        <v/>
      </c>
      <c r="E63" s="24" t="str">
        <f t="shared" si="8"/>
        <v/>
      </c>
      <c r="F63" s="24" t="str">
        <f t="shared" si="9"/>
        <v/>
      </c>
      <c r="G63" s="24" t="str">
        <f t="shared" si="10"/>
        <v/>
      </c>
      <c r="H63" s="24" t="str">
        <f t="shared" si="11"/>
        <v/>
      </c>
      <c r="I63" s="24" t="str">
        <f t="shared" si="12"/>
        <v/>
      </c>
      <c r="J63" s="31" t="str">
        <f>IF(AND(C63=""),"",IF(ISNA(VLOOKUP(A63,'Master Sheet'!A$11:CA$294,11,FALSE)),"",VLOOKUP(A63,'Master Sheet'!A$11:CA$294,11,FALSE)))</f>
        <v/>
      </c>
      <c r="K63" s="14" t="str">
        <f t="shared" si="13"/>
        <v/>
      </c>
      <c r="AP63" s="76">
        <f>'Master Sheet'!L67</f>
        <v>0</v>
      </c>
      <c r="AQ63" s="76">
        <f>'Master Sheet'!M67</f>
        <v>0</v>
      </c>
      <c r="AR63" s="76">
        <f>'Master Sheet'!N67</f>
        <v>0</v>
      </c>
      <c r="AS63" s="76">
        <f>'Master Sheet'!O67</f>
        <v>0</v>
      </c>
      <c r="AT63" s="76" t="str">
        <f>'Master Sheet'!P67</f>
        <v/>
      </c>
      <c r="AU63" s="76" t="str">
        <f>'Master Sheet'!Q67</f>
        <v/>
      </c>
      <c r="AV63" s="76">
        <f>'Master Sheet'!S67</f>
        <v>0</v>
      </c>
      <c r="AW63" s="76">
        <f>'Master Sheet'!T67</f>
        <v>0</v>
      </c>
      <c r="AX63" s="76">
        <f>'Master Sheet'!U67</f>
        <v>0</v>
      </c>
      <c r="AY63" s="76">
        <f>'Master Sheet'!V67</f>
        <v>0</v>
      </c>
      <c r="AZ63" s="76" t="str">
        <f>'Master Sheet'!W67</f>
        <v/>
      </c>
      <c r="BA63" s="76" t="str">
        <f>'Master Sheet'!X67</f>
        <v/>
      </c>
      <c r="BB63" s="76">
        <f>'Master Sheet'!Z67</f>
        <v>0</v>
      </c>
      <c r="BC63" s="76">
        <f>'Master Sheet'!AA67</f>
        <v>0</v>
      </c>
      <c r="BD63" s="76">
        <f>'Master Sheet'!AB67</f>
        <v>0</v>
      </c>
      <c r="BE63" s="76">
        <f>'Master Sheet'!AC67</f>
        <v>0</v>
      </c>
      <c r="BF63" s="76" t="str">
        <f>'Master Sheet'!AD67</f>
        <v/>
      </c>
      <c r="BG63" s="76" t="str">
        <f>'Master Sheet'!AE67</f>
        <v/>
      </c>
      <c r="BH63" s="76">
        <f>'Master Sheet'!AG67</f>
        <v>0</v>
      </c>
      <c r="BI63" s="76">
        <f>'Master Sheet'!AH67</f>
        <v>0</v>
      </c>
      <c r="BJ63" s="76">
        <f>'Master Sheet'!AI67</f>
        <v>0</v>
      </c>
      <c r="BK63" s="76">
        <f>'Master Sheet'!AJ67</f>
        <v>0</v>
      </c>
      <c r="BL63" s="76" t="str">
        <f>'Master Sheet'!AK67</f>
        <v/>
      </c>
      <c r="BM63" s="76" t="str">
        <f>'Master Sheet'!AL67</f>
        <v/>
      </c>
      <c r="BN63" s="76">
        <f>'Master Sheet'!AN67</f>
        <v>0</v>
      </c>
      <c r="BO63" s="76">
        <f>'Master Sheet'!AO67</f>
        <v>0</v>
      </c>
      <c r="BP63" s="76">
        <f>'Master Sheet'!AP67</f>
        <v>0</v>
      </c>
      <c r="BQ63" s="76">
        <f>'Master Sheet'!AQ67</f>
        <v>0</v>
      </c>
      <c r="BR63" s="76" t="str">
        <f>'Master Sheet'!AR67</f>
        <v/>
      </c>
      <c r="BS63" s="76" t="str">
        <f>'Master Sheet'!AS67</f>
        <v/>
      </c>
      <c r="BT63" s="76">
        <f>'Master Sheet'!AU67</f>
        <v>0</v>
      </c>
      <c r="BU63" s="76">
        <f>'Master Sheet'!AV67</f>
        <v>0</v>
      </c>
      <c r="BV63" s="76">
        <f>'Master Sheet'!AW67</f>
        <v>0</v>
      </c>
      <c r="BW63" s="76">
        <f>'Master Sheet'!AX67</f>
        <v>0</v>
      </c>
      <c r="BX63" s="76" t="str">
        <f>'Master Sheet'!AY67</f>
        <v/>
      </c>
      <c r="BY63" s="76" t="str">
        <f>'Master Sheet'!AZ67</f>
        <v/>
      </c>
    </row>
    <row r="64" spans="1:77" ht="15.95" customHeight="1">
      <c r="A64" s="12">
        <v>55</v>
      </c>
      <c r="B64" s="21" t="str">
        <f>IF(AND(C64=""),"",IF(ISNA(VLOOKUP(A64,'Master Sheet'!A$11:CA$294,4,FALSE)),"",VLOOKUP(A64,'Master Sheet'!A$11:CA$294,4,FALSE)))</f>
        <v/>
      </c>
      <c r="C64" s="23" t="str">
        <f>IF(AND(G$3=""),"",IF(AND('Master Sheet'!E65=""),"",'Master Sheet'!E65))</f>
        <v/>
      </c>
      <c r="D64" s="24" t="str">
        <f t="shared" si="7"/>
        <v/>
      </c>
      <c r="E64" s="24" t="str">
        <f t="shared" si="8"/>
        <v/>
      </c>
      <c r="F64" s="24" t="str">
        <f t="shared" si="9"/>
        <v/>
      </c>
      <c r="G64" s="24" t="str">
        <f t="shared" si="10"/>
        <v/>
      </c>
      <c r="H64" s="24" t="str">
        <f t="shared" si="11"/>
        <v/>
      </c>
      <c r="I64" s="24" t="str">
        <f t="shared" si="12"/>
        <v/>
      </c>
      <c r="J64" s="31" t="str">
        <f>IF(AND(C64=""),"",IF(ISNA(VLOOKUP(A64,'Master Sheet'!A$11:CA$294,11,FALSE)),"",VLOOKUP(A64,'Master Sheet'!A$11:CA$294,11,FALSE)))</f>
        <v/>
      </c>
      <c r="K64" s="14" t="str">
        <f t="shared" si="13"/>
        <v/>
      </c>
      <c r="AP64" s="76">
        <f>'Master Sheet'!L68</f>
        <v>0</v>
      </c>
      <c r="AQ64" s="76">
        <f>'Master Sheet'!M68</f>
        <v>0</v>
      </c>
      <c r="AR64" s="76">
        <f>'Master Sheet'!N68</f>
        <v>0</v>
      </c>
      <c r="AS64" s="76">
        <f>'Master Sheet'!O68</f>
        <v>0</v>
      </c>
      <c r="AT64" s="76" t="str">
        <f>'Master Sheet'!P68</f>
        <v/>
      </c>
      <c r="AU64" s="76" t="str">
        <f>'Master Sheet'!Q68</f>
        <v/>
      </c>
      <c r="AV64" s="76">
        <f>'Master Sheet'!S68</f>
        <v>0</v>
      </c>
      <c r="AW64" s="76">
        <f>'Master Sheet'!T68</f>
        <v>0</v>
      </c>
      <c r="AX64" s="76">
        <f>'Master Sheet'!U68</f>
        <v>0</v>
      </c>
      <c r="AY64" s="76">
        <f>'Master Sheet'!V68</f>
        <v>0</v>
      </c>
      <c r="AZ64" s="76" t="str">
        <f>'Master Sheet'!W68</f>
        <v/>
      </c>
      <c r="BA64" s="76" t="str">
        <f>'Master Sheet'!X68</f>
        <v/>
      </c>
      <c r="BB64" s="76">
        <f>'Master Sheet'!Z68</f>
        <v>0</v>
      </c>
      <c r="BC64" s="76">
        <f>'Master Sheet'!AA68</f>
        <v>0</v>
      </c>
      <c r="BD64" s="76">
        <f>'Master Sheet'!AB68</f>
        <v>0</v>
      </c>
      <c r="BE64" s="76">
        <f>'Master Sheet'!AC68</f>
        <v>0</v>
      </c>
      <c r="BF64" s="76" t="str">
        <f>'Master Sheet'!AD68</f>
        <v/>
      </c>
      <c r="BG64" s="76" t="str">
        <f>'Master Sheet'!AE68</f>
        <v/>
      </c>
      <c r="BH64" s="76">
        <f>'Master Sheet'!AG68</f>
        <v>0</v>
      </c>
      <c r="BI64" s="76">
        <f>'Master Sheet'!AH68</f>
        <v>0</v>
      </c>
      <c r="BJ64" s="76">
        <f>'Master Sheet'!AI68</f>
        <v>0</v>
      </c>
      <c r="BK64" s="76">
        <f>'Master Sheet'!AJ68</f>
        <v>0</v>
      </c>
      <c r="BL64" s="76" t="str">
        <f>'Master Sheet'!AK68</f>
        <v/>
      </c>
      <c r="BM64" s="76" t="str">
        <f>'Master Sheet'!AL68</f>
        <v/>
      </c>
      <c r="BN64" s="76">
        <f>'Master Sheet'!AN68</f>
        <v>0</v>
      </c>
      <c r="BO64" s="76">
        <f>'Master Sheet'!AO68</f>
        <v>0</v>
      </c>
      <c r="BP64" s="76">
        <f>'Master Sheet'!AP68</f>
        <v>0</v>
      </c>
      <c r="BQ64" s="76">
        <f>'Master Sheet'!AQ68</f>
        <v>0</v>
      </c>
      <c r="BR64" s="76" t="str">
        <f>'Master Sheet'!AR68</f>
        <v/>
      </c>
      <c r="BS64" s="76" t="str">
        <f>'Master Sheet'!AS68</f>
        <v/>
      </c>
      <c r="BT64" s="76">
        <f>'Master Sheet'!AU68</f>
        <v>0</v>
      </c>
      <c r="BU64" s="76">
        <f>'Master Sheet'!AV68</f>
        <v>0</v>
      </c>
      <c r="BV64" s="76">
        <f>'Master Sheet'!AW68</f>
        <v>0</v>
      </c>
      <c r="BW64" s="76">
        <f>'Master Sheet'!AX68</f>
        <v>0</v>
      </c>
      <c r="BX64" s="76" t="str">
        <f>'Master Sheet'!AY68</f>
        <v/>
      </c>
      <c r="BY64" s="76" t="str">
        <f>'Master Sheet'!AZ68</f>
        <v/>
      </c>
    </row>
    <row r="65" spans="1:77" ht="15.95" customHeight="1">
      <c r="A65" s="12">
        <v>56</v>
      </c>
      <c r="B65" s="21" t="str">
        <f>IF(AND(C65=""),"",IF(ISNA(VLOOKUP(A65,'Master Sheet'!A$11:CA$294,4,FALSE)),"",VLOOKUP(A65,'Master Sheet'!A$11:CA$294,4,FALSE)))</f>
        <v/>
      </c>
      <c r="C65" s="23" t="str">
        <f>IF(AND(G$3=""),"",IF(AND('Master Sheet'!E66=""),"",'Master Sheet'!E66))</f>
        <v/>
      </c>
      <c r="D65" s="24" t="str">
        <f t="shared" si="7"/>
        <v/>
      </c>
      <c r="E65" s="24" t="str">
        <f t="shared" si="8"/>
        <v/>
      </c>
      <c r="F65" s="24" t="str">
        <f t="shared" si="9"/>
        <v/>
      </c>
      <c r="G65" s="24" t="str">
        <f t="shared" si="10"/>
        <v/>
      </c>
      <c r="H65" s="24" t="str">
        <f t="shared" si="11"/>
        <v/>
      </c>
      <c r="I65" s="24" t="str">
        <f t="shared" si="12"/>
        <v/>
      </c>
      <c r="J65" s="31" t="str">
        <f>IF(AND(C65=""),"",IF(ISNA(VLOOKUP(A65,'Master Sheet'!A$11:CA$294,11,FALSE)),"",VLOOKUP(A65,'Master Sheet'!A$11:CA$294,11,FALSE)))</f>
        <v/>
      </c>
      <c r="K65" s="14" t="str">
        <f t="shared" si="13"/>
        <v/>
      </c>
      <c r="AP65" s="76">
        <f>'Master Sheet'!L69</f>
        <v>0</v>
      </c>
      <c r="AQ65" s="76">
        <f>'Master Sheet'!M69</f>
        <v>0</v>
      </c>
      <c r="AR65" s="76">
        <f>'Master Sheet'!N69</f>
        <v>0</v>
      </c>
      <c r="AS65" s="76">
        <f>'Master Sheet'!O69</f>
        <v>0</v>
      </c>
      <c r="AT65" s="76" t="str">
        <f>'Master Sheet'!P69</f>
        <v/>
      </c>
      <c r="AU65" s="76" t="str">
        <f>'Master Sheet'!Q69</f>
        <v/>
      </c>
      <c r="AV65" s="76">
        <f>'Master Sheet'!S69</f>
        <v>0</v>
      </c>
      <c r="AW65" s="76">
        <f>'Master Sheet'!T69</f>
        <v>0</v>
      </c>
      <c r="AX65" s="76">
        <f>'Master Sheet'!U69</f>
        <v>0</v>
      </c>
      <c r="AY65" s="76">
        <f>'Master Sheet'!V69</f>
        <v>0</v>
      </c>
      <c r="AZ65" s="76" t="str">
        <f>'Master Sheet'!W69</f>
        <v/>
      </c>
      <c r="BA65" s="76" t="str">
        <f>'Master Sheet'!X69</f>
        <v/>
      </c>
      <c r="BB65" s="76">
        <f>'Master Sheet'!Z69</f>
        <v>0</v>
      </c>
      <c r="BC65" s="76">
        <f>'Master Sheet'!AA69</f>
        <v>0</v>
      </c>
      <c r="BD65" s="76">
        <f>'Master Sheet'!AB69</f>
        <v>0</v>
      </c>
      <c r="BE65" s="76">
        <f>'Master Sheet'!AC69</f>
        <v>0</v>
      </c>
      <c r="BF65" s="76" t="str">
        <f>'Master Sheet'!AD69</f>
        <v/>
      </c>
      <c r="BG65" s="76" t="str">
        <f>'Master Sheet'!AE69</f>
        <v/>
      </c>
      <c r="BH65" s="76">
        <f>'Master Sheet'!AG69</f>
        <v>0</v>
      </c>
      <c r="BI65" s="76">
        <f>'Master Sheet'!AH69</f>
        <v>0</v>
      </c>
      <c r="BJ65" s="76">
        <f>'Master Sheet'!AI69</f>
        <v>0</v>
      </c>
      <c r="BK65" s="76">
        <f>'Master Sheet'!AJ69</f>
        <v>0</v>
      </c>
      <c r="BL65" s="76" t="str">
        <f>'Master Sheet'!AK69</f>
        <v/>
      </c>
      <c r="BM65" s="76" t="str">
        <f>'Master Sheet'!AL69</f>
        <v/>
      </c>
      <c r="BN65" s="76">
        <f>'Master Sheet'!AN69</f>
        <v>0</v>
      </c>
      <c r="BO65" s="76">
        <f>'Master Sheet'!AO69</f>
        <v>0</v>
      </c>
      <c r="BP65" s="76">
        <f>'Master Sheet'!AP69</f>
        <v>0</v>
      </c>
      <c r="BQ65" s="76">
        <f>'Master Sheet'!AQ69</f>
        <v>0</v>
      </c>
      <c r="BR65" s="76" t="str">
        <f>'Master Sheet'!AR69</f>
        <v/>
      </c>
      <c r="BS65" s="76" t="str">
        <f>'Master Sheet'!AS69</f>
        <v/>
      </c>
      <c r="BT65" s="76">
        <f>'Master Sheet'!AU69</f>
        <v>0</v>
      </c>
      <c r="BU65" s="76">
        <f>'Master Sheet'!AV69</f>
        <v>0</v>
      </c>
      <c r="BV65" s="76">
        <f>'Master Sheet'!AW69</f>
        <v>0</v>
      </c>
      <c r="BW65" s="76">
        <f>'Master Sheet'!AX69</f>
        <v>0</v>
      </c>
      <c r="BX65" s="76" t="str">
        <f>'Master Sheet'!AY69</f>
        <v/>
      </c>
      <c r="BY65" s="76" t="str">
        <f>'Master Sheet'!AZ69</f>
        <v/>
      </c>
    </row>
    <row r="66" spans="1:77" ht="15.95" customHeight="1">
      <c r="A66" s="12">
        <v>57</v>
      </c>
      <c r="B66" s="21" t="str">
        <f>IF(AND(C66=""),"",IF(ISNA(VLOOKUP(A66,'Master Sheet'!A$11:CA$294,4,FALSE)),"",VLOOKUP(A66,'Master Sheet'!A$11:CA$294,4,FALSE)))</f>
        <v/>
      </c>
      <c r="C66" s="23" t="str">
        <f>IF(AND(G$3=""),"",IF(AND('Master Sheet'!E67=""),"",'Master Sheet'!E67))</f>
        <v/>
      </c>
      <c r="D66" s="24" t="str">
        <f t="shared" si="7"/>
        <v/>
      </c>
      <c r="E66" s="24" t="str">
        <f t="shared" si="8"/>
        <v/>
      </c>
      <c r="F66" s="24" t="str">
        <f t="shared" si="9"/>
        <v/>
      </c>
      <c r="G66" s="24" t="str">
        <f t="shared" si="10"/>
        <v/>
      </c>
      <c r="H66" s="24" t="str">
        <f t="shared" si="11"/>
        <v/>
      </c>
      <c r="I66" s="24" t="str">
        <f t="shared" si="12"/>
        <v/>
      </c>
      <c r="J66" s="31" t="str">
        <f>IF(AND(C66=""),"",IF(ISNA(VLOOKUP(A66,'Master Sheet'!A$11:CA$294,11,FALSE)),"",VLOOKUP(A66,'Master Sheet'!A$11:CA$294,11,FALSE)))</f>
        <v/>
      </c>
      <c r="K66" s="14" t="str">
        <f t="shared" si="13"/>
        <v/>
      </c>
      <c r="AP66" s="76">
        <f>'Master Sheet'!L70</f>
        <v>0</v>
      </c>
      <c r="AQ66" s="76">
        <f>'Master Sheet'!M70</f>
        <v>0</v>
      </c>
      <c r="AR66" s="76">
        <f>'Master Sheet'!N70</f>
        <v>0</v>
      </c>
      <c r="AS66" s="76">
        <f>'Master Sheet'!O70</f>
        <v>0</v>
      </c>
      <c r="AT66" s="76" t="str">
        <f>'Master Sheet'!P70</f>
        <v/>
      </c>
      <c r="AU66" s="76" t="str">
        <f>'Master Sheet'!Q70</f>
        <v/>
      </c>
      <c r="AV66" s="76">
        <f>'Master Sheet'!S70</f>
        <v>0</v>
      </c>
      <c r="AW66" s="76">
        <f>'Master Sheet'!T70</f>
        <v>0</v>
      </c>
      <c r="AX66" s="76">
        <f>'Master Sheet'!U70</f>
        <v>0</v>
      </c>
      <c r="AY66" s="76">
        <f>'Master Sheet'!V70</f>
        <v>0</v>
      </c>
      <c r="AZ66" s="76" t="str">
        <f>'Master Sheet'!W70</f>
        <v/>
      </c>
      <c r="BA66" s="76" t="str">
        <f>'Master Sheet'!X70</f>
        <v/>
      </c>
      <c r="BB66" s="76">
        <f>'Master Sheet'!Z70</f>
        <v>0</v>
      </c>
      <c r="BC66" s="76">
        <f>'Master Sheet'!AA70</f>
        <v>0</v>
      </c>
      <c r="BD66" s="76">
        <f>'Master Sheet'!AB70</f>
        <v>0</v>
      </c>
      <c r="BE66" s="76">
        <f>'Master Sheet'!AC70</f>
        <v>0</v>
      </c>
      <c r="BF66" s="76" t="str">
        <f>'Master Sheet'!AD70</f>
        <v/>
      </c>
      <c r="BG66" s="76" t="str">
        <f>'Master Sheet'!AE70</f>
        <v/>
      </c>
      <c r="BH66" s="76">
        <f>'Master Sheet'!AG70</f>
        <v>0</v>
      </c>
      <c r="BI66" s="76">
        <f>'Master Sheet'!AH70</f>
        <v>0</v>
      </c>
      <c r="BJ66" s="76">
        <f>'Master Sheet'!AI70</f>
        <v>0</v>
      </c>
      <c r="BK66" s="76">
        <f>'Master Sheet'!AJ70</f>
        <v>0</v>
      </c>
      <c r="BL66" s="76" t="str">
        <f>'Master Sheet'!AK70</f>
        <v/>
      </c>
      <c r="BM66" s="76" t="str">
        <f>'Master Sheet'!AL70</f>
        <v/>
      </c>
      <c r="BN66" s="76">
        <f>'Master Sheet'!AN70</f>
        <v>0</v>
      </c>
      <c r="BO66" s="76">
        <f>'Master Sheet'!AO70</f>
        <v>0</v>
      </c>
      <c r="BP66" s="76">
        <f>'Master Sheet'!AP70</f>
        <v>0</v>
      </c>
      <c r="BQ66" s="76">
        <f>'Master Sheet'!AQ70</f>
        <v>0</v>
      </c>
      <c r="BR66" s="76" t="str">
        <f>'Master Sheet'!AR70</f>
        <v/>
      </c>
      <c r="BS66" s="76" t="str">
        <f>'Master Sheet'!AS70</f>
        <v/>
      </c>
      <c r="BT66" s="76">
        <f>'Master Sheet'!AU70</f>
        <v>0</v>
      </c>
      <c r="BU66" s="76">
        <f>'Master Sheet'!AV70</f>
        <v>0</v>
      </c>
      <c r="BV66" s="76">
        <f>'Master Sheet'!AW70</f>
        <v>0</v>
      </c>
      <c r="BW66" s="76">
        <f>'Master Sheet'!AX70</f>
        <v>0</v>
      </c>
      <c r="BX66" s="76" t="str">
        <f>'Master Sheet'!AY70</f>
        <v/>
      </c>
      <c r="BY66" s="76" t="str">
        <f>'Master Sheet'!AZ70</f>
        <v/>
      </c>
    </row>
    <row r="67" spans="1:77" ht="15.95" customHeight="1">
      <c r="A67" s="12">
        <v>58</v>
      </c>
      <c r="B67" s="21" t="str">
        <f>IF(AND(C67=""),"",IF(ISNA(VLOOKUP(A67,'Master Sheet'!A$11:CA$294,4,FALSE)),"",VLOOKUP(A67,'Master Sheet'!A$11:CA$294,4,FALSE)))</f>
        <v/>
      </c>
      <c r="C67" s="23" t="str">
        <f>IF(AND(G$3=""),"",IF(AND('Master Sheet'!E68=""),"",'Master Sheet'!E68))</f>
        <v/>
      </c>
      <c r="D67" s="24" t="str">
        <f t="shared" si="7"/>
        <v/>
      </c>
      <c r="E67" s="24" t="str">
        <f t="shared" si="8"/>
        <v/>
      </c>
      <c r="F67" s="24" t="str">
        <f t="shared" si="9"/>
        <v/>
      </c>
      <c r="G67" s="24" t="str">
        <f t="shared" si="10"/>
        <v/>
      </c>
      <c r="H67" s="24" t="str">
        <f t="shared" si="11"/>
        <v/>
      </c>
      <c r="I67" s="24" t="str">
        <f t="shared" si="12"/>
        <v/>
      </c>
      <c r="J67" s="31" t="str">
        <f>IF(AND(C67=""),"",IF(ISNA(VLOOKUP(A67,'Master Sheet'!A$11:CA$294,11,FALSE)),"",VLOOKUP(A67,'Master Sheet'!A$11:CA$294,11,FALSE)))</f>
        <v/>
      </c>
      <c r="K67" s="14" t="str">
        <f t="shared" si="13"/>
        <v/>
      </c>
      <c r="AP67" s="76">
        <f>'Master Sheet'!L71</f>
        <v>0</v>
      </c>
      <c r="AQ67" s="76">
        <f>'Master Sheet'!M71</f>
        <v>0</v>
      </c>
      <c r="AR67" s="76">
        <f>'Master Sheet'!N71</f>
        <v>0</v>
      </c>
      <c r="AS67" s="76">
        <f>'Master Sheet'!O71</f>
        <v>0</v>
      </c>
      <c r="AT67" s="76" t="str">
        <f>'Master Sheet'!P71</f>
        <v/>
      </c>
      <c r="AU67" s="76" t="str">
        <f>'Master Sheet'!Q71</f>
        <v/>
      </c>
      <c r="AV67" s="76">
        <f>'Master Sheet'!S71</f>
        <v>0</v>
      </c>
      <c r="AW67" s="76">
        <f>'Master Sheet'!T71</f>
        <v>0</v>
      </c>
      <c r="AX67" s="76">
        <f>'Master Sheet'!U71</f>
        <v>0</v>
      </c>
      <c r="AY67" s="76">
        <f>'Master Sheet'!V71</f>
        <v>0</v>
      </c>
      <c r="AZ67" s="76" t="str">
        <f>'Master Sheet'!W71</f>
        <v/>
      </c>
      <c r="BA67" s="76" t="str">
        <f>'Master Sheet'!X71</f>
        <v/>
      </c>
      <c r="BB67" s="76">
        <f>'Master Sheet'!Z71</f>
        <v>0</v>
      </c>
      <c r="BC67" s="76">
        <f>'Master Sheet'!AA71</f>
        <v>0</v>
      </c>
      <c r="BD67" s="76">
        <f>'Master Sheet'!AB71</f>
        <v>0</v>
      </c>
      <c r="BE67" s="76">
        <f>'Master Sheet'!AC71</f>
        <v>0</v>
      </c>
      <c r="BF67" s="76" t="str">
        <f>'Master Sheet'!AD71</f>
        <v/>
      </c>
      <c r="BG67" s="76" t="str">
        <f>'Master Sheet'!AE71</f>
        <v/>
      </c>
      <c r="BH67" s="76">
        <f>'Master Sheet'!AG71</f>
        <v>0</v>
      </c>
      <c r="BI67" s="76">
        <f>'Master Sheet'!AH71</f>
        <v>0</v>
      </c>
      <c r="BJ67" s="76">
        <f>'Master Sheet'!AI71</f>
        <v>0</v>
      </c>
      <c r="BK67" s="76">
        <f>'Master Sheet'!AJ71</f>
        <v>0</v>
      </c>
      <c r="BL67" s="76" t="str">
        <f>'Master Sheet'!AK71</f>
        <v/>
      </c>
      <c r="BM67" s="76" t="str">
        <f>'Master Sheet'!AL71</f>
        <v/>
      </c>
      <c r="BN67" s="76">
        <f>'Master Sheet'!AN71</f>
        <v>0</v>
      </c>
      <c r="BO67" s="76">
        <f>'Master Sheet'!AO71</f>
        <v>0</v>
      </c>
      <c r="BP67" s="76">
        <f>'Master Sheet'!AP71</f>
        <v>0</v>
      </c>
      <c r="BQ67" s="76">
        <f>'Master Sheet'!AQ71</f>
        <v>0</v>
      </c>
      <c r="BR67" s="76" t="str">
        <f>'Master Sheet'!AR71</f>
        <v/>
      </c>
      <c r="BS67" s="76" t="str">
        <f>'Master Sheet'!AS71</f>
        <v/>
      </c>
      <c r="BT67" s="76">
        <f>'Master Sheet'!AU71</f>
        <v>0</v>
      </c>
      <c r="BU67" s="76">
        <f>'Master Sheet'!AV71</f>
        <v>0</v>
      </c>
      <c r="BV67" s="76">
        <f>'Master Sheet'!AW71</f>
        <v>0</v>
      </c>
      <c r="BW67" s="76">
        <f>'Master Sheet'!AX71</f>
        <v>0</v>
      </c>
      <c r="BX67" s="76" t="str">
        <f>'Master Sheet'!AY71</f>
        <v/>
      </c>
      <c r="BY67" s="76" t="str">
        <f>'Master Sheet'!AZ71</f>
        <v/>
      </c>
    </row>
    <row r="68" spans="1:77" ht="15.95" customHeight="1">
      <c r="A68" s="12">
        <v>59</v>
      </c>
      <c r="B68" s="21" t="str">
        <f>IF(AND(C68=""),"",IF(ISNA(VLOOKUP(A68,'Master Sheet'!A$11:CA$294,4,FALSE)),"",VLOOKUP(A68,'Master Sheet'!A$11:CA$294,4,FALSE)))</f>
        <v/>
      </c>
      <c r="C68" s="23" t="str">
        <f>IF(AND(G$3=""),"",IF(AND('Master Sheet'!E69=""),"",'Master Sheet'!E69))</f>
        <v/>
      </c>
      <c r="D68" s="24" t="str">
        <f t="shared" si="7"/>
        <v/>
      </c>
      <c r="E68" s="24" t="str">
        <f t="shared" si="8"/>
        <v/>
      </c>
      <c r="F68" s="24" t="str">
        <f t="shared" si="9"/>
        <v/>
      </c>
      <c r="G68" s="24" t="str">
        <f t="shared" si="10"/>
        <v/>
      </c>
      <c r="H68" s="24" t="str">
        <f t="shared" si="11"/>
        <v/>
      </c>
      <c r="I68" s="24" t="str">
        <f t="shared" si="12"/>
        <v/>
      </c>
      <c r="J68" s="31" t="str">
        <f>IF(AND(C68=""),"",IF(ISNA(VLOOKUP(A68,'Master Sheet'!A$11:CA$294,11,FALSE)),"",VLOOKUP(A68,'Master Sheet'!A$11:CA$294,11,FALSE)))</f>
        <v/>
      </c>
      <c r="K68" s="14" t="str">
        <f t="shared" si="13"/>
        <v/>
      </c>
      <c r="AP68" s="76">
        <f>'Master Sheet'!L72</f>
        <v>0</v>
      </c>
      <c r="AQ68" s="76">
        <f>'Master Sheet'!M72</f>
        <v>0</v>
      </c>
      <c r="AR68" s="76">
        <f>'Master Sheet'!N72</f>
        <v>0</v>
      </c>
      <c r="AS68" s="76">
        <f>'Master Sheet'!O72</f>
        <v>0</v>
      </c>
      <c r="AT68" s="76" t="str">
        <f>'Master Sheet'!P72</f>
        <v/>
      </c>
      <c r="AU68" s="76" t="str">
        <f>'Master Sheet'!Q72</f>
        <v/>
      </c>
      <c r="AV68" s="76">
        <f>'Master Sheet'!S72</f>
        <v>0</v>
      </c>
      <c r="AW68" s="76">
        <f>'Master Sheet'!T72</f>
        <v>0</v>
      </c>
      <c r="AX68" s="76">
        <f>'Master Sheet'!U72</f>
        <v>0</v>
      </c>
      <c r="AY68" s="76">
        <f>'Master Sheet'!V72</f>
        <v>0</v>
      </c>
      <c r="AZ68" s="76" t="str">
        <f>'Master Sheet'!W72</f>
        <v/>
      </c>
      <c r="BA68" s="76" t="str">
        <f>'Master Sheet'!X72</f>
        <v/>
      </c>
      <c r="BB68" s="76">
        <f>'Master Sheet'!Z72</f>
        <v>0</v>
      </c>
      <c r="BC68" s="76">
        <f>'Master Sheet'!AA72</f>
        <v>0</v>
      </c>
      <c r="BD68" s="76">
        <f>'Master Sheet'!AB72</f>
        <v>0</v>
      </c>
      <c r="BE68" s="76">
        <f>'Master Sheet'!AC72</f>
        <v>0</v>
      </c>
      <c r="BF68" s="76" t="str">
        <f>'Master Sheet'!AD72</f>
        <v/>
      </c>
      <c r="BG68" s="76" t="str">
        <f>'Master Sheet'!AE72</f>
        <v/>
      </c>
      <c r="BH68" s="76">
        <f>'Master Sheet'!AG72</f>
        <v>0</v>
      </c>
      <c r="BI68" s="76">
        <f>'Master Sheet'!AH72</f>
        <v>0</v>
      </c>
      <c r="BJ68" s="76">
        <f>'Master Sheet'!AI72</f>
        <v>0</v>
      </c>
      <c r="BK68" s="76">
        <f>'Master Sheet'!AJ72</f>
        <v>0</v>
      </c>
      <c r="BL68" s="76" t="str">
        <f>'Master Sheet'!AK72</f>
        <v/>
      </c>
      <c r="BM68" s="76" t="str">
        <f>'Master Sheet'!AL72</f>
        <v/>
      </c>
      <c r="BN68" s="76">
        <f>'Master Sheet'!AN72</f>
        <v>0</v>
      </c>
      <c r="BO68" s="76">
        <f>'Master Sheet'!AO72</f>
        <v>0</v>
      </c>
      <c r="BP68" s="76">
        <f>'Master Sheet'!AP72</f>
        <v>0</v>
      </c>
      <c r="BQ68" s="76">
        <f>'Master Sheet'!AQ72</f>
        <v>0</v>
      </c>
      <c r="BR68" s="76" t="str">
        <f>'Master Sheet'!AR72</f>
        <v/>
      </c>
      <c r="BS68" s="76" t="str">
        <f>'Master Sheet'!AS72</f>
        <v/>
      </c>
      <c r="BT68" s="76">
        <f>'Master Sheet'!AU72</f>
        <v>0</v>
      </c>
      <c r="BU68" s="76">
        <f>'Master Sheet'!AV72</f>
        <v>0</v>
      </c>
      <c r="BV68" s="76">
        <f>'Master Sheet'!AW72</f>
        <v>0</v>
      </c>
      <c r="BW68" s="76">
        <f>'Master Sheet'!AX72</f>
        <v>0</v>
      </c>
      <c r="BX68" s="76" t="str">
        <f>'Master Sheet'!AY72</f>
        <v/>
      </c>
      <c r="BY68" s="76" t="str">
        <f>'Master Sheet'!AZ72</f>
        <v/>
      </c>
    </row>
    <row r="69" spans="1:77" ht="15.95" customHeight="1">
      <c r="A69" s="12">
        <v>60</v>
      </c>
      <c r="B69" s="21" t="str">
        <f>IF(AND(C69=""),"",IF(ISNA(VLOOKUP(A69,'Master Sheet'!A$11:CA$294,4,FALSE)),"",VLOOKUP(A69,'Master Sheet'!A$11:CA$294,4,FALSE)))</f>
        <v/>
      </c>
      <c r="C69" s="23" t="str">
        <f>IF(AND(G$3=""),"",IF(AND('Master Sheet'!E70=""),"",'Master Sheet'!E70))</f>
        <v/>
      </c>
      <c r="D69" s="24" t="str">
        <f t="shared" si="7"/>
        <v/>
      </c>
      <c r="E69" s="24" t="str">
        <f t="shared" si="8"/>
        <v/>
      </c>
      <c r="F69" s="24" t="str">
        <f t="shared" si="9"/>
        <v/>
      </c>
      <c r="G69" s="24" t="str">
        <f t="shared" si="10"/>
        <v/>
      </c>
      <c r="H69" s="24" t="str">
        <f t="shared" si="11"/>
        <v/>
      </c>
      <c r="I69" s="24" t="str">
        <f t="shared" si="12"/>
        <v/>
      </c>
      <c r="J69" s="31" t="str">
        <f>IF(AND(C69=""),"",IF(ISNA(VLOOKUP(A69,'Master Sheet'!A$11:CA$294,11,FALSE)),"",VLOOKUP(A69,'Master Sheet'!A$11:CA$294,11,FALSE)))</f>
        <v/>
      </c>
      <c r="K69" s="14" t="str">
        <f t="shared" si="13"/>
        <v/>
      </c>
      <c r="AP69" s="76">
        <f>'Master Sheet'!L73</f>
        <v>0</v>
      </c>
      <c r="AQ69" s="76">
        <f>'Master Sheet'!M73</f>
        <v>0</v>
      </c>
      <c r="AR69" s="76">
        <f>'Master Sheet'!N73</f>
        <v>0</v>
      </c>
      <c r="AS69" s="76">
        <f>'Master Sheet'!O73</f>
        <v>0</v>
      </c>
      <c r="AT69" s="76" t="str">
        <f>'Master Sheet'!P73</f>
        <v/>
      </c>
      <c r="AU69" s="76" t="str">
        <f>'Master Sheet'!Q73</f>
        <v/>
      </c>
      <c r="AV69" s="76">
        <f>'Master Sheet'!S73</f>
        <v>0</v>
      </c>
      <c r="AW69" s="76">
        <f>'Master Sheet'!T73</f>
        <v>0</v>
      </c>
      <c r="AX69" s="76">
        <f>'Master Sheet'!U73</f>
        <v>0</v>
      </c>
      <c r="AY69" s="76">
        <f>'Master Sheet'!V73</f>
        <v>0</v>
      </c>
      <c r="AZ69" s="76" t="str">
        <f>'Master Sheet'!W73</f>
        <v/>
      </c>
      <c r="BA69" s="76" t="str">
        <f>'Master Sheet'!X73</f>
        <v/>
      </c>
      <c r="BB69" s="76">
        <f>'Master Sheet'!Z73</f>
        <v>0</v>
      </c>
      <c r="BC69" s="76">
        <f>'Master Sheet'!AA73</f>
        <v>0</v>
      </c>
      <c r="BD69" s="76">
        <f>'Master Sheet'!AB73</f>
        <v>0</v>
      </c>
      <c r="BE69" s="76">
        <f>'Master Sheet'!AC73</f>
        <v>0</v>
      </c>
      <c r="BF69" s="76" t="str">
        <f>'Master Sheet'!AD73</f>
        <v/>
      </c>
      <c r="BG69" s="76" t="str">
        <f>'Master Sheet'!AE73</f>
        <v/>
      </c>
      <c r="BH69" s="76">
        <f>'Master Sheet'!AG73</f>
        <v>0</v>
      </c>
      <c r="BI69" s="76">
        <f>'Master Sheet'!AH73</f>
        <v>0</v>
      </c>
      <c r="BJ69" s="76">
        <f>'Master Sheet'!AI73</f>
        <v>0</v>
      </c>
      <c r="BK69" s="76">
        <f>'Master Sheet'!AJ73</f>
        <v>0</v>
      </c>
      <c r="BL69" s="76" t="str">
        <f>'Master Sheet'!AK73</f>
        <v/>
      </c>
      <c r="BM69" s="76" t="str">
        <f>'Master Sheet'!AL73</f>
        <v/>
      </c>
      <c r="BN69" s="76">
        <f>'Master Sheet'!AN73</f>
        <v>0</v>
      </c>
      <c r="BO69" s="76">
        <f>'Master Sheet'!AO73</f>
        <v>0</v>
      </c>
      <c r="BP69" s="76">
        <f>'Master Sheet'!AP73</f>
        <v>0</v>
      </c>
      <c r="BQ69" s="76">
        <f>'Master Sheet'!AQ73</f>
        <v>0</v>
      </c>
      <c r="BR69" s="76" t="str">
        <f>'Master Sheet'!AR73</f>
        <v/>
      </c>
      <c r="BS69" s="76" t="str">
        <f>'Master Sheet'!AS73</f>
        <v/>
      </c>
      <c r="BT69" s="76">
        <f>'Master Sheet'!AU73</f>
        <v>0</v>
      </c>
      <c r="BU69" s="76">
        <f>'Master Sheet'!AV73</f>
        <v>0</v>
      </c>
      <c r="BV69" s="76">
        <f>'Master Sheet'!AW73</f>
        <v>0</v>
      </c>
      <c r="BW69" s="76">
        <f>'Master Sheet'!AX73</f>
        <v>0</v>
      </c>
      <c r="BX69" s="76" t="str">
        <f>'Master Sheet'!AY73</f>
        <v/>
      </c>
      <c r="BY69" s="76" t="str">
        <f>'Master Sheet'!AZ73</f>
        <v/>
      </c>
    </row>
    <row r="70" spans="1:77" ht="15.95" customHeight="1">
      <c r="A70" s="12">
        <v>61</v>
      </c>
      <c r="B70" s="21" t="str">
        <f>IF(AND(C70=""),"",IF(ISNA(VLOOKUP(A70,'Master Sheet'!A$11:CA$294,4,FALSE)),"",VLOOKUP(A70,'Master Sheet'!A$11:CA$294,4,FALSE)))</f>
        <v/>
      </c>
      <c r="C70" s="23" t="str">
        <f>IF(AND(G$3=""),"",IF(AND('Master Sheet'!E71=""),"",'Master Sheet'!E71))</f>
        <v/>
      </c>
      <c r="D70" s="24" t="str">
        <f t="shared" si="7"/>
        <v/>
      </c>
      <c r="E70" s="24" t="str">
        <f t="shared" si="8"/>
        <v/>
      </c>
      <c r="F70" s="24" t="str">
        <f t="shared" si="9"/>
        <v/>
      </c>
      <c r="G70" s="24" t="str">
        <f t="shared" si="10"/>
        <v/>
      </c>
      <c r="H70" s="24" t="str">
        <f t="shared" si="11"/>
        <v/>
      </c>
      <c r="I70" s="24" t="str">
        <f t="shared" si="12"/>
        <v/>
      </c>
      <c r="J70" s="31" t="str">
        <f>IF(AND(C70=""),"",IF(ISNA(VLOOKUP(A70,'Master Sheet'!A$11:CA$294,11,FALSE)),"",VLOOKUP(A70,'Master Sheet'!A$11:CA$294,11,FALSE)))</f>
        <v/>
      </c>
      <c r="K70" s="14" t="str">
        <f t="shared" si="13"/>
        <v/>
      </c>
      <c r="AP70" s="76">
        <f>'Master Sheet'!L74</f>
        <v>0</v>
      </c>
      <c r="AQ70" s="76">
        <f>'Master Sheet'!M74</f>
        <v>0</v>
      </c>
      <c r="AR70" s="76">
        <f>'Master Sheet'!N74</f>
        <v>0</v>
      </c>
      <c r="AS70" s="76">
        <f>'Master Sheet'!O74</f>
        <v>0</v>
      </c>
      <c r="AT70" s="76" t="str">
        <f>'Master Sheet'!P74</f>
        <v/>
      </c>
      <c r="AU70" s="76" t="str">
        <f>'Master Sheet'!Q74</f>
        <v/>
      </c>
      <c r="AV70" s="76">
        <f>'Master Sheet'!S74</f>
        <v>0</v>
      </c>
      <c r="AW70" s="76">
        <f>'Master Sheet'!T74</f>
        <v>0</v>
      </c>
      <c r="AX70" s="76">
        <f>'Master Sheet'!U74</f>
        <v>0</v>
      </c>
      <c r="AY70" s="76">
        <f>'Master Sheet'!V74</f>
        <v>0</v>
      </c>
      <c r="AZ70" s="76" t="str">
        <f>'Master Sheet'!W74</f>
        <v/>
      </c>
      <c r="BA70" s="76" t="str">
        <f>'Master Sheet'!X74</f>
        <v/>
      </c>
      <c r="BB70" s="76">
        <f>'Master Sheet'!Z74</f>
        <v>0</v>
      </c>
      <c r="BC70" s="76">
        <f>'Master Sheet'!AA74</f>
        <v>0</v>
      </c>
      <c r="BD70" s="76">
        <f>'Master Sheet'!AB74</f>
        <v>0</v>
      </c>
      <c r="BE70" s="76">
        <f>'Master Sheet'!AC74</f>
        <v>0</v>
      </c>
      <c r="BF70" s="76" t="str">
        <f>'Master Sheet'!AD74</f>
        <v/>
      </c>
      <c r="BG70" s="76" t="str">
        <f>'Master Sheet'!AE74</f>
        <v/>
      </c>
      <c r="BH70" s="76">
        <f>'Master Sheet'!AG74</f>
        <v>0</v>
      </c>
      <c r="BI70" s="76">
        <f>'Master Sheet'!AH74</f>
        <v>0</v>
      </c>
      <c r="BJ70" s="76">
        <f>'Master Sheet'!AI74</f>
        <v>0</v>
      </c>
      <c r="BK70" s="76">
        <f>'Master Sheet'!AJ74</f>
        <v>0</v>
      </c>
      <c r="BL70" s="76" t="str">
        <f>'Master Sheet'!AK74</f>
        <v/>
      </c>
      <c r="BM70" s="76" t="str">
        <f>'Master Sheet'!AL74</f>
        <v/>
      </c>
      <c r="BN70" s="76">
        <f>'Master Sheet'!AN74</f>
        <v>0</v>
      </c>
      <c r="BO70" s="76">
        <f>'Master Sheet'!AO74</f>
        <v>0</v>
      </c>
      <c r="BP70" s="76">
        <f>'Master Sheet'!AP74</f>
        <v>0</v>
      </c>
      <c r="BQ70" s="76">
        <f>'Master Sheet'!AQ74</f>
        <v>0</v>
      </c>
      <c r="BR70" s="76" t="str">
        <f>'Master Sheet'!AR74</f>
        <v/>
      </c>
      <c r="BS70" s="76" t="str">
        <f>'Master Sheet'!AS74</f>
        <v/>
      </c>
      <c r="BT70" s="76">
        <f>'Master Sheet'!AU74</f>
        <v>0</v>
      </c>
      <c r="BU70" s="76">
        <f>'Master Sheet'!AV74</f>
        <v>0</v>
      </c>
      <c r="BV70" s="76">
        <f>'Master Sheet'!AW74</f>
        <v>0</v>
      </c>
      <c r="BW70" s="76">
        <f>'Master Sheet'!AX74</f>
        <v>0</v>
      </c>
      <c r="BX70" s="76" t="str">
        <f>'Master Sheet'!AY74</f>
        <v/>
      </c>
      <c r="BY70" s="76" t="str">
        <f>'Master Sheet'!AZ74</f>
        <v/>
      </c>
    </row>
    <row r="71" spans="1:77" ht="15.95" customHeight="1">
      <c r="A71" s="12">
        <v>62</v>
      </c>
      <c r="B71" s="21" t="str">
        <f>IF(AND(C71=""),"",IF(ISNA(VLOOKUP(A71,'Master Sheet'!A$11:CA$294,4,FALSE)),"",VLOOKUP(A71,'Master Sheet'!A$11:CA$294,4,FALSE)))</f>
        <v/>
      </c>
      <c r="C71" s="23" t="str">
        <f>IF(AND(G$3=""),"",IF(AND('Master Sheet'!E72=""),"",'Master Sheet'!E72))</f>
        <v/>
      </c>
      <c r="D71" s="24" t="str">
        <f t="shared" si="7"/>
        <v/>
      </c>
      <c r="E71" s="24" t="str">
        <f t="shared" si="8"/>
        <v/>
      </c>
      <c r="F71" s="24" t="str">
        <f t="shared" si="9"/>
        <v/>
      </c>
      <c r="G71" s="24" t="str">
        <f t="shared" si="10"/>
        <v/>
      </c>
      <c r="H71" s="24" t="str">
        <f t="shared" si="11"/>
        <v/>
      </c>
      <c r="I71" s="24" t="str">
        <f t="shared" si="12"/>
        <v/>
      </c>
      <c r="J71" s="31" t="str">
        <f>IF(AND(C71=""),"",IF(ISNA(VLOOKUP(A71,'Master Sheet'!A$11:CA$294,11,FALSE)),"",VLOOKUP(A71,'Master Sheet'!A$11:CA$294,11,FALSE)))</f>
        <v/>
      </c>
      <c r="K71" s="14" t="str">
        <f t="shared" si="13"/>
        <v/>
      </c>
      <c r="AP71" s="76">
        <f>'Master Sheet'!L75</f>
        <v>0</v>
      </c>
      <c r="AQ71" s="76">
        <f>'Master Sheet'!M75</f>
        <v>0</v>
      </c>
      <c r="AR71" s="76">
        <f>'Master Sheet'!N75</f>
        <v>0</v>
      </c>
      <c r="AS71" s="76">
        <f>'Master Sheet'!O75</f>
        <v>0</v>
      </c>
      <c r="AT71" s="76" t="str">
        <f>'Master Sheet'!P75</f>
        <v/>
      </c>
      <c r="AU71" s="76" t="str">
        <f>'Master Sheet'!Q75</f>
        <v/>
      </c>
      <c r="AV71" s="76">
        <f>'Master Sheet'!S75</f>
        <v>0</v>
      </c>
      <c r="AW71" s="76">
        <f>'Master Sheet'!T75</f>
        <v>0</v>
      </c>
      <c r="AX71" s="76">
        <f>'Master Sheet'!U75</f>
        <v>0</v>
      </c>
      <c r="AY71" s="76">
        <f>'Master Sheet'!V75</f>
        <v>0</v>
      </c>
      <c r="AZ71" s="76" t="str">
        <f>'Master Sheet'!W75</f>
        <v/>
      </c>
      <c r="BA71" s="76" t="str">
        <f>'Master Sheet'!X75</f>
        <v/>
      </c>
      <c r="BB71" s="76">
        <f>'Master Sheet'!Z75</f>
        <v>0</v>
      </c>
      <c r="BC71" s="76">
        <f>'Master Sheet'!AA75</f>
        <v>0</v>
      </c>
      <c r="BD71" s="76">
        <f>'Master Sheet'!AB75</f>
        <v>0</v>
      </c>
      <c r="BE71" s="76">
        <f>'Master Sheet'!AC75</f>
        <v>0</v>
      </c>
      <c r="BF71" s="76" t="str">
        <f>'Master Sheet'!AD75</f>
        <v/>
      </c>
      <c r="BG71" s="76" t="str">
        <f>'Master Sheet'!AE75</f>
        <v/>
      </c>
      <c r="BH71" s="76">
        <f>'Master Sheet'!AG75</f>
        <v>0</v>
      </c>
      <c r="BI71" s="76">
        <f>'Master Sheet'!AH75</f>
        <v>0</v>
      </c>
      <c r="BJ71" s="76">
        <f>'Master Sheet'!AI75</f>
        <v>0</v>
      </c>
      <c r="BK71" s="76">
        <f>'Master Sheet'!AJ75</f>
        <v>0</v>
      </c>
      <c r="BL71" s="76" t="str">
        <f>'Master Sheet'!AK75</f>
        <v/>
      </c>
      <c r="BM71" s="76" t="str">
        <f>'Master Sheet'!AL75</f>
        <v/>
      </c>
      <c r="BN71" s="76">
        <f>'Master Sheet'!AN75</f>
        <v>0</v>
      </c>
      <c r="BO71" s="76">
        <f>'Master Sheet'!AO75</f>
        <v>0</v>
      </c>
      <c r="BP71" s="76">
        <f>'Master Sheet'!AP75</f>
        <v>0</v>
      </c>
      <c r="BQ71" s="76">
        <f>'Master Sheet'!AQ75</f>
        <v>0</v>
      </c>
      <c r="BR71" s="76" t="str">
        <f>'Master Sheet'!AR75</f>
        <v/>
      </c>
      <c r="BS71" s="76" t="str">
        <f>'Master Sheet'!AS75</f>
        <v/>
      </c>
      <c r="BT71" s="76">
        <f>'Master Sheet'!AU75</f>
        <v>0</v>
      </c>
      <c r="BU71" s="76">
        <f>'Master Sheet'!AV75</f>
        <v>0</v>
      </c>
      <c r="BV71" s="76">
        <f>'Master Sheet'!AW75</f>
        <v>0</v>
      </c>
      <c r="BW71" s="76">
        <f>'Master Sheet'!AX75</f>
        <v>0</v>
      </c>
      <c r="BX71" s="76" t="str">
        <f>'Master Sheet'!AY75</f>
        <v/>
      </c>
      <c r="BY71" s="76" t="str">
        <f>'Master Sheet'!AZ75</f>
        <v/>
      </c>
    </row>
    <row r="72" spans="1:77" ht="15.95" customHeight="1">
      <c r="A72" s="12">
        <v>63</v>
      </c>
      <c r="B72" s="21" t="str">
        <f>IF(AND(C72=""),"",IF(ISNA(VLOOKUP(A72,'Master Sheet'!A$11:CA$294,4,FALSE)),"",VLOOKUP(A72,'Master Sheet'!A$11:CA$294,4,FALSE)))</f>
        <v/>
      </c>
      <c r="C72" s="23" t="str">
        <f>IF(AND(G$3=""),"",IF(AND('Master Sheet'!E73=""),"",'Master Sheet'!E73))</f>
        <v/>
      </c>
      <c r="D72" s="24" t="str">
        <f t="shared" si="7"/>
        <v/>
      </c>
      <c r="E72" s="24" t="str">
        <f t="shared" si="8"/>
        <v/>
      </c>
      <c r="F72" s="24" t="str">
        <f t="shared" si="9"/>
        <v/>
      </c>
      <c r="G72" s="24" t="str">
        <f t="shared" si="10"/>
        <v/>
      </c>
      <c r="H72" s="24" t="str">
        <f t="shared" si="11"/>
        <v/>
      </c>
      <c r="I72" s="24" t="str">
        <f t="shared" si="12"/>
        <v/>
      </c>
      <c r="J72" s="31" t="str">
        <f>IF(AND(C72=""),"",IF(ISNA(VLOOKUP(A72,'Master Sheet'!A$11:CA$294,11,FALSE)),"",VLOOKUP(A72,'Master Sheet'!A$11:CA$294,11,FALSE)))</f>
        <v/>
      </c>
      <c r="K72" s="14" t="str">
        <f t="shared" si="13"/>
        <v/>
      </c>
      <c r="AP72" s="76">
        <f>'Master Sheet'!L76</f>
        <v>0</v>
      </c>
      <c r="AQ72" s="76">
        <f>'Master Sheet'!M76</f>
        <v>0</v>
      </c>
      <c r="AR72" s="76">
        <f>'Master Sheet'!N76</f>
        <v>0</v>
      </c>
      <c r="AS72" s="76">
        <f>'Master Sheet'!O76</f>
        <v>0</v>
      </c>
      <c r="AT72" s="76" t="str">
        <f>'Master Sheet'!P76</f>
        <v/>
      </c>
      <c r="AU72" s="76" t="str">
        <f>'Master Sheet'!Q76</f>
        <v/>
      </c>
      <c r="AV72" s="76">
        <f>'Master Sheet'!S76</f>
        <v>0</v>
      </c>
      <c r="AW72" s="76">
        <f>'Master Sheet'!T76</f>
        <v>0</v>
      </c>
      <c r="AX72" s="76">
        <f>'Master Sheet'!U76</f>
        <v>0</v>
      </c>
      <c r="AY72" s="76">
        <f>'Master Sheet'!V76</f>
        <v>0</v>
      </c>
      <c r="AZ72" s="76" t="str">
        <f>'Master Sheet'!W76</f>
        <v/>
      </c>
      <c r="BA72" s="76" t="str">
        <f>'Master Sheet'!X76</f>
        <v/>
      </c>
      <c r="BB72" s="76">
        <f>'Master Sheet'!Z76</f>
        <v>0</v>
      </c>
      <c r="BC72" s="76">
        <f>'Master Sheet'!AA76</f>
        <v>0</v>
      </c>
      <c r="BD72" s="76">
        <f>'Master Sheet'!AB76</f>
        <v>0</v>
      </c>
      <c r="BE72" s="76">
        <f>'Master Sheet'!AC76</f>
        <v>0</v>
      </c>
      <c r="BF72" s="76" t="str">
        <f>'Master Sheet'!AD76</f>
        <v/>
      </c>
      <c r="BG72" s="76" t="str">
        <f>'Master Sheet'!AE76</f>
        <v/>
      </c>
      <c r="BH72" s="76">
        <f>'Master Sheet'!AG76</f>
        <v>0</v>
      </c>
      <c r="BI72" s="76">
        <f>'Master Sheet'!AH76</f>
        <v>0</v>
      </c>
      <c r="BJ72" s="76">
        <f>'Master Sheet'!AI76</f>
        <v>0</v>
      </c>
      <c r="BK72" s="76">
        <f>'Master Sheet'!AJ76</f>
        <v>0</v>
      </c>
      <c r="BL72" s="76" t="str">
        <f>'Master Sheet'!AK76</f>
        <v/>
      </c>
      <c r="BM72" s="76" t="str">
        <f>'Master Sheet'!AL76</f>
        <v/>
      </c>
      <c r="BN72" s="76">
        <f>'Master Sheet'!AN76</f>
        <v>0</v>
      </c>
      <c r="BO72" s="76">
        <f>'Master Sheet'!AO76</f>
        <v>0</v>
      </c>
      <c r="BP72" s="76">
        <f>'Master Sheet'!AP76</f>
        <v>0</v>
      </c>
      <c r="BQ72" s="76">
        <f>'Master Sheet'!AQ76</f>
        <v>0</v>
      </c>
      <c r="BR72" s="76" t="str">
        <f>'Master Sheet'!AR76</f>
        <v/>
      </c>
      <c r="BS72" s="76" t="str">
        <f>'Master Sheet'!AS76</f>
        <v/>
      </c>
      <c r="BT72" s="76">
        <f>'Master Sheet'!AU76</f>
        <v>0</v>
      </c>
      <c r="BU72" s="76">
        <f>'Master Sheet'!AV76</f>
        <v>0</v>
      </c>
      <c r="BV72" s="76">
        <f>'Master Sheet'!AW76</f>
        <v>0</v>
      </c>
      <c r="BW72" s="76">
        <f>'Master Sheet'!AX76</f>
        <v>0</v>
      </c>
      <c r="BX72" s="76" t="str">
        <f>'Master Sheet'!AY76</f>
        <v/>
      </c>
      <c r="BY72" s="76" t="str">
        <f>'Master Sheet'!AZ76</f>
        <v/>
      </c>
    </row>
    <row r="73" spans="1:77" ht="15.95" customHeight="1">
      <c r="A73" s="12">
        <v>64</v>
      </c>
      <c r="B73" s="21" t="str">
        <f>IF(AND(C73=""),"",IF(ISNA(VLOOKUP(A73,'Master Sheet'!A$11:CA$294,4,FALSE)),"",VLOOKUP(A73,'Master Sheet'!A$11:CA$294,4,FALSE)))</f>
        <v/>
      </c>
      <c r="C73" s="23" t="str">
        <f>IF(AND(G$3=""),"",IF(AND('Master Sheet'!E74=""),"",'Master Sheet'!E74))</f>
        <v/>
      </c>
      <c r="D73" s="24" t="str">
        <f t="shared" si="7"/>
        <v/>
      </c>
      <c r="E73" s="24" t="str">
        <f t="shared" si="8"/>
        <v/>
      </c>
      <c r="F73" s="24" t="str">
        <f t="shared" si="9"/>
        <v/>
      </c>
      <c r="G73" s="24" t="str">
        <f t="shared" si="10"/>
        <v/>
      </c>
      <c r="H73" s="24" t="str">
        <f t="shared" si="11"/>
        <v/>
      </c>
      <c r="I73" s="24" t="str">
        <f t="shared" si="12"/>
        <v/>
      </c>
      <c r="J73" s="31" t="str">
        <f>IF(AND(C73=""),"",IF(ISNA(VLOOKUP(A73,'Master Sheet'!A$11:CA$294,11,FALSE)),"",VLOOKUP(A73,'Master Sheet'!A$11:CA$294,11,FALSE)))</f>
        <v/>
      </c>
      <c r="K73" s="14" t="str">
        <f t="shared" si="13"/>
        <v/>
      </c>
      <c r="AP73" s="76">
        <f>'Master Sheet'!L77</f>
        <v>0</v>
      </c>
      <c r="AQ73" s="76">
        <f>'Master Sheet'!M77</f>
        <v>0</v>
      </c>
      <c r="AR73" s="76">
        <f>'Master Sheet'!N77</f>
        <v>0</v>
      </c>
      <c r="AS73" s="76">
        <f>'Master Sheet'!O77</f>
        <v>0</v>
      </c>
      <c r="AT73" s="76" t="str">
        <f>'Master Sheet'!P77</f>
        <v/>
      </c>
      <c r="AU73" s="76" t="str">
        <f>'Master Sheet'!Q77</f>
        <v/>
      </c>
      <c r="AV73" s="76">
        <f>'Master Sheet'!S77</f>
        <v>0</v>
      </c>
      <c r="AW73" s="76">
        <f>'Master Sheet'!T77</f>
        <v>0</v>
      </c>
      <c r="AX73" s="76">
        <f>'Master Sheet'!U77</f>
        <v>0</v>
      </c>
      <c r="AY73" s="76">
        <f>'Master Sheet'!V77</f>
        <v>0</v>
      </c>
      <c r="AZ73" s="76" t="str">
        <f>'Master Sheet'!W77</f>
        <v/>
      </c>
      <c r="BA73" s="76" t="str">
        <f>'Master Sheet'!X77</f>
        <v/>
      </c>
      <c r="BB73" s="76">
        <f>'Master Sheet'!Z77</f>
        <v>0</v>
      </c>
      <c r="BC73" s="76">
        <f>'Master Sheet'!AA77</f>
        <v>0</v>
      </c>
      <c r="BD73" s="76">
        <f>'Master Sheet'!AB77</f>
        <v>0</v>
      </c>
      <c r="BE73" s="76">
        <f>'Master Sheet'!AC77</f>
        <v>0</v>
      </c>
      <c r="BF73" s="76" t="str">
        <f>'Master Sheet'!AD77</f>
        <v/>
      </c>
      <c r="BG73" s="76" t="str">
        <f>'Master Sheet'!AE77</f>
        <v/>
      </c>
      <c r="BH73" s="76">
        <f>'Master Sheet'!AG77</f>
        <v>0</v>
      </c>
      <c r="BI73" s="76">
        <f>'Master Sheet'!AH77</f>
        <v>0</v>
      </c>
      <c r="BJ73" s="76">
        <f>'Master Sheet'!AI77</f>
        <v>0</v>
      </c>
      <c r="BK73" s="76">
        <f>'Master Sheet'!AJ77</f>
        <v>0</v>
      </c>
      <c r="BL73" s="76" t="str">
        <f>'Master Sheet'!AK77</f>
        <v/>
      </c>
      <c r="BM73" s="76" t="str">
        <f>'Master Sheet'!AL77</f>
        <v/>
      </c>
      <c r="BN73" s="76">
        <f>'Master Sheet'!AN77</f>
        <v>0</v>
      </c>
      <c r="BO73" s="76">
        <f>'Master Sheet'!AO77</f>
        <v>0</v>
      </c>
      <c r="BP73" s="76">
        <f>'Master Sheet'!AP77</f>
        <v>0</v>
      </c>
      <c r="BQ73" s="76">
        <f>'Master Sheet'!AQ77</f>
        <v>0</v>
      </c>
      <c r="BR73" s="76" t="str">
        <f>'Master Sheet'!AR77</f>
        <v/>
      </c>
      <c r="BS73" s="76" t="str">
        <f>'Master Sheet'!AS77</f>
        <v/>
      </c>
      <c r="BT73" s="76">
        <f>'Master Sheet'!AU77</f>
        <v>0</v>
      </c>
      <c r="BU73" s="76">
        <f>'Master Sheet'!AV77</f>
        <v>0</v>
      </c>
      <c r="BV73" s="76">
        <f>'Master Sheet'!AW77</f>
        <v>0</v>
      </c>
      <c r="BW73" s="76">
        <f>'Master Sheet'!AX77</f>
        <v>0</v>
      </c>
      <c r="BX73" s="76" t="str">
        <f>'Master Sheet'!AY77</f>
        <v/>
      </c>
      <c r="BY73" s="76" t="str">
        <f>'Master Sheet'!AZ77</f>
        <v/>
      </c>
    </row>
    <row r="74" spans="1:77" ht="15.95" customHeight="1">
      <c r="A74" s="12">
        <v>65</v>
      </c>
      <c r="B74" s="21" t="str">
        <f>IF(AND(C74=""),"",IF(ISNA(VLOOKUP(A74,'Master Sheet'!A$11:CA$294,4,FALSE)),"",VLOOKUP(A74,'Master Sheet'!A$11:CA$294,4,FALSE)))</f>
        <v/>
      </c>
      <c r="C74" s="23" t="str">
        <f>IF(AND(G$3=""),"",IF(AND('Master Sheet'!E75=""),"",'Master Sheet'!E75))</f>
        <v/>
      </c>
      <c r="D74" s="24" t="str">
        <f t="shared" si="7"/>
        <v/>
      </c>
      <c r="E74" s="24" t="str">
        <f t="shared" si="8"/>
        <v/>
      </c>
      <c r="F74" s="24" t="str">
        <f t="shared" si="9"/>
        <v/>
      </c>
      <c r="G74" s="24" t="str">
        <f t="shared" si="10"/>
        <v/>
      </c>
      <c r="H74" s="24" t="str">
        <f t="shared" si="11"/>
        <v/>
      </c>
      <c r="I74" s="24" t="str">
        <f t="shared" si="12"/>
        <v/>
      </c>
      <c r="J74" s="31" t="str">
        <f>IF(AND(C74=""),"",IF(ISNA(VLOOKUP(A74,'Master Sheet'!A$11:CA$294,11,FALSE)),"",VLOOKUP(A74,'Master Sheet'!A$11:CA$294,11,FALSE)))</f>
        <v/>
      </c>
      <c r="K74" s="14" t="str">
        <f t="shared" si="13"/>
        <v/>
      </c>
      <c r="AP74" s="76">
        <f>'Master Sheet'!L78</f>
        <v>0</v>
      </c>
      <c r="AQ74" s="76">
        <f>'Master Sheet'!M78</f>
        <v>0</v>
      </c>
      <c r="AR74" s="76">
        <f>'Master Sheet'!N78</f>
        <v>0</v>
      </c>
      <c r="AS74" s="76">
        <f>'Master Sheet'!O78</f>
        <v>0</v>
      </c>
      <c r="AT74" s="76" t="str">
        <f>'Master Sheet'!P78</f>
        <v/>
      </c>
      <c r="AU74" s="76" t="str">
        <f>'Master Sheet'!Q78</f>
        <v/>
      </c>
      <c r="AV74" s="76">
        <f>'Master Sheet'!S78</f>
        <v>0</v>
      </c>
      <c r="AW74" s="76">
        <f>'Master Sheet'!T78</f>
        <v>0</v>
      </c>
      <c r="AX74" s="76">
        <f>'Master Sheet'!U78</f>
        <v>0</v>
      </c>
      <c r="AY74" s="76">
        <f>'Master Sheet'!V78</f>
        <v>0</v>
      </c>
      <c r="AZ74" s="76" t="str">
        <f>'Master Sheet'!W78</f>
        <v/>
      </c>
      <c r="BA74" s="76" t="str">
        <f>'Master Sheet'!X78</f>
        <v/>
      </c>
      <c r="BB74" s="76">
        <f>'Master Sheet'!Z78</f>
        <v>0</v>
      </c>
      <c r="BC74" s="76">
        <f>'Master Sheet'!AA78</f>
        <v>0</v>
      </c>
      <c r="BD74" s="76">
        <f>'Master Sheet'!AB78</f>
        <v>0</v>
      </c>
      <c r="BE74" s="76">
        <f>'Master Sheet'!AC78</f>
        <v>0</v>
      </c>
      <c r="BF74" s="76" t="str">
        <f>'Master Sheet'!AD78</f>
        <v/>
      </c>
      <c r="BG74" s="76" t="str">
        <f>'Master Sheet'!AE78</f>
        <v/>
      </c>
      <c r="BH74" s="76">
        <f>'Master Sheet'!AG78</f>
        <v>0</v>
      </c>
      <c r="BI74" s="76">
        <f>'Master Sheet'!AH78</f>
        <v>0</v>
      </c>
      <c r="BJ74" s="76">
        <f>'Master Sheet'!AI78</f>
        <v>0</v>
      </c>
      <c r="BK74" s="76">
        <f>'Master Sheet'!AJ78</f>
        <v>0</v>
      </c>
      <c r="BL74" s="76" t="str">
        <f>'Master Sheet'!AK78</f>
        <v/>
      </c>
      <c r="BM74" s="76" t="str">
        <f>'Master Sheet'!AL78</f>
        <v/>
      </c>
      <c r="BN74" s="76">
        <f>'Master Sheet'!AN78</f>
        <v>0</v>
      </c>
      <c r="BO74" s="76">
        <f>'Master Sheet'!AO78</f>
        <v>0</v>
      </c>
      <c r="BP74" s="76">
        <f>'Master Sheet'!AP78</f>
        <v>0</v>
      </c>
      <c r="BQ74" s="76">
        <f>'Master Sheet'!AQ78</f>
        <v>0</v>
      </c>
      <c r="BR74" s="76" t="str">
        <f>'Master Sheet'!AR78</f>
        <v/>
      </c>
      <c r="BS74" s="76" t="str">
        <f>'Master Sheet'!AS78</f>
        <v/>
      </c>
      <c r="BT74" s="76">
        <f>'Master Sheet'!AU78</f>
        <v>0</v>
      </c>
      <c r="BU74" s="76">
        <f>'Master Sheet'!AV78</f>
        <v>0</v>
      </c>
      <c r="BV74" s="76">
        <f>'Master Sheet'!AW78</f>
        <v>0</v>
      </c>
      <c r="BW74" s="76">
        <f>'Master Sheet'!AX78</f>
        <v>0</v>
      </c>
      <c r="BX74" s="76" t="str">
        <f>'Master Sheet'!AY78</f>
        <v/>
      </c>
      <c r="BY74" s="76" t="str">
        <f>'Master Sheet'!AZ78</f>
        <v/>
      </c>
    </row>
    <row r="75" spans="1:77" ht="15.95" customHeight="1">
      <c r="A75" s="12">
        <v>66</v>
      </c>
      <c r="B75" s="21" t="str">
        <f>IF(AND(C75=""),"",IF(ISNA(VLOOKUP(A75,'Master Sheet'!A$11:CA$294,4,FALSE)),"",VLOOKUP(A75,'Master Sheet'!A$11:CA$294,4,FALSE)))</f>
        <v/>
      </c>
      <c r="C75" s="23" t="str">
        <f>IF(AND(G$3=""),"",IF(AND('Master Sheet'!E76=""),"",'Master Sheet'!E76))</f>
        <v/>
      </c>
      <c r="D75" s="24" t="str">
        <f t="shared" si="7"/>
        <v/>
      </c>
      <c r="E75" s="24" t="str">
        <f t="shared" si="8"/>
        <v/>
      </c>
      <c r="F75" s="24" t="str">
        <f t="shared" si="9"/>
        <v/>
      </c>
      <c r="G75" s="24" t="str">
        <f t="shared" si="10"/>
        <v/>
      </c>
      <c r="H75" s="24" t="str">
        <f t="shared" si="11"/>
        <v/>
      </c>
      <c r="I75" s="24" t="str">
        <f t="shared" si="12"/>
        <v/>
      </c>
      <c r="J75" s="31" t="str">
        <f>IF(AND(C75=""),"",IF(ISNA(VLOOKUP(A75,'Master Sheet'!A$11:CA$294,11,FALSE)),"",VLOOKUP(A75,'Master Sheet'!A$11:CA$294,11,FALSE)))</f>
        <v/>
      </c>
      <c r="K75" s="14" t="str">
        <f t="shared" si="13"/>
        <v/>
      </c>
      <c r="AP75" s="76">
        <f>'Master Sheet'!L79</f>
        <v>0</v>
      </c>
      <c r="AQ75" s="76">
        <f>'Master Sheet'!M79</f>
        <v>0</v>
      </c>
      <c r="AR75" s="76">
        <f>'Master Sheet'!N79</f>
        <v>0</v>
      </c>
      <c r="AS75" s="76">
        <f>'Master Sheet'!O79</f>
        <v>0</v>
      </c>
      <c r="AT75" s="76" t="str">
        <f>'Master Sheet'!P79</f>
        <v/>
      </c>
      <c r="AU75" s="76" t="str">
        <f>'Master Sheet'!Q79</f>
        <v/>
      </c>
      <c r="AV75" s="76">
        <f>'Master Sheet'!S79</f>
        <v>0</v>
      </c>
      <c r="AW75" s="76">
        <f>'Master Sheet'!T79</f>
        <v>0</v>
      </c>
      <c r="AX75" s="76">
        <f>'Master Sheet'!U79</f>
        <v>0</v>
      </c>
      <c r="AY75" s="76">
        <f>'Master Sheet'!V79</f>
        <v>0</v>
      </c>
      <c r="AZ75" s="76" t="str">
        <f>'Master Sheet'!W79</f>
        <v/>
      </c>
      <c r="BA75" s="76" t="str">
        <f>'Master Sheet'!X79</f>
        <v/>
      </c>
      <c r="BB75" s="76">
        <f>'Master Sheet'!Z79</f>
        <v>0</v>
      </c>
      <c r="BC75" s="76">
        <f>'Master Sheet'!AA79</f>
        <v>0</v>
      </c>
      <c r="BD75" s="76">
        <f>'Master Sheet'!AB79</f>
        <v>0</v>
      </c>
      <c r="BE75" s="76">
        <f>'Master Sheet'!AC79</f>
        <v>0</v>
      </c>
      <c r="BF75" s="76" t="str">
        <f>'Master Sheet'!AD79</f>
        <v/>
      </c>
      <c r="BG75" s="76" t="str">
        <f>'Master Sheet'!AE79</f>
        <v/>
      </c>
      <c r="BH75" s="76">
        <f>'Master Sheet'!AG79</f>
        <v>0</v>
      </c>
      <c r="BI75" s="76">
        <f>'Master Sheet'!AH79</f>
        <v>0</v>
      </c>
      <c r="BJ75" s="76">
        <f>'Master Sheet'!AI79</f>
        <v>0</v>
      </c>
      <c r="BK75" s="76">
        <f>'Master Sheet'!AJ79</f>
        <v>0</v>
      </c>
      <c r="BL75" s="76" t="str">
        <f>'Master Sheet'!AK79</f>
        <v/>
      </c>
      <c r="BM75" s="76" t="str">
        <f>'Master Sheet'!AL79</f>
        <v/>
      </c>
      <c r="BN75" s="76">
        <f>'Master Sheet'!AN79</f>
        <v>0</v>
      </c>
      <c r="BO75" s="76">
        <f>'Master Sheet'!AO79</f>
        <v>0</v>
      </c>
      <c r="BP75" s="76">
        <f>'Master Sheet'!AP79</f>
        <v>0</v>
      </c>
      <c r="BQ75" s="76">
        <f>'Master Sheet'!AQ79</f>
        <v>0</v>
      </c>
      <c r="BR75" s="76" t="str">
        <f>'Master Sheet'!AR79</f>
        <v/>
      </c>
      <c r="BS75" s="76" t="str">
        <f>'Master Sheet'!AS79</f>
        <v/>
      </c>
      <c r="BT75" s="76">
        <f>'Master Sheet'!AU79</f>
        <v>0</v>
      </c>
      <c r="BU75" s="76">
        <f>'Master Sheet'!AV79</f>
        <v>0</v>
      </c>
      <c r="BV75" s="76">
        <f>'Master Sheet'!AW79</f>
        <v>0</v>
      </c>
      <c r="BW75" s="76">
        <f>'Master Sheet'!AX79</f>
        <v>0</v>
      </c>
      <c r="BX75" s="76" t="str">
        <f>'Master Sheet'!AY79</f>
        <v/>
      </c>
      <c r="BY75" s="76" t="str">
        <f>'Master Sheet'!AZ79</f>
        <v/>
      </c>
    </row>
    <row r="76" spans="1:77" ht="15.95" customHeight="1">
      <c r="A76" s="12">
        <v>67</v>
      </c>
      <c r="B76" s="21" t="str">
        <f>IF(AND(C76=""),"",IF(ISNA(VLOOKUP(A76,'Master Sheet'!A$11:CA$294,4,FALSE)),"",VLOOKUP(A76,'Master Sheet'!A$11:CA$294,4,FALSE)))</f>
        <v/>
      </c>
      <c r="C76" s="23" t="str">
        <f>IF(AND(G$3=""),"",IF(AND('Master Sheet'!E77=""),"",'Master Sheet'!E77))</f>
        <v/>
      </c>
      <c r="D76" s="24" t="str">
        <f t="shared" si="7"/>
        <v/>
      </c>
      <c r="E76" s="24" t="str">
        <f t="shared" si="8"/>
        <v/>
      </c>
      <c r="F76" s="24" t="str">
        <f t="shared" si="9"/>
        <v/>
      </c>
      <c r="G76" s="24" t="str">
        <f t="shared" si="10"/>
        <v/>
      </c>
      <c r="H76" s="24" t="str">
        <f t="shared" si="11"/>
        <v/>
      </c>
      <c r="I76" s="24" t="str">
        <f t="shared" si="12"/>
        <v/>
      </c>
      <c r="J76" s="31" t="str">
        <f>IF(AND(C76=""),"",IF(ISNA(VLOOKUP(A76,'Master Sheet'!A$11:CA$294,11,FALSE)),"",VLOOKUP(A76,'Master Sheet'!A$11:CA$294,11,FALSE)))</f>
        <v/>
      </c>
      <c r="K76" s="14" t="str">
        <f t="shared" si="13"/>
        <v/>
      </c>
      <c r="AP76" s="76">
        <f>'Master Sheet'!L80</f>
        <v>0</v>
      </c>
      <c r="AQ76" s="76">
        <f>'Master Sheet'!M80</f>
        <v>0</v>
      </c>
      <c r="AR76" s="76">
        <f>'Master Sheet'!N80</f>
        <v>0</v>
      </c>
      <c r="AS76" s="76">
        <f>'Master Sheet'!O80</f>
        <v>0</v>
      </c>
      <c r="AT76" s="76" t="str">
        <f>'Master Sheet'!P80</f>
        <v/>
      </c>
      <c r="AU76" s="76" t="str">
        <f>'Master Sheet'!Q80</f>
        <v/>
      </c>
      <c r="AV76" s="76">
        <f>'Master Sheet'!S80</f>
        <v>0</v>
      </c>
      <c r="AW76" s="76">
        <f>'Master Sheet'!T80</f>
        <v>0</v>
      </c>
      <c r="AX76" s="76">
        <f>'Master Sheet'!U80</f>
        <v>0</v>
      </c>
      <c r="AY76" s="76">
        <f>'Master Sheet'!V80</f>
        <v>0</v>
      </c>
      <c r="AZ76" s="76" t="str">
        <f>'Master Sheet'!W80</f>
        <v/>
      </c>
      <c r="BA76" s="76" t="str">
        <f>'Master Sheet'!X80</f>
        <v/>
      </c>
      <c r="BB76" s="76">
        <f>'Master Sheet'!Z80</f>
        <v>0</v>
      </c>
      <c r="BC76" s="76">
        <f>'Master Sheet'!AA80</f>
        <v>0</v>
      </c>
      <c r="BD76" s="76">
        <f>'Master Sheet'!AB80</f>
        <v>0</v>
      </c>
      <c r="BE76" s="76">
        <f>'Master Sheet'!AC80</f>
        <v>0</v>
      </c>
      <c r="BF76" s="76" t="str">
        <f>'Master Sheet'!AD80</f>
        <v/>
      </c>
      <c r="BG76" s="76" t="str">
        <f>'Master Sheet'!AE80</f>
        <v/>
      </c>
      <c r="BH76" s="76">
        <f>'Master Sheet'!AG80</f>
        <v>0</v>
      </c>
      <c r="BI76" s="76">
        <f>'Master Sheet'!AH80</f>
        <v>0</v>
      </c>
      <c r="BJ76" s="76">
        <f>'Master Sheet'!AI80</f>
        <v>0</v>
      </c>
      <c r="BK76" s="76">
        <f>'Master Sheet'!AJ80</f>
        <v>0</v>
      </c>
      <c r="BL76" s="76" t="str">
        <f>'Master Sheet'!AK80</f>
        <v/>
      </c>
      <c r="BM76" s="76" t="str">
        <f>'Master Sheet'!AL80</f>
        <v/>
      </c>
      <c r="BN76" s="76">
        <f>'Master Sheet'!AN80</f>
        <v>0</v>
      </c>
      <c r="BO76" s="76">
        <f>'Master Sheet'!AO80</f>
        <v>0</v>
      </c>
      <c r="BP76" s="76">
        <f>'Master Sheet'!AP80</f>
        <v>0</v>
      </c>
      <c r="BQ76" s="76">
        <f>'Master Sheet'!AQ80</f>
        <v>0</v>
      </c>
      <c r="BR76" s="76" t="str">
        <f>'Master Sheet'!AR80</f>
        <v/>
      </c>
      <c r="BS76" s="76" t="str">
        <f>'Master Sheet'!AS80</f>
        <v/>
      </c>
      <c r="BT76" s="76">
        <f>'Master Sheet'!AU80</f>
        <v>0</v>
      </c>
      <c r="BU76" s="76">
        <f>'Master Sheet'!AV80</f>
        <v>0</v>
      </c>
      <c r="BV76" s="76">
        <f>'Master Sheet'!AW80</f>
        <v>0</v>
      </c>
      <c r="BW76" s="76">
        <f>'Master Sheet'!AX80</f>
        <v>0</v>
      </c>
      <c r="BX76" s="76" t="str">
        <f>'Master Sheet'!AY80</f>
        <v/>
      </c>
      <c r="BY76" s="76" t="str">
        <f>'Master Sheet'!AZ80</f>
        <v/>
      </c>
    </row>
    <row r="77" spans="1:77" ht="15.95" customHeight="1">
      <c r="A77" s="12">
        <v>68</v>
      </c>
      <c r="B77" s="21" t="str">
        <f>IF(AND(C77=""),"",IF(ISNA(VLOOKUP(A77,'Master Sheet'!A$11:CA$294,4,FALSE)),"",VLOOKUP(A77,'Master Sheet'!A$11:CA$294,4,FALSE)))</f>
        <v/>
      </c>
      <c r="C77" s="23" t="str">
        <f>IF(AND(G$3=""),"",IF(AND('Master Sheet'!E78=""),"",'Master Sheet'!E78))</f>
        <v/>
      </c>
      <c r="D77" s="24" t="str">
        <f t="shared" si="7"/>
        <v/>
      </c>
      <c r="E77" s="24" t="str">
        <f t="shared" si="8"/>
        <v/>
      </c>
      <c r="F77" s="24" t="str">
        <f t="shared" si="9"/>
        <v/>
      </c>
      <c r="G77" s="24" t="str">
        <f t="shared" si="10"/>
        <v/>
      </c>
      <c r="H77" s="24" t="str">
        <f t="shared" si="11"/>
        <v/>
      </c>
      <c r="I77" s="24" t="str">
        <f t="shared" si="12"/>
        <v/>
      </c>
      <c r="J77" s="31" t="str">
        <f>IF(AND(C77=""),"",IF(ISNA(VLOOKUP(A77,'Master Sheet'!A$11:CA$294,11,FALSE)),"",VLOOKUP(A77,'Master Sheet'!A$11:CA$294,11,FALSE)))</f>
        <v/>
      </c>
      <c r="K77" s="14" t="str">
        <f t="shared" si="13"/>
        <v/>
      </c>
      <c r="AP77" s="76">
        <f>'Master Sheet'!L81</f>
        <v>0</v>
      </c>
      <c r="AQ77" s="76">
        <f>'Master Sheet'!M81</f>
        <v>0</v>
      </c>
      <c r="AR77" s="76">
        <f>'Master Sheet'!N81</f>
        <v>0</v>
      </c>
      <c r="AS77" s="76">
        <f>'Master Sheet'!O81</f>
        <v>0</v>
      </c>
      <c r="AT77" s="76" t="str">
        <f>'Master Sheet'!P81</f>
        <v/>
      </c>
      <c r="AU77" s="76" t="str">
        <f>'Master Sheet'!Q81</f>
        <v/>
      </c>
      <c r="AV77" s="76">
        <f>'Master Sheet'!S81</f>
        <v>0</v>
      </c>
      <c r="AW77" s="76">
        <f>'Master Sheet'!T81</f>
        <v>0</v>
      </c>
      <c r="AX77" s="76">
        <f>'Master Sheet'!U81</f>
        <v>0</v>
      </c>
      <c r="AY77" s="76">
        <f>'Master Sheet'!V81</f>
        <v>0</v>
      </c>
      <c r="AZ77" s="76" t="str">
        <f>'Master Sheet'!W81</f>
        <v/>
      </c>
      <c r="BA77" s="76" t="str">
        <f>'Master Sheet'!X81</f>
        <v/>
      </c>
      <c r="BB77" s="76">
        <f>'Master Sheet'!Z81</f>
        <v>0</v>
      </c>
      <c r="BC77" s="76">
        <f>'Master Sheet'!AA81</f>
        <v>0</v>
      </c>
      <c r="BD77" s="76">
        <f>'Master Sheet'!AB81</f>
        <v>0</v>
      </c>
      <c r="BE77" s="76">
        <f>'Master Sheet'!AC81</f>
        <v>0</v>
      </c>
      <c r="BF77" s="76" t="str">
        <f>'Master Sheet'!AD81</f>
        <v/>
      </c>
      <c r="BG77" s="76" t="str">
        <f>'Master Sheet'!AE81</f>
        <v/>
      </c>
      <c r="BH77" s="76">
        <f>'Master Sheet'!AG81</f>
        <v>0</v>
      </c>
      <c r="BI77" s="76">
        <f>'Master Sheet'!AH81</f>
        <v>0</v>
      </c>
      <c r="BJ77" s="76">
        <f>'Master Sheet'!AI81</f>
        <v>0</v>
      </c>
      <c r="BK77" s="76">
        <f>'Master Sheet'!AJ81</f>
        <v>0</v>
      </c>
      <c r="BL77" s="76" t="str">
        <f>'Master Sheet'!AK81</f>
        <v/>
      </c>
      <c r="BM77" s="76" t="str">
        <f>'Master Sheet'!AL81</f>
        <v/>
      </c>
      <c r="BN77" s="76">
        <f>'Master Sheet'!AN81</f>
        <v>0</v>
      </c>
      <c r="BO77" s="76">
        <f>'Master Sheet'!AO81</f>
        <v>0</v>
      </c>
      <c r="BP77" s="76">
        <f>'Master Sheet'!AP81</f>
        <v>0</v>
      </c>
      <c r="BQ77" s="76">
        <f>'Master Sheet'!AQ81</f>
        <v>0</v>
      </c>
      <c r="BR77" s="76" t="str">
        <f>'Master Sheet'!AR81</f>
        <v/>
      </c>
      <c r="BS77" s="76" t="str">
        <f>'Master Sheet'!AS81</f>
        <v/>
      </c>
      <c r="BT77" s="76">
        <f>'Master Sheet'!AU81</f>
        <v>0</v>
      </c>
      <c r="BU77" s="76">
        <f>'Master Sheet'!AV81</f>
        <v>0</v>
      </c>
      <c r="BV77" s="76">
        <f>'Master Sheet'!AW81</f>
        <v>0</v>
      </c>
      <c r="BW77" s="76">
        <f>'Master Sheet'!AX81</f>
        <v>0</v>
      </c>
      <c r="BX77" s="76" t="str">
        <f>'Master Sheet'!AY81</f>
        <v/>
      </c>
      <c r="BY77" s="76" t="str">
        <f>'Master Sheet'!AZ81</f>
        <v/>
      </c>
    </row>
    <row r="78" spans="1:77" ht="15.95" customHeight="1">
      <c r="A78" s="12">
        <v>69</v>
      </c>
      <c r="B78" s="21" t="str">
        <f>IF(AND(C78=""),"",IF(ISNA(VLOOKUP(A78,'Master Sheet'!A$11:CA$294,4,FALSE)),"",VLOOKUP(A78,'Master Sheet'!A$11:CA$294,4,FALSE)))</f>
        <v/>
      </c>
      <c r="C78" s="23" t="str">
        <f>IF(AND(G$3=""),"",IF(AND('Master Sheet'!E79=""),"",'Master Sheet'!E79))</f>
        <v/>
      </c>
      <c r="D78" s="24" t="str">
        <f t="shared" si="7"/>
        <v/>
      </c>
      <c r="E78" s="24" t="str">
        <f t="shared" si="8"/>
        <v/>
      </c>
      <c r="F78" s="24" t="str">
        <f t="shared" si="9"/>
        <v/>
      </c>
      <c r="G78" s="24" t="str">
        <f t="shared" si="10"/>
        <v/>
      </c>
      <c r="H78" s="24" t="str">
        <f t="shared" si="11"/>
        <v/>
      </c>
      <c r="I78" s="24" t="str">
        <f t="shared" si="12"/>
        <v/>
      </c>
      <c r="J78" s="31" t="str">
        <f>IF(AND(C78=""),"",IF(ISNA(VLOOKUP(A78,'Master Sheet'!A$11:CA$294,11,FALSE)),"",VLOOKUP(A78,'Master Sheet'!A$11:CA$294,11,FALSE)))</f>
        <v/>
      </c>
      <c r="K78" s="14" t="str">
        <f t="shared" si="13"/>
        <v/>
      </c>
      <c r="AP78" s="76">
        <f>'Master Sheet'!L82</f>
        <v>0</v>
      </c>
      <c r="AQ78" s="76">
        <f>'Master Sheet'!M82</f>
        <v>0</v>
      </c>
      <c r="AR78" s="76">
        <f>'Master Sheet'!N82</f>
        <v>0</v>
      </c>
      <c r="AS78" s="76">
        <f>'Master Sheet'!O82</f>
        <v>0</v>
      </c>
      <c r="AT78" s="76" t="str">
        <f>'Master Sheet'!P82</f>
        <v/>
      </c>
      <c r="AU78" s="76" t="str">
        <f>'Master Sheet'!Q82</f>
        <v/>
      </c>
      <c r="AV78" s="76">
        <f>'Master Sheet'!S82</f>
        <v>0</v>
      </c>
      <c r="AW78" s="76">
        <f>'Master Sheet'!T82</f>
        <v>0</v>
      </c>
      <c r="AX78" s="76">
        <f>'Master Sheet'!U82</f>
        <v>0</v>
      </c>
      <c r="AY78" s="76">
        <f>'Master Sheet'!V82</f>
        <v>0</v>
      </c>
      <c r="AZ78" s="76" t="str">
        <f>'Master Sheet'!W82</f>
        <v/>
      </c>
      <c r="BA78" s="76" t="str">
        <f>'Master Sheet'!X82</f>
        <v/>
      </c>
      <c r="BB78" s="76">
        <f>'Master Sheet'!Z82</f>
        <v>0</v>
      </c>
      <c r="BC78" s="76">
        <f>'Master Sheet'!AA82</f>
        <v>0</v>
      </c>
      <c r="BD78" s="76">
        <f>'Master Sheet'!AB82</f>
        <v>0</v>
      </c>
      <c r="BE78" s="76">
        <f>'Master Sheet'!AC82</f>
        <v>0</v>
      </c>
      <c r="BF78" s="76" t="str">
        <f>'Master Sheet'!AD82</f>
        <v/>
      </c>
      <c r="BG78" s="76" t="str">
        <f>'Master Sheet'!AE82</f>
        <v/>
      </c>
      <c r="BH78" s="76">
        <f>'Master Sheet'!AG82</f>
        <v>0</v>
      </c>
      <c r="BI78" s="76">
        <f>'Master Sheet'!AH82</f>
        <v>0</v>
      </c>
      <c r="BJ78" s="76">
        <f>'Master Sheet'!AI82</f>
        <v>0</v>
      </c>
      <c r="BK78" s="76">
        <f>'Master Sheet'!AJ82</f>
        <v>0</v>
      </c>
      <c r="BL78" s="76" t="str">
        <f>'Master Sheet'!AK82</f>
        <v/>
      </c>
      <c r="BM78" s="76" t="str">
        <f>'Master Sheet'!AL82</f>
        <v/>
      </c>
      <c r="BN78" s="76">
        <f>'Master Sheet'!AN82</f>
        <v>0</v>
      </c>
      <c r="BO78" s="76">
        <f>'Master Sheet'!AO82</f>
        <v>0</v>
      </c>
      <c r="BP78" s="76">
        <f>'Master Sheet'!AP82</f>
        <v>0</v>
      </c>
      <c r="BQ78" s="76">
        <f>'Master Sheet'!AQ82</f>
        <v>0</v>
      </c>
      <c r="BR78" s="76" t="str">
        <f>'Master Sheet'!AR82</f>
        <v/>
      </c>
      <c r="BS78" s="76" t="str">
        <f>'Master Sheet'!AS82</f>
        <v/>
      </c>
      <c r="BT78" s="76">
        <f>'Master Sheet'!AU82</f>
        <v>0</v>
      </c>
      <c r="BU78" s="76">
        <f>'Master Sheet'!AV82</f>
        <v>0</v>
      </c>
      <c r="BV78" s="76">
        <f>'Master Sheet'!AW82</f>
        <v>0</v>
      </c>
      <c r="BW78" s="76">
        <f>'Master Sheet'!AX82</f>
        <v>0</v>
      </c>
      <c r="BX78" s="76" t="str">
        <f>'Master Sheet'!AY82</f>
        <v/>
      </c>
      <c r="BY78" s="76" t="str">
        <f>'Master Sheet'!AZ82</f>
        <v/>
      </c>
    </row>
    <row r="79" spans="1:77" ht="15.95" customHeight="1">
      <c r="A79" s="12">
        <v>70</v>
      </c>
      <c r="B79" s="21" t="str">
        <f>IF(AND(C79=""),"",IF(ISNA(VLOOKUP(A79,'Master Sheet'!A$11:CA$294,4,FALSE)),"",VLOOKUP(A79,'Master Sheet'!A$11:CA$294,4,FALSE)))</f>
        <v/>
      </c>
      <c r="C79" s="23" t="str">
        <f>IF(AND(G$3=""),"",IF(AND('Master Sheet'!E80=""),"",'Master Sheet'!E80))</f>
        <v/>
      </c>
      <c r="D79" s="24" t="str">
        <f t="shared" si="7"/>
        <v/>
      </c>
      <c r="E79" s="24" t="str">
        <f t="shared" si="8"/>
        <v/>
      </c>
      <c r="F79" s="24" t="str">
        <f t="shared" si="9"/>
        <v/>
      </c>
      <c r="G79" s="24" t="str">
        <f t="shared" si="10"/>
        <v/>
      </c>
      <c r="H79" s="24" t="str">
        <f t="shared" si="11"/>
        <v/>
      </c>
      <c r="I79" s="24" t="str">
        <f t="shared" si="12"/>
        <v/>
      </c>
      <c r="J79" s="31" t="str">
        <f>IF(AND(C79=""),"",IF(ISNA(VLOOKUP(A79,'Master Sheet'!A$11:CA$294,11,FALSE)),"",VLOOKUP(A79,'Master Sheet'!A$11:CA$294,11,FALSE)))</f>
        <v/>
      </c>
      <c r="K79" s="14" t="str">
        <f t="shared" si="13"/>
        <v/>
      </c>
      <c r="AP79" s="76">
        <f>'Master Sheet'!L83</f>
        <v>0</v>
      </c>
      <c r="AQ79" s="76">
        <f>'Master Sheet'!M83</f>
        <v>0</v>
      </c>
      <c r="AR79" s="76">
        <f>'Master Sheet'!N83</f>
        <v>0</v>
      </c>
      <c r="AS79" s="76">
        <f>'Master Sheet'!O83</f>
        <v>0</v>
      </c>
      <c r="AT79" s="76" t="str">
        <f>'Master Sheet'!P83</f>
        <v/>
      </c>
      <c r="AU79" s="76" t="str">
        <f>'Master Sheet'!Q83</f>
        <v/>
      </c>
      <c r="AV79" s="76">
        <f>'Master Sheet'!S83</f>
        <v>0</v>
      </c>
      <c r="AW79" s="76">
        <f>'Master Sheet'!T83</f>
        <v>0</v>
      </c>
      <c r="AX79" s="76">
        <f>'Master Sheet'!U83</f>
        <v>0</v>
      </c>
      <c r="AY79" s="76">
        <f>'Master Sheet'!V83</f>
        <v>0</v>
      </c>
      <c r="AZ79" s="76" t="str">
        <f>'Master Sheet'!W83</f>
        <v/>
      </c>
      <c r="BA79" s="76" t="str">
        <f>'Master Sheet'!X83</f>
        <v/>
      </c>
      <c r="BB79" s="76">
        <f>'Master Sheet'!Z83</f>
        <v>0</v>
      </c>
      <c r="BC79" s="76">
        <f>'Master Sheet'!AA83</f>
        <v>0</v>
      </c>
      <c r="BD79" s="76">
        <f>'Master Sheet'!AB83</f>
        <v>0</v>
      </c>
      <c r="BE79" s="76">
        <f>'Master Sheet'!AC83</f>
        <v>0</v>
      </c>
      <c r="BF79" s="76" t="str">
        <f>'Master Sheet'!AD83</f>
        <v/>
      </c>
      <c r="BG79" s="76" t="str">
        <f>'Master Sheet'!AE83</f>
        <v/>
      </c>
      <c r="BH79" s="76">
        <f>'Master Sheet'!AG83</f>
        <v>0</v>
      </c>
      <c r="BI79" s="76">
        <f>'Master Sheet'!AH83</f>
        <v>0</v>
      </c>
      <c r="BJ79" s="76">
        <f>'Master Sheet'!AI83</f>
        <v>0</v>
      </c>
      <c r="BK79" s="76">
        <f>'Master Sheet'!AJ83</f>
        <v>0</v>
      </c>
      <c r="BL79" s="76" t="str">
        <f>'Master Sheet'!AK83</f>
        <v/>
      </c>
      <c r="BM79" s="76" t="str">
        <f>'Master Sheet'!AL83</f>
        <v/>
      </c>
      <c r="BN79" s="76">
        <f>'Master Sheet'!AN83</f>
        <v>0</v>
      </c>
      <c r="BO79" s="76">
        <f>'Master Sheet'!AO83</f>
        <v>0</v>
      </c>
      <c r="BP79" s="76">
        <f>'Master Sheet'!AP83</f>
        <v>0</v>
      </c>
      <c r="BQ79" s="76">
        <f>'Master Sheet'!AQ83</f>
        <v>0</v>
      </c>
      <c r="BR79" s="76" t="str">
        <f>'Master Sheet'!AR83</f>
        <v/>
      </c>
      <c r="BS79" s="76" t="str">
        <f>'Master Sheet'!AS83</f>
        <v/>
      </c>
      <c r="BT79" s="76">
        <f>'Master Sheet'!AU83</f>
        <v>0</v>
      </c>
      <c r="BU79" s="76">
        <f>'Master Sheet'!AV83</f>
        <v>0</v>
      </c>
      <c r="BV79" s="76">
        <f>'Master Sheet'!AW83</f>
        <v>0</v>
      </c>
      <c r="BW79" s="76">
        <f>'Master Sheet'!AX83</f>
        <v>0</v>
      </c>
      <c r="BX79" s="76" t="str">
        <f>'Master Sheet'!AY83</f>
        <v/>
      </c>
      <c r="BY79" s="76" t="str">
        <f>'Master Sheet'!AZ83</f>
        <v/>
      </c>
    </row>
    <row r="80" spans="1:77" ht="15.95" customHeight="1">
      <c r="A80" s="12">
        <v>71</v>
      </c>
      <c r="B80" s="21" t="str">
        <f>IF(AND(C80=""),"",IF(ISNA(VLOOKUP(A80,'Master Sheet'!A$11:CA$294,4,FALSE)),"",VLOOKUP(A80,'Master Sheet'!A$11:CA$294,4,FALSE)))</f>
        <v/>
      </c>
      <c r="C80" s="23" t="str">
        <f>IF(AND(G$3=""),"",IF(AND('Master Sheet'!E81=""),"",'Master Sheet'!E81))</f>
        <v/>
      </c>
      <c r="D80" s="24" t="str">
        <f t="shared" si="7"/>
        <v/>
      </c>
      <c r="E80" s="24" t="str">
        <f t="shared" si="8"/>
        <v/>
      </c>
      <c r="F80" s="24" t="str">
        <f t="shared" si="9"/>
        <v/>
      </c>
      <c r="G80" s="24" t="str">
        <f t="shared" si="10"/>
        <v/>
      </c>
      <c r="H80" s="24" t="str">
        <f t="shared" si="11"/>
        <v/>
      </c>
      <c r="I80" s="24" t="str">
        <f t="shared" si="12"/>
        <v/>
      </c>
      <c r="J80" s="31" t="str">
        <f>IF(AND(C80=""),"",IF(ISNA(VLOOKUP(A80,'Master Sheet'!A$11:CA$294,11,FALSE)),"",VLOOKUP(A80,'Master Sheet'!A$11:CA$294,11,FALSE)))</f>
        <v/>
      </c>
      <c r="K80" s="14" t="str">
        <f t="shared" si="13"/>
        <v/>
      </c>
      <c r="AP80" s="76">
        <f>'Master Sheet'!L84</f>
        <v>0</v>
      </c>
      <c r="AQ80" s="76">
        <f>'Master Sheet'!M84</f>
        <v>0</v>
      </c>
      <c r="AR80" s="76">
        <f>'Master Sheet'!N84</f>
        <v>0</v>
      </c>
      <c r="AS80" s="76">
        <f>'Master Sheet'!O84</f>
        <v>0</v>
      </c>
      <c r="AT80" s="76" t="str">
        <f>'Master Sheet'!P84</f>
        <v/>
      </c>
      <c r="AU80" s="76" t="str">
        <f>'Master Sheet'!Q84</f>
        <v/>
      </c>
      <c r="AV80" s="76">
        <f>'Master Sheet'!S84</f>
        <v>0</v>
      </c>
      <c r="AW80" s="76">
        <f>'Master Sheet'!T84</f>
        <v>0</v>
      </c>
      <c r="AX80" s="76">
        <f>'Master Sheet'!U84</f>
        <v>0</v>
      </c>
      <c r="AY80" s="76">
        <f>'Master Sheet'!V84</f>
        <v>0</v>
      </c>
      <c r="AZ80" s="76" t="str">
        <f>'Master Sheet'!W84</f>
        <v/>
      </c>
      <c r="BA80" s="76" t="str">
        <f>'Master Sheet'!X84</f>
        <v/>
      </c>
      <c r="BB80" s="76">
        <f>'Master Sheet'!Z84</f>
        <v>0</v>
      </c>
      <c r="BC80" s="76">
        <f>'Master Sheet'!AA84</f>
        <v>0</v>
      </c>
      <c r="BD80" s="76">
        <f>'Master Sheet'!AB84</f>
        <v>0</v>
      </c>
      <c r="BE80" s="76">
        <f>'Master Sheet'!AC84</f>
        <v>0</v>
      </c>
      <c r="BF80" s="76" t="str">
        <f>'Master Sheet'!AD84</f>
        <v/>
      </c>
      <c r="BG80" s="76" t="str">
        <f>'Master Sheet'!AE84</f>
        <v/>
      </c>
      <c r="BH80" s="76">
        <f>'Master Sheet'!AG84</f>
        <v>0</v>
      </c>
      <c r="BI80" s="76">
        <f>'Master Sheet'!AH84</f>
        <v>0</v>
      </c>
      <c r="BJ80" s="76">
        <f>'Master Sheet'!AI84</f>
        <v>0</v>
      </c>
      <c r="BK80" s="76">
        <f>'Master Sheet'!AJ84</f>
        <v>0</v>
      </c>
      <c r="BL80" s="76" t="str">
        <f>'Master Sheet'!AK84</f>
        <v/>
      </c>
      <c r="BM80" s="76" t="str">
        <f>'Master Sheet'!AL84</f>
        <v/>
      </c>
      <c r="BN80" s="76">
        <f>'Master Sheet'!AN84</f>
        <v>0</v>
      </c>
      <c r="BO80" s="76">
        <f>'Master Sheet'!AO84</f>
        <v>0</v>
      </c>
      <c r="BP80" s="76">
        <f>'Master Sheet'!AP84</f>
        <v>0</v>
      </c>
      <c r="BQ80" s="76">
        <f>'Master Sheet'!AQ84</f>
        <v>0</v>
      </c>
      <c r="BR80" s="76" t="str">
        <f>'Master Sheet'!AR84</f>
        <v/>
      </c>
      <c r="BS80" s="76" t="str">
        <f>'Master Sheet'!AS84</f>
        <v/>
      </c>
      <c r="BT80" s="76">
        <f>'Master Sheet'!AU84</f>
        <v>0</v>
      </c>
      <c r="BU80" s="76">
        <f>'Master Sheet'!AV84</f>
        <v>0</v>
      </c>
      <c r="BV80" s="76">
        <f>'Master Sheet'!AW84</f>
        <v>0</v>
      </c>
      <c r="BW80" s="76">
        <f>'Master Sheet'!AX84</f>
        <v>0</v>
      </c>
      <c r="BX80" s="76" t="str">
        <f>'Master Sheet'!AY84</f>
        <v/>
      </c>
      <c r="BY80" s="76" t="str">
        <f>'Master Sheet'!AZ84</f>
        <v/>
      </c>
    </row>
    <row r="81" spans="1:77" ht="15.95" customHeight="1">
      <c r="A81" s="12">
        <v>72</v>
      </c>
      <c r="B81" s="21" t="str">
        <f>IF(AND(C81=""),"",IF(ISNA(VLOOKUP(A81,'Master Sheet'!A$11:CA$294,4,FALSE)),"",VLOOKUP(A81,'Master Sheet'!A$11:CA$294,4,FALSE)))</f>
        <v/>
      </c>
      <c r="C81" s="23" t="str">
        <f>IF(AND(G$3=""),"",IF(AND('Master Sheet'!E82=""),"",'Master Sheet'!E82))</f>
        <v/>
      </c>
      <c r="D81" s="24" t="str">
        <f t="shared" si="7"/>
        <v/>
      </c>
      <c r="E81" s="24" t="str">
        <f t="shared" si="8"/>
        <v/>
      </c>
      <c r="F81" s="24" t="str">
        <f t="shared" si="9"/>
        <v/>
      </c>
      <c r="G81" s="24" t="str">
        <f t="shared" si="10"/>
        <v/>
      </c>
      <c r="H81" s="24" t="str">
        <f t="shared" si="11"/>
        <v/>
      </c>
      <c r="I81" s="24" t="str">
        <f t="shared" si="12"/>
        <v/>
      </c>
      <c r="J81" s="31" t="str">
        <f>IF(AND(C81=""),"",IF(ISNA(VLOOKUP(A81,'Master Sheet'!A$11:CA$294,11,FALSE)),"",VLOOKUP(A81,'Master Sheet'!A$11:CA$294,11,FALSE)))</f>
        <v/>
      </c>
      <c r="K81" s="14" t="str">
        <f t="shared" si="13"/>
        <v/>
      </c>
      <c r="AP81" s="76">
        <f>'Master Sheet'!L85</f>
        <v>0</v>
      </c>
      <c r="AQ81" s="76">
        <f>'Master Sheet'!M85</f>
        <v>0</v>
      </c>
      <c r="AR81" s="76">
        <f>'Master Sheet'!N85</f>
        <v>0</v>
      </c>
      <c r="AS81" s="76">
        <f>'Master Sheet'!O85</f>
        <v>0</v>
      </c>
      <c r="AT81" s="76" t="str">
        <f>'Master Sheet'!P85</f>
        <v/>
      </c>
      <c r="AU81" s="76" t="str">
        <f>'Master Sheet'!Q85</f>
        <v/>
      </c>
      <c r="AV81" s="76">
        <f>'Master Sheet'!S85</f>
        <v>0</v>
      </c>
      <c r="AW81" s="76">
        <f>'Master Sheet'!T85</f>
        <v>0</v>
      </c>
      <c r="AX81" s="76">
        <f>'Master Sheet'!U85</f>
        <v>0</v>
      </c>
      <c r="AY81" s="76">
        <f>'Master Sheet'!V85</f>
        <v>0</v>
      </c>
      <c r="AZ81" s="76" t="str">
        <f>'Master Sheet'!W85</f>
        <v/>
      </c>
      <c r="BA81" s="76" t="str">
        <f>'Master Sheet'!X85</f>
        <v/>
      </c>
      <c r="BB81" s="76">
        <f>'Master Sheet'!Z85</f>
        <v>0</v>
      </c>
      <c r="BC81" s="76">
        <f>'Master Sheet'!AA85</f>
        <v>0</v>
      </c>
      <c r="BD81" s="76">
        <f>'Master Sheet'!AB85</f>
        <v>0</v>
      </c>
      <c r="BE81" s="76">
        <f>'Master Sheet'!AC85</f>
        <v>0</v>
      </c>
      <c r="BF81" s="76" t="str">
        <f>'Master Sheet'!AD85</f>
        <v/>
      </c>
      <c r="BG81" s="76" t="str">
        <f>'Master Sheet'!AE85</f>
        <v/>
      </c>
      <c r="BH81" s="76">
        <f>'Master Sheet'!AG85</f>
        <v>0</v>
      </c>
      <c r="BI81" s="76">
        <f>'Master Sheet'!AH85</f>
        <v>0</v>
      </c>
      <c r="BJ81" s="76">
        <f>'Master Sheet'!AI85</f>
        <v>0</v>
      </c>
      <c r="BK81" s="76">
        <f>'Master Sheet'!AJ85</f>
        <v>0</v>
      </c>
      <c r="BL81" s="76" t="str">
        <f>'Master Sheet'!AK85</f>
        <v/>
      </c>
      <c r="BM81" s="76" t="str">
        <f>'Master Sheet'!AL85</f>
        <v/>
      </c>
      <c r="BN81" s="76">
        <f>'Master Sheet'!AN85</f>
        <v>0</v>
      </c>
      <c r="BO81" s="76">
        <f>'Master Sheet'!AO85</f>
        <v>0</v>
      </c>
      <c r="BP81" s="76">
        <f>'Master Sheet'!AP85</f>
        <v>0</v>
      </c>
      <c r="BQ81" s="76">
        <f>'Master Sheet'!AQ85</f>
        <v>0</v>
      </c>
      <c r="BR81" s="76" t="str">
        <f>'Master Sheet'!AR85</f>
        <v/>
      </c>
      <c r="BS81" s="76" t="str">
        <f>'Master Sheet'!AS85</f>
        <v/>
      </c>
      <c r="BT81" s="76">
        <f>'Master Sheet'!AU85</f>
        <v>0</v>
      </c>
      <c r="BU81" s="76">
        <f>'Master Sheet'!AV85</f>
        <v>0</v>
      </c>
      <c r="BV81" s="76">
        <f>'Master Sheet'!AW85</f>
        <v>0</v>
      </c>
      <c r="BW81" s="76">
        <f>'Master Sheet'!AX85</f>
        <v>0</v>
      </c>
      <c r="BX81" s="76" t="str">
        <f>'Master Sheet'!AY85</f>
        <v/>
      </c>
      <c r="BY81" s="76" t="str">
        <f>'Master Sheet'!AZ85</f>
        <v/>
      </c>
    </row>
    <row r="82" spans="1:77" ht="15.95" customHeight="1">
      <c r="A82" s="12">
        <v>73</v>
      </c>
      <c r="B82" s="21" t="str">
        <f>IF(AND(C82=""),"",IF(ISNA(VLOOKUP(A82,'Master Sheet'!A$11:CA$294,4,FALSE)),"",VLOOKUP(A82,'Master Sheet'!A$11:CA$294,4,FALSE)))</f>
        <v/>
      </c>
      <c r="C82" s="23" t="str">
        <f>IF(AND(G$3=""),"",IF(AND('Master Sheet'!E83=""),"",'Master Sheet'!E83))</f>
        <v/>
      </c>
      <c r="D82" s="24" t="str">
        <f t="shared" si="7"/>
        <v/>
      </c>
      <c r="E82" s="24" t="str">
        <f t="shared" si="8"/>
        <v/>
      </c>
      <c r="F82" s="24" t="str">
        <f t="shared" si="9"/>
        <v/>
      </c>
      <c r="G82" s="24" t="str">
        <f t="shared" si="10"/>
        <v/>
      </c>
      <c r="H82" s="24" t="str">
        <f t="shared" si="11"/>
        <v/>
      </c>
      <c r="I82" s="24" t="str">
        <f t="shared" si="12"/>
        <v/>
      </c>
      <c r="J82" s="31" t="str">
        <f>IF(AND(C82=""),"",IF(ISNA(VLOOKUP(A82,'Master Sheet'!A$11:CA$294,11,FALSE)),"",VLOOKUP(A82,'Master Sheet'!A$11:CA$294,11,FALSE)))</f>
        <v/>
      </c>
      <c r="K82" s="14" t="str">
        <f t="shared" si="13"/>
        <v/>
      </c>
      <c r="AP82" s="76">
        <f>'Master Sheet'!L86</f>
        <v>0</v>
      </c>
      <c r="AQ82" s="76">
        <f>'Master Sheet'!M86</f>
        <v>0</v>
      </c>
      <c r="AR82" s="76">
        <f>'Master Sheet'!N86</f>
        <v>0</v>
      </c>
      <c r="AS82" s="76">
        <f>'Master Sheet'!O86</f>
        <v>0</v>
      </c>
      <c r="AT82" s="76" t="str">
        <f>'Master Sheet'!P86</f>
        <v/>
      </c>
      <c r="AU82" s="76" t="str">
        <f>'Master Sheet'!Q86</f>
        <v/>
      </c>
      <c r="AV82" s="76">
        <f>'Master Sheet'!S86</f>
        <v>0</v>
      </c>
      <c r="AW82" s="76">
        <f>'Master Sheet'!T86</f>
        <v>0</v>
      </c>
      <c r="AX82" s="76">
        <f>'Master Sheet'!U86</f>
        <v>0</v>
      </c>
      <c r="AY82" s="76">
        <f>'Master Sheet'!V86</f>
        <v>0</v>
      </c>
      <c r="AZ82" s="76" t="str">
        <f>'Master Sheet'!W86</f>
        <v/>
      </c>
      <c r="BA82" s="76" t="str">
        <f>'Master Sheet'!X86</f>
        <v/>
      </c>
      <c r="BB82" s="76">
        <f>'Master Sheet'!Z86</f>
        <v>0</v>
      </c>
      <c r="BC82" s="76">
        <f>'Master Sheet'!AA86</f>
        <v>0</v>
      </c>
      <c r="BD82" s="76">
        <f>'Master Sheet'!AB86</f>
        <v>0</v>
      </c>
      <c r="BE82" s="76">
        <f>'Master Sheet'!AC86</f>
        <v>0</v>
      </c>
      <c r="BF82" s="76" t="str">
        <f>'Master Sheet'!AD86</f>
        <v/>
      </c>
      <c r="BG82" s="76" t="str">
        <f>'Master Sheet'!AE86</f>
        <v/>
      </c>
      <c r="BH82" s="76">
        <f>'Master Sheet'!AG86</f>
        <v>0</v>
      </c>
      <c r="BI82" s="76">
        <f>'Master Sheet'!AH86</f>
        <v>0</v>
      </c>
      <c r="BJ82" s="76">
        <f>'Master Sheet'!AI86</f>
        <v>0</v>
      </c>
      <c r="BK82" s="76">
        <f>'Master Sheet'!AJ86</f>
        <v>0</v>
      </c>
      <c r="BL82" s="76" t="str">
        <f>'Master Sheet'!AK86</f>
        <v/>
      </c>
      <c r="BM82" s="76" t="str">
        <f>'Master Sheet'!AL86</f>
        <v/>
      </c>
      <c r="BN82" s="76">
        <f>'Master Sheet'!AN86</f>
        <v>0</v>
      </c>
      <c r="BO82" s="76">
        <f>'Master Sheet'!AO86</f>
        <v>0</v>
      </c>
      <c r="BP82" s="76">
        <f>'Master Sheet'!AP86</f>
        <v>0</v>
      </c>
      <c r="BQ82" s="76">
        <f>'Master Sheet'!AQ86</f>
        <v>0</v>
      </c>
      <c r="BR82" s="76" t="str">
        <f>'Master Sheet'!AR86</f>
        <v/>
      </c>
      <c r="BS82" s="76" t="str">
        <f>'Master Sheet'!AS86</f>
        <v/>
      </c>
      <c r="BT82" s="76">
        <f>'Master Sheet'!AU86</f>
        <v>0</v>
      </c>
      <c r="BU82" s="76">
        <f>'Master Sheet'!AV86</f>
        <v>0</v>
      </c>
      <c r="BV82" s="76">
        <f>'Master Sheet'!AW86</f>
        <v>0</v>
      </c>
      <c r="BW82" s="76">
        <f>'Master Sheet'!AX86</f>
        <v>0</v>
      </c>
      <c r="BX82" s="76" t="str">
        <f>'Master Sheet'!AY86</f>
        <v/>
      </c>
      <c r="BY82" s="76" t="str">
        <f>'Master Sheet'!AZ86</f>
        <v/>
      </c>
    </row>
    <row r="83" spans="1:77" ht="15.95" customHeight="1">
      <c r="A83" s="12">
        <v>74</v>
      </c>
      <c r="B83" s="21" t="str">
        <f>IF(AND(C83=""),"",IF(ISNA(VLOOKUP(A83,'Master Sheet'!A$11:CA$294,4,FALSE)),"",VLOOKUP(A83,'Master Sheet'!A$11:CA$294,4,FALSE)))</f>
        <v/>
      </c>
      <c r="C83" s="23" t="str">
        <f>IF(AND(G$3=""),"",IF(AND('Master Sheet'!E84=""),"",'Master Sheet'!E84))</f>
        <v/>
      </c>
      <c r="D83" s="24" t="str">
        <f t="shared" si="7"/>
        <v/>
      </c>
      <c r="E83" s="24" t="str">
        <f t="shared" si="8"/>
        <v/>
      </c>
      <c r="F83" s="24" t="str">
        <f t="shared" si="9"/>
        <v/>
      </c>
      <c r="G83" s="24" t="str">
        <f t="shared" si="10"/>
        <v/>
      </c>
      <c r="H83" s="24" t="str">
        <f t="shared" si="11"/>
        <v/>
      </c>
      <c r="I83" s="24" t="str">
        <f t="shared" si="12"/>
        <v/>
      </c>
      <c r="J83" s="31" t="str">
        <f>IF(AND(C83=""),"",IF(ISNA(VLOOKUP(A83,'Master Sheet'!A$11:CA$294,11,FALSE)),"",VLOOKUP(A83,'Master Sheet'!A$11:CA$294,11,FALSE)))</f>
        <v/>
      </c>
      <c r="K83" s="14" t="str">
        <f t="shared" si="13"/>
        <v/>
      </c>
      <c r="AP83" s="76">
        <f>'Master Sheet'!L87</f>
        <v>0</v>
      </c>
      <c r="AQ83" s="76">
        <f>'Master Sheet'!M87</f>
        <v>0</v>
      </c>
      <c r="AR83" s="76">
        <f>'Master Sheet'!N87</f>
        <v>0</v>
      </c>
      <c r="AS83" s="76">
        <f>'Master Sheet'!O87</f>
        <v>0</v>
      </c>
      <c r="AT83" s="76" t="str">
        <f>'Master Sheet'!P87</f>
        <v/>
      </c>
      <c r="AU83" s="76" t="str">
        <f>'Master Sheet'!Q87</f>
        <v/>
      </c>
      <c r="AV83" s="76">
        <f>'Master Sheet'!S87</f>
        <v>0</v>
      </c>
      <c r="AW83" s="76">
        <f>'Master Sheet'!T87</f>
        <v>0</v>
      </c>
      <c r="AX83" s="76">
        <f>'Master Sheet'!U87</f>
        <v>0</v>
      </c>
      <c r="AY83" s="76">
        <f>'Master Sheet'!V87</f>
        <v>0</v>
      </c>
      <c r="AZ83" s="76" t="str">
        <f>'Master Sheet'!W87</f>
        <v/>
      </c>
      <c r="BA83" s="76" t="str">
        <f>'Master Sheet'!X87</f>
        <v/>
      </c>
      <c r="BB83" s="76">
        <f>'Master Sheet'!Z87</f>
        <v>0</v>
      </c>
      <c r="BC83" s="76">
        <f>'Master Sheet'!AA87</f>
        <v>0</v>
      </c>
      <c r="BD83" s="76">
        <f>'Master Sheet'!AB87</f>
        <v>0</v>
      </c>
      <c r="BE83" s="76">
        <f>'Master Sheet'!AC87</f>
        <v>0</v>
      </c>
      <c r="BF83" s="76" t="str">
        <f>'Master Sheet'!AD87</f>
        <v/>
      </c>
      <c r="BG83" s="76" t="str">
        <f>'Master Sheet'!AE87</f>
        <v/>
      </c>
      <c r="BH83" s="76">
        <f>'Master Sheet'!AG87</f>
        <v>0</v>
      </c>
      <c r="BI83" s="76">
        <f>'Master Sheet'!AH87</f>
        <v>0</v>
      </c>
      <c r="BJ83" s="76">
        <f>'Master Sheet'!AI87</f>
        <v>0</v>
      </c>
      <c r="BK83" s="76">
        <f>'Master Sheet'!AJ87</f>
        <v>0</v>
      </c>
      <c r="BL83" s="76" t="str">
        <f>'Master Sheet'!AK87</f>
        <v/>
      </c>
      <c r="BM83" s="76" t="str">
        <f>'Master Sheet'!AL87</f>
        <v/>
      </c>
      <c r="BN83" s="76">
        <f>'Master Sheet'!AN87</f>
        <v>0</v>
      </c>
      <c r="BO83" s="76">
        <f>'Master Sheet'!AO87</f>
        <v>0</v>
      </c>
      <c r="BP83" s="76">
        <f>'Master Sheet'!AP87</f>
        <v>0</v>
      </c>
      <c r="BQ83" s="76">
        <f>'Master Sheet'!AQ87</f>
        <v>0</v>
      </c>
      <c r="BR83" s="76" t="str">
        <f>'Master Sheet'!AR87</f>
        <v/>
      </c>
      <c r="BS83" s="76" t="str">
        <f>'Master Sheet'!AS87</f>
        <v/>
      </c>
      <c r="BT83" s="76">
        <f>'Master Sheet'!AU87</f>
        <v>0</v>
      </c>
      <c r="BU83" s="76">
        <f>'Master Sheet'!AV87</f>
        <v>0</v>
      </c>
      <c r="BV83" s="76">
        <f>'Master Sheet'!AW87</f>
        <v>0</v>
      </c>
      <c r="BW83" s="76">
        <f>'Master Sheet'!AX87</f>
        <v>0</v>
      </c>
      <c r="BX83" s="76" t="str">
        <f>'Master Sheet'!AY87</f>
        <v/>
      </c>
      <c r="BY83" s="76" t="str">
        <f>'Master Sheet'!AZ87</f>
        <v/>
      </c>
    </row>
    <row r="84" spans="1:77" ht="15.95" customHeight="1">
      <c r="A84" s="12">
        <v>75</v>
      </c>
      <c r="B84" s="21" t="str">
        <f>IF(AND(C84=""),"",IF(ISNA(VLOOKUP(A84,'Master Sheet'!A$11:CA$294,4,FALSE)),"",VLOOKUP(A84,'Master Sheet'!A$11:CA$294,4,FALSE)))</f>
        <v/>
      </c>
      <c r="C84" s="23" t="str">
        <f>IF(AND(G$3=""),"",IF(AND('Master Sheet'!E85=""),"",'Master Sheet'!E85))</f>
        <v/>
      </c>
      <c r="D84" s="24" t="str">
        <f t="shared" si="7"/>
        <v/>
      </c>
      <c r="E84" s="24" t="str">
        <f t="shared" si="8"/>
        <v/>
      </c>
      <c r="F84" s="24" t="str">
        <f t="shared" si="9"/>
        <v/>
      </c>
      <c r="G84" s="24" t="str">
        <f t="shared" si="10"/>
        <v/>
      </c>
      <c r="H84" s="24" t="str">
        <f t="shared" si="11"/>
        <v/>
      </c>
      <c r="I84" s="24" t="str">
        <f t="shared" si="12"/>
        <v/>
      </c>
      <c r="J84" s="31" t="str">
        <f>IF(AND(C84=""),"",IF(ISNA(VLOOKUP(A84,'Master Sheet'!A$11:CA$294,11,FALSE)),"",VLOOKUP(A84,'Master Sheet'!A$11:CA$294,11,FALSE)))</f>
        <v/>
      </c>
      <c r="K84" s="14" t="str">
        <f t="shared" si="13"/>
        <v/>
      </c>
      <c r="AP84" s="76">
        <f>'Master Sheet'!L88</f>
        <v>0</v>
      </c>
      <c r="AQ84" s="76">
        <f>'Master Sheet'!M88</f>
        <v>0</v>
      </c>
      <c r="AR84" s="76">
        <f>'Master Sheet'!N88</f>
        <v>0</v>
      </c>
      <c r="AS84" s="76">
        <f>'Master Sheet'!O88</f>
        <v>0</v>
      </c>
      <c r="AT84" s="76" t="str">
        <f>'Master Sheet'!P88</f>
        <v/>
      </c>
      <c r="AU84" s="76" t="str">
        <f>'Master Sheet'!Q88</f>
        <v/>
      </c>
      <c r="AV84" s="76">
        <f>'Master Sheet'!S88</f>
        <v>0</v>
      </c>
      <c r="AW84" s="76">
        <f>'Master Sheet'!T88</f>
        <v>0</v>
      </c>
      <c r="AX84" s="76">
        <f>'Master Sheet'!U88</f>
        <v>0</v>
      </c>
      <c r="AY84" s="76">
        <f>'Master Sheet'!V88</f>
        <v>0</v>
      </c>
      <c r="AZ84" s="76" t="str">
        <f>'Master Sheet'!W88</f>
        <v/>
      </c>
      <c r="BA84" s="76" t="str">
        <f>'Master Sheet'!X88</f>
        <v/>
      </c>
      <c r="BB84" s="76">
        <f>'Master Sheet'!Z88</f>
        <v>0</v>
      </c>
      <c r="BC84" s="76">
        <f>'Master Sheet'!AA88</f>
        <v>0</v>
      </c>
      <c r="BD84" s="76">
        <f>'Master Sheet'!AB88</f>
        <v>0</v>
      </c>
      <c r="BE84" s="76">
        <f>'Master Sheet'!AC88</f>
        <v>0</v>
      </c>
      <c r="BF84" s="76" t="str">
        <f>'Master Sheet'!AD88</f>
        <v/>
      </c>
      <c r="BG84" s="76" t="str">
        <f>'Master Sheet'!AE88</f>
        <v/>
      </c>
      <c r="BH84" s="76">
        <f>'Master Sheet'!AG88</f>
        <v>0</v>
      </c>
      <c r="BI84" s="76">
        <f>'Master Sheet'!AH88</f>
        <v>0</v>
      </c>
      <c r="BJ84" s="76">
        <f>'Master Sheet'!AI88</f>
        <v>0</v>
      </c>
      <c r="BK84" s="76">
        <f>'Master Sheet'!AJ88</f>
        <v>0</v>
      </c>
      <c r="BL84" s="76" t="str">
        <f>'Master Sheet'!AK88</f>
        <v/>
      </c>
      <c r="BM84" s="76" t="str">
        <f>'Master Sheet'!AL88</f>
        <v/>
      </c>
      <c r="BN84" s="76">
        <f>'Master Sheet'!AN88</f>
        <v>0</v>
      </c>
      <c r="BO84" s="76">
        <f>'Master Sheet'!AO88</f>
        <v>0</v>
      </c>
      <c r="BP84" s="76">
        <f>'Master Sheet'!AP88</f>
        <v>0</v>
      </c>
      <c r="BQ84" s="76">
        <f>'Master Sheet'!AQ88</f>
        <v>0</v>
      </c>
      <c r="BR84" s="76" t="str">
        <f>'Master Sheet'!AR88</f>
        <v/>
      </c>
      <c r="BS84" s="76" t="str">
        <f>'Master Sheet'!AS88</f>
        <v/>
      </c>
      <c r="BT84" s="76">
        <f>'Master Sheet'!AU88</f>
        <v>0</v>
      </c>
      <c r="BU84" s="76">
        <f>'Master Sheet'!AV88</f>
        <v>0</v>
      </c>
      <c r="BV84" s="76">
        <f>'Master Sheet'!AW88</f>
        <v>0</v>
      </c>
      <c r="BW84" s="76">
        <f>'Master Sheet'!AX88</f>
        <v>0</v>
      </c>
      <c r="BX84" s="76" t="str">
        <f>'Master Sheet'!AY88</f>
        <v/>
      </c>
      <c r="BY84" s="76" t="str">
        <f>'Master Sheet'!AZ88</f>
        <v/>
      </c>
    </row>
    <row r="85" spans="1:77" ht="15.95" customHeight="1">
      <c r="A85" s="12">
        <v>76</v>
      </c>
      <c r="B85" s="21" t="str">
        <f>IF(AND(C85=""),"",IF(ISNA(VLOOKUP(A85,'Master Sheet'!A$11:CA$294,4,FALSE)),"",VLOOKUP(A85,'Master Sheet'!A$11:CA$294,4,FALSE)))</f>
        <v/>
      </c>
      <c r="C85" s="23" t="str">
        <f>IF(AND(G$3=""),"",IF(AND('Master Sheet'!E86=""),"",'Master Sheet'!E86))</f>
        <v/>
      </c>
      <c r="D85" s="24" t="str">
        <f t="shared" si="7"/>
        <v/>
      </c>
      <c r="E85" s="24" t="str">
        <f t="shared" si="8"/>
        <v/>
      </c>
      <c r="F85" s="24" t="str">
        <f t="shared" si="9"/>
        <v/>
      </c>
      <c r="G85" s="24" t="str">
        <f t="shared" si="10"/>
        <v/>
      </c>
      <c r="H85" s="24" t="str">
        <f t="shared" si="11"/>
        <v/>
      </c>
      <c r="I85" s="24" t="str">
        <f t="shared" si="12"/>
        <v/>
      </c>
      <c r="J85" s="31" t="str">
        <f>IF(AND(C85=""),"",IF(ISNA(VLOOKUP(A85,'Master Sheet'!A$11:CA$294,11,FALSE)),"",VLOOKUP(A85,'Master Sheet'!A$11:CA$294,11,FALSE)))</f>
        <v/>
      </c>
      <c r="K85" s="14" t="str">
        <f t="shared" si="13"/>
        <v/>
      </c>
      <c r="AP85" s="76">
        <f>'Master Sheet'!L89</f>
        <v>0</v>
      </c>
      <c r="AQ85" s="76">
        <f>'Master Sheet'!M89</f>
        <v>0</v>
      </c>
      <c r="AR85" s="76">
        <f>'Master Sheet'!N89</f>
        <v>0</v>
      </c>
      <c r="AS85" s="76">
        <f>'Master Sheet'!O89</f>
        <v>0</v>
      </c>
      <c r="AT85" s="76" t="str">
        <f>'Master Sheet'!P89</f>
        <v/>
      </c>
      <c r="AU85" s="76" t="str">
        <f>'Master Sheet'!Q89</f>
        <v/>
      </c>
      <c r="AV85" s="76">
        <f>'Master Sheet'!S89</f>
        <v>0</v>
      </c>
      <c r="AW85" s="76">
        <f>'Master Sheet'!T89</f>
        <v>0</v>
      </c>
      <c r="AX85" s="76">
        <f>'Master Sheet'!U89</f>
        <v>0</v>
      </c>
      <c r="AY85" s="76">
        <f>'Master Sheet'!V89</f>
        <v>0</v>
      </c>
      <c r="AZ85" s="76" t="str">
        <f>'Master Sheet'!W89</f>
        <v/>
      </c>
      <c r="BA85" s="76" t="str">
        <f>'Master Sheet'!X89</f>
        <v/>
      </c>
      <c r="BB85" s="76">
        <f>'Master Sheet'!Z89</f>
        <v>0</v>
      </c>
      <c r="BC85" s="76">
        <f>'Master Sheet'!AA89</f>
        <v>0</v>
      </c>
      <c r="BD85" s="76">
        <f>'Master Sheet'!AB89</f>
        <v>0</v>
      </c>
      <c r="BE85" s="76">
        <f>'Master Sheet'!AC89</f>
        <v>0</v>
      </c>
      <c r="BF85" s="76" t="str">
        <f>'Master Sheet'!AD89</f>
        <v/>
      </c>
      <c r="BG85" s="76" t="str">
        <f>'Master Sheet'!AE89</f>
        <v/>
      </c>
      <c r="BH85" s="76">
        <f>'Master Sheet'!AG89</f>
        <v>0</v>
      </c>
      <c r="BI85" s="76">
        <f>'Master Sheet'!AH89</f>
        <v>0</v>
      </c>
      <c r="BJ85" s="76">
        <f>'Master Sheet'!AI89</f>
        <v>0</v>
      </c>
      <c r="BK85" s="76">
        <f>'Master Sheet'!AJ89</f>
        <v>0</v>
      </c>
      <c r="BL85" s="76" t="str">
        <f>'Master Sheet'!AK89</f>
        <v/>
      </c>
      <c r="BM85" s="76" t="str">
        <f>'Master Sheet'!AL89</f>
        <v/>
      </c>
      <c r="BN85" s="76">
        <f>'Master Sheet'!AN89</f>
        <v>0</v>
      </c>
      <c r="BO85" s="76">
        <f>'Master Sheet'!AO89</f>
        <v>0</v>
      </c>
      <c r="BP85" s="76">
        <f>'Master Sheet'!AP89</f>
        <v>0</v>
      </c>
      <c r="BQ85" s="76">
        <f>'Master Sheet'!AQ89</f>
        <v>0</v>
      </c>
      <c r="BR85" s="76" t="str">
        <f>'Master Sheet'!AR89</f>
        <v/>
      </c>
      <c r="BS85" s="76" t="str">
        <f>'Master Sheet'!AS89</f>
        <v/>
      </c>
      <c r="BT85" s="76">
        <f>'Master Sheet'!AU89</f>
        <v>0</v>
      </c>
      <c r="BU85" s="76">
        <f>'Master Sheet'!AV89</f>
        <v>0</v>
      </c>
      <c r="BV85" s="76">
        <f>'Master Sheet'!AW89</f>
        <v>0</v>
      </c>
      <c r="BW85" s="76">
        <f>'Master Sheet'!AX89</f>
        <v>0</v>
      </c>
      <c r="BX85" s="76" t="str">
        <f>'Master Sheet'!AY89</f>
        <v/>
      </c>
      <c r="BY85" s="76" t="str">
        <f>'Master Sheet'!AZ89</f>
        <v/>
      </c>
    </row>
    <row r="86" spans="1:77" ht="15.95" customHeight="1">
      <c r="A86" s="12">
        <v>77</v>
      </c>
      <c r="B86" s="21" t="str">
        <f>IF(AND(C86=""),"",IF(ISNA(VLOOKUP(A86,'Master Sheet'!A$11:CA$294,4,FALSE)),"",VLOOKUP(A86,'Master Sheet'!A$11:CA$294,4,FALSE)))</f>
        <v/>
      </c>
      <c r="C86" s="23" t="str">
        <f>IF(AND(G$3=""),"",IF(AND('Master Sheet'!E87=""),"",'Master Sheet'!E87))</f>
        <v/>
      </c>
      <c r="D86" s="24" t="str">
        <f t="shared" si="7"/>
        <v/>
      </c>
      <c r="E86" s="24" t="str">
        <f t="shared" si="8"/>
        <v/>
      </c>
      <c r="F86" s="24" t="str">
        <f t="shared" si="9"/>
        <v/>
      </c>
      <c r="G86" s="24" t="str">
        <f t="shared" si="10"/>
        <v/>
      </c>
      <c r="H86" s="24" t="str">
        <f t="shared" si="11"/>
        <v/>
      </c>
      <c r="I86" s="24" t="str">
        <f t="shared" si="12"/>
        <v/>
      </c>
      <c r="J86" s="31" t="str">
        <f>IF(AND(C86=""),"",IF(ISNA(VLOOKUP(A86,'Master Sheet'!A$11:CA$294,11,FALSE)),"",VLOOKUP(A86,'Master Sheet'!A$11:CA$294,11,FALSE)))</f>
        <v/>
      </c>
      <c r="K86" s="14" t="str">
        <f t="shared" si="13"/>
        <v/>
      </c>
      <c r="AP86" s="76">
        <f>'Master Sheet'!L90</f>
        <v>0</v>
      </c>
      <c r="AQ86" s="76">
        <f>'Master Sheet'!M90</f>
        <v>0</v>
      </c>
      <c r="AR86" s="76">
        <f>'Master Sheet'!N90</f>
        <v>0</v>
      </c>
      <c r="AS86" s="76">
        <f>'Master Sheet'!O90</f>
        <v>0</v>
      </c>
      <c r="AT86" s="76" t="str">
        <f>'Master Sheet'!P90</f>
        <v/>
      </c>
      <c r="AU86" s="76" t="str">
        <f>'Master Sheet'!Q90</f>
        <v/>
      </c>
      <c r="AV86" s="76">
        <f>'Master Sheet'!S90</f>
        <v>0</v>
      </c>
      <c r="AW86" s="76">
        <f>'Master Sheet'!T90</f>
        <v>0</v>
      </c>
      <c r="AX86" s="76">
        <f>'Master Sheet'!U90</f>
        <v>0</v>
      </c>
      <c r="AY86" s="76">
        <f>'Master Sheet'!V90</f>
        <v>0</v>
      </c>
      <c r="AZ86" s="76" t="str">
        <f>'Master Sheet'!W90</f>
        <v/>
      </c>
      <c r="BA86" s="76" t="str">
        <f>'Master Sheet'!X90</f>
        <v/>
      </c>
      <c r="BB86" s="76">
        <f>'Master Sheet'!Z90</f>
        <v>0</v>
      </c>
      <c r="BC86" s="76">
        <f>'Master Sheet'!AA90</f>
        <v>0</v>
      </c>
      <c r="BD86" s="76">
        <f>'Master Sheet'!AB90</f>
        <v>0</v>
      </c>
      <c r="BE86" s="76">
        <f>'Master Sheet'!AC90</f>
        <v>0</v>
      </c>
      <c r="BF86" s="76" t="str">
        <f>'Master Sheet'!AD90</f>
        <v/>
      </c>
      <c r="BG86" s="76" t="str">
        <f>'Master Sheet'!AE90</f>
        <v/>
      </c>
      <c r="BH86" s="76">
        <f>'Master Sheet'!AG90</f>
        <v>0</v>
      </c>
      <c r="BI86" s="76">
        <f>'Master Sheet'!AH90</f>
        <v>0</v>
      </c>
      <c r="BJ86" s="76">
        <f>'Master Sheet'!AI90</f>
        <v>0</v>
      </c>
      <c r="BK86" s="76">
        <f>'Master Sheet'!AJ90</f>
        <v>0</v>
      </c>
      <c r="BL86" s="76" t="str">
        <f>'Master Sheet'!AK90</f>
        <v/>
      </c>
      <c r="BM86" s="76" t="str">
        <f>'Master Sheet'!AL90</f>
        <v/>
      </c>
      <c r="BN86" s="76">
        <f>'Master Sheet'!AN90</f>
        <v>0</v>
      </c>
      <c r="BO86" s="76">
        <f>'Master Sheet'!AO90</f>
        <v>0</v>
      </c>
      <c r="BP86" s="76">
        <f>'Master Sheet'!AP90</f>
        <v>0</v>
      </c>
      <c r="BQ86" s="76">
        <f>'Master Sheet'!AQ90</f>
        <v>0</v>
      </c>
      <c r="BR86" s="76" t="str">
        <f>'Master Sheet'!AR90</f>
        <v/>
      </c>
      <c r="BS86" s="76" t="str">
        <f>'Master Sheet'!AS90</f>
        <v/>
      </c>
      <c r="BT86" s="76">
        <f>'Master Sheet'!AU90</f>
        <v>0</v>
      </c>
      <c r="BU86" s="76">
        <f>'Master Sheet'!AV90</f>
        <v>0</v>
      </c>
      <c r="BV86" s="76">
        <f>'Master Sheet'!AW90</f>
        <v>0</v>
      </c>
      <c r="BW86" s="76">
        <f>'Master Sheet'!AX90</f>
        <v>0</v>
      </c>
      <c r="BX86" s="76" t="str">
        <f>'Master Sheet'!AY90</f>
        <v/>
      </c>
      <c r="BY86" s="76" t="str">
        <f>'Master Sheet'!AZ90</f>
        <v/>
      </c>
    </row>
    <row r="87" spans="1:77" ht="15.95" customHeight="1">
      <c r="A87" s="12">
        <v>78</v>
      </c>
      <c r="B87" s="21" t="str">
        <f>IF(AND(C87=""),"",IF(ISNA(VLOOKUP(A87,'Master Sheet'!A$11:CA$294,4,FALSE)),"",VLOOKUP(A87,'Master Sheet'!A$11:CA$294,4,FALSE)))</f>
        <v/>
      </c>
      <c r="C87" s="23" t="str">
        <f>IF(AND(G$3=""),"",IF(AND('Master Sheet'!E88=""),"",'Master Sheet'!E88))</f>
        <v/>
      </c>
      <c r="D87" s="24" t="str">
        <f t="shared" si="7"/>
        <v/>
      </c>
      <c r="E87" s="24" t="str">
        <f t="shared" si="8"/>
        <v/>
      </c>
      <c r="F87" s="24" t="str">
        <f t="shared" si="9"/>
        <v/>
      </c>
      <c r="G87" s="24" t="str">
        <f t="shared" si="10"/>
        <v/>
      </c>
      <c r="H87" s="24" t="str">
        <f t="shared" si="11"/>
        <v/>
      </c>
      <c r="I87" s="24" t="str">
        <f t="shared" si="12"/>
        <v/>
      </c>
      <c r="J87" s="31" t="str">
        <f>IF(AND(C87=""),"",IF(ISNA(VLOOKUP(A87,'Master Sheet'!A$11:CA$294,11,FALSE)),"",VLOOKUP(A87,'Master Sheet'!A$11:CA$294,11,FALSE)))</f>
        <v/>
      </c>
      <c r="K87" s="14" t="str">
        <f t="shared" si="13"/>
        <v/>
      </c>
      <c r="AP87" s="76">
        <f>'Master Sheet'!L91</f>
        <v>0</v>
      </c>
      <c r="AQ87" s="76">
        <f>'Master Sheet'!M91</f>
        <v>0</v>
      </c>
      <c r="AR87" s="76">
        <f>'Master Sheet'!N91</f>
        <v>0</v>
      </c>
      <c r="AS87" s="76">
        <f>'Master Sheet'!O91</f>
        <v>0</v>
      </c>
      <c r="AT87" s="76" t="str">
        <f>'Master Sheet'!P91</f>
        <v/>
      </c>
      <c r="AU87" s="76" t="str">
        <f>'Master Sheet'!Q91</f>
        <v/>
      </c>
      <c r="AV87" s="76">
        <f>'Master Sheet'!S91</f>
        <v>0</v>
      </c>
      <c r="AW87" s="76">
        <f>'Master Sheet'!T91</f>
        <v>0</v>
      </c>
      <c r="AX87" s="76">
        <f>'Master Sheet'!U91</f>
        <v>0</v>
      </c>
      <c r="AY87" s="76">
        <f>'Master Sheet'!V91</f>
        <v>0</v>
      </c>
      <c r="AZ87" s="76" t="str">
        <f>'Master Sheet'!W91</f>
        <v/>
      </c>
      <c r="BA87" s="76" t="str">
        <f>'Master Sheet'!X91</f>
        <v/>
      </c>
      <c r="BB87" s="76">
        <f>'Master Sheet'!Z91</f>
        <v>0</v>
      </c>
      <c r="BC87" s="76">
        <f>'Master Sheet'!AA91</f>
        <v>0</v>
      </c>
      <c r="BD87" s="76">
        <f>'Master Sheet'!AB91</f>
        <v>0</v>
      </c>
      <c r="BE87" s="76">
        <f>'Master Sheet'!AC91</f>
        <v>0</v>
      </c>
      <c r="BF87" s="76" t="str">
        <f>'Master Sheet'!AD91</f>
        <v/>
      </c>
      <c r="BG87" s="76" t="str">
        <f>'Master Sheet'!AE91</f>
        <v/>
      </c>
      <c r="BH87" s="76">
        <f>'Master Sheet'!AG91</f>
        <v>0</v>
      </c>
      <c r="BI87" s="76">
        <f>'Master Sheet'!AH91</f>
        <v>0</v>
      </c>
      <c r="BJ87" s="76">
        <f>'Master Sheet'!AI91</f>
        <v>0</v>
      </c>
      <c r="BK87" s="76">
        <f>'Master Sheet'!AJ91</f>
        <v>0</v>
      </c>
      <c r="BL87" s="76" t="str">
        <f>'Master Sheet'!AK91</f>
        <v/>
      </c>
      <c r="BM87" s="76" t="str">
        <f>'Master Sheet'!AL91</f>
        <v/>
      </c>
      <c r="BN87" s="76">
        <f>'Master Sheet'!AN91</f>
        <v>0</v>
      </c>
      <c r="BO87" s="76">
        <f>'Master Sheet'!AO91</f>
        <v>0</v>
      </c>
      <c r="BP87" s="76">
        <f>'Master Sheet'!AP91</f>
        <v>0</v>
      </c>
      <c r="BQ87" s="76">
        <f>'Master Sheet'!AQ91</f>
        <v>0</v>
      </c>
      <c r="BR87" s="76" t="str">
        <f>'Master Sheet'!AR91</f>
        <v/>
      </c>
      <c r="BS87" s="76" t="str">
        <f>'Master Sheet'!AS91</f>
        <v/>
      </c>
      <c r="BT87" s="76">
        <f>'Master Sheet'!AU91</f>
        <v>0</v>
      </c>
      <c r="BU87" s="76">
        <f>'Master Sheet'!AV91</f>
        <v>0</v>
      </c>
      <c r="BV87" s="76">
        <f>'Master Sheet'!AW91</f>
        <v>0</v>
      </c>
      <c r="BW87" s="76">
        <f>'Master Sheet'!AX91</f>
        <v>0</v>
      </c>
      <c r="BX87" s="76" t="str">
        <f>'Master Sheet'!AY91</f>
        <v/>
      </c>
      <c r="BY87" s="76" t="str">
        <f>'Master Sheet'!AZ91</f>
        <v/>
      </c>
    </row>
    <row r="88" spans="1:77" ht="15.95" customHeight="1">
      <c r="A88" s="12">
        <v>79</v>
      </c>
      <c r="B88" s="21" t="str">
        <f>IF(AND(C88=""),"",IF(ISNA(VLOOKUP(A88,'Master Sheet'!A$11:CA$294,4,FALSE)),"",VLOOKUP(A88,'Master Sheet'!A$11:CA$294,4,FALSE)))</f>
        <v/>
      </c>
      <c r="C88" s="23" t="str">
        <f>IF(AND(G$3=""),"",IF(AND('Master Sheet'!E89=""),"",'Master Sheet'!E89))</f>
        <v/>
      </c>
      <c r="D88" s="24" t="str">
        <f t="shared" si="7"/>
        <v/>
      </c>
      <c r="E88" s="24" t="str">
        <f t="shared" si="8"/>
        <v/>
      </c>
      <c r="F88" s="24" t="str">
        <f t="shared" si="9"/>
        <v/>
      </c>
      <c r="G88" s="24" t="str">
        <f t="shared" si="10"/>
        <v/>
      </c>
      <c r="H88" s="24" t="str">
        <f t="shared" si="11"/>
        <v/>
      </c>
      <c r="I88" s="24" t="str">
        <f t="shared" si="12"/>
        <v/>
      </c>
      <c r="J88" s="31" t="str">
        <f>IF(AND(C88=""),"",IF(ISNA(VLOOKUP(A88,'Master Sheet'!A$11:CA$294,11,FALSE)),"",VLOOKUP(A88,'Master Sheet'!A$11:CA$294,11,FALSE)))</f>
        <v/>
      </c>
      <c r="K88" s="14" t="str">
        <f t="shared" si="13"/>
        <v/>
      </c>
      <c r="AP88" s="76">
        <f>'Master Sheet'!L92</f>
        <v>0</v>
      </c>
      <c r="AQ88" s="76">
        <f>'Master Sheet'!M92</f>
        <v>0</v>
      </c>
      <c r="AR88" s="76">
        <f>'Master Sheet'!N92</f>
        <v>0</v>
      </c>
      <c r="AS88" s="76">
        <f>'Master Sheet'!O92</f>
        <v>0</v>
      </c>
      <c r="AT88" s="76" t="str">
        <f>'Master Sheet'!P92</f>
        <v/>
      </c>
      <c r="AU88" s="76" t="str">
        <f>'Master Sheet'!Q92</f>
        <v/>
      </c>
      <c r="AV88" s="76">
        <f>'Master Sheet'!S92</f>
        <v>0</v>
      </c>
      <c r="AW88" s="76">
        <f>'Master Sheet'!T92</f>
        <v>0</v>
      </c>
      <c r="AX88" s="76">
        <f>'Master Sheet'!U92</f>
        <v>0</v>
      </c>
      <c r="AY88" s="76">
        <f>'Master Sheet'!V92</f>
        <v>0</v>
      </c>
      <c r="AZ88" s="76" t="str">
        <f>'Master Sheet'!W92</f>
        <v/>
      </c>
      <c r="BA88" s="76" t="str">
        <f>'Master Sheet'!X92</f>
        <v/>
      </c>
      <c r="BB88" s="76">
        <f>'Master Sheet'!Z92</f>
        <v>0</v>
      </c>
      <c r="BC88" s="76">
        <f>'Master Sheet'!AA92</f>
        <v>0</v>
      </c>
      <c r="BD88" s="76">
        <f>'Master Sheet'!AB92</f>
        <v>0</v>
      </c>
      <c r="BE88" s="76">
        <f>'Master Sheet'!AC92</f>
        <v>0</v>
      </c>
      <c r="BF88" s="76" t="str">
        <f>'Master Sheet'!AD92</f>
        <v/>
      </c>
      <c r="BG88" s="76" t="str">
        <f>'Master Sheet'!AE92</f>
        <v/>
      </c>
      <c r="BH88" s="76">
        <f>'Master Sheet'!AG92</f>
        <v>0</v>
      </c>
      <c r="BI88" s="76">
        <f>'Master Sheet'!AH92</f>
        <v>0</v>
      </c>
      <c r="BJ88" s="76">
        <f>'Master Sheet'!AI92</f>
        <v>0</v>
      </c>
      <c r="BK88" s="76">
        <f>'Master Sheet'!AJ92</f>
        <v>0</v>
      </c>
      <c r="BL88" s="76" t="str">
        <f>'Master Sheet'!AK92</f>
        <v/>
      </c>
      <c r="BM88" s="76" t="str">
        <f>'Master Sheet'!AL92</f>
        <v/>
      </c>
      <c r="BN88" s="76">
        <f>'Master Sheet'!AN92</f>
        <v>0</v>
      </c>
      <c r="BO88" s="76">
        <f>'Master Sheet'!AO92</f>
        <v>0</v>
      </c>
      <c r="BP88" s="76">
        <f>'Master Sheet'!AP92</f>
        <v>0</v>
      </c>
      <c r="BQ88" s="76">
        <f>'Master Sheet'!AQ92</f>
        <v>0</v>
      </c>
      <c r="BR88" s="76" t="str">
        <f>'Master Sheet'!AR92</f>
        <v/>
      </c>
      <c r="BS88" s="76" t="str">
        <f>'Master Sheet'!AS92</f>
        <v/>
      </c>
      <c r="BT88" s="76">
        <f>'Master Sheet'!AU92</f>
        <v>0</v>
      </c>
      <c r="BU88" s="76">
        <f>'Master Sheet'!AV92</f>
        <v>0</v>
      </c>
      <c r="BV88" s="76">
        <f>'Master Sheet'!AW92</f>
        <v>0</v>
      </c>
      <c r="BW88" s="76">
        <f>'Master Sheet'!AX92</f>
        <v>0</v>
      </c>
      <c r="BX88" s="76" t="str">
        <f>'Master Sheet'!AY92</f>
        <v/>
      </c>
      <c r="BY88" s="76" t="str">
        <f>'Master Sheet'!AZ92</f>
        <v/>
      </c>
    </row>
    <row r="89" spans="1:77" ht="15.95" customHeight="1">
      <c r="A89" s="12">
        <v>80</v>
      </c>
      <c r="B89" s="21" t="str">
        <f>IF(AND(C89=""),"",IF(ISNA(VLOOKUP(A89,'Master Sheet'!A$11:CA$294,4,FALSE)),"",VLOOKUP(A89,'Master Sheet'!A$11:CA$294,4,FALSE)))</f>
        <v/>
      </c>
      <c r="C89" s="23" t="str">
        <f>IF(AND(G$3=""),"",IF(AND('Master Sheet'!E90=""),"",'Master Sheet'!E90))</f>
        <v/>
      </c>
      <c r="D89" s="24" t="str">
        <f t="shared" si="7"/>
        <v/>
      </c>
      <c r="E89" s="24" t="str">
        <f t="shared" si="8"/>
        <v/>
      </c>
      <c r="F89" s="24" t="str">
        <f t="shared" si="9"/>
        <v/>
      </c>
      <c r="G89" s="24" t="str">
        <f t="shared" si="10"/>
        <v/>
      </c>
      <c r="H89" s="24" t="str">
        <f t="shared" si="11"/>
        <v/>
      </c>
      <c r="I89" s="24" t="str">
        <f t="shared" si="12"/>
        <v/>
      </c>
      <c r="J89" s="31" t="str">
        <f>IF(AND(C89=""),"",IF(ISNA(VLOOKUP(A89,'Master Sheet'!A$11:CA$294,11,FALSE)),"",VLOOKUP(A89,'Master Sheet'!A$11:CA$294,11,FALSE)))</f>
        <v/>
      </c>
      <c r="K89" s="14" t="str">
        <f t="shared" si="13"/>
        <v/>
      </c>
      <c r="AP89" s="76">
        <f>'Master Sheet'!L93</f>
        <v>0</v>
      </c>
      <c r="AQ89" s="76">
        <f>'Master Sheet'!M93</f>
        <v>0</v>
      </c>
      <c r="AR89" s="76">
        <f>'Master Sheet'!N93</f>
        <v>0</v>
      </c>
      <c r="AS89" s="76">
        <f>'Master Sheet'!O93</f>
        <v>0</v>
      </c>
      <c r="AT89" s="76" t="str">
        <f>'Master Sheet'!P93</f>
        <v/>
      </c>
      <c r="AU89" s="76" t="str">
        <f>'Master Sheet'!Q93</f>
        <v/>
      </c>
      <c r="AV89" s="76">
        <f>'Master Sheet'!S93</f>
        <v>0</v>
      </c>
      <c r="AW89" s="76">
        <f>'Master Sheet'!T93</f>
        <v>0</v>
      </c>
      <c r="AX89" s="76">
        <f>'Master Sheet'!U93</f>
        <v>0</v>
      </c>
      <c r="AY89" s="76">
        <f>'Master Sheet'!V93</f>
        <v>0</v>
      </c>
      <c r="AZ89" s="76" t="str">
        <f>'Master Sheet'!W93</f>
        <v/>
      </c>
      <c r="BA89" s="76" t="str">
        <f>'Master Sheet'!X93</f>
        <v/>
      </c>
      <c r="BB89" s="76">
        <f>'Master Sheet'!Z93</f>
        <v>0</v>
      </c>
      <c r="BC89" s="76">
        <f>'Master Sheet'!AA93</f>
        <v>0</v>
      </c>
      <c r="BD89" s="76">
        <f>'Master Sheet'!AB93</f>
        <v>0</v>
      </c>
      <c r="BE89" s="76">
        <f>'Master Sheet'!AC93</f>
        <v>0</v>
      </c>
      <c r="BF89" s="76" t="str">
        <f>'Master Sheet'!AD93</f>
        <v/>
      </c>
      <c r="BG89" s="76" t="str">
        <f>'Master Sheet'!AE93</f>
        <v/>
      </c>
      <c r="BH89" s="76">
        <f>'Master Sheet'!AG93</f>
        <v>0</v>
      </c>
      <c r="BI89" s="76">
        <f>'Master Sheet'!AH93</f>
        <v>0</v>
      </c>
      <c r="BJ89" s="76">
        <f>'Master Sheet'!AI93</f>
        <v>0</v>
      </c>
      <c r="BK89" s="76">
        <f>'Master Sheet'!AJ93</f>
        <v>0</v>
      </c>
      <c r="BL89" s="76" t="str">
        <f>'Master Sheet'!AK93</f>
        <v/>
      </c>
      <c r="BM89" s="76" t="str">
        <f>'Master Sheet'!AL93</f>
        <v/>
      </c>
      <c r="BN89" s="76">
        <f>'Master Sheet'!AN93</f>
        <v>0</v>
      </c>
      <c r="BO89" s="76">
        <f>'Master Sheet'!AO93</f>
        <v>0</v>
      </c>
      <c r="BP89" s="76">
        <f>'Master Sheet'!AP93</f>
        <v>0</v>
      </c>
      <c r="BQ89" s="76">
        <f>'Master Sheet'!AQ93</f>
        <v>0</v>
      </c>
      <c r="BR89" s="76" t="str">
        <f>'Master Sheet'!AR93</f>
        <v/>
      </c>
      <c r="BS89" s="76" t="str">
        <f>'Master Sheet'!AS93</f>
        <v/>
      </c>
      <c r="BT89" s="76">
        <f>'Master Sheet'!AU93</f>
        <v>0</v>
      </c>
      <c r="BU89" s="76">
        <f>'Master Sheet'!AV93</f>
        <v>0</v>
      </c>
      <c r="BV89" s="76">
        <f>'Master Sheet'!AW93</f>
        <v>0</v>
      </c>
      <c r="BW89" s="76">
        <f>'Master Sheet'!AX93</f>
        <v>0</v>
      </c>
      <c r="BX89" s="76" t="str">
        <f>'Master Sheet'!AY93</f>
        <v/>
      </c>
      <c r="BY89" s="76" t="str">
        <f>'Master Sheet'!AZ93</f>
        <v/>
      </c>
    </row>
    <row r="90" spans="1:77" ht="15.95" customHeight="1">
      <c r="A90" s="12">
        <v>81</v>
      </c>
      <c r="B90" s="21" t="str">
        <f>IF(AND(C90=""),"",IF(ISNA(VLOOKUP(A90,'Master Sheet'!A$11:CA$294,4,FALSE)),"",VLOOKUP(A90,'Master Sheet'!A$11:CA$294,4,FALSE)))</f>
        <v/>
      </c>
      <c r="C90" s="23" t="str">
        <f>IF(AND(G$3=""),"",IF(AND('Master Sheet'!E91=""),"",'Master Sheet'!E91))</f>
        <v/>
      </c>
      <c r="D90" s="24" t="str">
        <f t="shared" si="7"/>
        <v/>
      </c>
      <c r="E90" s="24" t="str">
        <f t="shared" si="8"/>
        <v/>
      </c>
      <c r="F90" s="24" t="str">
        <f t="shared" si="9"/>
        <v/>
      </c>
      <c r="G90" s="24" t="str">
        <f t="shared" si="10"/>
        <v/>
      </c>
      <c r="H90" s="24" t="str">
        <f t="shared" si="11"/>
        <v/>
      </c>
      <c r="I90" s="24" t="str">
        <f t="shared" si="12"/>
        <v/>
      </c>
      <c r="J90" s="31" t="str">
        <f>IF(AND(C90=""),"",IF(ISNA(VLOOKUP(A90,'Master Sheet'!A$11:CA$294,11,FALSE)),"",VLOOKUP(A90,'Master Sheet'!A$11:CA$294,11,FALSE)))</f>
        <v/>
      </c>
      <c r="K90" s="14" t="str">
        <f t="shared" si="13"/>
        <v/>
      </c>
      <c r="AP90" s="76">
        <f>'Master Sheet'!L94</f>
        <v>0</v>
      </c>
      <c r="AQ90" s="76">
        <f>'Master Sheet'!M94</f>
        <v>0</v>
      </c>
      <c r="AR90" s="76">
        <f>'Master Sheet'!N94</f>
        <v>0</v>
      </c>
      <c r="AS90" s="76">
        <f>'Master Sheet'!O94</f>
        <v>0</v>
      </c>
      <c r="AT90" s="76" t="str">
        <f>'Master Sheet'!P94</f>
        <v/>
      </c>
      <c r="AU90" s="76" t="str">
        <f>'Master Sheet'!Q94</f>
        <v/>
      </c>
      <c r="AV90" s="76">
        <f>'Master Sheet'!S94</f>
        <v>0</v>
      </c>
      <c r="AW90" s="76">
        <f>'Master Sheet'!T94</f>
        <v>0</v>
      </c>
      <c r="AX90" s="76">
        <f>'Master Sheet'!U94</f>
        <v>0</v>
      </c>
      <c r="AY90" s="76">
        <f>'Master Sheet'!V94</f>
        <v>0</v>
      </c>
      <c r="AZ90" s="76" t="str">
        <f>'Master Sheet'!W94</f>
        <v/>
      </c>
      <c r="BA90" s="76" t="str">
        <f>'Master Sheet'!X94</f>
        <v/>
      </c>
      <c r="BB90" s="76">
        <f>'Master Sheet'!Z94</f>
        <v>0</v>
      </c>
      <c r="BC90" s="76">
        <f>'Master Sheet'!AA94</f>
        <v>0</v>
      </c>
      <c r="BD90" s="76">
        <f>'Master Sheet'!AB94</f>
        <v>0</v>
      </c>
      <c r="BE90" s="76">
        <f>'Master Sheet'!AC94</f>
        <v>0</v>
      </c>
      <c r="BF90" s="76" t="str">
        <f>'Master Sheet'!AD94</f>
        <v/>
      </c>
      <c r="BG90" s="76" t="str">
        <f>'Master Sheet'!AE94</f>
        <v/>
      </c>
      <c r="BH90" s="76">
        <f>'Master Sheet'!AG94</f>
        <v>0</v>
      </c>
      <c r="BI90" s="76">
        <f>'Master Sheet'!AH94</f>
        <v>0</v>
      </c>
      <c r="BJ90" s="76">
        <f>'Master Sheet'!AI94</f>
        <v>0</v>
      </c>
      <c r="BK90" s="76">
        <f>'Master Sheet'!AJ94</f>
        <v>0</v>
      </c>
      <c r="BL90" s="76" t="str">
        <f>'Master Sheet'!AK94</f>
        <v/>
      </c>
      <c r="BM90" s="76" t="str">
        <f>'Master Sheet'!AL94</f>
        <v/>
      </c>
      <c r="BN90" s="76">
        <f>'Master Sheet'!AN94</f>
        <v>0</v>
      </c>
      <c r="BO90" s="76">
        <f>'Master Sheet'!AO94</f>
        <v>0</v>
      </c>
      <c r="BP90" s="76">
        <f>'Master Sheet'!AP94</f>
        <v>0</v>
      </c>
      <c r="BQ90" s="76">
        <f>'Master Sheet'!AQ94</f>
        <v>0</v>
      </c>
      <c r="BR90" s="76" t="str">
        <f>'Master Sheet'!AR94</f>
        <v/>
      </c>
      <c r="BS90" s="76" t="str">
        <f>'Master Sheet'!AS94</f>
        <v/>
      </c>
      <c r="BT90" s="76">
        <f>'Master Sheet'!AU94</f>
        <v>0</v>
      </c>
      <c r="BU90" s="76">
        <f>'Master Sheet'!AV94</f>
        <v>0</v>
      </c>
      <c r="BV90" s="76">
        <f>'Master Sheet'!AW94</f>
        <v>0</v>
      </c>
      <c r="BW90" s="76">
        <f>'Master Sheet'!AX94</f>
        <v>0</v>
      </c>
      <c r="BX90" s="76" t="str">
        <f>'Master Sheet'!AY94</f>
        <v/>
      </c>
      <c r="BY90" s="76" t="str">
        <f>'Master Sheet'!AZ94</f>
        <v/>
      </c>
    </row>
    <row r="91" spans="1:77" ht="15.95" customHeight="1">
      <c r="A91" s="12">
        <v>82</v>
      </c>
      <c r="B91" s="21" t="str">
        <f>IF(AND(C91=""),"",IF(ISNA(VLOOKUP(A91,'Master Sheet'!A$11:CA$294,4,FALSE)),"",VLOOKUP(A91,'Master Sheet'!A$11:CA$294,4,FALSE)))</f>
        <v/>
      </c>
      <c r="C91" s="23" t="str">
        <f>IF(AND(G$3=""),"",IF(AND('Master Sheet'!E92=""),"",'Master Sheet'!E92))</f>
        <v/>
      </c>
      <c r="D91" s="24" t="str">
        <f t="shared" ref="D91:D94" si="14">IF(AND(B91=""),"",IF(AND($G$3=""),"",IF(AND($G$3="Hindi"),AP88,IF(AND($G$3="English"),AV88,IF(AND($G$3="Maths"),BB88,IF(AND($G$3="Sanskrit"),BH88,IF(AND($G$3="Science"),BN88,IF(AND($G$3="Social Science"),BT88,""))))))))</f>
        <v/>
      </c>
      <c r="E91" s="24" t="str">
        <f t="shared" ref="E91:E94" si="15">IF(AND(B91=""),"",IF(AND($G$3=""),"",IF(AND($G$3="Hindi"),AQ88,IF(AND($G$3="English"),AW88,IF(AND($G$3="Maths"),BC88,IF(AND($G$3="Sanskrit"),BI88,IF(AND($G$3="Science"),BO88,IF(AND($G$3="Social Science"),BU88,""))))))))</f>
        <v/>
      </c>
      <c r="F91" s="24" t="str">
        <f t="shared" ref="F91:F94" si="16">IF(AND(B91=""),"",IF(AND($G$3=""),"",IF(AND($G$3="Hindi"),AR88,IF(AND($G$3="English"),AX88,IF(AND($G$3="Maths"),BD88,IF(AND($G$3="Sanskrit"),BJ88,IF(AND($G$3="Science"),BP88,IF(AND($G$3="Social Science"),BV88,""))))))))</f>
        <v/>
      </c>
      <c r="G91" s="24" t="str">
        <f t="shared" ref="G91:G94" si="17">IF(AND(B91=""),"",IF(AND($G$3=""),"",IF(AND($G$3="Hindi"),AS88,IF(AND($G$3="English"),AY88,IF(AND($G$3="Maths"),BE88,IF(AND($G$3="Sanskrit"),BK88,IF(AND($G$3="Science"),BQ88,IF(AND($G$3="Social Science"),BW88,""))))))))</f>
        <v/>
      </c>
      <c r="H91" s="24" t="str">
        <f t="shared" ref="H91:H94" si="18">IF(AND(B91=""),"",IF(AND($G$3=""),"",IF(AND($G$3="Hindi"),AT88,IF(AND($G$3="English"),AZ88,IF(AND($G$3="Maths"),BF88,IF(AND($G$3="Sanskrit"),BL88,IF(AND($G$3="Science"),BR88,IF(AND($G$3="Social Science"),BX88,""))))))))</f>
        <v/>
      </c>
      <c r="I91" s="24" t="str">
        <f t="shared" ref="I91:I94" si="19">IF(AND(B91=""),"",IF(AND($G$3=""),"",IF(AND($G$3="Hindi"),AU88,IF(AND($G$3="English"),BA88,IF(AND($G$3="Maths"),BG88,IF(AND($G$3="Sanskrit"),BM88,IF(AND($G$3="Science"),BS88,IF(AND($G$3="Social Science"),BY88,""))))))))</f>
        <v/>
      </c>
      <c r="J91" s="31" t="str">
        <f>IF(AND(C91=""),"",IF(ISNA(VLOOKUP(A91,'Master Sheet'!A$11:CA$294,11,FALSE)),"",VLOOKUP(A91,'Master Sheet'!A$11:CA$294,11,FALSE)))</f>
        <v/>
      </c>
      <c r="K91" s="14" t="str">
        <f t="shared" ref="K91:K94" si="20">IF(AND(G$3=""),"",IF(AND(B91=""),"",IF(AND(J91="NON ELIGIBLE"),I91,(I91+J91))))</f>
        <v/>
      </c>
      <c r="AP91" s="76">
        <f>'Master Sheet'!L95</f>
        <v>0</v>
      </c>
      <c r="AQ91" s="76">
        <f>'Master Sheet'!M95</f>
        <v>0</v>
      </c>
      <c r="AR91" s="76">
        <f>'Master Sheet'!N95</f>
        <v>0</v>
      </c>
      <c r="AS91" s="76">
        <f>'Master Sheet'!O95</f>
        <v>0</v>
      </c>
      <c r="AT91" s="76" t="str">
        <f>'Master Sheet'!P95</f>
        <v/>
      </c>
      <c r="AU91" s="76" t="str">
        <f>'Master Sheet'!Q95</f>
        <v/>
      </c>
      <c r="AV91" s="76">
        <f>'Master Sheet'!S95</f>
        <v>0</v>
      </c>
      <c r="AW91" s="76">
        <f>'Master Sheet'!T95</f>
        <v>0</v>
      </c>
      <c r="AX91" s="76">
        <f>'Master Sheet'!U95</f>
        <v>0</v>
      </c>
      <c r="AY91" s="76">
        <f>'Master Sheet'!V95</f>
        <v>0</v>
      </c>
      <c r="AZ91" s="76" t="str">
        <f>'Master Sheet'!W95</f>
        <v/>
      </c>
      <c r="BA91" s="76" t="str">
        <f>'Master Sheet'!X95</f>
        <v/>
      </c>
      <c r="BB91" s="76">
        <f>'Master Sheet'!Z95</f>
        <v>0</v>
      </c>
      <c r="BC91" s="76">
        <f>'Master Sheet'!AA95</f>
        <v>0</v>
      </c>
      <c r="BD91" s="76">
        <f>'Master Sheet'!AB95</f>
        <v>0</v>
      </c>
      <c r="BE91" s="76">
        <f>'Master Sheet'!AC95</f>
        <v>0</v>
      </c>
      <c r="BF91" s="76" t="str">
        <f>'Master Sheet'!AD95</f>
        <v/>
      </c>
      <c r="BG91" s="76" t="str">
        <f>'Master Sheet'!AE95</f>
        <v/>
      </c>
      <c r="BH91" s="76">
        <f>'Master Sheet'!AG95</f>
        <v>0</v>
      </c>
      <c r="BI91" s="76">
        <f>'Master Sheet'!AH95</f>
        <v>0</v>
      </c>
      <c r="BJ91" s="76">
        <f>'Master Sheet'!AI95</f>
        <v>0</v>
      </c>
      <c r="BK91" s="76">
        <f>'Master Sheet'!AJ95</f>
        <v>0</v>
      </c>
      <c r="BL91" s="76" t="str">
        <f>'Master Sheet'!AK95</f>
        <v/>
      </c>
      <c r="BM91" s="76" t="str">
        <f>'Master Sheet'!AL95</f>
        <v/>
      </c>
      <c r="BN91" s="76">
        <f>'Master Sheet'!AN95</f>
        <v>0</v>
      </c>
      <c r="BO91" s="76">
        <f>'Master Sheet'!AO95</f>
        <v>0</v>
      </c>
      <c r="BP91" s="76">
        <f>'Master Sheet'!AP95</f>
        <v>0</v>
      </c>
      <c r="BQ91" s="76">
        <f>'Master Sheet'!AQ95</f>
        <v>0</v>
      </c>
      <c r="BR91" s="76" t="str">
        <f>'Master Sheet'!AR95</f>
        <v/>
      </c>
      <c r="BS91" s="76" t="str">
        <f>'Master Sheet'!AS95</f>
        <v/>
      </c>
      <c r="BT91" s="76">
        <f>'Master Sheet'!AU95</f>
        <v>0</v>
      </c>
      <c r="BU91" s="76">
        <f>'Master Sheet'!AV95</f>
        <v>0</v>
      </c>
      <c r="BV91" s="76">
        <f>'Master Sheet'!AW95</f>
        <v>0</v>
      </c>
      <c r="BW91" s="76">
        <f>'Master Sheet'!AX95</f>
        <v>0</v>
      </c>
      <c r="BX91" s="76" t="str">
        <f>'Master Sheet'!AY95</f>
        <v/>
      </c>
      <c r="BY91" s="76" t="str">
        <f>'Master Sheet'!AZ95</f>
        <v/>
      </c>
    </row>
    <row r="92" spans="1:77" ht="18.75">
      <c r="A92" s="12">
        <v>83</v>
      </c>
      <c r="B92" s="21" t="str">
        <f>IF(AND(C92=""),"",IF(ISNA(VLOOKUP(A92,'Master Sheet'!A$11:CA$294,4,FALSE)),"",VLOOKUP(A92,'Master Sheet'!A$11:CA$294,4,FALSE)))</f>
        <v/>
      </c>
      <c r="C92" s="23" t="str">
        <f>IF(AND(G$3=""),"",IF(AND('Master Sheet'!E93=""),"",'Master Sheet'!E93))</f>
        <v/>
      </c>
      <c r="D92" s="24" t="str">
        <f t="shared" si="14"/>
        <v/>
      </c>
      <c r="E92" s="24" t="str">
        <f t="shared" si="15"/>
        <v/>
      </c>
      <c r="F92" s="24" t="str">
        <f t="shared" si="16"/>
        <v/>
      </c>
      <c r="G92" s="24" t="str">
        <f t="shared" si="17"/>
        <v/>
      </c>
      <c r="H92" s="24" t="str">
        <f t="shared" si="18"/>
        <v/>
      </c>
      <c r="I92" s="24" t="str">
        <f t="shared" si="19"/>
        <v/>
      </c>
      <c r="J92" s="31" t="str">
        <f>IF(AND(C92=""),"",IF(ISNA(VLOOKUP(A92,'Master Sheet'!A$11:CA$294,11,FALSE)),"",VLOOKUP(A92,'Master Sheet'!A$11:CA$294,11,FALSE)))</f>
        <v/>
      </c>
      <c r="K92" s="14" t="str">
        <f t="shared" si="20"/>
        <v/>
      </c>
      <c r="AP92" s="76">
        <f>'Master Sheet'!L96</f>
        <v>0</v>
      </c>
      <c r="AQ92" s="76">
        <f>'Master Sheet'!M96</f>
        <v>0</v>
      </c>
      <c r="AR92" s="76">
        <f>'Master Sheet'!N96</f>
        <v>0</v>
      </c>
      <c r="AS92" s="76">
        <f>'Master Sheet'!O96</f>
        <v>0</v>
      </c>
      <c r="AT92" s="76" t="str">
        <f>'Master Sheet'!P96</f>
        <v/>
      </c>
      <c r="AU92" s="76" t="str">
        <f>'Master Sheet'!Q96</f>
        <v/>
      </c>
      <c r="AV92" s="76">
        <f>'Master Sheet'!S96</f>
        <v>0</v>
      </c>
      <c r="AW92" s="76">
        <f>'Master Sheet'!T96</f>
        <v>0</v>
      </c>
      <c r="AX92" s="76">
        <f>'Master Sheet'!U96</f>
        <v>0</v>
      </c>
      <c r="AY92" s="76">
        <f>'Master Sheet'!V96</f>
        <v>0</v>
      </c>
      <c r="AZ92" s="76" t="str">
        <f>'Master Sheet'!W96</f>
        <v/>
      </c>
      <c r="BA92" s="76" t="str">
        <f>'Master Sheet'!X96</f>
        <v/>
      </c>
      <c r="BB92" s="76">
        <f>'Master Sheet'!Z96</f>
        <v>0</v>
      </c>
      <c r="BC92" s="76">
        <f>'Master Sheet'!AA96</f>
        <v>0</v>
      </c>
      <c r="BD92" s="76">
        <f>'Master Sheet'!AB96</f>
        <v>0</v>
      </c>
      <c r="BE92" s="76">
        <f>'Master Sheet'!AC96</f>
        <v>0</v>
      </c>
      <c r="BF92" s="76" t="str">
        <f>'Master Sheet'!AD96</f>
        <v/>
      </c>
      <c r="BG92" s="76" t="str">
        <f>'Master Sheet'!AE96</f>
        <v/>
      </c>
      <c r="BH92" s="76">
        <f>'Master Sheet'!AG96</f>
        <v>0</v>
      </c>
      <c r="BI92" s="76">
        <f>'Master Sheet'!AH96</f>
        <v>0</v>
      </c>
      <c r="BJ92" s="76">
        <f>'Master Sheet'!AI96</f>
        <v>0</v>
      </c>
      <c r="BK92" s="76">
        <f>'Master Sheet'!AJ96</f>
        <v>0</v>
      </c>
      <c r="BL92" s="76" t="str">
        <f>'Master Sheet'!AK96</f>
        <v/>
      </c>
      <c r="BM92" s="76" t="str">
        <f>'Master Sheet'!AL96</f>
        <v/>
      </c>
      <c r="BN92" s="76">
        <f>'Master Sheet'!AN96</f>
        <v>0</v>
      </c>
      <c r="BO92" s="76">
        <f>'Master Sheet'!AO96</f>
        <v>0</v>
      </c>
      <c r="BP92" s="76">
        <f>'Master Sheet'!AP96</f>
        <v>0</v>
      </c>
      <c r="BQ92" s="76">
        <f>'Master Sheet'!AQ96</f>
        <v>0</v>
      </c>
      <c r="BR92" s="76" t="str">
        <f>'Master Sheet'!AR96</f>
        <v/>
      </c>
      <c r="BS92" s="76" t="str">
        <f>'Master Sheet'!AS96</f>
        <v/>
      </c>
      <c r="BT92" s="76">
        <f>'Master Sheet'!AU96</f>
        <v>0</v>
      </c>
      <c r="BU92" s="76">
        <f>'Master Sheet'!AV96</f>
        <v>0</v>
      </c>
      <c r="BV92" s="76">
        <f>'Master Sheet'!AW96</f>
        <v>0</v>
      </c>
      <c r="BW92" s="76">
        <f>'Master Sheet'!AX96</f>
        <v>0</v>
      </c>
      <c r="BX92" s="76" t="str">
        <f>'Master Sheet'!AY96</f>
        <v/>
      </c>
      <c r="BY92" s="76" t="str">
        <f>'Master Sheet'!AZ96</f>
        <v/>
      </c>
    </row>
    <row r="93" spans="1:77" ht="18.75">
      <c r="A93" s="12">
        <v>84</v>
      </c>
      <c r="B93" s="21" t="str">
        <f>IF(AND(C93=""),"",IF(ISNA(VLOOKUP(A93,'Master Sheet'!A$11:CA$294,4,FALSE)),"",VLOOKUP(A93,'Master Sheet'!A$11:CA$294,4,FALSE)))</f>
        <v/>
      </c>
      <c r="C93" s="23" t="str">
        <f>IF(AND(G$3=""),"",IF(AND('Master Sheet'!E94=""),"",'Master Sheet'!E94))</f>
        <v/>
      </c>
      <c r="D93" s="24" t="str">
        <f t="shared" si="14"/>
        <v/>
      </c>
      <c r="E93" s="24" t="str">
        <f t="shared" si="15"/>
        <v/>
      </c>
      <c r="F93" s="24" t="str">
        <f t="shared" si="16"/>
        <v/>
      </c>
      <c r="G93" s="24" t="str">
        <f t="shared" si="17"/>
        <v/>
      </c>
      <c r="H93" s="24" t="str">
        <f t="shared" si="18"/>
        <v/>
      </c>
      <c r="I93" s="24" t="str">
        <f t="shared" si="19"/>
        <v/>
      </c>
      <c r="J93" s="31" t="str">
        <f>IF(AND(C93=""),"",IF(ISNA(VLOOKUP(A93,'Master Sheet'!A$11:CA$294,11,FALSE)),"",VLOOKUP(A93,'Master Sheet'!A$11:CA$294,11,FALSE)))</f>
        <v/>
      </c>
      <c r="K93" s="14" t="str">
        <f t="shared" si="20"/>
        <v/>
      </c>
      <c r="AP93" s="76">
        <f>'Master Sheet'!L97</f>
        <v>0</v>
      </c>
      <c r="AQ93" s="76">
        <f>'Master Sheet'!M97</f>
        <v>0</v>
      </c>
      <c r="AR93" s="76">
        <f>'Master Sheet'!N97</f>
        <v>0</v>
      </c>
      <c r="AS93" s="76">
        <f>'Master Sheet'!O97</f>
        <v>0</v>
      </c>
      <c r="AT93" s="76" t="str">
        <f>'Master Sheet'!P97</f>
        <v/>
      </c>
      <c r="AU93" s="76" t="str">
        <f>'Master Sheet'!Q97</f>
        <v/>
      </c>
      <c r="AV93" s="76">
        <f>'Master Sheet'!S97</f>
        <v>0</v>
      </c>
      <c r="AW93" s="76">
        <f>'Master Sheet'!T97</f>
        <v>0</v>
      </c>
      <c r="AX93" s="76">
        <f>'Master Sheet'!U97</f>
        <v>0</v>
      </c>
      <c r="AY93" s="76">
        <f>'Master Sheet'!V97</f>
        <v>0</v>
      </c>
      <c r="AZ93" s="76" t="str">
        <f>'Master Sheet'!W97</f>
        <v/>
      </c>
      <c r="BA93" s="76" t="str">
        <f>'Master Sheet'!X97</f>
        <v/>
      </c>
      <c r="BB93" s="76">
        <f>'Master Sheet'!Z97</f>
        <v>0</v>
      </c>
      <c r="BC93" s="76">
        <f>'Master Sheet'!AA97</f>
        <v>0</v>
      </c>
      <c r="BD93" s="76">
        <f>'Master Sheet'!AB97</f>
        <v>0</v>
      </c>
      <c r="BE93" s="76">
        <f>'Master Sheet'!AC97</f>
        <v>0</v>
      </c>
      <c r="BF93" s="76" t="str">
        <f>'Master Sheet'!AD97</f>
        <v/>
      </c>
      <c r="BG93" s="76" t="str">
        <f>'Master Sheet'!AE97</f>
        <v/>
      </c>
      <c r="BH93" s="76">
        <f>'Master Sheet'!AG97</f>
        <v>0</v>
      </c>
      <c r="BI93" s="76">
        <f>'Master Sheet'!AH97</f>
        <v>0</v>
      </c>
      <c r="BJ93" s="76">
        <f>'Master Sheet'!AI97</f>
        <v>0</v>
      </c>
      <c r="BK93" s="76">
        <f>'Master Sheet'!AJ97</f>
        <v>0</v>
      </c>
      <c r="BL93" s="76" t="str">
        <f>'Master Sheet'!AK97</f>
        <v/>
      </c>
      <c r="BM93" s="76" t="str">
        <f>'Master Sheet'!AL97</f>
        <v/>
      </c>
      <c r="BN93" s="76">
        <f>'Master Sheet'!AN97</f>
        <v>0</v>
      </c>
      <c r="BO93" s="76">
        <f>'Master Sheet'!AO97</f>
        <v>0</v>
      </c>
      <c r="BP93" s="76">
        <f>'Master Sheet'!AP97</f>
        <v>0</v>
      </c>
      <c r="BQ93" s="76">
        <f>'Master Sheet'!AQ97</f>
        <v>0</v>
      </c>
      <c r="BR93" s="76" t="str">
        <f>'Master Sheet'!AR97</f>
        <v/>
      </c>
      <c r="BS93" s="76" t="str">
        <f>'Master Sheet'!AS97</f>
        <v/>
      </c>
      <c r="BT93" s="76">
        <f>'Master Sheet'!AU97</f>
        <v>0</v>
      </c>
      <c r="BU93" s="76">
        <f>'Master Sheet'!AV97</f>
        <v>0</v>
      </c>
      <c r="BV93" s="76">
        <f>'Master Sheet'!AW97</f>
        <v>0</v>
      </c>
      <c r="BW93" s="76">
        <f>'Master Sheet'!AX97</f>
        <v>0</v>
      </c>
      <c r="BX93" s="76" t="str">
        <f>'Master Sheet'!AY97</f>
        <v/>
      </c>
      <c r="BY93" s="76" t="str">
        <f>'Master Sheet'!AZ97</f>
        <v/>
      </c>
    </row>
    <row r="94" spans="1:77" ht="18.75">
      <c r="A94" s="12">
        <v>85</v>
      </c>
      <c r="B94" s="21" t="str">
        <f>IF(AND(C94=""),"",IF(ISNA(VLOOKUP(A94,'Master Sheet'!A$11:CA$294,4,FALSE)),"",VLOOKUP(A94,'Master Sheet'!A$11:CA$294,4,FALSE)))</f>
        <v/>
      </c>
      <c r="C94" s="23" t="str">
        <f>IF(AND(G$3=""),"",IF(AND('Master Sheet'!E95=""),"",'Master Sheet'!E95))</f>
        <v/>
      </c>
      <c r="D94" s="24" t="str">
        <f t="shared" si="14"/>
        <v/>
      </c>
      <c r="E94" s="24" t="str">
        <f t="shared" si="15"/>
        <v/>
      </c>
      <c r="F94" s="24" t="str">
        <f t="shared" si="16"/>
        <v/>
      </c>
      <c r="G94" s="24" t="str">
        <f t="shared" si="17"/>
        <v/>
      </c>
      <c r="H94" s="24" t="str">
        <f t="shared" si="18"/>
        <v/>
      </c>
      <c r="I94" s="24" t="str">
        <f t="shared" si="19"/>
        <v/>
      </c>
      <c r="J94" s="31" t="str">
        <f>IF(AND(C94=""),"",IF(ISNA(VLOOKUP(A94,'Master Sheet'!A$11:CA$294,11,FALSE)),"",VLOOKUP(A94,'Master Sheet'!A$11:CA$294,11,FALSE)))</f>
        <v/>
      </c>
      <c r="K94" s="14" t="str">
        <f t="shared" si="20"/>
        <v/>
      </c>
      <c r="AP94" s="76">
        <f>'Master Sheet'!L98</f>
        <v>0</v>
      </c>
      <c r="AQ94" s="76">
        <f>'Master Sheet'!M98</f>
        <v>0</v>
      </c>
      <c r="AR94" s="76">
        <f>'Master Sheet'!N98</f>
        <v>0</v>
      </c>
      <c r="AS94" s="76">
        <f>'Master Sheet'!O98</f>
        <v>0</v>
      </c>
      <c r="AT94" s="76" t="str">
        <f>'Master Sheet'!P98</f>
        <v/>
      </c>
      <c r="AU94" s="76" t="str">
        <f>'Master Sheet'!Q98</f>
        <v/>
      </c>
      <c r="AV94" s="76">
        <f>'Master Sheet'!S98</f>
        <v>0</v>
      </c>
      <c r="AW94" s="76">
        <f>'Master Sheet'!T98</f>
        <v>0</v>
      </c>
      <c r="AX94" s="76">
        <f>'Master Sheet'!U98</f>
        <v>0</v>
      </c>
      <c r="AY94" s="76">
        <f>'Master Sheet'!V98</f>
        <v>0</v>
      </c>
      <c r="AZ94" s="76" t="str">
        <f>'Master Sheet'!W98</f>
        <v/>
      </c>
      <c r="BA94" s="76" t="str">
        <f>'Master Sheet'!X98</f>
        <v/>
      </c>
      <c r="BB94" s="76">
        <f>'Master Sheet'!Z98</f>
        <v>0</v>
      </c>
      <c r="BC94" s="76">
        <f>'Master Sheet'!AA98</f>
        <v>0</v>
      </c>
      <c r="BD94" s="76">
        <f>'Master Sheet'!AB98</f>
        <v>0</v>
      </c>
      <c r="BE94" s="76">
        <f>'Master Sheet'!AC98</f>
        <v>0</v>
      </c>
      <c r="BF94" s="76" t="str">
        <f>'Master Sheet'!AD98</f>
        <v/>
      </c>
      <c r="BG94" s="76" t="str">
        <f>'Master Sheet'!AE98</f>
        <v/>
      </c>
      <c r="BH94" s="76">
        <f>'Master Sheet'!AG98</f>
        <v>0</v>
      </c>
      <c r="BI94" s="76">
        <f>'Master Sheet'!AH98</f>
        <v>0</v>
      </c>
      <c r="BJ94" s="76">
        <f>'Master Sheet'!AI98</f>
        <v>0</v>
      </c>
      <c r="BK94" s="76">
        <f>'Master Sheet'!AJ98</f>
        <v>0</v>
      </c>
      <c r="BL94" s="76" t="str">
        <f>'Master Sheet'!AK98</f>
        <v/>
      </c>
      <c r="BM94" s="76" t="str">
        <f>'Master Sheet'!AL98</f>
        <v/>
      </c>
      <c r="BN94" s="76">
        <f>'Master Sheet'!AN98</f>
        <v>0</v>
      </c>
      <c r="BO94" s="76">
        <f>'Master Sheet'!AO98</f>
        <v>0</v>
      </c>
      <c r="BP94" s="76">
        <f>'Master Sheet'!AP98</f>
        <v>0</v>
      </c>
      <c r="BQ94" s="76">
        <f>'Master Sheet'!AQ98</f>
        <v>0</v>
      </c>
      <c r="BR94" s="76" t="str">
        <f>'Master Sheet'!AR98</f>
        <v/>
      </c>
      <c r="BS94" s="76" t="str">
        <f>'Master Sheet'!AS98</f>
        <v/>
      </c>
      <c r="BT94" s="76">
        <f>'Master Sheet'!AU98</f>
        <v>0</v>
      </c>
      <c r="BU94" s="76">
        <f>'Master Sheet'!AV98</f>
        <v>0</v>
      </c>
      <c r="BV94" s="76">
        <f>'Master Sheet'!AW98</f>
        <v>0</v>
      </c>
      <c r="BW94" s="76">
        <f>'Master Sheet'!AX98</f>
        <v>0</v>
      </c>
      <c r="BX94" s="76" t="str">
        <f>'Master Sheet'!AY98</f>
        <v/>
      </c>
      <c r="BY94" s="76" t="str">
        <f>'Master Sheet'!AZ98</f>
        <v/>
      </c>
    </row>
    <row r="95" spans="1:77" ht="18.75">
      <c r="B95" s="16" t="s">
        <v>48</v>
      </c>
      <c r="C95" s="18"/>
      <c r="D95" s="19"/>
      <c r="E95" s="19"/>
      <c r="F95" s="19"/>
      <c r="G95" s="165" t="s">
        <v>51</v>
      </c>
      <c r="H95" s="165"/>
      <c r="I95" s="165"/>
      <c r="AP95" s="76">
        <f>'Master Sheet'!L99</f>
        <v>0</v>
      </c>
      <c r="AQ95" s="76">
        <f>'Master Sheet'!M99</f>
        <v>0</v>
      </c>
      <c r="AR95" s="76">
        <f>'Master Sheet'!N99</f>
        <v>0</v>
      </c>
      <c r="AS95" s="76">
        <f>'Master Sheet'!O99</f>
        <v>0</v>
      </c>
      <c r="AT95" s="76" t="str">
        <f>'Master Sheet'!P99</f>
        <v/>
      </c>
      <c r="AU95" s="76" t="str">
        <f>'Master Sheet'!Q99</f>
        <v/>
      </c>
      <c r="AV95" s="76">
        <f>'Master Sheet'!S99</f>
        <v>0</v>
      </c>
      <c r="AW95" s="76">
        <f>'Master Sheet'!T99</f>
        <v>0</v>
      </c>
      <c r="AX95" s="76">
        <f>'Master Sheet'!U99</f>
        <v>0</v>
      </c>
      <c r="AY95" s="76">
        <f>'Master Sheet'!V99</f>
        <v>0</v>
      </c>
      <c r="AZ95" s="76" t="str">
        <f>'Master Sheet'!W99</f>
        <v/>
      </c>
      <c r="BA95" s="76" t="str">
        <f>'Master Sheet'!X99</f>
        <v/>
      </c>
      <c r="BB95" s="76">
        <f>'Master Sheet'!Z99</f>
        <v>0</v>
      </c>
      <c r="BC95" s="76">
        <f>'Master Sheet'!AA99</f>
        <v>0</v>
      </c>
      <c r="BD95" s="76">
        <f>'Master Sheet'!AB99</f>
        <v>0</v>
      </c>
      <c r="BE95" s="76">
        <f>'Master Sheet'!AC99</f>
        <v>0</v>
      </c>
      <c r="BF95" s="76" t="str">
        <f>'Master Sheet'!AD99</f>
        <v/>
      </c>
      <c r="BG95" s="76" t="str">
        <f>'Master Sheet'!AE99</f>
        <v/>
      </c>
      <c r="BH95" s="76">
        <f>'Master Sheet'!AG99</f>
        <v>0</v>
      </c>
      <c r="BI95" s="76">
        <f>'Master Sheet'!AH99</f>
        <v>0</v>
      </c>
      <c r="BJ95" s="76">
        <f>'Master Sheet'!AI99</f>
        <v>0</v>
      </c>
      <c r="BK95" s="76">
        <f>'Master Sheet'!AJ99</f>
        <v>0</v>
      </c>
      <c r="BL95" s="76" t="str">
        <f>'Master Sheet'!AK99</f>
        <v/>
      </c>
      <c r="BM95" s="76" t="str">
        <f>'Master Sheet'!AL99</f>
        <v/>
      </c>
      <c r="BN95" s="76">
        <f>'Master Sheet'!AN99</f>
        <v>0</v>
      </c>
      <c r="BO95" s="76">
        <f>'Master Sheet'!AO99</f>
        <v>0</v>
      </c>
      <c r="BP95" s="76">
        <f>'Master Sheet'!AP99</f>
        <v>0</v>
      </c>
      <c r="BQ95" s="76">
        <f>'Master Sheet'!AQ99</f>
        <v>0</v>
      </c>
      <c r="BR95" s="76" t="str">
        <f>'Master Sheet'!AR99</f>
        <v/>
      </c>
      <c r="BS95" s="76" t="str">
        <f>'Master Sheet'!AS99</f>
        <v/>
      </c>
      <c r="BT95" s="76">
        <f>'Master Sheet'!AU99</f>
        <v>0</v>
      </c>
      <c r="BU95" s="76">
        <f>'Master Sheet'!AV99</f>
        <v>0</v>
      </c>
      <c r="BV95" s="76">
        <f>'Master Sheet'!AW99</f>
        <v>0</v>
      </c>
      <c r="BW95" s="76">
        <f>'Master Sheet'!AX99</f>
        <v>0</v>
      </c>
      <c r="BX95" s="76" t="str">
        <f>'Master Sheet'!AY99</f>
        <v/>
      </c>
      <c r="BY95" s="76" t="str">
        <f>'Master Sheet'!AZ99</f>
        <v/>
      </c>
    </row>
    <row r="96" spans="1:77" ht="31.5">
      <c r="A96" s="175" t="s">
        <v>7</v>
      </c>
      <c r="B96" s="177" t="s">
        <v>39</v>
      </c>
      <c r="C96" s="178" t="s">
        <v>41</v>
      </c>
      <c r="D96" s="22" t="s">
        <v>42</v>
      </c>
      <c r="E96" s="22" t="s">
        <v>43</v>
      </c>
      <c r="F96" s="22" t="s">
        <v>45</v>
      </c>
      <c r="G96" s="22" t="s">
        <v>44</v>
      </c>
      <c r="H96" s="22" t="s">
        <v>46</v>
      </c>
      <c r="I96" s="180" t="s">
        <v>47</v>
      </c>
      <c r="J96" s="181"/>
      <c r="K96" s="182"/>
      <c r="AP96" s="76">
        <f>'Master Sheet'!L100</f>
        <v>0</v>
      </c>
      <c r="AQ96" s="76">
        <f>'Master Sheet'!M100</f>
        <v>0</v>
      </c>
      <c r="AR96" s="76">
        <f>'Master Sheet'!N100</f>
        <v>0</v>
      </c>
      <c r="AS96" s="76">
        <f>'Master Sheet'!O100</f>
        <v>0</v>
      </c>
      <c r="AT96" s="76" t="str">
        <f>'Master Sheet'!P100</f>
        <v/>
      </c>
      <c r="AU96" s="76" t="str">
        <f>'Master Sheet'!Q100</f>
        <v/>
      </c>
      <c r="AV96" s="76">
        <f>'Master Sheet'!S100</f>
        <v>0</v>
      </c>
      <c r="AW96" s="76">
        <f>'Master Sheet'!T100</f>
        <v>0</v>
      </c>
      <c r="AX96" s="76">
        <f>'Master Sheet'!U100</f>
        <v>0</v>
      </c>
      <c r="AY96" s="76">
        <f>'Master Sheet'!V100</f>
        <v>0</v>
      </c>
      <c r="AZ96" s="76" t="str">
        <f>'Master Sheet'!W100</f>
        <v/>
      </c>
      <c r="BA96" s="76" t="str">
        <f>'Master Sheet'!X100</f>
        <v/>
      </c>
      <c r="BB96" s="76">
        <f>'Master Sheet'!Z100</f>
        <v>0</v>
      </c>
      <c r="BC96" s="76">
        <f>'Master Sheet'!AA100</f>
        <v>0</v>
      </c>
      <c r="BD96" s="76">
        <f>'Master Sheet'!AB100</f>
        <v>0</v>
      </c>
      <c r="BE96" s="76">
        <f>'Master Sheet'!AC100</f>
        <v>0</v>
      </c>
      <c r="BF96" s="76" t="str">
        <f>'Master Sheet'!AD100</f>
        <v/>
      </c>
      <c r="BG96" s="76" t="str">
        <f>'Master Sheet'!AE100</f>
        <v/>
      </c>
      <c r="BH96" s="76">
        <f>'Master Sheet'!AG100</f>
        <v>0</v>
      </c>
      <c r="BI96" s="76">
        <f>'Master Sheet'!AH100</f>
        <v>0</v>
      </c>
      <c r="BJ96" s="76">
        <f>'Master Sheet'!AI100</f>
        <v>0</v>
      </c>
      <c r="BK96" s="76">
        <f>'Master Sheet'!AJ100</f>
        <v>0</v>
      </c>
      <c r="BL96" s="76" t="str">
        <f>'Master Sheet'!AK100</f>
        <v/>
      </c>
      <c r="BM96" s="76" t="str">
        <f>'Master Sheet'!AL100</f>
        <v/>
      </c>
      <c r="BN96" s="76">
        <f>'Master Sheet'!AN100</f>
        <v>0</v>
      </c>
      <c r="BO96" s="76">
        <f>'Master Sheet'!AO100</f>
        <v>0</v>
      </c>
      <c r="BP96" s="76">
        <f>'Master Sheet'!AP100</f>
        <v>0</v>
      </c>
      <c r="BQ96" s="76">
        <f>'Master Sheet'!AQ100</f>
        <v>0</v>
      </c>
      <c r="BR96" s="76" t="str">
        <f>'Master Sheet'!AR100</f>
        <v/>
      </c>
      <c r="BS96" s="76" t="str">
        <f>'Master Sheet'!AS100</f>
        <v/>
      </c>
      <c r="BT96" s="76">
        <f>'Master Sheet'!AU100</f>
        <v>0</v>
      </c>
      <c r="BU96" s="76">
        <f>'Master Sheet'!AV100</f>
        <v>0</v>
      </c>
      <c r="BV96" s="76">
        <f>'Master Sheet'!AW100</f>
        <v>0</v>
      </c>
      <c r="BW96" s="76">
        <f>'Master Sheet'!AX100</f>
        <v>0</v>
      </c>
      <c r="BX96" s="76" t="str">
        <f>'Master Sheet'!AY100</f>
        <v/>
      </c>
      <c r="BY96" s="76" t="str">
        <f>'Master Sheet'!AZ100</f>
        <v/>
      </c>
    </row>
    <row r="97" spans="1:77" ht="15.75">
      <c r="A97" s="176"/>
      <c r="B97" s="175"/>
      <c r="C97" s="179"/>
      <c r="D97" s="10">
        <v>10</v>
      </c>
      <c r="E97" s="10">
        <v>10</v>
      </c>
      <c r="F97" s="10">
        <v>70</v>
      </c>
      <c r="G97" s="10">
        <v>10</v>
      </c>
      <c r="H97" s="10">
        <v>100</v>
      </c>
      <c r="I97" s="11">
        <v>15</v>
      </c>
      <c r="J97" s="26">
        <v>5</v>
      </c>
      <c r="K97" s="14">
        <v>20</v>
      </c>
      <c r="AP97" s="76">
        <f>'Master Sheet'!L101</f>
        <v>0</v>
      </c>
      <c r="AQ97" s="76">
        <f>'Master Sheet'!M101</f>
        <v>0</v>
      </c>
      <c r="AR97" s="76">
        <f>'Master Sheet'!N101</f>
        <v>0</v>
      </c>
      <c r="AS97" s="76">
        <f>'Master Sheet'!O101</f>
        <v>0</v>
      </c>
      <c r="AT97" s="76" t="str">
        <f>'Master Sheet'!P101</f>
        <v/>
      </c>
      <c r="AU97" s="76" t="str">
        <f>'Master Sheet'!Q101</f>
        <v/>
      </c>
      <c r="AV97" s="76">
        <f>'Master Sheet'!S101</f>
        <v>0</v>
      </c>
      <c r="AW97" s="76">
        <f>'Master Sheet'!T101</f>
        <v>0</v>
      </c>
      <c r="AX97" s="76">
        <f>'Master Sheet'!U101</f>
        <v>0</v>
      </c>
      <c r="AY97" s="76">
        <f>'Master Sheet'!V101</f>
        <v>0</v>
      </c>
      <c r="AZ97" s="76" t="str">
        <f>'Master Sheet'!W101</f>
        <v/>
      </c>
      <c r="BA97" s="76" t="str">
        <f>'Master Sheet'!X101</f>
        <v/>
      </c>
      <c r="BB97" s="76">
        <f>'Master Sheet'!Z101</f>
        <v>0</v>
      </c>
      <c r="BC97" s="76">
        <f>'Master Sheet'!AA101</f>
        <v>0</v>
      </c>
      <c r="BD97" s="76">
        <f>'Master Sheet'!AB101</f>
        <v>0</v>
      </c>
      <c r="BE97" s="76">
        <f>'Master Sheet'!AC101</f>
        <v>0</v>
      </c>
      <c r="BF97" s="76" t="str">
        <f>'Master Sheet'!AD101</f>
        <v/>
      </c>
      <c r="BG97" s="76" t="str">
        <f>'Master Sheet'!AE101</f>
        <v/>
      </c>
      <c r="BH97" s="76">
        <f>'Master Sheet'!AG101</f>
        <v>0</v>
      </c>
      <c r="BI97" s="76">
        <f>'Master Sheet'!AH101</f>
        <v>0</v>
      </c>
      <c r="BJ97" s="76">
        <f>'Master Sheet'!AI101</f>
        <v>0</v>
      </c>
      <c r="BK97" s="76">
        <f>'Master Sheet'!AJ101</f>
        <v>0</v>
      </c>
      <c r="BL97" s="76" t="str">
        <f>'Master Sheet'!AK101</f>
        <v/>
      </c>
      <c r="BM97" s="76" t="str">
        <f>'Master Sheet'!AL101</f>
        <v/>
      </c>
      <c r="BN97" s="76">
        <f>'Master Sheet'!AN101</f>
        <v>0</v>
      </c>
      <c r="BO97" s="76">
        <f>'Master Sheet'!AO101</f>
        <v>0</v>
      </c>
      <c r="BP97" s="76">
        <f>'Master Sheet'!AP101</f>
        <v>0</v>
      </c>
      <c r="BQ97" s="76">
        <f>'Master Sheet'!AQ101</f>
        <v>0</v>
      </c>
      <c r="BR97" s="76" t="str">
        <f>'Master Sheet'!AR101</f>
        <v/>
      </c>
      <c r="BS97" s="76" t="str">
        <f>'Master Sheet'!AS101</f>
        <v/>
      </c>
      <c r="BT97" s="76">
        <f>'Master Sheet'!AU101</f>
        <v>0</v>
      </c>
      <c r="BU97" s="76">
        <f>'Master Sheet'!AV101</f>
        <v>0</v>
      </c>
      <c r="BV97" s="76">
        <f>'Master Sheet'!AW101</f>
        <v>0</v>
      </c>
      <c r="BW97" s="76">
        <f>'Master Sheet'!AX101</f>
        <v>0</v>
      </c>
      <c r="BX97" s="76" t="str">
        <f>'Master Sheet'!AY101</f>
        <v/>
      </c>
      <c r="BY97" s="76" t="str">
        <f>'Master Sheet'!AZ101</f>
        <v/>
      </c>
    </row>
    <row r="98" spans="1:77" ht="15.95" customHeight="1">
      <c r="A98" s="12">
        <v>86</v>
      </c>
      <c r="B98" s="21" t="str">
        <f>IF(AND(C98=""),"",IF(ISNA(VLOOKUP(A98,'Master Sheet'!A$11:CA$294,4,FALSE)),"",VLOOKUP(A98,'Master Sheet'!A$11:CA$294,4,FALSE)))</f>
        <v/>
      </c>
      <c r="C98" s="23" t="str">
        <f>IF(AND(G$3=""),"",IF(AND('Master Sheet'!E96=""),"",'Master Sheet'!E96))</f>
        <v/>
      </c>
      <c r="D98" s="24" t="str">
        <f>IF(AND(B98=""),"",IF(AND($G$3=""),"",IF(AND($G$3="Hindi"),AP92,IF(AND($G$3="English"),AV92,IF(AND($G$3="Maths"),BB92,IF(AND($G$3="Sanskrit"),BH92,IF(AND($G$3="Science"),BN92,IF(AND($G$3="Social Science"),BT92,""))))))))</f>
        <v/>
      </c>
      <c r="E98" s="24" t="str">
        <f>IF(AND(B98=""),"",IF(AND($G$3=""),"",IF(AND($G$3="Hindi"),AQ92,IF(AND($G$3="English"),AW92,IF(AND($G$3="Maths"),BC92,IF(AND($G$3="Sanskrit"),BI92,IF(AND($G$3="Science"),BO92,IF(AND($G$3="Social Science"),BU92,""))))))))</f>
        <v/>
      </c>
      <c r="F98" s="24" t="str">
        <f>IF(AND(B98=""),"",IF(AND($G$3=""),"",IF(AND($G$3="Hindi"),AR92,IF(AND($G$3="English"),AX92,IF(AND($G$3="Maths"),BD92,IF(AND($G$3="Sanskrit"),BJ92,IF(AND($G$3="Science"),BP92,IF(AND($G$3="Social Science"),BV92,""))))))))</f>
        <v/>
      </c>
      <c r="G98" s="24" t="str">
        <f>IF(AND(B98=""),"",IF(AND($G$3=""),"",IF(AND($G$3="Hindi"),AS92,IF(AND($G$3="English"),AY92,IF(AND($G$3="Maths"),BE92,IF(AND($G$3="Sanskrit"),BK92,IF(AND($G$3="Science"),BQ92,IF(AND($G$3="Social Science"),BW92,""))))))))</f>
        <v/>
      </c>
      <c r="H98" s="24" t="str">
        <f>IF(AND(B98=""),"",IF(AND($G$3=""),"",IF(AND($G$3="Hindi"),AT92,IF(AND($G$3="English"),AZ92,IF(AND($G$3="Maths"),BF92,IF(AND($G$3="Sanskrit"),BL92,IF(AND($G$3="Science"),BR92,IF(AND($G$3="Social Science"),BX92,""))))))))</f>
        <v/>
      </c>
      <c r="I98" s="24" t="str">
        <f>IF(AND(B98=""),"",IF(AND($G$3=""),"",IF(AND($G$3="Hindi"),AU92,IF(AND($G$3="English"),BA92,IF(AND($G$3="Maths"),BG92,IF(AND($G$3="Sanskrit"),BM92,IF(AND($G$3="Science"),BS92,IF(AND($G$3="Social Science"),BY92,""))))))))</f>
        <v/>
      </c>
      <c r="J98" s="31" t="str">
        <f>IF(AND(C98=""),"",IF(ISNA(VLOOKUP(A98,'Master Sheet'!A$11:CA$294,11,FALSE)),"",VLOOKUP(A98,'Master Sheet'!A$11:CA$294,11,FALSE)))</f>
        <v/>
      </c>
      <c r="K98" s="14" t="str">
        <f>IF(AND(G$3=""),"",IF(AND(B98=""),"",IF(AND(J98="NON ELIGIBLE"),I98,(I98+J98))))</f>
        <v/>
      </c>
      <c r="AP98" s="76">
        <f>'Master Sheet'!L102</f>
        <v>0</v>
      </c>
      <c r="AQ98" s="76">
        <f>'Master Sheet'!M102</f>
        <v>0</v>
      </c>
      <c r="AR98" s="76">
        <f>'Master Sheet'!N102</f>
        <v>0</v>
      </c>
      <c r="AS98" s="76">
        <f>'Master Sheet'!O102</f>
        <v>0</v>
      </c>
      <c r="AT98" s="76" t="str">
        <f>'Master Sheet'!P102</f>
        <v/>
      </c>
      <c r="AU98" s="76" t="str">
        <f>'Master Sheet'!Q102</f>
        <v/>
      </c>
      <c r="AV98" s="76">
        <f>'Master Sheet'!S102</f>
        <v>0</v>
      </c>
      <c r="AW98" s="76">
        <f>'Master Sheet'!T102</f>
        <v>0</v>
      </c>
      <c r="AX98" s="76">
        <f>'Master Sheet'!U102</f>
        <v>0</v>
      </c>
      <c r="AY98" s="76">
        <f>'Master Sheet'!V102</f>
        <v>0</v>
      </c>
      <c r="AZ98" s="76" t="str">
        <f>'Master Sheet'!W102</f>
        <v/>
      </c>
      <c r="BA98" s="76" t="str">
        <f>'Master Sheet'!X102</f>
        <v/>
      </c>
      <c r="BB98" s="76">
        <f>'Master Sheet'!Z102</f>
        <v>0</v>
      </c>
      <c r="BC98" s="76">
        <f>'Master Sheet'!AA102</f>
        <v>0</v>
      </c>
      <c r="BD98" s="76">
        <f>'Master Sheet'!AB102</f>
        <v>0</v>
      </c>
      <c r="BE98" s="76">
        <f>'Master Sheet'!AC102</f>
        <v>0</v>
      </c>
      <c r="BF98" s="76" t="str">
        <f>'Master Sheet'!AD102</f>
        <v/>
      </c>
      <c r="BG98" s="76" t="str">
        <f>'Master Sheet'!AE102</f>
        <v/>
      </c>
      <c r="BH98" s="76">
        <f>'Master Sheet'!AG102</f>
        <v>0</v>
      </c>
      <c r="BI98" s="76">
        <f>'Master Sheet'!AH102</f>
        <v>0</v>
      </c>
      <c r="BJ98" s="76">
        <f>'Master Sheet'!AI102</f>
        <v>0</v>
      </c>
      <c r="BK98" s="76">
        <f>'Master Sheet'!AJ102</f>
        <v>0</v>
      </c>
      <c r="BL98" s="76" t="str">
        <f>'Master Sheet'!AK102</f>
        <v/>
      </c>
      <c r="BM98" s="76" t="str">
        <f>'Master Sheet'!AL102</f>
        <v/>
      </c>
      <c r="BN98" s="76">
        <f>'Master Sheet'!AN102</f>
        <v>0</v>
      </c>
      <c r="BO98" s="76">
        <f>'Master Sheet'!AO102</f>
        <v>0</v>
      </c>
      <c r="BP98" s="76">
        <f>'Master Sheet'!AP102</f>
        <v>0</v>
      </c>
      <c r="BQ98" s="76">
        <f>'Master Sheet'!AQ102</f>
        <v>0</v>
      </c>
      <c r="BR98" s="76" t="str">
        <f>'Master Sheet'!AR102</f>
        <v/>
      </c>
      <c r="BS98" s="76" t="str">
        <f>'Master Sheet'!AS102</f>
        <v/>
      </c>
      <c r="BT98" s="76">
        <f>'Master Sheet'!AU102</f>
        <v>0</v>
      </c>
      <c r="BU98" s="76">
        <f>'Master Sheet'!AV102</f>
        <v>0</v>
      </c>
      <c r="BV98" s="76">
        <f>'Master Sheet'!AW102</f>
        <v>0</v>
      </c>
      <c r="BW98" s="76">
        <f>'Master Sheet'!AX102</f>
        <v>0</v>
      </c>
      <c r="BX98" s="76" t="str">
        <f>'Master Sheet'!AY102</f>
        <v/>
      </c>
      <c r="BY98" s="76" t="str">
        <f>'Master Sheet'!AZ102</f>
        <v/>
      </c>
    </row>
    <row r="99" spans="1:77" ht="15.95" customHeight="1">
      <c r="A99" s="12">
        <v>87</v>
      </c>
      <c r="B99" s="21" t="str">
        <f>IF(AND(C99=""),"",IF(ISNA(VLOOKUP(A99,'Master Sheet'!A$11:CA$294,4,FALSE)),"",VLOOKUP(A99,'Master Sheet'!A$11:CA$294,4,FALSE)))</f>
        <v/>
      </c>
      <c r="C99" s="23" t="str">
        <f>IF(AND(G$3=""),"",IF(AND('Master Sheet'!E97=""),"",'Master Sheet'!E97))</f>
        <v/>
      </c>
      <c r="D99" s="24" t="str">
        <f t="shared" ref="D99:D136" si="21">IF(AND(B99=""),"",IF(AND($G$3=""),"",IF(AND($G$3="Hindi"),AP93,IF(AND($G$3="English"),AV93,IF(AND($G$3="Maths"),BB93,IF(AND($G$3="Sanskrit"),BH93,IF(AND($G$3="Science"),BN93,IF(AND($G$3="Social Science"),BT93,""))))))))</f>
        <v/>
      </c>
      <c r="E99" s="24" t="str">
        <f t="shared" ref="E99:E136" si="22">IF(AND(B99=""),"",IF(AND($G$3=""),"",IF(AND($G$3="Hindi"),AQ93,IF(AND($G$3="English"),AW93,IF(AND($G$3="Maths"),BC93,IF(AND($G$3="Sanskrit"),BI93,IF(AND($G$3="Science"),BO93,IF(AND($G$3="Social Science"),BU93,""))))))))</f>
        <v/>
      </c>
      <c r="F99" s="24" t="str">
        <f t="shared" ref="F99:F136" si="23">IF(AND(B99=""),"",IF(AND($G$3=""),"",IF(AND($G$3="Hindi"),AR93,IF(AND($G$3="English"),AX93,IF(AND($G$3="Maths"),BD93,IF(AND($G$3="Sanskrit"),BJ93,IF(AND($G$3="Science"),BP93,IF(AND($G$3="Social Science"),BV93,""))))))))</f>
        <v/>
      </c>
      <c r="G99" s="24" t="str">
        <f t="shared" ref="G99:G136" si="24">IF(AND(B99=""),"",IF(AND($G$3=""),"",IF(AND($G$3="Hindi"),AS93,IF(AND($G$3="English"),AY93,IF(AND($G$3="Maths"),BE93,IF(AND($G$3="Sanskrit"),BK93,IF(AND($G$3="Science"),BQ93,IF(AND($G$3="Social Science"),BW93,""))))))))</f>
        <v/>
      </c>
      <c r="H99" s="24" t="str">
        <f t="shared" ref="H99:H136" si="25">IF(AND(B99=""),"",IF(AND($G$3=""),"",IF(AND($G$3="Hindi"),AT93,IF(AND($G$3="English"),AZ93,IF(AND($G$3="Maths"),BF93,IF(AND($G$3="Sanskrit"),BL93,IF(AND($G$3="Science"),BR93,IF(AND($G$3="Social Science"),BX93,""))))))))</f>
        <v/>
      </c>
      <c r="I99" s="24" t="str">
        <f t="shared" ref="I99:I136" si="26">IF(AND(B99=""),"",IF(AND($G$3=""),"",IF(AND($G$3="Hindi"),AU93,IF(AND($G$3="English"),BA93,IF(AND($G$3="Maths"),BG93,IF(AND($G$3="Sanskrit"),BM93,IF(AND($G$3="Science"),BS93,IF(AND($G$3="Social Science"),BY93,""))))))))</f>
        <v/>
      </c>
      <c r="J99" s="31" t="str">
        <f>IF(AND(C99=""),"",IF(ISNA(VLOOKUP(A99,'Master Sheet'!A$11:CA$294,11,FALSE)),"",VLOOKUP(A99,'Master Sheet'!A$11:CA$294,11,FALSE)))</f>
        <v/>
      </c>
      <c r="K99" s="14" t="str">
        <f t="shared" ref="K99:K136" si="27">IF(AND(G$3=""),"",IF(AND(B99=""),"",IF(AND(J99="NON ELIGIBLE"),I99,(I99+J99))))</f>
        <v/>
      </c>
      <c r="AP99" s="76">
        <f>'Master Sheet'!L103</f>
        <v>0</v>
      </c>
      <c r="AQ99" s="76">
        <f>'Master Sheet'!M103</f>
        <v>0</v>
      </c>
      <c r="AR99" s="76">
        <f>'Master Sheet'!N103</f>
        <v>0</v>
      </c>
      <c r="AS99" s="76">
        <f>'Master Sheet'!O103</f>
        <v>0</v>
      </c>
      <c r="AT99" s="76" t="str">
        <f>'Master Sheet'!P103</f>
        <v/>
      </c>
      <c r="AU99" s="76" t="str">
        <f>'Master Sheet'!Q103</f>
        <v/>
      </c>
      <c r="AV99" s="76">
        <f>'Master Sheet'!S103</f>
        <v>0</v>
      </c>
      <c r="AW99" s="76">
        <f>'Master Sheet'!T103</f>
        <v>0</v>
      </c>
      <c r="AX99" s="76">
        <f>'Master Sheet'!U103</f>
        <v>0</v>
      </c>
      <c r="AY99" s="76">
        <f>'Master Sheet'!V103</f>
        <v>0</v>
      </c>
      <c r="AZ99" s="76" t="str">
        <f>'Master Sheet'!W103</f>
        <v/>
      </c>
      <c r="BA99" s="76" t="str">
        <f>'Master Sheet'!X103</f>
        <v/>
      </c>
      <c r="BB99" s="76">
        <f>'Master Sheet'!Z103</f>
        <v>0</v>
      </c>
      <c r="BC99" s="76">
        <f>'Master Sheet'!AA103</f>
        <v>0</v>
      </c>
      <c r="BD99" s="76">
        <f>'Master Sheet'!AB103</f>
        <v>0</v>
      </c>
      <c r="BE99" s="76">
        <f>'Master Sheet'!AC103</f>
        <v>0</v>
      </c>
      <c r="BF99" s="76" t="str">
        <f>'Master Sheet'!AD103</f>
        <v/>
      </c>
      <c r="BG99" s="76" t="str">
        <f>'Master Sheet'!AE103</f>
        <v/>
      </c>
      <c r="BH99" s="76">
        <f>'Master Sheet'!AG103</f>
        <v>0</v>
      </c>
      <c r="BI99" s="76">
        <f>'Master Sheet'!AH103</f>
        <v>0</v>
      </c>
      <c r="BJ99" s="76">
        <f>'Master Sheet'!AI103</f>
        <v>0</v>
      </c>
      <c r="BK99" s="76">
        <f>'Master Sheet'!AJ103</f>
        <v>0</v>
      </c>
      <c r="BL99" s="76" t="str">
        <f>'Master Sheet'!AK103</f>
        <v/>
      </c>
      <c r="BM99" s="76" t="str">
        <f>'Master Sheet'!AL103</f>
        <v/>
      </c>
      <c r="BN99" s="76">
        <f>'Master Sheet'!AN103</f>
        <v>0</v>
      </c>
      <c r="BO99" s="76">
        <f>'Master Sheet'!AO103</f>
        <v>0</v>
      </c>
      <c r="BP99" s="76">
        <f>'Master Sheet'!AP103</f>
        <v>0</v>
      </c>
      <c r="BQ99" s="76">
        <f>'Master Sheet'!AQ103</f>
        <v>0</v>
      </c>
      <c r="BR99" s="76" t="str">
        <f>'Master Sheet'!AR103</f>
        <v/>
      </c>
      <c r="BS99" s="76" t="str">
        <f>'Master Sheet'!AS103</f>
        <v/>
      </c>
      <c r="BT99" s="76">
        <f>'Master Sheet'!AU103</f>
        <v>0</v>
      </c>
      <c r="BU99" s="76">
        <f>'Master Sheet'!AV103</f>
        <v>0</v>
      </c>
      <c r="BV99" s="76">
        <f>'Master Sheet'!AW103</f>
        <v>0</v>
      </c>
      <c r="BW99" s="76">
        <f>'Master Sheet'!AX103</f>
        <v>0</v>
      </c>
      <c r="BX99" s="76" t="str">
        <f>'Master Sheet'!AY103</f>
        <v/>
      </c>
      <c r="BY99" s="76" t="str">
        <f>'Master Sheet'!AZ103</f>
        <v/>
      </c>
    </row>
    <row r="100" spans="1:77" ht="15.95" customHeight="1">
      <c r="A100" s="12">
        <v>88</v>
      </c>
      <c r="B100" s="21" t="str">
        <f>IF(AND(C100=""),"",IF(ISNA(VLOOKUP(A100,'Master Sheet'!A$11:CA$294,4,FALSE)),"",VLOOKUP(A100,'Master Sheet'!A$11:CA$294,4,FALSE)))</f>
        <v/>
      </c>
      <c r="C100" s="23" t="str">
        <f>IF(AND(G$3=""),"",IF(AND('Master Sheet'!E98=""),"",'Master Sheet'!E98))</f>
        <v/>
      </c>
      <c r="D100" s="24" t="str">
        <f t="shared" si="21"/>
        <v/>
      </c>
      <c r="E100" s="24" t="str">
        <f t="shared" si="22"/>
        <v/>
      </c>
      <c r="F100" s="24" t="str">
        <f t="shared" si="23"/>
        <v/>
      </c>
      <c r="G100" s="24" t="str">
        <f t="shared" si="24"/>
        <v/>
      </c>
      <c r="H100" s="24" t="str">
        <f t="shared" si="25"/>
        <v/>
      </c>
      <c r="I100" s="24" t="str">
        <f t="shared" si="26"/>
        <v/>
      </c>
      <c r="J100" s="31" t="str">
        <f>IF(AND(C100=""),"",IF(ISNA(VLOOKUP(A100,'Master Sheet'!A$11:CA$294,11,FALSE)),"",VLOOKUP(A100,'Master Sheet'!A$11:CA$294,11,FALSE)))</f>
        <v/>
      </c>
      <c r="K100" s="14" t="str">
        <f t="shared" si="27"/>
        <v/>
      </c>
      <c r="AP100" s="76">
        <f>'Master Sheet'!L104</f>
        <v>0</v>
      </c>
      <c r="AQ100" s="76">
        <f>'Master Sheet'!M104</f>
        <v>0</v>
      </c>
      <c r="AR100" s="76">
        <f>'Master Sheet'!N104</f>
        <v>0</v>
      </c>
      <c r="AS100" s="76">
        <f>'Master Sheet'!O104</f>
        <v>0</v>
      </c>
      <c r="AT100" s="76" t="str">
        <f>'Master Sheet'!P104</f>
        <v/>
      </c>
      <c r="AU100" s="76" t="str">
        <f>'Master Sheet'!Q104</f>
        <v/>
      </c>
      <c r="AV100" s="76">
        <f>'Master Sheet'!S104</f>
        <v>0</v>
      </c>
      <c r="AW100" s="76">
        <f>'Master Sheet'!T104</f>
        <v>0</v>
      </c>
      <c r="AX100" s="76">
        <f>'Master Sheet'!U104</f>
        <v>0</v>
      </c>
      <c r="AY100" s="76">
        <f>'Master Sheet'!V104</f>
        <v>0</v>
      </c>
      <c r="AZ100" s="76" t="str">
        <f>'Master Sheet'!W104</f>
        <v/>
      </c>
      <c r="BA100" s="76" t="str">
        <f>'Master Sheet'!X104</f>
        <v/>
      </c>
      <c r="BB100" s="76">
        <f>'Master Sheet'!Z104</f>
        <v>0</v>
      </c>
      <c r="BC100" s="76">
        <f>'Master Sheet'!AA104</f>
        <v>0</v>
      </c>
      <c r="BD100" s="76">
        <f>'Master Sheet'!AB104</f>
        <v>0</v>
      </c>
      <c r="BE100" s="76">
        <f>'Master Sheet'!AC104</f>
        <v>0</v>
      </c>
      <c r="BF100" s="76" t="str">
        <f>'Master Sheet'!AD104</f>
        <v/>
      </c>
      <c r="BG100" s="76" t="str">
        <f>'Master Sheet'!AE104</f>
        <v/>
      </c>
      <c r="BH100" s="76">
        <f>'Master Sheet'!AG104</f>
        <v>0</v>
      </c>
      <c r="BI100" s="76">
        <f>'Master Sheet'!AH104</f>
        <v>0</v>
      </c>
      <c r="BJ100" s="76">
        <f>'Master Sheet'!AI104</f>
        <v>0</v>
      </c>
      <c r="BK100" s="76">
        <f>'Master Sheet'!AJ104</f>
        <v>0</v>
      </c>
      <c r="BL100" s="76" t="str">
        <f>'Master Sheet'!AK104</f>
        <v/>
      </c>
      <c r="BM100" s="76" t="str">
        <f>'Master Sheet'!AL104</f>
        <v/>
      </c>
      <c r="BN100" s="76">
        <f>'Master Sheet'!AN104</f>
        <v>0</v>
      </c>
      <c r="BO100" s="76">
        <f>'Master Sheet'!AO104</f>
        <v>0</v>
      </c>
      <c r="BP100" s="76">
        <f>'Master Sheet'!AP104</f>
        <v>0</v>
      </c>
      <c r="BQ100" s="76">
        <f>'Master Sheet'!AQ104</f>
        <v>0</v>
      </c>
      <c r="BR100" s="76" t="str">
        <f>'Master Sheet'!AR104</f>
        <v/>
      </c>
      <c r="BS100" s="76" t="str">
        <f>'Master Sheet'!AS104</f>
        <v/>
      </c>
      <c r="BT100" s="76">
        <f>'Master Sheet'!AU104</f>
        <v>0</v>
      </c>
      <c r="BU100" s="76">
        <f>'Master Sheet'!AV104</f>
        <v>0</v>
      </c>
      <c r="BV100" s="76">
        <f>'Master Sheet'!AW104</f>
        <v>0</v>
      </c>
      <c r="BW100" s="76">
        <f>'Master Sheet'!AX104</f>
        <v>0</v>
      </c>
      <c r="BX100" s="76" t="str">
        <f>'Master Sheet'!AY104</f>
        <v/>
      </c>
      <c r="BY100" s="76" t="str">
        <f>'Master Sheet'!AZ104</f>
        <v/>
      </c>
    </row>
    <row r="101" spans="1:77" ht="15.95" customHeight="1">
      <c r="A101" s="12">
        <v>89</v>
      </c>
      <c r="B101" s="21" t="str">
        <f>IF(AND(C101=""),"",IF(ISNA(VLOOKUP(A101,'Master Sheet'!A$11:CA$294,4,FALSE)),"",VLOOKUP(A101,'Master Sheet'!A$11:CA$294,4,FALSE)))</f>
        <v/>
      </c>
      <c r="C101" s="23" t="str">
        <f>IF(AND(G$3=""),"",IF(AND('Master Sheet'!E99=""),"",'Master Sheet'!E99))</f>
        <v/>
      </c>
      <c r="D101" s="24" t="str">
        <f t="shared" si="21"/>
        <v/>
      </c>
      <c r="E101" s="24" t="str">
        <f t="shared" si="22"/>
        <v/>
      </c>
      <c r="F101" s="24" t="str">
        <f t="shared" si="23"/>
        <v/>
      </c>
      <c r="G101" s="24" t="str">
        <f t="shared" si="24"/>
        <v/>
      </c>
      <c r="H101" s="24" t="str">
        <f t="shared" si="25"/>
        <v/>
      </c>
      <c r="I101" s="24" t="str">
        <f t="shared" si="26"/>
        <v/>
      </c>
      <c r="J101" s="31" t="str">
        <f>IF(AND(C101=""),"",IF(ISNA(VLOOKUP(A101,'Master Sheet'!A$11:CA$294,11,FALSE)),"",VLOOKUP(A101,'Master Sheet'!A$11:CA$294,11,FALSE)))</f>
        <v/>
      </c>
      <c r="K101" s="14" t="str">
        <f t="shared" si="27"/>
        <v/>
      </c>
      <c r="AP101" s="76">
        <f>'Master Sheet'!L105</f>
        <v>0</v>
      </c>
      <c r="AQ101" s="76">
        <f>'Master Sheet'!M105</f>
        <v>0</v>
      </c>
      <c r="AR101" s="76">
        <f>'Master Sheet'!N105</f>
        <v>0</v>
      </c>
      <c r="AS101" s="76">
        <f>'Master Sheet'!O105</f>
        <v>0</v>
      </c>
      <c r="AT101" s="76" t="str">
        <f>'Master Sheet'!P105</f>
        <v/>
      </c>
      <c r="AU101" s="76" t="str">
        <f>'Master Sheet'!Q105</f>
        <v/>
      </c>
      <c r="AV101" s="76">
        <f>'Master Sheet'!S105</f>
        <v>0</v>
      </c>
      <c r="AW101" s="76">
        <f>'Master Sheet'!T105</f>
        <v>0</v>
      </c>
      <c r="AX101" s="76">
        <f>'Master Sheet'!U105</f>
        <v>0</v>
      </c>
      <c r="AY101" s="76">
        <f>'Master Sheet'!V105</f>
        <v>0</v>
      </c>
      <c r="AZ101" s="76" t="str">
        <f>'Master Sheet'!W105</f>
        <v/>
      </c>
      <c r="BA101" s="76" t="str">
        <f>'Master Sheet'!X105</f>
        <v/>
      </c>
      <c r="BB101" s="76">
        <f>'Master Sheet'!Z105</f>
        <v>0</v>
      </c>
      <c r="BC101" s="76">
        <f>'Master Sheet'!AA105</f>
        <v>0</v>
      </c>
      <c r="BD101" s="76">
        <f>'Master Sheet'!AB105</f>
        <v>0</v>
      </c>
      <c r="BE101" s="76">
        <f>'Master Sheet'!AC105</f>
        <v>0</v>
      </c>
      <c r="BF101" s="76" t="str">
        <f>'Master Sheet'!AD105</f>
        <v/>
      </c>
      <c r="BG101" s="76" t="str">
        <f>'Master Sheet'!AE105</f>
        <v/>
      </c>
      <c r="BH101" s="76">
        <f>'Master Sheet'!AG105</f>
        <v>0</v>
      </c>
      <c r="BI101" s="76">
        <f>'Master Sheet'!AH105</f>
        <v>0</v>
      </c>
      <c r="BJ101" s="76">
        <f>'Master Sheet'!AI105</f>
        <v>0</v>
      </c>
      <c r="BK101" s="76">
        <f>'Master Sheet'!AJ105</f>
        <v>0</v>
      </c>
      <c r="BL101" s="76" t="str">
        <f>'Master Sheet'!AK105</f>
        <v/>
      </c>
      <c r="BM101" s="76" t="str">
        <f>'Master Sheet'!AL105</f>
        <v/>
      </c>
      <c r="BN101" s="76">
        <f>'Master Sheet'!AN105</f>
        <v>0</v>
      </c>
      <c r="BO101" s="76">
        <f>'Master Sheet'!AO105</f>
        <v>0</v>
      </c>
      <c r="BP101" s="76">
        <f>'Master Sheet'!AP105</f>
        <v>0</v>
      </c>
      <c r="BQ101" s="76">
        <f>'Master Sheet'!AQ105</f>
        <v>0</v>
      </c>
      <c r="BR101" s="76" t="str">
        <f>'Master Sheet'!AR105</f>
        <v/>
      </c>
      <c r="BS101" s="76" t="str">
        <f>'Master Sheet'!AS105</f>
        <v/>
      </c>
      <c r="BT101" s="76">
        <f>'Master Sheet'!AU105</f>
        <v>0</v>
      </c>
      <c r="BU101" s="76">
        <f>'Master Sheet'!AV105</f>
        <v>0</v>
      </c>
      <c r="BV101" s="76">
        <f>'Master Sheet'!AW105</f>
        <v>0</v>
      </c>
      <c r="BW101" s="76">
        <f>'Master Sheet'!AX105</f>
        <v>0</v>
      </c>
      <c r="BX101" s="76" t="str">
        <f>'Master Sheet'!AY105</f>
        <v/>
      </c>
      <c r="BY101" s="76" t="str">
        <f>'Master Sheet'!AZ105</f>
        <v/>
      </c>
    </row>
    <row r="102" spans="1:77" ht="15.95" customHeight="1">
      <c r="A102" s="12">
        <v>90</v>
      </c>
      <c r="B102" s="21" t="str">
        <f>IF(AND(C102=""),"",IF(ISNA(VLOOKUP(A102,'Master Sheet'!A$11:CA$294,4,FALSE)),"",VLOOKUP(A102,'Master Sheet'!A$11:CA$294,4,FALSE)))</f>
        <v/>
      </c>
      <c r="C102" s="23" t="str">
        <f>IF(AND(G$3=""),"",IF(AND('Master Sheet'!E100=""),"",'Master Sheet'!E100))</f>
        <v/>
      </c>
      <c r="D102" s="24" t="str">
        <f t="shared" si="21"/>
        <v/>
      </c>
      <c r="E102" s="24" t="str">
        <f t="shared" si="22"/>
        <v/>
      </c>
      <c r="F102" s="24" t="str">
        <f t="shared" si="23"/>
        <v/>
      </c>
      <c r="G102" s="24" t="str">
        <f t="shared" si="24"/>
        <v/>
      </c>
      <c r="H102" s="24" t="str">
        <f t="shared" si="25"/>
        <v/>
      </c>
      <c r="I102" s="24" t="str">
        <f t="shared" si="26"/>
        <v/>
      </c>
      <c r="J102" s="31" t="str">
        <f>IF(AND(C102=""),"",IF(ISNA(VLOOKUP(A102,'Master Sheet'!A$11:CA$294,11,FALSE)),"",VLOOKUP(A102,'Master Sheet'!A$11:CA$294,11,FALSE)))</f>
        <v/>
      </c>
      <c r="K102" s="14" t="str">
        <f t="shared" si="27"/>
        <v/>
      </c>
      <c r="AP102" s="76">
        <f>'Master Sheet'!L106</f>
        <v>0</v>
      </c>
      <c r="AQ102" s="76">
        <f>'Master Sheet'!M106</f>
        <v>0</v>
      </c>
      <c r="AR102" s="76">
        <f>'Master Sheet'!N106</f>
        <v>0</v>
      </c>
      <c r="AS102" s="76">
        <f>'Master Sheet'!O106</f>
        <v>0</v>
      </c>
      <c r="AT102" s="76" t="str">
        <f>'Master Sheet'!P106</f>
        <v/>
      </c>
      <c r="AU102" s="76" t="str">
        <f>'Master Sheet'!Q106</f>
        <v/>
      </c>
      <c r="AV102" s="76">
        <f>'Master Sheet'!S106</f>
        <v>0</v>
      </c>
      <c r="AW102" s="76">
        <f>'Master Sheet'!T106</f>
        <v>0</v>
      </c>
      <c r="AX102" s="76">
        <f>'Master Sheet'!U106</f>
        <v>0</v>
      </c>
      <c r="AY102" s="76">
        <f>'Master Sheet'!V106</f>
        <v>0</v>
      </c>
      <c r="AZ102" s="76" t="str">
        <f>'Master Sheet'!W106</f>
        <v/>
      </c>
      <c r="BA102" s="76" t="str">
        <f>'Master Sheet'!X106</f>
        <v/>
      </c>
      <c r="BB102" s="76">
        <f>'Master Sheet'!Z106</f>
        <v>0</v>
      </c>
      <c r="BC102" s="76">
        <f>'Master Sheet'!AA106</f>
        <v>0</v>
      </c>
      <c r="BD102" s="76">
        <f>'Master Sheet'!AB106</f>
        <v>0</v>
      </c>
      <c r="BE102" s="76">
        <f>'Master Sheet'!AC106</f>
        <v>0</v>
      </c>
      <c r="BF102" s="76" t="str">
        <f>'Master Sheet'!AD106</f>
        <v/>
      </c>
      <c r="BG102" s="76" t="str">
        <f>'Master Sheet'!AE106</f>
        <v/>
      </c>
      <c r="BH102" s="76">
        <f>'Master Sheet'!AG106</f>
        <v>0</v>
      </c>
      <c r="BI102" s="76">
        <f>'Master Sheet'!AH106</f>
        <v>0</v>
      </c>
      <c r="BJ102" s="76">
        <f>'Master Sheet'!AI106</f>
        <v>0</v>
      </c>
      <c r="BK102" s="76">
        <f>'Master Sheet'!AJ106</f>
        <v>0</v>
      </c>
      <c r="BL102" s="76" t="str">
        <f>'Master Sheet'!AK106</f>
        <v/>
      </c>
      <c r="BM102" s="76" t="str">
        <f>'Master Sheet'!AL106</f>
        <v/>
      </c>
      <c r="BN102" s="76">
        <f>'Master Sheet'!AN106</f>
        <v>0</v>
      </c>
      <c r="BO102" s="76">
        <f>'Master Sheet'!AO106</f>
        <v>0</v>
      </c>
      <c r="BP102" s="76">
        <f>'Master Sheet'!AP106</f>
        <v>0</v>
      </c>
      <c r="BQ102" s="76">
        <f>'Master Sheet'!AQ106</f>
        <v>0</v>
      </c>
      <c r="BR102" s="76" t="str">
        <f>'Master Sheet'!AR106</f>
        <v/>
      </c>
      <c r="BS102" s="76" t="str">
        <f>'Master Sheet'!AS106</f>
        <v/>
      </c>
      <c r="BT102" s="76">
        <f>'Master Sheet'!AU106</f>
        <v>0</v>
      </c>
      <c r="BU102" s="76">
        <f>'Master Sheet'!AV106</f>
        <v>0</v>
      </c>
      <c r="BV102" s="76">
        <f>'Master Sheet'!AW106</f>
        <v>0</v>
      </c>
      <c r="BW102" s="76">
        <f>'Master Sheet'!AX106</f>
        <v>0</v>
      </c>
      <c r="BX102" s="76" t="str">
        <f>'Master Sheet'!AY106</f>
        <v/>
      </c>
      <c r="BY102" s="76" t="str">
        <f>'Master Sheet'!AZ106</f>
        <v/>
      </c>
    </row>
    <row r="103" spans="1:77" ht="15.95" customHeight="1">
      <c r="A103" s="12">
        <v>91</v>
      </c>
      <c r="B103" s="21" t="str">
        <f>IF(AND(C103=""),"",IF(ISNA(VLOOKUP(A103,'Master Sheet'!A$11:CA$294,4,FALSE)),"",VLOOKUP(A103,'Master Sheet'!A$11:CA$294,4,FALSE)))</f>
        <v/>
      </c>
      <c r="C103" s="23" t="str">
        <f>IF(AND(G$3=""),"",IF(AND('Master Sheet'!E101=""),"",'Master Sheet'!E101))</f>
        <v/>
      </c>
      <c r="D103" s="24" t="str">
        <f t="shared" si="21"/>
        <v/>
      </c>
      <c r="E103" s="24" t="str">
        <f t="shared" si="22"/>
        <v/>
      </c>
      <c r="F103" s="24" t="str">
        <f t="shared" si="23"/>
        <v/>
      </c>
      <c r="G103" s="24" t="str">
        <f t="shared" si="24"/>
        <v/>
      </c>
      <c r="H103" s="24" t="str">
        <f t="shared" si="25"/>
        <v/>
      </c>
      <c r="I103" s="24" t="str">
        <f t="shared" si="26"/>
        <v/>
      </c>
      <c r="J103" s="31" t="str">
        <f>IF(AND(C103=""),"",IF(ISNA(VLOOKUP(A103,'Master Sheet'!A$11:CA$294,11,FALSE)),"",VLOOKUP(A103,'Master Sheet'!A$11:CA$294,11,FALSE)))</f>
        <v/>
      </c>
      <c r="K103" s="14" t="str">
        <f t="shared" si="27"/>
        <v/>
      </c>
      <c r="AP103" s="76">
        <f>'Master Sheet'!L107</f>
        <v>0</v>
      </c>
      <c r="AQ103" s="76">
        <f>'Master Sheet'!M107</f>
        <v>0</v>
      </c>
      <c r="AR103" s="76">
        <f>'Master Sheet'!N107</f>
        <v>0</v>
      </c>
      <c r="AS103" s="76">
        <f>'Master Sheet'!O107</f>
        <v>0</v>
      </c>
      <c r="AT103" s="76" t="str">
        <f>'Master Sheet'!P107</f>
        <v/>
      </c>
      <c r="AU103" s="76" t="str">
        <f>'Master Sheet'!Q107</f>
        <v/>
      </c>
      <c r="AV103" s="76">
        <f>'Master Sheet'!S107</f>
        <v>0</v>
      </c>
      <c r="AW103" s="76">
        <f>'Master Sheet'!T107</f>
        <v>0</v>
      </c>
      <c r="AX103" s="76">
        <f>'Master Sheet'!U107</f>
        <v>0</v>
      </c>
      <c r="AY103" s="76">
        <f>'Master Sheet'!V107</f>
        <v>0</v>
      </c>
      <c r="AZ103" s="76" t="str">
        <f>'Master Sheet'!W107</f>
        <v/>
      </c>
      <c r="BA103" s="76" t="str">
        <f>'Master Sheet'!X107</f>
        <v/>
      </c>
      <c r="BB103" s="76">
        <f>'Master Sheet'!Z107</f>
        <v>0</v>
      </c>
      <c r="BC103" s="76">
        <f>'Master Sheet'!AA107</f>
        <v>0</v>
      </c>
      <c r="BD103" s="76">
        <f>'Master Sheet'!AB107</f>
        <v>0</v>
      </c>
      <c r="BE103" s="76">
        <f>'Master Sheet'!AC107</f>
        <v>0</v>
      </c>
      <c r="BF103" s="76" t="str">
        <f>'Master Sheet'!AD107</f>
        <v/>
      </c>
      <c r="BG103" s="76" t="str">
        <f>'Master Sheet'!AE107</f>
        <v/>
      </c>
      <c r="BH103" s="76">
        <f>'Master Sheet'!AG107</f>
        <v>0</v>
      </c>
      <c r="BI103" s="76">
        <f>'Master Sheet'!AH107</f>
        <v>0</v>
      </c>
      <c r="BJ103" s="76">
        <f>'Master Sheet'!AI107</f>
        <v>0</v>
      </c>
      <c r="BK103" s="76">
        <f>'Master Sheet'!AJ107</f>
        <v>0</v>
      </c>
      <c r="BL103" s="76" t="str">
        <f>'Master Sheet'!AK107</f>
        <v/>
      </c>
      <c r="BM103" s="76" t="str">
        <f>'Master Sheet'!AL107</f>
        <v/>
      </c>
      <c r="BN103" s="76">
        <f>'Master Sheet'!AN107</f>
        <v>0</v>
      </c>
      <c r="BO103" s="76">
        <f>'Master Sheet'!AO107</f>
        <v>0</v>
      </c>
      <c r="BP103" s="76">
        <f>'Master Sheet'!AP107</f>
        <v>0</v>
      </c>
      <c r="BQ103" s="76">
        <f>'Master Sheet'!AQ107</f>
        <v>0</v>
      </c>
      <c r="BR103" s="76" t="str">
        <f>'Master Sheet'!AR107</f>
        <v/>
      </c>
      <c r="BS103" s="76" t="str">
        <f>'Master Sheet'!AS107</f>
        <v/>
      </c>
      <c r="BT103" s="76">
        <f>'Master Sheet'!AU107</f>
        <v>0</v>
      </c>
      <c r="BU103" s="76">
        <f>'Master Sheet'!AV107</f>
        <v>0</v>
      </c>
      <c r="BV103" s="76">
        <f>'Master Sheet'!AW107</f>
        <v>0</v>
      </c>
      <c r="BW103" s="76">
        <f>'Master Sheet'!AX107</f>
        <v>0</v>
      </c>
      <c r="BX103" s="76" t="str">
        <f>'Master Sheet'!AY107</f>
        <v/>
      </c>
      <c r="BY103" s="76" t="str">
        <f>'Master Sheet'!AZ107</f>
        <v/>
      </c>
    </row>
    <row r="104" spans="1:77" ht="15.95" customHeight="1">
      <c r="A104" s="12">
        <v>92</v>
      </c>
      <c r="B104" s="21" t="str">
        <f>IF(AND(C104=""),"",IF(ISNA(VLOOKUP(A104,'Master Sheet'!A$11:CA$294,4,FALSE)),"",VLOOKUP(A104,'Master Sheet'!A$11:CA$294,4,FALSE)))</f>
        <v/>
      </c>
      <c r="C104" s="23" t="str">
        <f>IF(AND(G$3=""),"",IF(AND('Master Sheet'!E102=""),"",'Master Sheet'!E102))</f>
        <v/>
      </c>
      <c r="D104" s="24" t="str">
        <f t="shared" si="21"/>
        <v/>
      </c>
      <c r="E104" s="24" t="str">
        <f t="shared" si="22"/>
        <v/>
      </c>
      <c r="F104" s="24" t="str">
        <f t="shared" si="23"/>
        <v/>
      </c>
      <c r="G104" s="24" t="str">
        <f t="shared" si="24"/>
        <v/>
      </c>
      <c r="H104" s="24" t="str">
        <f t="shared" si="25"/>
        <v/>
      </c>
      <c r="I104" s="24" t="str">
        <f t="shared" si="26"/>
        <v/>
      </c>
      <c r="J104" s="31" t="str">
        <f>IF(AND(C104=""),"",IF(ISNA(VLOOKUP(A104,'Master Sheet'!A$11:CA$294,11,FALSE)),"",VLOOKUP(A104,'Master Sheet'!A$11:CA$294,11,FALSE)))</f>
        <v/>
      </c>
      <c r="K104" s="14" t="str">
        <f t="shared" si="27"/>
        <v/>
      </c>
      <c r="AP104" s="76">
        <f>'Master Sheet'!L108</f>
        <v>0</v>
      </c>
      <c r="AQ104" s="76">
        <f>'Master Sheet'!M108</f>
        <v>0</v>
      </c>
      <c r="AR104" s="76">
        <f>'Master Sheet'!N108</f>
        <v>0</v>
      </c>
      <c r="AS104" s="76">
        <f>'Master Sheet'!O108</f>
        <v>0</v>
      </c>
      <c r="AT104" s="76" t="str">
        <f>'Master Sheet'!P108</f>
        <v/>
      </c>
      <c r="AU104" s="76" t="str">
        <f>'Master Sheet'!Q108</f>
        <v/>
      </c>
      <c r="AV104" s="76">
        <f>'Master Sheet'!S108</f>
        <v>0</v>
      </c>
      <c r="AW104" s="76">
        <f>'Master Sheet'!T108</f>
        <v>0</v>
      </c>
      <c r="AX104" s="76">
        <f>'Master Sheet'!U108</f>
        <v>0</v>
      </c>
      <c r="AY104" s="76">
        <f>'Master Sheet'!V108</f>
        <v>0</v>
      </c>
      <c r="AZ104" s="76" t="str">
        <f>'Master Sheet'!W108</f>
        <v/>
      </c>
      <c r="BA104" s="76" t="str">
        <f>'Master Sheet'!X108</f>
        <v/>
      </c>
      <c r="BB104" s="76">
        <f>'Master Sheet'!Z108</f>
        <v>0</v>
      </c>
      <c r="BC104" s="76">
        <f>'Master Sheet'!AA108</f>
        <v>0</v>
      </c>
      <c r="BD104" s="76">
        <f>'Master Sheet'!AB108</f>
        <v>0</v>
      </c>
      <c r="BE104" s="76">
        <f>'Master Sheet'!AC108</f>
        <v>0</v>
      </c>
      <c r="BF104" s="76" t="str">
        <f>'Master Sheet'!AD108</f>
        <v/>
      </c>
      <c r="BG104" s="76" t="str">
        <f>'Master Sheet'!AE108</f>
        <v/>
      </c>
      <c r="BH104" s="76">
        <f>'Master Sheet'!AG108</f>
        <v>0</v>
      </c>
      <c r="BI104" s="76">
        <f>'Master Sheet'!AH108</f>
        <v>0</v>
      </c>
      <c r="BJ104" s="76">
        <f>'Master Sheet'!AI108</f>
        <v>0</v>
      </c>
      <c r="BK104" s="76">
        <f>'Master Sheet'!AJ108</f>
        <v>0</v>
      </c>
      <c r="BL104" s="76" t="str">
        <f>'Master Sheet'!AK108</f>
        <v/>
      </c>
      <c r="BM104" s="76" t="str">
        <f>'Master Sheet'!AL108</f>
        <v/>
      </c>
      <c r="BN104" s="76">
        <f>'Master Sheet'!AN108</f>
        <v>0</v>
      </c>
      <c r="BO104" s="76">
        <f>'Master Sheet'!AO108</f>
        <v>0</v>
      </c>
      <c r="BP104" s="76">
        <f>'Master Sheet'!AP108</f>
        <v>0</v>
      </c>
      <c r="BQ104" s="76">
        <f>'Master Sheet'!AQ108</f>
        <v>0</v>
      </c>
      <c r="BR104" s="76" t="str">
        <f>'Master Sheet'!AR108</f>
        <v/>
      </c>
      <c r="BS104" s="76" t="str">
        <f>'Master Sheet'!AS108</f>
        <v/>
      </c>
      <c r="BT104" s="76">
        <f>'Master Sheet'!AU108</f>
        <v>0</v>
      </c>
      <c r="BU104" s="76">
        <f>'Master Sheet'!AV108</f>
        <v>0</v>
      </c>
      <c r="BV104" s="76">
        <f>'Master Sheet'!AW108</f>
        <v>0</v>
      </c>
      <c r="BW104" s="76">
        <f>'Master Sheet'!AX108</f>
        <v>0</v>
      </c>
      <c r="BX104" s="76" t="str">
        <f>'Master Sheet'!AY108</f>
        <v/>
      </c>
      <c r="BY104" s="76" t="str">
        <f>'Master Sheet'!AZ108</f>
        <v/>
      </c>
    </row>
    <row r="105" spans="1:77" ht="15.95" customHeight="1">
      <c r="A105" s="12">
        <v>93</v>
      </c>
      <c r="B105" s="21" t="str">
        <f>IF(AND(C105=""),"",IF(ISNA(VLOOKUP(A105,'Master Sheet'!A$11:CA$294,4,FALSE)),"",VLOOKUP(A105,'Master Sheet'!A$11:CA$294,4,FALSE)))</f>
        <v/>
      </c>
      <c r="C105" s="23" t="str">
        <f>IF(AND(G$3=""),"",IF(AND('Master Sheet'!E103=""),"",'Master Sheet'!E103))</f>
        <v/>
      </c>
      <c r="D105" s="24" t="str">
        <f t="shared" si="21"/>
        <v/>
      </c>
      <c r="E105" s="24" t="str">
        <f t="shared" si="22"/>
        <v/>
      </c>
      <c r="F105" s="24" t="str">
        <f t="shared" si="23"/>
        <v/>
      </c>
      <c r="G105" s="24" t="str">
        <f t="shared" si="24"/>
        <v/>
      </c>
      <c r="H105" s="24" t="str">
        <f t="shared" si="25"/>
        <v/>
      </c>
      <c r="I105" s="24" t="str">
        <f t="shared" si="26"/>
        <v/>
      </c>
      <c r="J105" s="31" t="str">
        <f>IF(AND(C105=""),"",IF(ISNA(VLOOKUP(A105,'Master Sheet'!A$11:CA$294,11,FALSE)),"",VLOOKUP(A105,'Master Sheet'!A$11:CA$294,11,FALSE)))</f>
        <v/>
      </c>
      <c r="K105" s="14" t="str">
        <f t="shared" si="27"/>
        <v/>
      </c>
      <c r="AP105" s="76">
        <f>'Master Sheet'!L109</f>
        <v>0</v>
      </c>
      <c r="AQ105" s="76">
        <f>'Master Sheet'!M109</f>
        <v>0</v>
      </c>
      <c r="AR105" s="76">
        <f>'Master Sheet'!N109</f>
        <v>0</v>
      </c>
      <c r="AS105" s="76">
        <f>'Master Sheet'!O109</f>
        <v>0</v>
      </c>
      <c r="AT105" s="76" t="str">
        <f>'Master Sheet'!P109</f>
        <v/>
      </c>
      <c r="AU105" s="76" t="str">
        <f>'Master Sheet'!Q109</f>
        <v/>
      </c>
      <c r="AV105" s="76">
        <f>'Master Sheet'!S109</f>
        <v>0</v>
      </c>
      <c r="AW105" s="76">
        <f>'Master Sheet'!T109</f>
        <v>0</v>
      </c>
      <c r="AX105" s="76">
        <f>'Master Sheet'!U109</f>
        <v>0</v>
      </c>
      <c r="AY105" s="76">
        <f>'Master Sheet'!V109</f>
        <v>0</v>
      </c>
      <c r="AZ105" s="76" t="str">
        <f>'Master Sheet'!W109</f>
        <v/>
      </c>
      <c r="BA105" s="76" t="str">
        <f>'Master Sheet'!X109</f>
        <v/>
      </c>
      <c r="BB105" s="76">
        <f>'Master Sheet'!Z109</f>
        <v>0</v>
      </c>
      <c r="BC105" s="76">
        <f>'Master Sheet'!AA109</f>
        <v>0</v>
      </c>
      <c r="BD105" s="76">
        <f>'Master Sheet'!AB109</f>
        <v>0</v>
      </c>
      <c r="BE105" s="76">
        <f>'Master Sheet'!AC109</f>
        <v>0</v>
      </c>
      <c r="BF105" s="76" t="str">
        <f>'Master Sheet'!AD109</f>
        <v/>
      </c>
      <c r="BG105" s="76" t="str">
        <f>'Master Sheet'!AE109</f>
        <v/>
      </c>
      <c r="BH105" s="76">
        <f>'Master Sheet'!AG109</f>
        <v>0</v>
      </c>
      <c r="BI105" s="76">
        <f>'Master Sheet'!AH109</f>
        <v>0</v>
      </c>
      <c r="BJ105" s="76">
        <f>'Master Sheet'!AI109</f>
        <v>0</v>
      </c>
      <c r="BK105" s="76">
        <f>'Master Sheet'!AJ109</f>
        <v>0</v>
      </c>
      <c r="BL105" s="76" t="str">
        <f>'Master Sheet'!AK109</f>
        <v/>
      </c>
      <c r="BM105" s="76" t="str">
        <f>'Master Sheet'!AL109</f>
        <v/>
      </c>
      <c r="BN105" s="76">
        <f>'Master Sheet'!AN109</f>
        <v>0</v>
      </c>
      <c r="BO105" s="76">
        <f>'Master Sheet'!AO109</f>
        <v>0</v>
      </c>
      <c r="BP105" s="76">
        <f>'Master Sheet'!AP109</f>
        <v>0</v>
      </c>
      <c r="BQ105" s="76">
        <f>'Master Sheet'!AQ109</f>
        <v>0</v>
      </c>
      <c r="BR105" s="76" t="str">
        <f>'Master Sheet'!AR109</f>
        <v/>
      </c>
      <c r="BS105" s="76" t="str">
        <f>'Master Sheet'!AS109</f>
        <v/>
      </c>
      <c r="BT105" s="76">
        <f>'Master Sheet'!AU109</f>
        <v>0</v>
      </c>
      <c r="BU105" s="76">
        <f>'Master Sheet'!AV109</f>
        <v>0</v>
      </c>
      <c r="BV105" s="76">
        <f>'Master Sheet'!AW109</f>
        <v>0</v>
      </c>
      <c r="BW105" s="76">
        <f>'Master Sheet'!AX109</f>
        <v>0</v>
      </c>
      <c r="BX105" s="76" t="str">
        <f>'Master Sheet'!AY109</f>
        <v/>
      </c>
      <c r="BY105" s="76" t="str">
        <f>'Master Sheet'!AZ109</f>
        <v/>
      </c>
    </row>
    <row r="106" spans="1:77" ht="15.95" customHeight="1">
      <c r="A106" s="12">
        <v>94</v>
      </c>
      <c r="B106" s="21" t="str">
        <f>IF(AND(C106=""),"",IF(ISNA(VLOOKUP(A106,'Master Sheet'!A$11:CA$294,4,FALSE)),"",VLOOKUP(A106,'Master Sheet'!A$11:CA$294,4,FALSE)))</f>
        <v/>
      </c>
      <c r="C106" s="23" t="str">
        <f>IF(AND(G$3=""),"",IF(AND('Master Sheet'!E104=""),"",'Master Sheet'!E104))</f>
        <v/>
      </c>
      <c r="D106" s="24" t="str">
        <f t="shared" si="21"/>
        <v/>
      </c>
      <c r="E106" s="24" t="str">
        <f t="shared" si="22"/>
        <v/>
      </c>
      <c r="F106" s="24" t="str">
        <f t="shared" si="23"/>
        <v/>
      </c>
      <c r="G106" s="24" t="str">
        <f t="shared" si="24"/>
        <v/>
      </c>
      <c r="H106" s="24" t="str">
        <f t="shared" si="25"/>
        <v/>
      </c>
      <c r="I106" s="24" t="str">
        <f t="shared" si="26"/>
        <v/>
      </c>
      <c r="J106" s="31" t="str">
        <f>IF(AND(C106=""),"",IF(ISNA(VLOOKUP(A106,'Master Sheet'!A$11:CA$294,11,FALSE)),"",VLOOKUP(A106,'Master Sheet'!A$11:CA$294,11,FALSE)))</f>
        <v/>
      </c>
      <c r="K106" s="14" t="str">
        <f t="shared" si="27"/>
        <v/>
      </c>
      <c r="AP106" s="76">
        <f>'Master Sheet'!L110</f>
        <v>0</v>
      </c>
      <c r="AQ106" s="76">
        <f>'Master Sheet'!M110</f>
        <v>0</v>
      </c>
      <c r="AR106" s="76">
        <f>'Master Sheet'!N110</f>
        <v>0</v>
      </c>
      <c r="AS106" s="76">
        <f>'Master Sheet'!O110</f>
        <v>0</v>
      </c>
      <c r="AT106" s="76" t="str">
        <f>'Master Sheet'!P110</f>
        <v/>
      </c>
      <c r="AU106" s="76" t="str">
        <f>'Master Sheet'!Q110</f>
        <v/>
      </c>
      <c r="AV106" s="76">
        <f>'Master Sheet'!S110</f>
        <v>0</v>
      </c>
      <c r="AW106" s="76">
        <f>'Master Sheet'!T110</f>
        <v>0</v>
      </c>
      <c r="AX106" s="76">
        <f>'Master Sheet'!U110</f>
        <v>0</v>
      </c>
      <c r="AY106" s="76">
        <f>'Master Sheet'!V110</f>
        <v>0</v>
      </c>
      <c r="AZ106" s="76" t="str">
        <f>'Master Sheet'!W110</f>
        <v/>
      </c>
      <c r="BA106" s="76" t="str">
        <f>'Master Sheet'!X110</f>
        <v/>
      </c>
      <c r="BB106" s="76">
        <f>'Master Sheet'!Z110</f>
        <v>0</v>
      </c>
      <c r="BC106" s="76">
        <f>'Master Sheet'!AA110</f>
        <v>0</v>
      </c>
      <c r="BD106" s="76">
        <f>'Master Sheet'!AB110</f>
        <v>0</v>
      </c>
      <c r="BE106" s="76">
        <f>'Master Sheet'!AC110</f>
        <v>0</v>
      </c>
      <c r="BF106" s="76" t="str">
        <f>'Master Sheet'!AD110</f>
        <v/>
      </c>
      <c r="BG106" s="76" t="str">
        <f>'Master Sheet'!AE110</f>
        <v/>
      </c>
      <c r="BH106" s="76">
        <f>'Master Sheet'!AG110</f>
        <v>0</v>
      </c>
      <c r="BI106" s="76">
        <f>'Master Sheet'!AH110</f>
        <v>0</v>
      </c>
      <c r="BJ106" s="76">
        <f>'Master Sheet'!AI110</f>
        <v>0</v>
      </c>
      <c r="BK106" s="76">
        <f>'Master Sheet'!AJ110</f>
        <v>0</v>
      </c>
      <c r="BL106" s="76" t="str">
        <f>'Master Sheet'!AK110</f>
        <v/>
      </c>
      <c r="BM106" s="76" t="str">
        <f>'Master Sheet'!AL110</f>
        <v/>
      </c>
      <c r="BN106" s="76">
        <f>'Master Sheet'!AN110</f>
        <v>0</v>
      </c>
      <c r="BO106" s="76">
        <f>'Master Sheet'!AO110</f>
        <v>0</v>
      </c>
      <c r="BP106" s="76">
        <f>'Master Sheet'!AP110</f>
        <v>0</v>
      </c>
      <c r="BQ106" s="76">
        <f>'Master Sheet'!AQ110</f>
        <v>0</v>
      </c>
      <c r="BR106" s="76" t="str">
        <f>'Master Sheet'!AR110</f>
        <v/>
      </c>
      <c r="BS106" s="76" t="str">
        <f>'Master Sheet'!AS110</f>
        <v/>
      </c>
      <c r="BT106" s="76">
        <f>'Master Sheet'!AU110</f>
        <v>0</v>
      </c>
      <c r="BU106" s="76">
        <f>'Master Sheet'!AV110</f>
        <v>0</v>
      </c>
      <c r="BV106" s="76">
        <f>'Master Sheet'!AW110</f>
        <v>0</v>
      </c>
      <c r="BW106" s="76">
        <f>'Master Sheet'!AX110</f>
        <v>0</v>
      </c>
      <c r="BX106" s="76" t="str">
        <f>'Master Sheet'!AY110</f>
        <v/>
      </c>
      <c r="BY106" s="76" t="str">
        <f>'Master Sheet'!AZ110</f>
        <v/>
      </c>
    </row>
    <row r="107" spans="1:77" ht="15.95" customHeight="1">
      <c r="A107" s="12">
        <v>95</v>
      </c>
      <c r="B107" s="21" t="str">
        <f>IF(AND(C107=""),"",IF(ISNA(VLOOKUP(A107,'Master Sheet'!A$11:CA$294,4,FALSE)),"",VLOOKUP(A107,'Master Sheet'!A$11:CA$294,4,FALSE)))</f>
        <v/>
      </c>
      <c r="C107" s="23" t="str">
        <f>IF(AND(G$3=""),"",IF(AND('Master Sheet'!E105=""),"",'Master Sheet'!E105))</f>
        <v/>
      </c>
      <c r="D107" s="24" t="str">
        <f t="shared" si="21"/>
        <v/>
      </c>
      <c r="E107" s="24" t="str">
        <f t="shared" si="22"/>
        <v/>
      </c>
      <c r="F107" s="24" t="str">
        <f t="shared" si="23"/>
        <v/>
      </c>
      <c r="G107" s="24" t="str">
        <f t="shared" si="24"/>
        <v/>
      </c>
      <c r="H107" s="24" t="str">
        <f t="shared" si="25"/>
        <v/>
      </c>
      <c r="I107" s="24" t="str">
        <f t="shared" si="26"/>
        <v/>
      </c>
      <c r="J107" s="31" t="str">
        <f>IF(AND(C107=""),"",IF(ISNA(VLOOKUP(A107,'Master Sheet'!A$11:CA$294,11,FALSE)),"",VLOOKUP(A107,'Master Sheet'!A$11:CA$294,11,FALSE)))</f>
        <v/>
      </c>
      <c r="K107" s="14" t="str">
        <f t="shared" si="27"/>
        <v/>
      </c>
      <c r="AP107" s="76">
        <f>'Master Sheet'!L111</f>
        <v>0</v>
      </c>
      <c r="AQ107" s="76">
        <f>'Master Sheet'!M111</f>
        <v>0</v>
      </c>
      <c r="AR107" s="76">
        <f>'Master Sheet'!N111</f>
        <v>0</v>
      </c>
      <c r="AS107" s="76">
        <f>'Master Sheet'!O111</f>
        <v>0</v>
      </c>
      <c r="AT107" s="76" t="str">
        <f>'Master Sheet'!P111</f>
        <v/>
      </c>
      <c r="AU107" s="76" t="str">
        <f>'Master Sheet'!Q111</f>
        <v/>
      </c>
      <c r="AV107" s="76">
        <f>'Master Sheet'!S111</f>
        <v>0</v>
      </c>
      <c r="AW107" s="76">
        <f>'Master Sheet'!T111</f>
        <v>0</v>
      </c>
      <c r="AX107" s="76">
        <f>'Master Sheet'!U111</f>
        <v>0</v>
      </c>
      <c r="AY107" s="76">
        <f>'Master Sheet'!V111</f>
        <v>0</v>
      </c>
      <c r="AZ107" s="76" t="str">
        <f>'Master Sheet'!W111</f>
        <v/>
      </c>
      <c r="BA107" s="76" t="str">
        <f>'Master Sheet'!X111</f>
        <v/>
      </c>
      <c r="BB107" s="76">
        <f>'Master Sheet'!Z111</f>
        <v>0</v>
      </c>
      <c r="BC107" s="76">
        <f>'Master Sheet'!AA111</f>
        <v>0</v>
      </c>
      <c r="BD107" s="76">
        <f>'Master Sheet'!AB111</f>
        <v>0</v>
      </c>
      <c r="BE107" s="76">
        <f>'Master Sheet'!AC111</f>
        <v>0</v>
      </c>
      <c r="BF107" s="76" t="str">
        <f>'Master Sheet'!AD111</f>
        <v/>
      </c>
      <c r="BG107" s="76" t="str">
        <f>'Master Sheet'!AE111</f>
        <v/>
      </c>
      <c r="BH107" s="76">
        <f>'Master Sheet'!AG111</f>
        <v>0</v>
      </c>
      <c r="BI107" s="76">
        <f>'Master Sheet'!AH111</f>
        <v>0</v>
      </c>
      <c r="BJ107" s="76">
        <f>'Master Sheet'!AI111</f>
        <v>0</v>
      </c>
      <c r="BK107" s="76">
        <f>'Master Sheet'!AJ111</f>
        <v>0</v>
      </c>
      <c r="BL107" s="76" t="str">
        <f>'Master Sheet'!AK111</f>
        <v/>
      </c>
      <c r="BM107" s="76" t="str">
        <f>'Master Sheet'!AL111</f>
        <v/>
      </c>
      <c r="BN107" s="76">
        <f>'Master Sheet'!AN111</f>
        <v>0</v>
      </c>
      <c r="BO107" s="76">
        <f>'Master Sheet'!AO111</f>
        <v>0</v>
      </c>
      <c r="BP107" s="76">
        <f>'Master Sheet'!AP111</f>
        <v>0</v>
      </c>
      <c r="BQ107" s="76">
        <f>'Master Sheet'!AQ111</f>
        <v>0</v>
      </c>
      <c r="BR107" s="76" t="str">
        <f>'Master Sheet'!AR111</f>
        <v/>
      </c>
      <c r="BS107" s="76" t="str">
        <f>'Master Sheet'!AS111</f>
        <v/>
      </c>
      <c r="BT107" s="76">
        <f>'Master Sheet'!AU111</f>
        <v>0</v>
      </c>
      <c r="BU107" s="76">
        <f>'Master Sheet'!AV111</f>
        <v>0</v>
      </c>
      <c r="BV107" s="76">
        <f>'Master Sheet'!AW111</f>
        <v>0</v>
      </c>
      <c r="BW107" s="76">
        <f>'Master Sheet'!AX111</f>
        <v>0</v>
      </c>
      <c r="BX107" s="76" t="str">
        <f>'Master Sheet'!AY111</f>
        <v/>
      </c>
      <c r="BY107" s="76" t="str">
        <f>'Master Sheet'!AZ111</f>
        <v/>
      </c>
    </row>
    <row r="108" spans="1:77" ht="15.95" customHeight="1">
      <c r="A108" s="12">
        <v>96</v>
      </c>
      <c r="B108" s="21" t="str">
        <f>IF(AND(C108=""),"",IF(ISNA(VLOOKUP(A108,'Master Sheet'!A$11:CA$294,4,FALSE)),"",VLOOKUP(A108,'Master Sheet'!A$11:CA$294,4,FALSE)))</f>
        <v/>
      </c>
      <c r="C108" s="23" t="str">
        <f>IF(AND(G$3=""),"",IF(AND('Master Sheet'!E106=""),"",'Master Sheet'!E106))</f>
        <v/>
      </c>
      <c r="D108" s="24" t="str">
        <f t="shared" si="21"/>
        <v/>
      </c>
      <c r="E108" s="24" t="str">
        <f t="shared" si="22"/>
        <v/>
      </c>
      <c r="F108" s="24" t="str">
        <f t="shared" si="23"/>
        <v/>
      </c>
      <c r="G108" s="24" t="str">
        <f t="shared" si="24"/>
        <v/>
      </c>
      <c r="H108" s="24" t="str">
        <f t="shared" si="25"/>
        <v/>
      </c>
      <c r="I108" s="24" t="str">
        <f t="shared" si="26"/>
        <v/>
      </c>
      <c r="J108" s="31" t="str">
        <f>IF(AND(C108=""),"",IF(ISNA(VLOOKUP(A108,'Master Sheet'!A$11:CA$294,11,FALSE)),"",VLOOKUP(A108,'Master Sheet'!A$11:CA$294,11,FALSE)))</f>
        <v/>
      </c>
      <c r="K108" s="14" t="str">
        <f t="shared" si="27"/>
        <v/>
      </c>
      <c r="AP108" s="76">
        <f>'Master Sheet'!L112</f>
        <v>0</v>
      </c>
      <c r="AQ108" s="76">
        <f>'Master Sheet'!M112</f>
        <v>0</v>
      </c>
      <c r="AR108" s="76">
        <f>'Master Sheet'!N112</f>
        <v>0</v>
      </c>
      <c r="AS108" s="76">
        <f>'Master Sheet'!O112</f>
        <v>0</v>
      </c>
      <c r="AT108" s="76" t="str">
        <f>'Master Sheet'!P112</f>
        <v/>
      </c>
      <c r="AU108" s="76" t="str">
        <f>'Master Sheet'!Q112</f>
        <v/>
      </c>
      <c r="AV108" s="76">
        <f>'Master Sheet'!S112</f>
        <v>0</v>
      </c>
      <c r="AW108" s="76">
        <f>'Master Sheet'!T112</f>
        <v>0</v>
      </c>
      <c r="AX108" s="76">
        <f>'Master Sheet'!U112</f>
        <v>0</v>
      </c>
      <c r="AY108" s="76">
        <f>'Master Sheet'!V112</f>
        <v>0</v>
      </c>
      <c r="AZ108" s="76" t="str">
        <f>'Master Sheet'!W112</f>
        <v/>
      </c>
      <c r="BA108" s="76" t="str">
        <f>'Master Sheet'!X112</f>
        <v/>
      </c>
      <c r="BB108" s="76">
        <f>'Master Sheet'!Z112</f>
        <v>0</v>
      </c>
      <c r="BC108" s="76">
        <f>'Master Sheet'!AA112</f>
        <v>0</v>
      </c>
      <c r="BD108" s="76">
        <f>'Master Sheet'!AB112</f>
        <v>0</v>
      </c>
      <c r="BE108" s="76">
        <f>'Master Sheet'!AC112</f>
        <v>0</v>
      </c>
      <c r="BF108" s="76" t="str">
        <f>'Master Sheet'!AD112</f>
        <v/>
      </c>
      <c r="BG108" s="76" t="str">
        <f>'Master Sheet'!AE112</f>
        <v/>
      </c>
      <c r="BH108" s="76">
        <f>'Master Sheet'!AG112</f>
        <v>0</v>
      </c>
      <c r="BI108" s="76">
        <f>'Master Sheet'!AH112</f>
        <v>0</v>
      </c>
      <c r="BJ108" s="76">
        <f>'Master Sheet'!AI112</f>
        <v>0</v>
      </c>
      <c r="BK108" s="76">
        <f>'Master Sheet'!AJ112</f>
        <v>0</v>
      </c>
      <c r="BL108" s="76" t="str">
        <f>'Master Sheet'!AK112</f>
        <v/>
      </c>
      <c r="BM108" s="76" t="str">
        <f>'Master Sheet'!AL112</f>
        <v/>
      </c>
      <c r="BN108" s="76">
        <f>'Master Sheet'!AN112</f>
        <v>0</v>
      </c>
      <c r="BO108" s="76">
        <f>'Master Sheet'!AO112</f>
        <v>0</v>
      </c>
      <c r="BP108" s="76">
        <f>'Master Sheet'!AP112</f>
        <v>0</v>
      </c>
      <c r="BQ108" s="76">
        <f>'Master Sheet'!AQ112</f>
        <v>0</v>
      </c>
      <c r="BR108" s="76" t="str">
        <f>'Master Sheet'!AR112</f>
        <v/>
      </c>
      <c r="BS108" s="76" t="str">
        <f>'Master Sheet'!AS112</f>
        <v/>
      </c>
      <c r="BT108" s="76">
        <f>'Master Sheet'!AU112</f>
        <v>0</v>
      </c>
      <c r="BU108" s="76">
        <f>'Master Sheet'!AV112</f>
        <v>0</v>
      </c>
      <c r="BV108" s="76">
        <f>'Master Sheet'!AW112</f>
        <v>0</v>
      </c>
      <c r="BW108" s="76">
        <f>'Master Sheet'!AX112</f>
        <v>0</v>
      </c>
      <c r="BX108" s="76" t="str">
        <f>'Master Sheet'!AY112</f>
        <v/>
      </c>
      <c r="BY108" s="76" t="str">
        <f>'Master Sheet'!AZ112</f>
        <v/>
      </c>
    </row>
    <row r="109" spans="1:77" ht="15.95" customHeight="1">
      <c r="A109" s="12">
        <v>97</v>
      </c>
      <c r="B109" s="21" t="str">
        <f>IF(AND(C109=""),"",IF(ISNA(VLOOKUP(A109,'Master Sheet'!A$11:CA$294,4,FALSE)),"",VLOOKUP(A109,'Master Sheet'!A$11:CA$294,4,FALSE)))</f>
        <v/>
      </c>
      <c r="C109" s="23" t="str">
        <f>IF(AND(G$3=""),"",IF(AND('Master Sheet'!E107=""),"",'Master Sheet'!E107))</f>
        <v/>
      </c>
      <c r="D109" s="24" t="str">
        <f t="shared" si="21"/>
        <v/>
      </c>
      <c r="E109" s="24" t="str">
        <f t="shared" si="22"/>
        <v/>
      </c>
      <c r="F109" s="24" t="str">
        <f t="shared" si="23"/>
        <v/>
      </c>
      <c r="G109" s="24" t="str">
        <f t="shared" si="24"/>
        <v/>
      </c>
      <c r="H109" s="24" t="str">
        <f t="shared" si="25"/>
        <v/>
      </c>
      <c r="I109" s="24" t="str">
        <f t="shared" si="26"/>
        <v/>
      </c>
      <c r="J109" s="31" t="str">
        <f>IF(AND(C109=""),"",IF(ISNA(VLOOKUP(A109,'Master Sheet'!A$11:CA$294,11,FALSE)),"",VLOOKUP(A109,'Master Sheet'!A$11:CA$294,11,FALSE)))</f>
        <v/>
      </c>
      <c r="K109" s="14" t="str">
        <f t="shared" si="27"/>
        <v/>
      </c>
      <c r="AP109" s="76">
        <f>'Master Sheet'!L113</f>
        <v>0</v>
      </c>
      <c r="AQ109" s="76">
        <f>'Master Sheet'!M113</f>
        <v>0</v>
      </c>
      <c r="AR109" s="76">
        <f>'Master Sheet'!N113</f>
        <v>0</v>
      </c>
      <c r="AS109" s="76">
        <f>'Master Sheet'!O113</f>
        <v>0</v>
      </c>
      <c r="AT109" s="76" t="str">
        <f>'Master Sheet'!P113</f>
        <v/>
      </c>
      <c r="AU109" s="76" t="str">
        <f>'Master Sheet'!Q113</f>
        <v/>
      </c>
      <c r="AV109" s="76">
        <f>'Master Sheet'!S113</f>
        <v>0</v>
      </c>
      <c r="AW109" s="76">
        <f>'Master Sheet'!T113</f>
        <v>0</v>
      </c>
      <c r="AX109" s="76">
        <f>'Master Sheet'!U113</f>
        <v>0</v>
      </c>
      <c r="AY109" s="76">
        <f>'Master Sheet'!V113</f>
        <v>0</v>
      </c>
      <c r="AZ109" s="76" t="str">
        <f>'Master Sheet'!W113</f>
        <v/>
      </c>
      <c r="BA109" s="76" t="str">
        <f>'Master Sheet'!X113</f>
        <v/>
      </c>
      <c r="BB109" s="76">
        <f>'Master Sheet'!Z113</f>
        <v>0</v>
      </c>
      <c r="BC109" s="76">
        <f>'Master Sheet'!AA113</f>
        <v>0</v>
      </c>
      <c r="BD109" s="76">
        <f>'Master Sheet'!AB113</f>
        <v>0</v>
      </c>
      <c r="BE109" s="76">
        <f>'Master Sheet'!AC113</f>
        <v>0</v>
      </c>
      <c r="BF109" s="76" t="str">
        <f>'Master Sheet'!AD113</f>
        <v/>
      </c>
      <c r="BG109" s="76" t="str">
        <f>'Master Sheet'!AE113</f>
        <v/>
      </c>
      <c r="BH109" s="76">
        <f>'Master Sheet'!AG113</f>
        <v>0</v>
      </c>
      <c r="BI109" s="76">
        <f>'Master Sheet'!AH113</f>
        <v>0</v>
      </c>
      <c r="BJ109" s="76">
        <f>'Master Sheet'!AI113</f>
        <v>0</v>
      </c>
      <c r="BK109" s="76">
        <f>'Master Sheet'!AJ113</f>
        <v>0</v>
      </c>
      <c r="BL109" s="76" t="str">
        <f>'Master Sheet'!AK113</f>
        <v/>
      </c>
      <c r="BM109" s="76" t="str">
        <f>'Master Sheet'!AL113</f>
        <v/>
      </c>
      <c r="BN109" s="76">
        <f>'Master Sheet'!AN113</f>
        <v>0</v>
      </c>
      <c r="BO109" s="76">
        <f>'Master Sheet'!AO113</f>
        <v>0</v>
      </c>
      <c r="BP109" s="76">
        <f>'Master Sheet'!AP113</f>
        <v>0</v>
      </c>
      <c r="BQ109" s="76">
        <f>'Master Sheet'!AQ113</f>
        <v>0</v>
      </c>
      <c r="BR109" s="76" t="str">
        <f>'Master Sheet'!AR113</f>
        <v/>
      </c>
      <c r="BS109" s="76" t="str">
        <f>'Master Sheet'!AS113</f>
        <v/>
      </c>
      <c r="BT109" s="76">
        <f>'Master Sheet'!AU113</f>
        <v>0</v>
      </c>
      <c r="BU109" s="76">
        <f>'Master Sheet'!AV113</f>
        <v>0</v>
      </c>
      <c r="BV109" s="76">
        <f>'Master Sheet'!AW113</f>
        <v>0</v>
      </c>
      <c r="BW109" s="76">
        <f>'Master Sheet'!AX113</f>
        <v>0</v>
      </c>
      <c r="BX109" s="76" t="str">
        <f>'Master Sheet'!AY113</f>
        <v/>
      </c>
      <c r="BY109" s="76" t="str">
        <f>'Master Sheet'!AZ113</f>
        <v/>
      </c>
    </row>
    <row r="110" spans="1:77" ht="15.95" customHeight="1">
      <c r="A110" s="12">
        <v>98</v>
      </c>
      <c r="B110" s="21" t="str">
        <f>IF(AND(C110=""),"",IF(ISNA(VLOOKUP(A110,'Master Sheet'!A$11:CA$294,4,FALSE)),"",VLOOKUP(A110,'Master Sheet'!A$11:CA$294,4,FALSE)))</f>
        <v/>
      </c>
      <c r="C110" s="23" t="str">
        <f>IF(AND(G$3=""),"",IF(AND('Master Sheet'!E108=""),"",'Master Sheet'!E108))</f>
        <v/>
      </c>
      <c r="D110" s="24" t="str">
        <f t="shared" si="21"/>
        <v/>
      </c>
      <c r="E110" s="24" t="str">
        <f t="shared" si="22"/>
        <v/>
      </c>
      <c r="F110" s="24" t="str">
        <f t="shared" si="23"/>
        <v/>
      </c>
      <c r="G110" s="24" t="str">
        <f t="shared" si="24"/>
        <v/>
      </c>
      <c r="H110" s="24" t="str">
        <f t="shared" si="25"/>
        <v/>
      </c>
      <c r="I110" s="24" t="str">
        <f t="shared" si="26"/>
        <v/>
      </c>
      <c r="J110" s="31" t="str">
        <f>IF(AND(C110=""),"",IF(ISNA(VLOOKUP(A110,'Master Sheet'!A$11:CA$294,11,FALSE)),"",VLOOKUP(A110,'Master Sheet'!A$11:CA$294,11,FALSE)))</f>
        <v/>
      </c>
      <c r="K110" s="14" t="str">
        <f t="shared" si="27"/>
        <v/>
      </c>
      <c r="AP110" s="76">
        <f>'Master Sheet'!L114</f>
        <v>0</v>
      </c>
      <c r="AQ110" s="76">
        <f>'Master Sheet'!M114</f>
        <v>0</v>
      </c>
      <c r="AR110" s="76">
        <f>'Master Sheet'!N114</f>
        <v>0</v>
      </c>
      <c r="AS110" s="76">
        <f>'Master Sheet'!O114</f>
        <v>0</v>
      </c>
      <c r="AT110" s="76" t="str">
        <f>'Master Sheet'!P114</f>
        <v/>
      </c>
      <c r="AU110" s="76" t="str">
        <f>'Master Sheet'!Q114</f>
        <v/>
      </c>
      <c r="AV110" s="76">
        <f>'Master Sheet'!S114</f>
        <v>0</v>
      </c>
      <c r="AW110" s="76">
        <f>'Master Sheet'!T114</f>
        <v>0</v>
      </c>
      <c r="AX110" s="76">
        <f>'Master Sheet'!U114</f>
        <v>0</v>
      </c>
      <c r="AY110" s="76">
        <f>'Master Sheet'!V114</f>
        <v>0</v>
      </c>
      <c r="AZ110" s="76" t="str">
        <f>'Master Sheet'!W114</f>
        <v/>
      </c>
      <c r="BA110" s="76" t="str">
        <f>'Master Sheet'!X114</f>
        <v/>
      </c>
      <c r="BB110" s="76">
        <f>'Master Sheet'!Z114</f>
        <v>0</v>
      </c>
      <c r="BC110" s="76">
        <f>'Master Sheet'!AA114</f>
        <v>0</v>
      </c>
      <c r="BD110" s="76">
        <f>'Master Sheet'!AB114</f>
        <v>0</v>
      </c>
      <c r="BE110" s="76">
        <f>'Master Sheet'!AC114</f>
        <v>0</v>
      </c>
      <c r="BF110" s="76" t="str">
        <f>'Master Sheet'!AD114</f>
        <v/>
      </c>
      <c r="BG110" s="76" t="str">
        <f>'Master Sheet'!AE114</f>
        <v/>
      </c>
      <c r="BH110" s="76">
        <f>'Master Sheet'!AG114</f>
        <v>0</v>
      </c>
      <c r="BI110" s="76">
        <f>'Master Sheet'!AH114</f>
        <v>0</v>
      </c>
      <c r="BJ110" s="76">
        <f>'Master Sheet'!AI114</f>
        <v>0</v>
      </c>
      <c r="BK110" s="76">
        <f>'Master Sheet'!AJ114</f>
        <v>0</v>
      </c>
      <c r="BL110" s="76" t="str">
        <f>'Master Sheet'!AK114</f>
        <v/>
      </c>
      <c r="BM110" s="76" t="str">
        <f>'Master Sheet'!AL114</f>
        <v/>
      </c>
      <c r="BN110" s="76">
        <f>'Master Sheet'!AN114</f>
        <v>0</v>
      </c>
      <c r="BO110" s="76">
        <f>'Master Sheet'!AO114</f>
        <v>0</v>
      </c>
      <c r="BP110" s="76">
        <f>'Master Sheet'!AP114</f>
        <v>0</v>
      </c>
      <c r="BQ110" s="76">
        <f>'Master Sheet'!AQ114</f>
        <v>0</v>
      </c>
      <c r="BR110" s="76" t="str">
        <f>'Master Sheet'!AR114</f>
        <v/>
      </c>
      <c r="BS110" s="76" t="str">
        <f>'Master Sheet'!AS114</f>
        <v/>
      </c>
      <c r="BT110" s="76">
        <f>'Master Sheet'!AU114</f>
        <v>0</v>
      </c>
      <c r="BU110" s="76">
        <f>'Master Sheet'!AV114</f>
        <v>0</v>
      </c>
      <c r="BV110" s="76">
        <f>'Master Sheet'!AW114</f>
        <v>0</v>
      </c>
      <c r="BW110" s="76">
        <f>'Master Sheet'!AX114</f>
        <v>0</v>
      </c>
      <c r="BX110" s="76" t="str">
        <f>'Master Sheet'!AY114</f>
        <v/>
      </c>
      <c r="BY110" s="76" t="str">
        <f>'Master Sheet'!AZ114</f>
        <v/>
      </c>
    </row>
    <row r="111" spans="1:77" ht="15.95" customHeight="1">
      <c r="A111" s="12">
        <v>99</v>
      </c>
      <c r="B111" s="21" t="str">
        <f>IF(AND(C111=""),"",IF(ISNA(VLOOKUP(A111,'Master Sheet'!A$11:CA$294,4,FALSE)),"",VLOOKUP(A111,'Master Sheet'!A$11:CA$294,4,FALSE)))</f>
        <v/>
      </c>
      <c r="C111" s="23" t="str">
        <f>IF(AND(G$3=""),"",IF(AND('Master Sheet'!E109=""),"",'Master Sheet'!E109))</f>
        <v/>
      </c>
      <c r="D111" s="24" t="str">
        <f t="shared" si="21"/>
        <v/>
      </c>
      <c r="E111" s="24" t="str">
        <f t="shared" si="22"/>
        <v/>
      </c>
      <c r="F111" s="24" t="str">
        <f t="shared" si="23"/>
        <v/>
      </c>
      <c r="G111" s="24" t="str">
        <f t="shared" si="24"/>
        <v/>
      </c>
      <c r="H111" s="24" t="str">
        <f t="shared" si="25"/>
        <v/>
      </c>
      <c r="I111" s="24" t="str">
        <f t="shared" si="26"/>
        <v/>
      </c>
      <c r="J111" s="31" t="str">
        <f>IF(AND(C111=""),"",IF(ISNA(VLOOKUP(A111,'Master Sheet'!A$11:CA$294,11,FALSE)),"",VLOOKUP(A111,'Master Sheet'!A$11:CA$294,11,FALSE)))</f>
        <v/>
      </c>
      <c r="K111" s="14" t="str">
        <f t="shared" si="27"/>
        <v/>
      </c>
      <c r="AP111" s="76">
        <f>'Master Sheet'!L115</f>
        <v>0</v>
      </c>
      <c r="AQ111" s="76">
        <f>'Master Sheet'!M115</f>
        <v>0</v>
      </c>
      <c r="AR111" s="76">
        <f>'Master Sheet'!N115</f>
        <v>0</v>
      </c>
      <c r="AS111" s="76">
        <f>'Master Sheet'!O115</f>
        <v>0</v>
      </c>
      <c r="AT111" s="76" t="str">
        <f>'Master Sheet'!P115</f>
        <v/>
      </c>
      <c r="AU111" s="76" t="str">
        <f>'Master Sheet'!Q115</f>
        <v/>
      </c>
      <c r="AV111" s="76">
        <f>'Master Sheet'!S115</f>
        <v>0</v>
      </c>
      <c r="AW111" s="76">
        <f>'Master Sheet'!T115</f>
        <v>0</v>
      </c>
      <c r="AX111" s="76">
        <f>'Master Sheet'!U115</f>
        <v>0</v>
      </c>
      <c r="AY111" s="76">
        <f>'Master Sheet'!V115</f>
        <v>0</v>
      </c>
      <c r="AZ111" s="76" t="str">
        <f>'Master Sheet'!W115</f>
        <v/>
      </c>
      <c r="BA111" s="76" t="str">
        <f>'Master Sheet'!X115</f>
        <v/>
      </c>
      <c r="BB111" s="76">
        <f>'Master Sheet'!Z115</f>
        <v>0</v>
      </c>
      <c r="BC111" s="76">
        <f>'Master Sheet'!AA115</f>
        <v>0</v>
      </c>
      <c r="BD111" s="76">
        <f>'Master Sheet'!AB115</f>
        <v>0</v>
      </c>
      <c r="BE111" s="76">
        <f>'Master Sheet'!AC115</f>
        <v>0</v>
      </c>
      <c r="BF111" s="76" t="str">
        <f>'Master Sheet'!AD115</f>
        <v/>
      </c>
      <c r="BG111" s="76" t="str">
        <f>'Master Sheet'!AE115</f>
        <v/>
      </c>
      <c r="BH111" s="76">
        <f>'Master Sheet'!AG115</f>
        <v>0</v>
      </c>
      <c r="BI111" s="76">
        <f>'Master Sheet'!AH115</f>
        <v>0</v>
      </c>
      <c r="BJ111" s="76">
        <f>'Master Sheet'!AI115</f>
        <v>0</v>
      </c>
      <c r="BK111" s="76">
        <f>'Master Sheet'!AJ115</f>
        <v>0</v>
      </c>
      <c r="BL111" s="76" t="str">
        <f>'Master Sheet'!AK115</f>
        <v/>
      </c>
      <c r="BM111" s="76" t="str">
        <f>'Master Sheet'!AL115</f>
        <v/>
      </c>
      <c r="BN111" s="76">
        <f>'Master Sheet'!AN115</f>
        <v>0</v>
      </c>
      <c r="BO111" s="76">
        <f>'Master Sheet'!AO115</f>
        <v>0</v>
      </c>
      <c r="BP111" s="76">
        <f>'Master Sheet'!AP115</f>
        <v>0</v>
      </c>
      <c r="BQ111" s="76">
        <f>'Master Sheet'!AQ115</f>
        <v>0</v>
      </c>
      <c r="BR111" s="76" t="str">
        <f>'Master Sheet'!AR115</f>
        <v/>
      </c>
      <c r="BS111" s="76" t="str">
        <f>'Master Sheet'!AS115</f>
        <v/>
      </c>
      <c r="BT111" s="76">
        <f>'Master Sheet'!AU115</f>
        <v>0</v>
      </c>
      <c r="BU111" s="76">
        <f>'Master Sheet'!AV115</f>
        <v>0</v>
      </c>
      <c r="BV111" s="76">
        <f>'Master Sheet'!AW115</f>
        <v>0</v>
      </c>
      <c r="BW111" s="76">
        <f>'Master Sheet'!AX115</f>
        <v>0</v>
      </c>
      <c r="BX111" s="76" t="str">
        <f>'Master Sheet'!AY115</f>
        <v/>
      </c>
      <c r="BY111" s="76" t="str">
        <f>'Master Sheet'!AZ115</f>
        <v/>
      </c>
    </row>
    <row r="112" spans="1:77" ht="15.95" customHeight="1">
      <c r="A112" s="12">
        <v>100</v>
      </c>
      <c r="B112" s="21" t="str">
        <f>IF(AND(C112=""),"",IF(ISNA(VLOOKUP(A112,'Master Sheet'!A$11:CA$294,4,FALSE)),"",VLOOKUP(A112,'Master Sheet'!A$11:CA$294,4,FALSE)))</f>
        <v/>
      </c>
      <c r="C112" s="23" t="str">
        <f>IF(AND(G$3=""),"",IF(AND('Master Sheet'!E110=""),"",'Master Sheet'!E110))</f>
        <v/>
      </c>
      <c r="D112" s="24" t="str">
        <f t="shared" si="21"/>
        <v/>
      </c>
      <c r="E112" s="24" t="str">
        <f t="shared" si="22"/>
        <v/>
      </c>
      <c r="F112" s="24" t="str">
        <f t="shared" si="23"/>
        <v/>
      </c>
      <c r="G112" s="24" t="str">
        <f t="shared" si="24"/>
        <v/>
      </c>
      <c r="H112" s="24" t="str">
        <f t="shared" si="25"/>
        <v/>
      </c>
      <c r="I112" s="24" t="str">
        <f t="shared" si="26"/>
        <v/>
      </c>
      <c r="J112" s="31" t="str">
        <f>IF(AND(C112=""),"",IF(ISNA(VLOOKUP(A112,'Master Sheet'!A$11:CA$294,11,FALSE)),"",VLOOKUP(A112,'Master Sheet'!A$11:CA$294,11,FALSE)))</f>
        <v/>
      </c>
      <c r="K112" s="14" t="str">
        <f t="shared" si="27"/>
        <v/>
      </c>
      <c r="AP112" s="76">
        <f>'Master Sheet'!L116</f>
        <v>0</v>
      </c>
      <c r="AQ112" s="76">
        <f>'Master Sheet'!M116</f>
        <v>0</v>
      </c>
      <c r="AR112" s="76">
        <f>'Master Sheet'!N116</f>
        <v>0</v>
      </c>
      <c r="AS112" s="76">
        <f>'Master Sheet'!O116</f>
        <v>0</v>
      </c>
      <c r="AT112" s="76" t="str">
        <f>'Master Sheet'!P116</f>
        <v/>
      </c>
      <c r="AU112" s="76" t="str">
        <f>'Master Sheet'!Q116</f>
        <v/>
      </c>
      <c r="AV112" s="76">
        <f>'Master Sheet'!S116</f>
        <v>0</v>
      </c>
      <c r="AW112" s="76">
        <f>'Master Sheet'!T116</f>
        <v>0</v>
      </c>
      <c r="AX112" s="76">
        <f>'Master Sheet'!U116</f>
        <v>0</v>
      </c>
      <c r="AY112" s="76">
        <f>'Master Sheet'!V116</f>
        <v>0</v>
      </c>
      <c r="AZ112" s="76" t="str">
        <f>'Master Sheet'!W116</f>
        <v/>
      </c>
      <c r="BA112" s="76" t="str">
        <f>'Master Sheet'!X116</f>
        <v/>
      </c>
      <c r="BB112" s="76">
        <f>'Master Sheet'!Z116</f>
        <v>0</v>
      </c>
      <c r="BC112" s="76">
        <f>'Master Sheet'!AA116</f>
        <v>0</v>
      </c>
      <c r="BD112" s="76">
        <f>'Master Sheet'!AB116</f>
        <v>0</v>
      </c>
      <c r="BE112" s="76">
        <f>'Master Sheet'!AC116</f>
        <v>0</v>
      </c>
      <c r="BF112" s="76" t="str">
        <f>'Master Sheet'!AD116</f>
        <v/>
      </c>
      <c r="BG112" s="76" t="str">
        <f>'Master Sheet'!AE116</f>
        <v/>
      </c>
      <c r="BH112" s="76">
        <f>'Master Sheet'!AG116</f>
        <v>0</v>
      </c>
      <c r="BI112" s="76">
        <f>'Master Sheet'!AH116</f>
        <v>0</v>
      </c>
      <c r="BJ112" s="76">
        <f>'Master Sheet'!AI116</f>
        <v>0</v>
      </c>
      <c r="BK112" s="76">
        <f>'Master Sheet'!AJ116</f>
        <v>0</v>
      </c>
      <c r="BL112" s="76" t="str">
        <f>'Master Sheet'!AK116</f>
        <v/>
      </c>
      <c r="BM112" s="76" t="str">
        <f>'Master Sheet'!AL116</f>
        <v/>
      </c>
      <c r="BN112" s="76">
        <f>'Master Sheet'!AN116</f>
        <v>0</v>
      </c>
      <c r="BO112" s="76">
        <f>'Master Sheet'!AO116</f>
        <v>0</v>
      </c>
      <c r="BP112" s="76">
        <f>'Master Sheet'!AP116</f>
        <v>0</v>
      </c>
      <c r="BQ112" s="76">
        <f>'Master Sheet'!AQ116</f>
        <v>0</v>
      </c>
      <c r="BR112" s="76" t="str">
        <f>'Master Sheet'!AR116</f>
        <v/>
      </c>
      <c r="BS112" s="76" t="str">
        <f>'Master Sheet'!AS116</f>
        <v/>
      </c>
      <c r="BT112" s="76">
        <f>'Master Sheet'!AU116</f>
        <v>0</v>
      </c>
      <c r="BU112" s="76">
        <f>'Master Sheet'!AV116</f>
        <v>0</v>
      </c>
      <c r="BV112" s="76">
        <f>'Master Sheet'!AW116</f>
        <v>0</v>
      </c>
      <c r="BW112" s="76">
        <f>'Master Sheet'!AX116</f>
        <v>0</v>
      </c>
      <c r="BX112" s="76" t="str">
        <f>'Master Sheet'!AY116</f>
        <v/>
      </c>
      <c r="BY112" s="76" t="str">
        <f>'Master Sheet'!AZ116</f>
        <v/>
      </c>
    </row>
    <row r="113" spans="1:77" ht="15.95" customHeight="1">
      <c r="A113" s="12">
        <v>101</v>
      </c>
      <c r="B113" s="21" t="str">
        <f>IF(AND(C113=""),"",IF(ISNA(VLOOKUP(A113,'Master Sheet'!A$11:CA$294,4,FALSE)),"",VLOOKUP(A113,'Master Sheet'!A$11:CA$294,4,FALSE)))</f>
        <v/>
      </c>
      <c r="C113" s="23" t="str">
        <f>IF(AND(G$3=""),"",IF(AND('Master Sheet'!E111=""),"",'Master Sheet'!E111))</f>
        <v/>
      </c>
      <c r="D113" s="24" t="str">
        <f t="shared" si="21"/>
        <v/>
      </c>
      <c r="E113" s="24" t="str">
        <f t="shared" si="22"/>
        <v/>
      </c>
      <c r="F113" s="24" t="str">
        <f t="shared" si="23"/>
        <v/>
      </c>
      <c r="G113" s="24" t="str">
        <f t="shared" si="24"/>
        <v/>
      </c>
      <c r="H113" s="24" t="str">
        <f t="shared" si="25"/>
        <v/>
      </c>
      <c r="I113" s="24" t="str">
        <f t="shared" si="26"/>
        <v/>
      </c>
      <c r="J113" s="31" t="str">
        <f>IF(AND(C113=""),"",IF(ISNA(VLOOKUP(A113,'Master Sheet'!A$11:CA$294,11,FALSE)),"",VLOOKUP(A113,'Master Sheet'!A$11:CA$294,11,FALSE)))</f>
        <v/>
      </c>
      <c r="K113" s="14" t="str">
        <f t="shared" si="27"/>
        <v/>
      </c>
      <c r="AP113" s="76">
        <f>'Master Sheet'!L117</f>
        <v>0</v>
      </c>
      <c r="AQ113" s="76">
        <f>'Master Sheet'!M117</f>
        <v>0</v>
      </c>
      <c r="AR113" s="76">
        <f>'Master Sheet'!N117</f>
        <v>0</v>
      </c>
      <c r="AS113" s="76">
        <f>'Master Sheet'!O117</f>
        <v>0</v>
      </c>
      <c r="AT113" s="76" t="str">
        <f>'Master Sheet'!P117</f>
        <v/>
      </c>
      <c r="AU113" s="76" t="str">
        <f>'Master Sheet'!Q117</f>
        <v/>
      </c>
      <c r="AV113" s="76">
        <f>'Master Sheet'!S117</f>
        <v>0</v>
      </c>
      <c r="AW113" s="76">
        <f>'Master Sheet'!T117</f>
        <v>0</v>
      </c>
      <c r="AX113" s="76">
        <f>'Master Sheet'!U117</f>
        <v>0</v>
      </c>
      <c r="AY113" s="76">
        <f>'Master Sheet'!V117</f>
        <v>0</v>
      </c>
      <c r="AZ113" s="76" t="str">
        <f>'Master Sheet'!W117</f>
        <v/>
      </c>
      <c r="BA113" s="76" t="str">
        <f>'Master Sheet'!X117</f>
        <v/>
      </c>
      <c r="BB113" s="76">
        <f>'Master Sheet'!Z117</f>
        <v>0</v>
      </c>
      <c r="BC113" s="76">
        <f>'Master Sheet'!AA117</f>
        <v>0</v>
      </c>
      <c r="BD113" s="76">
        <f>'Master Sheet'!AB117</f>
        <v>0</v>
      </c>
      <c r="BE113" s="76">
        <f>'Master Sheet'!AC117</f>
        <v>0</v>
      </c>
      <c r="BF113" s="76" t="str">
        <f>'Master Sheet'!AD117</f>
        <v/>
      </c>
      <c r="BG113" s="76" t="str">
        <f>'Master Sheet'!AE117</f>
        <v/>
      </c>
      <c r="BH113" s="76">
        <f>'Master Sheet'!AG117</f>
        <v>0</v>
      </c>
      <c r="BI113" s="76">
        <f>'Master Sheet'!AH117</f>
        <v>0</v>
      </c>
      <c r="BJ113" s="76">
        <f>'Master Sheet'!AI117</f>
        <v>0</v>
      </c>
      <c r="BK113" s="76">
        <f>'Master Sheet'!AJ117</f>
        <v>0</v>
      </c>
      <c r="BL113" s="76" t="str">
        <f>'Master Sheet'!AK117</f>
        <v/>
      </c>
      <c r="BM113" s="76" t="str">
        <f>'Master Sheet'!AL117</f>
        <v/>
      </c>
      <c r="BN113" s="76">
        <f>'Master Sheet'!AN117</f>
        <v>0</v>
      </c>
      <c r="BO113" s="76">
        <f>'Master Sheet'!AO117</f>
        <v>0</v>
      </c>
      <c r="BP113" s="76">
        <f>'Master Sheet'!AP117</f>
        <v>0</v>
      </c>
      <c r="BQ113" s="76">
        <f>'Master Sheet'!AQ117</f>
        <v>0</v>
      </c>
      <c r="BR113" s="76" t="str">
        <f>'Master Sheet'!AR117</f>
        <v/>
      </c>
      <c r="BS113" s="76" t="str">
        <f>'Master Sheet'!AS117</f>
        <v/>
      </c>
      <c r="BT113" s="76">
        <f>'Master Sheet'!AU117</f>
        <v>0</v>
      </c>
      <c r="BU113" s="76">
        <f>'Master Sheet'!AV117</f>
        <v>0</v>
      </c>
      <c r="BV113" s="76">
        <f>'Master Sheet'!AW117</f>
        <v>0</v>
      </c>
      <c r="BW113" s="76">
        <f>'Master Sheet'!AX117</f>
        <v>0</v>
      </c>
      <c r="BX113" s="76" t="str">
        <f>'Master Sheet'!AY117</f>
        <v/>
      </c>
      <c r="BY113" s="76" t="str">
        <f>'Master Sheet'!AZ117</f>
        <v/>
      </c>
    </row>
    <row r="114" spans="1:77" ht="15.95" customHeight="1">
      <c r="A114" s="12">
        <v>102</v>
      </c>
      <c r="B114" s="21" t="str">
        <f>IF(AND(C114=""),"",IF(ISNA(VLOOKUP(A114,'Master Sheet'!A$11:CA$294,4,FALSE)),"",VLOOKUP(A114,'Master Sheet'!A$11:CA$294,4,FALSE)))</f>
        <v/>
      </c>
      <c r="C114" s="23" t="str">
        <f>IF(AND(G$3=""),"",IF(AND('Master Sheet'!E112=""),"",'Master Sheet'!E112))</f>
        <v/>
      </c>
      <c r="D114" s="24" t="str">
        <f t="shared" si="21"/>
        <v/>
      </c>
      <c r="E114" s="24" t="str">
        <f t="shared" si="22"/>
        <v/>
      </c>
      <c r="F114" s="24" t="str">
        <f t="shared" si="23"/>
        <v/>
      </c>
      <c r="G114" s="24" t="str">
        <f t="shared" si="24"/>
        <v/>
      </c>
      <c r="H114" s="24" t="str">
        <f t="shared" si="25"/>
        <v/>
      </c>
      <c r="I114" s="24" t="str">
        <f t="shared" si="26"/>
        <v/>
      </c>
      <c r="J114" s="31" t="str">
        <f>IF(AND(C114=""),"",IF(ISNA(VLOOKUP(A114,'Master Sheet'!A$11:CA$294,11,FALSE)),"",VLOOKUP(A114,'Master Sheet'!A$11:CA$294,11,FALSE)))</f>
        <v/>
      </c>
      <c r="K114" s="14" t="str">
        <f t="shared" si="27"/>
        <v/>
      </c>
      <c r="AP114" s="76">
        <f>'Master Sheet'!L118</f>
        <v>0</v>
      </c>
      <c r="AQ114" s="76">
        <f>'Master Sheet'!M118</f>
        <v>0</v>
      </c>
      <c r="AR114" s="76">
        <f>'Master Sheet'!N118</f>
        <v>0</v>
      </c>
      <c r="AS114" s="76">
        <f>'Master Sheet'!O118</f>
        <v>0</v>
      </c>
      <c r="AT114" s="76" t="str">
        <f>'Master Sheet'!P118</f>
        <v/>
      </c>
      <c r="AU114" s="76" t="str">
        <f>'Master Sheet'!Q118</f>
        <v/>
      </c>
      <c r="AV114" s="76">
        <f>'Master Sheet'!S118</f>
        <v>0</v>
      </c>
      <c r="AW114" s="76">
        <f>'Master Sheet'!T118</f>
        <v>0</v>
      </c>
      <c r="AX114" s="76">
        <f>'Master Sheet'!U118</f>
        <v>0</v>
      </c>
      <c r="AY114" s="76">
        <f>'Master Sheet'!V118</f>
        <v>0</v>
      </c>
      <c r="AZ114" s="76" t="str">
        <f>'Master Sheet'!W118</f>
        <v/>
      </c>
      <c r="BA114" s="76" t="str">
        <f>'Master Sheet'!X118</f>
        <v/>
      </c>
      <c r="BB114" s="76">
        <f>'Master Sheet'!Z118</f>
        <v>0</v>
      </c>
      <c r="BC114" s="76">
        <f>'Master Sheet'!AA118</f>
        <v>0</v>
      </c>
      <c r="BD114" s="76">
        <f>'Master Sheet'!AB118</f>
        <v>0</v>
      </c>
      <c r="BE114" s="76">
        <f>'Master Sheet'!AC118</f>
        <v>0</v>
      </c>
      <c r="BF114" s="76" t="str">
        <f>'Master Sheet'!AD118</f>
        <v/>
      </c>
      <c r="BG114" s="76" t="str">
        <f>'Master Sheet'!AE118</f>
        <v/>
      </c>
      <c r="BH114" s="76">
        <f>'Master Sheet'!AG118</f>
        <v>0</v>
      </c>
      <c r="BI114" s="76">
        <f>'Master Sheet'!AH118</f>
        <v>0</v>
      </c>
      <c r="BJ114" s="76">
        <f>'Master Sheet'!AI118</f>
        <v>0</v>
      </c>
      <c r="BK114" s="76">
        <f>'Master Sheet'!AJ118</f>
        <v>0</v>
      </c>
      <c r="BL114" s="76" t="str">
        <f>'Master Sheet'!AK118</f>
        <v/>
      </c>
      <c r="BM114" s="76" t="str">
        <f>'Master Sheet'!AL118</f>
        <v/>
      </c>
      <c r="BN114" s="76">
        <f>'Master Sheet'!AN118</f>
        <v>0</v>
      </c>
      <c r="BO114" s="76">
        <f>'Master Sheet'!AO118</f>
        <v>0</v>
      </c>
      <c r="BP114" s="76">
        <f>'Master Sheet'!AP118</f>
        <v>0</v>
      </c>
      <c r="BQ114" s="76">
        <f>'Master Sheet'!AQ118</f>
        <v>0</v>
      </c>
      <c r="BR114" s="76" t="str">
        <f>'Master Sheet'!AR118</f>
        <v/>
      </c>
      <c r="BS114" s="76" t="str">
        <f>'Master Sheet'!AS118</f>
        <v/>
      </c>
      <c r="BT114" s="76">
        <f>'Master Sheet'!AU118</f>
        <v>0</v>
      </c>
      <c r="BU114" s="76">
        <f>'Master Sheet'!AV118</f>
        <v>0</v>
      </c>
      <c r="BV114" s="76">
        <f>'Master Sheet'!AW118</f>
        <v>0</v>
      </c>
      <c r="BW114" s="76">
        <f>'Master Sheet'!AX118</f>
        <v>0</v>
      </c>
      <c r="BX114" s="76" t="str">
        <f>'Master Sheet'!AY118</f>
        <v/>
      </c>
      <c r="BY114" s="76" t="str">
        <f>'Master Sheet'!AZ118</f>
        <v/>
      </c>
    </row>
    <row r="115" spans="1:77" ht="15.95" customHeight="1">
      <c r="A115" s="12">
        <v>103</v>
      </c>
      <c r="B115" s="21" t="str">
        <f>IF(AND(C115=""),"",IF(ISNA(VLOOKUP(A115,'Master Sheet'!A$11:CA$294,4,FALSE)),"",VLOOKUP(A115,'Master Sheet'!A$11:CA$294,4,FALSE)))</f>
        <v/>
      </c>
      <c r="C115" s="23" t="str">
        <f>IF(AND(G$3=""),"",IF(AND('Master Sheet'!E113=""),"",'Master Sheet'!E113))</f>
        <v/>
      </c>
      <c r="D115" s="24" t="str">
        <f t="shared" si="21"/>
        <v/>
      </c>
      <c r="E115" s="24" t="str">
        <f t="shared" si="22"/>
        <v/>
      </c>
      <c r="F115" s="24" t="str">
        <f t="shared" si="23"/>
        <v/>
      </c>
      <c r="G115" s="24" t="str">
        <f t="shared" si="24"/>
        <v/>
      </c>
      <c r="H115" s="24" t="str">
        <f t="shared" si="25"/>
        <v/>
      </c>
      <c r="I115" s="24" t="str">
        <f t="shared" si="26"/>
        <v/>
      </c>
      <c r="J115" s="31" t="str">
        <f>IF(AND(C115=""),"",IF(ISNA(VLOOKUP(A115,'Master Sheet'!A$11:CA$294,11,FALSE)),"",VLOOKUP(A115,'Master Sheet'!A$11:CA$294,11,FALSE)))</f>
        <v/>
      </c>
      <c r="K115" s="14" t="str">
        <f t="shared" si="27"/>
        <v/>
      </c>
      <c r="AP115" s="76">
        <f>'Master Sheet'!L119</f>
        <v>0</v>
      </c>
      <c r="AQ115" s="76">
        <f>'Master Sheet'!M119</f>
        <v>0</v>
      </c>
      <c r="AR115" s="76">
        <f>'Master Sheet'!N119</f>
        <v>0</v>
      </c>
      <c r="AS115" s="76">
        <f>'Master Sheet'!O119</f>
        <v>0</v>
      </c>
      <c r="AT115" s="76" t="str">
        <f>'Master Sheet'!P119</f>
        <v/>
      </c>
      <c r="AU115" s="76" t="str">
        <f>'Master Sheet'!Q119</f>
        <v/>
      </c>
      <c r="AV115" s="76">
        <f>'Master Sheet'!S119</f>
        <v>0</v>
      </c>
      <c r="AW115" s="76">
        <f>'Master Sheet'!T119</f>
        <v>0</v>
      </c>
      <c r="AX115" s="76">
        <f>'Master Sheet'!U119</f>
        <v>0</v>
      </c>
      <c r="AY115" s="76">
        <f>'Master Sheet'!V119</f>
        <v>0</v>
      </c>
      <c r="AZ115" s="76" t="str">
        <f>'Master Sheet'!W119</f>
        <v/>
      </c>
      <c r="BA115" s="76" t="str">
        <f>'Master Sheet'!X119</f>
        <v/>
      </c>
      <c r="BB115" s="76">
        <f>'Master Sheet'!Z119</f>
        <v>0</v>
      </c>
      <c r="BC115" s="76">
        <f>'Master Sheet'!AA119</f>
        <v>0</v>
      </c>
      <c r="BD115" s="76">
        <f>'Master Sheet'!AB119</f>
        <v>0</v>
      </c>
      <c r="BE115" s="76">
        <f>'Master Sheet'!AC119</f>
        <v>0</v>
      </c>
      <c r="BF115" s="76" t="str">
        <f>'Master Sheet'!AD119</f>
        <v/>
      </c>
      <c r="BG115" s="76" t="str">
        <f>'Master Sheet'!AE119</f>
        <v/>
      </c>
      <c r="BH115" s="76">
        <f>'Master Sheet'!AG119</f>
        <v>0</v>
      </c>
      <c r="BI115" s="76">
        <f>'Master Sheet'!AH119</f>
        <v>0</v>
      </c>
      <c r="BJ115" s="76">
        <f>'Master Sheet'!AI119</f>
        <v>0</v>
      </c>
      <c r="BK115" s="76">
        <f>'Master Sheet'!AJ119</f>
        <v>0</v>
      </c>
      <c r="BL115" s="76" t="str">
        <f>'Master Sheet'!AK119</f>
        <v/>
      </c>
      <c r="BM115" s="76" t="str">
        <f>'Master Sheet'!AL119</f>
        <v/>
      </c>
      <c r="BN115" s="76">
        <f>'Master Sheet'!AN119</f>
        <v>0</v>
      </c>
      <c r="BO115" s="76">
        <f>'Master Sheet'!AO119</f>
        <v>0</v>
      </c>
      <c r="BP115" s="76">
        <f>'Master Sheet'!AP119</f>
        <v>0</v>
      </c>
      <c r="BQ115" s="76">
        <f>'Master Sheet'!AQ119</f>
        <v>0</v>
      </c>
      <c r="BR115" s="76" t="str">
        <f>'Master Sheet'!AR119</f>
        <v/>
      </c>
      <c r="BS115" s="76" t="str">
        <f>'Master Sheet'!AS119</f>
        <v/>
      </c>
      <c r="BT115" s="76">
        <f>'Master Sheet'!AU119</f>
        <v>0</v>
      </c>
      <c r="BU115" s="76">
        <f>'Master Sheet'!AV119</f>
        <v>0</v>
      </c>
      <c r="BV115" s="76">
        <f>'Master Sheet'!AW119</f>
        <v>0</v>
      </c>
      <c r="BW115" s="76">
        <f>'Master Sheet'!AX119</f>
        <v>0</v>
      </c>
      <c r="BX115" s="76" t="str">
        <f>'Master Sheet'!AY119</f>
        <v/>
      </c>
      <c r="BY115" s="76" t="str">
        <f>'Master Sheet'!AZ119</f>
        <v/>
      </c>
    </row>
    <row r="116" spans="1:77" ht="15.95" customHeight="1">
      <c r="A116" s="12">
        <v>104</v>
      </c>
      <c r="B116" s="21" t="str">
        <f>IF(AND(C116=""),"",IF(ISNA(VLOOKUP(A116,'Master Sheet'!A$11:CA$294,4,FALSE)),"",VLOOKUP(A116,'Master Sheet'!A$11:CA$294,4,FALSE)))</f>
        <v/>
      </c>
      <c r="C116" s="23" t="str">
        <f>IF(AND(G$3=""),"",IF(AND('Master Sheet'!E114=""),"",'Master Sheet'!E114))</f>
        <v/>
      </c>
      <c r="D116" s="24" t="str">
        <f t="shared" si="21"/>
        <v/>
      </c>
      <c r="E116" s="24" t="str">
        <f t="shared" si="22"/>
        <v/>
      </c>
      <c r="F116" s="24" t="str">
        <f t="shared" si="23"/>
        <v/>
      </c>
      <c r="G116" s="24" t="str">
        <f t="shared" si="24"/>
        <v/>
      </c>
      <c r="H116" s="24" t="str">
        <f t="shared" si="25"/>
        <v/>
      </c>
      <c r="I116" s="24" t="str">
        <f t="shared" si="26"/>
        <v/>
      </c>
      <c r="J116" s="31" t="str">
        <f>IF(AND(C116=""),"",IF(ISNA(VLOOKUP(A116,'Master Sheet'!A$11:CA$294,11,FALSE)),"",VLOOKUP(A116,'Master Sheet'!A$11:CA$294,11,FALSE)))</f>
        <v/>
      </c>
      <c r="K116" s="14" t="str">
        <f t="shared" si="27"/>
        <v/>
      </c>
      <c r="AP116" s="76">
        <f>'Master Sheet'!L120</f>
        <v>0</v>
      </c>
      <c r="AQ116" s="76">
        <f>'Master Sheet'!M120</f>
        <v>0</v>
      </c>
      <c r="AR116" s="76">
        <f>'Master Sheet'!N120</f>
        <v>0</v>
      </c>
      <c r="AS116" s="76">
        <f>'Master Sheet'!O120</f>
        <v>0</v>
      </c>
      <c r="AT116" s="76" t="str">
        <f>'Master Sheet'!P120</f>
        <v/>
      </c>
      <c r="AU116" s="76" t="str">
        <f>'Master Sheet'!Q120</f>
        <v/>
      </c>
      <c r="AV116" s="76">
        <f>'Master Sheet'!S120</f>
        <v>0</v>
      </c>
      <c r="AW116" s="76">
        <f>'Master Sheet'!T120</f>
        <v>0</v>
      </c>
      <c r="AX116" s="76">
        <f>'Master Sheet'!U120</f>
        <v>0</v>
      </c>
      <c r="AY116" s="76">
        <f>'Master Sheet'!V120</f>
        <v>0</v>
      </c>
      <c r="AZ116" s="76" t="str">
        <f>'Master Sheet'!W120</f>
        <v/>
      </c>
      <c r="BA116" s="76" t="str">
        <f>'Master Sheet'!X120</f>
        <v/>
      </c>
      <c r="BB116" s="76">
        <f>'Master Sheet'!Z120</f>
        <v>0</v>
      </c>
      <c r="BC116" s="76">
        <f>'Master Sheet'!AA120</f>
        <v>0</v>
      </c>
      <c r="BD116" s="76">
        <f>'Master Sheet'!AB120</f>
        <v>0</v>
      </c>
      <c r="BE116" s="76">
        <f>'Master Sheet'!AC120</f>
        <v>0</v>
      </c>
      <c r="BF116" s="76" t="str">
        <f>'Master Sheet'!AD120</f>
        <v/>
      </c>
      <c r="BG116" s="76" t="str">
        <f>'Master Sheet'!AE120</f>
        <v/>
      </c>
      <c r="BH116" s="76">
        <f>'Master Sheet'!AG120</f>
        <v>0</v>
      </c>
      <c r="BI116" s="76">
        <f>'Master Sheet'!AH120</f>
        <v>0</v>
      </c>
      <c r="BJ116" s="76">
        <f>'Master Sheet'!AI120</f>
        <v>0</v>
      </c>
      <c r="BK116" s="76">
        <f>'Master Sheet'!AJ120</f>
        <v>0</v>
      </c>
      <c r="BL116" s="76" t="str">
        <f>'Master Sheet'!AK120</f>
        <v/>
      </c>
      <c r="BM116" s="76" t="str">
        <f>'Master Sheet'!AL120</f>
        <v/>
      </c>
      <c r="BN116" s="76">
        <f>'Master Sheet'!AN120</f>
        <v>0</v>
      </c>
      <c r="BO116" s="76">
        <f>'Master Sheet'!AO120</f>
        <v>0</v>
      </c>
      <c r="BP116" s="76">
        <f>'Master Sheet'!AP120</f>
        <v>0</v>
      </c>
      <c r="BQ116" s="76">
        <f>'Master Sheet'!AQ120</f>
        <v>0</v>
      </c>
      <c r="BR116" s="76" t="str">
        <f>'Master Sheet'!AR120</f>
        <v/>
      </c>
      <c r="BS116" s="76" t="str">
        <f>'Master Sheet'!AS120</f>
        <v/>
      </c>
      <c r="BT116" s="76">
        <f>'Master Sheet'!AU120</f>
        <v>0</v>
      </c>
      <c r="BU116" s="76">
        <f>'Master Sheet'!AV120</f>
        <v>0</v>
      </c>
      <c r="BV116" s="76">
        <f>'Master Sheet'!AW120</f>
        <v>0</v>
      </c>
      <c r="BW116" s="76">
        <f>'Master Sheet'!AX120</f>
        <v>0</v>
      </c>
      <c r="BX116" s="76" t="str">
        <f>'Master Sheet'!AY120</f>
        <v/>
      </c>
      <c r="BY116" s="76" t="str">
        <f>'Master Sheet'!AZ120</f>
        <v/>
      </c>
    </row>
    <row r="117" spans="1:77" ht="15.95" customHeight="1">
      <c r="A117" s="12">
        <v>105</v>
      </c>
      <c r="B117" s="21" t="str">
        <f>IF(AND(C117=""),"",IF(ISNA(VLOOKUP(A117,'Master Sheet'!A$11:CA$294,4,FALSE)),"",VLOOKUP(A117,'Master Sheet'!A$11:CA$294,4,FALSE)))</f>
        <v/>
      </c>
      <c r="C117" s="23" t="str">
        <f>IF(AND(G$3=""),"",IF(AND('Master Sheet'!E115=""),"",'Master Sheet'!E115))</f>
        <v/>
      </c>
      <c r="D117" s="24" t="str">
        <f t="shared" si="21"/>
        <v/>
      </c>
      <c r="E117" s="24" t="str">
        <f t="shared" si="22"/>
        <v/>
      </c>
      <c r="F117" s="24" t="str">
        <f t="shared" si="23"/>
        <v/>
      </c>
      <c r="G117" s="24" t="str">
        <f t="shared" si="24"/>
        <v/>
      </c>
      <c r="H117" s="24" t="str">
        <f t="shared" si="25"/>
        <v/>
      </c>
      <c r="I117" s="24" t="str">
        <f t="shared" si="26"/>
        <v/>
      </c>
      <c r="J117" s="31" t="str">
        <f>IF(AND(C117=""),"",IF(ISNA(VLOOKUP(A117,'Master Sheet'!A$11:CA$294,11,FALSE)),"",VLOOKUP(A117,'Master Sheet'!A$11:CA$294,11,FALSE)))</f>
        <v/>
      </c>
      <c r="K117" s="14" t="str">
        <f t="shared" si="27"/>
        <v/>
      </c>
      <c r="AP117" s="76">
        <f>'Master Sheet'!L121</f>
        <v>0</v>
      </c>
      <c r="AQ117" s="76">
        <f>'Master Sheet'!M121</f>
        <v>0</v>
      </c>
      <c r="AR117" s="76">
        <f>'Master Sheet'!N121</f>
        <v>0</v>
      </c>
      <c r="AS117" s="76">
        <f>'Master Sheet'!O121</f>
        <v>0</v>
      </c>
      <c r="AT117" s="76" t="str">
        <f>'Master Sheet'!P121</f>
        <v/>
      </c>
      <c r="AU117" s="76" t="str">
        <f>'Master Sheet'!Q121</f>
        <v/>
      </c>
      <c r="AV117" s="76">
        <f>'Master Sheet'!S121</f>
        <v>0</v>
      </c>
      <c r="AW117" s="76">
        <f>'Master Sheet'!T121</f>
        <v>0</v>
      </c>
      <c r="AX117" s="76">
        <f>'Master Sheet'!U121</f>
        <v>0</v>
      </c>
      <c r="AY117" s="76">
        <f>'Master Sheet'!V121</f>
        <v>0</v>
      </c>
      <c r="AZ117" s="76" t="str">
        <f>'Master Sheet'!W121</f>
        <v/>
      </c>
      <c r="BA117" s="76" t="str">
        <f>'Master Sheet'!X121</f>
        <v/>
      </c>
      <c r="BB117" s="76">
        <f>'Master Sheet'!Z121</f>
        <v>0</v>
      </c>
      <c r="BC117" s="76">
        <f>'Master Sheet'!AA121</f>
        <v>0</v>
      </c>
      <c r="BD117" s="76">
        <f>'Master Sheet'!AB121</f>
        <v>0</v>
      </c>
      <c r="BE117" s="76">
        <f>'Master Sheet'!AC121</f>
        <v>0</v>
      </c>
      <c r="BF117" s="76" t="str">
        <f>'Master Sheet'!AD121</f>
        <v/>
      </c>
      <c r="BG117" s="76" t="str">
        <f>'Master Sheet'!AE121</f>
        <v/>
      </c>
      <c r="BH117" s="76">
        <f>'Master Sheet'!AG121</f>
        <v>0</v>
      </c>
      <c r="BI117" s="76">
        <f>'Master Sheet'!AH121</f>
        <v>0</v>
      </c>
      <c r="BJ117" s="76">
        <f>'Master Sheet'!AI121</f>
        <v>0</v>
      </c>
      <c r="BK117" s="76">
        <f>'Master Sheet'!AJ121</f>
        <v>0</v>
      </c>
      <c r="BL117" s="76" t="str">
        <f>'Master Sheet'!AK121</f>
        <v/>
      </c>
      <c r="BM117" s="76" t="str">
        <f>'Master Sheet'!AL121</f>
        <v/>
      </c>
      <c r="BN117" s="76">
        <f>'Master Sheet'!AN121</f>
        <v>0</v>
      </c>
      <c r="BO117" s="76">
        <f>'Master Sheet'!AO121</f>
        <v>0</v>
      </c>
      <c r="BP117" s="76">
        <f>'Master Sheet'!AP121</f>
        <v>0</v>
      </c>
      <c r="BQ117" s="76">
        <f>'Master Sheet'!AQ121</f>
        <v>0</v>
      </c>
      <c r="BR117" s="76" t="str">
        <f>'Master Sheet'!AR121</f>
        <v/>
      </c>
      <c r="BS117" s="76" t="str">
        <f>'Master Sheet'!AS121</f>
        <v/>
      </c>
      <c r="BT117" s="76">
        <f>'Master Sheet'!AU121</f>
        <v>0</v>
      </c>
      <c r="BU117" s="76">
        <f>'Master Sheet'!AV121</f>
        <v>0</v>
      </c>
      <c r="BV117" s="76">
        <f>'Master Sheet'!AW121</f>
        <v>0</v>
      </c>
      <c r="BW117" s="76">
        <f>'Master Sheet'!AX121</f>
        <v>0</v>
      </c>
      <c r="BX117" s="76" t="str">
        <f>'Master Sheet'!AY121</f>
        <v/>
      </c>
      <c r="BY117" s="76" t="str">
        <f>'Master Sheet'!AZ121</f>
        <v/>
      </c>
    </row>
    <row r="118" spans="1:77" ht="15.95" customHeight="1">
      <c r="A118" s="12">
        <v>106</v>
      </c>
      <c r="B118" s="21" t="str">
        <f>IF(AND(C118=""),"",IF(ISNA(VLOOKUP(A118,'Master Sheet'!A$11:CA$294,4,FALSE)),"",VLOOKUP(A118,'Master Sheet'!A$11:CA$294,4,FALSE)))</f>
        <v/>
      </c>
      <c r="C118" s="23" t="str">
        <f>IF(AND(G$3=""),"",IF(AND('Master Sheet'!E116=""),"",'Master Sheet'!E116))</f>
        <v/>
      </c>
      <c r="D118" s="24" t="str">
        <f t="shared" si="21"/>
        <v/>
      </c>
      <c r="E118" s="24" t="str">
        <f t="shared" si="22"/>
        <v/>
      </c>
      <c r="F118" s="24" t="str">
        <f t="shared" si="23"/>
        <v/>
      </c>
      <c r="G118" s="24" t="str">
        <f t="shared" si="24"/>
        <v/>
      </c>
      <c r="H118" s="24" t="str">
        <f t="shared" si="25"/>
        <v/>
      </c>
      <c r="I118" s="24" t="str">
        <f t="shared" si="26"/>
        <v/>
      </c>
      <c r="J118" s="31" t="str">
        <f>IF(AND(C118=""),"",IF(ISNA(VLOOKUP(A118,'Master Sheet'!A$11:CA$294,11,FALSE)),"",VLOOKUP(A118,'Master Sheet'!A$11:CA$294,11,FALSE)))</f>
        <v/>
      </c>
      <c r="K118" s="14" t="str">
        <f t="shared" si="27"/>
        <v/>
      </c>
      <c r="AP118" s="76">
        <f>'Master Sheet'!L122</f>
        <v>0</v>
      </c>
      <c r="AQ118" s="76">
        <f>'Master Sheet'!M122</f>
        <v>0</v>
      </c>
      <c r="AR118" s="76">
        <f>'Master Sheet'!N122</f>
        <v>0</v>
      </c>
      <c r="AS118" s="76">
        <f>'Master Sheet'!O122</f>
        <v>0</v>
      </c>
      <c r="AT118" s="76" t="str">
        <f>'Master Sheet'!P122</f>
        <v/>
      </c>
      <c r="AU118" s="76" t="str">
        <f>'Master Sheet'!Q122</f>
        <v/>
      </c>
      <c r="AV118" s="76">
        <f>'Master Sheet'!S122</f>
        <v>0</v>
      </c>
      <c r="AW118" s="76">
        <f>'Master Sheet'!T122</f>
        <v>0</v>
      </c>
      <c r="AX118" s="76">
        <f>'Master Sheet'!U122</f>
        <v>0</v>
      </c>
      <c r="AY118" s="76">
        <f>'Master Sheet'!V122</f>
        <v>0</v>
      </c>
      <c r="AZ118" s="76" t="str">
        <f>'Master Sheet'!W122</f>
        <v/>
      </c>
      <c r="BA118" s="76" t="str">
        <f>'Master Sheet'!X122</f>
        <v/>
      </c>
      <c r="BB118" s="76">
        <f>'Master Sheet'!Z122</f>
        <v>0</v>
      </c>
      <c r="BC118" s="76">
        <f>'Master Sheet'!AA122</f>
        <v>0</v>
      </c>
      <c r="BD118" s="76">
        <f>'Master Sheet'!AB122</f>
        <v>0</v>
      </c>
      <c r="BE118" s="76">
        <f>'Master Sheet'!AC122</f>
        <v>0</v>
      </c>
      <c r="BF118" s="76" t="str">
        <f>'Master Sheet'!AD122</f>
        <v/>
      </c>
      <c r="BG118" s="76" t="str">
        <f>'Master Sheet'!AE122</f>
        <v/>
      </c>
      <c r="BH118" s="76">
        <f>'Master Sheet'!AG122</f>
        <v>0</v>
      </c>
      <c r="BI118" s="76">
        <f>'Master Sheet'!AH122</f>
        <v>0</v>
      </c>
      <c r="BJ118" s="76">
        <f>'Master Sheet'!AI122</f>
        <v>0</v>
      </c>
      <c r="BK118" s="76">
        <f>'Master Sheet'!AJ122</f>
        <v>0</v>
      </c>
      <c r="BL118" s="76" t="str">
        <f>'Master Sheet'!AK122</f>
        <v/>
      </c>
      <c r="BM118" s="76" t="str">
        <f>'Master Sheet'!AL122</f>
        <v/>
      </c>
      <c r="BN118" s="76">
        <f>'Master Sheet'!AN122</f>
        <v>0</v>
      </c>
      <c r="BO118" s="76">
        <f>'Master Sheet'!AO122</f>
        <v>0</v>
      </c>
      <c r="BP118" s="76">
        <f>'Master Sheet'!AP122</f>
        <v>0</v>
      </c>
      <c r="BQ118" s="76">
        <f>'Master Sheet'!AQ122</f>
        <v>0</v>
      </c>
      <c r="BR118" s="76" t="str">
        <f>'Master Sheet'!AR122</f>
        <v/>
      </c>
      <c r="BS118" s="76" t="str">
        <f>'Master Sheet'!AS122</f>
        <v/>
      </c>
      <c r="BT118" s="76">
        <f>'Master Sheet'!AU122</f>
        <v>0</v>
      </c>
      <c r="BU118" s="76">
        <f>'Master Sheet'!AV122</f>
        <v>0</v>
      </c>
      <c r="BV118" s="76">
        <f>'Master Sheet'!AW122</f>
        <v>0</v>
      </c>
      <c r="BW118" s="76">
        <f>'Master Sheet'!AX122</f>
        <v>0</v>
      </c>
      <c r="BX118" s="76" t="str">
        <f>'Master Sheet'!AY122</f>
        <v/>
      </c>
      <c r="BY118" s="76" t="str">
        <f>'Master Sheet'!AZ122</f>
        <v/>
      </c>
    </row>
    <row r="119" spans="1:77" ht="15.95" customHeight="1">
      <c r="A119" s="12">
        <v>107</v>
      </c>
      <c r="B119" s="21" t="str">
        <f>IF(AND(C119=""),"",IF(ISNA(VLOOKUP(A119,'Master Sheet'!A$11:CA$294,4,FALSE)),"",VLOOKUP(A119,'Master Sheet'!A$11:CA$294,4,FALSE)))</f>
        <v/>
      </c>
      <c r="C119" s="23" t="str">
        <f>IF(AND(G$3=""),"",IF(AND('Master Sheet'!E117=""),"",'Master Sheet'!E117))</f>
        <v/>
      </c>
      <c r="D119" s="24" t="str">
        <f t="shared" si="21"/>
        <v/>
      </c>
      <c r="E119" s="24" t="str">
        <f t="shared" si="22"/>
        <v/>
      </c>
      <c r="F119" s="24" t="str">
        <f t="shared" si="23"/>
        <v/>
      </c>
      <c r="G119" s="24" t="str">
        <f t="shared" si="24"/>
        <v/>
      </c>
      <c r="H119" s="24" t="str">
        <f t="shared" si="25"/>
        <v/>
      </c>
      <c r="I119" s="24" t="str">
        <f t="shared" si="26"/>
        <v/>
      </c>
      <c r="J119" s="31" t="str">
        <f>IF(AND(C119=""),"",IF(ISNA(VLOOKUP(A119,'Master Sheet'!A$11:CA$294,11,FALSE)),"",VLOOKUP(A119,'Master Sheet'!A$11:CA$294,11,FALSE)))</f>
        <v/>
      </c>
      <c r="K119" s="14" t="str">
        <f t="shared" si="27"/>
        <v/>
      </c>
      <c r="AP119" s="76">
        <f>'Master Sheet'!L123</f>
        <v>0</v>
      </c>
      <c r="AQ119" s="76">
        <f>'Master Sheet'!M123</f>
        <v>0</v>
      </c>
      <c r="AR119" s="76">
        <f>'Master Sheet'!N123</f>
        <v>0</v>
      </c>
      <c r="AS119" s="76">
        <f>'Master Sheet'!O123</f>
        <v>0</v>
      </c>
      <c r="AT119" s="76" t="str">
        <f>'Master Sheet'!P123</f>
        <v/>
      </c>
      <c r="AU119" s="76" t="str">
        <f>'Master Sheet'!Q123</f>
        <v/>
      </c>
      <c r="AV119" s="76">
        <f>'Master Sheet'!S123</f>
        <v>0</v>
      </c>
      <c r="AW119" s="76">
        <f>'Master Sheet'!T123</f>
        <v>0</v>
      </c>
      <c r="AX119" s="76">
        <f>'Master Sheet'!U123</f>
        <v>0</v>
      </c>
      <c r="AY119" s="76">
        <f>'Master Sheet'!V123</f>
        <v>0</v>
      </c>
      <c r="AZ119" s="76" t="str">
        <f>'Master Sheet'!W123</f>
        <v/>
      </c>
      <c r="BA119" s="76" t="str">
        <f>'Master Sheet'!X123</f>
        <v/>
      </c>
      <c r="BB119" s="76">
        <f>'Master Sheet'!Z123</f>
        <v>0</v>
      </c>
      <c r="BC119" s="76">
        <f>'Master Sheet'!AA123</f>
        <v>0</v>
      </c>
      <c r="BD119" s="76">
        <f>'Master Sheet'!AB123</f>
        <v>0</v>
      </c>
      <c r="BE119" s="76">
        <f>'Master Sheet'!AC123</f>
        <v>0</v>
      </c>
      <c r="BF119" s="76" t="str">
        <f>'Master Sheet'!AD123</f>
        <v/>
      </c>
      <c r="BG119" s="76" t="str">
        <f>'Master Sheet'!AE123</f>
        <v/>
      </c>
      <c r="BH119" s="76">
        <f>'Master Sheet'!AG123</f>
        <v>0</v>
      </c>
      <c r="BI119" s="76">
        <f>'Master Sheet'!AH123</f>
        <v>0</v>
      </c>
      <c r="BJ119" s="76">
        <f>'Master Sheet'!AI123</f>
        <v>0</v>
      </c>
      <c r="BK119" s="76">
        <f>'Master Sheet'!AJ123</f>
        <v>0</v>
      </c>
      <c r="BL119" s="76" t="str">
        <f>'Master Sheet'!AK123</f>
        <v/>
      </c>
      <c r="BM119" s="76" t="str">
        <f>'Master Sheet'!AL123</f>
        <v/>
      </c>
      <c r="BN119" s="76">
        <f>'Master Sheet'!AN123</f>
        <v>0</v>
      </c>
      <c r="BO119" s="76">
        <f>'Master Sheet'!AO123</f>
        <v>0</v>
      </c>
      <c r="BP119" s="76">
        <f>'Master Sheet'!AP123</f>
        <v>0</v>
      </c>
      <c r="BQ119" s="76">
        <f>'Master Sheet'!AQ123</f>
        <v>0</v>
      </c>
      <c r="BR119" s="76" t="str">
        <f>'Master Sheet'!AR123</f>
        <v/>
      </c>
      <c r="BS119" s="76" t="str">
        <f>'Master Sheet'!AS123</f>
        <v/>
      </c>
      <c r="BT119" s="76">
        <f>'Master Sheet'!AU123</f>
        <v>0</v>
      </c>
      <c r="BU119" s="76">
        <f>'Master Sheet'!AV123</f>
        <v>0</v>
      </c>
      <c r="BV119" s="76">
        <f>'Master Sheet'!AW123</f>
        <v>0</v>
      </c>
      <c r="BW119" s="76">
        <f>'Master Sheet'!AX123</f>
        <v>0</v>
      </c>
      <c r="BX119" s="76" t="str">
        <f>'Master Sheet'!AY123</f>
        <v/>
      </c>
      <c r="BY119" s="76" t="str">
        <f>'Master Sheet'!AZ123</f>
        <v/>
      </c>
    </row>
    <row r="120" spans="1:77" ht="15.95" customHeight="1">
      <c r="A120" s="12">
        <v>108</v>
      </c>
      <c r="B120" s="21" t="str">
        <f>IF(AND(C120=""),"",IF(ISNA(VLOOKUP(A120,'Master Sheet'!A$11:CA$294,4,FALSE)),"",VLOOKUP(A120,'Master Sheet'!A$11:CA$294,4,FALSE)))</f>
        <v/>
      </c>
      <c r="C120" s="23" t="str">
        <f>IF(AND(G$3=""),"",IF(AND('Master Sheet'!E118=""),"",'Master Sheet'!E118))</f>
        <v/>
      </c>
      <c r="D120" s="24" t="str">
        <f t="shared" si="21"/>
        <v/>
      </c>
      <c r="E120" s="24" t="str">
        <f t="shared" si="22"/>
        <v/>
      </c>
      <c r="F120" s="24" t="str">
        <f t="shared" si="23"/>
        <v/>
      </c>
      <c r="G120" s="24" t="str">
        <f t="shared" si="24"/>
        <v/>
      </c>
      <c r="H120" s="24" t="str">
        <f t="shared" si="25"/>
        <v/>
      </c>
      <c r="I120" s="24" t="str">
        <f t="shared" si="26"/>
        <v/>
      </c>
      <c r="J120" s="31" t="str">
        <f>IF(AND(C120=""),"",IF(ISNA(VLOOKUP(A120,'Master Sheet'!A$11:CA$294,11,FALSE)),"",VLOOKUP(A120,'Master Sheet'!A$11:CA$294,11,FALSE)))</f>
        <v/>
      </c>
      <c r="K120" s="14" t="str">
        <f t="shared" si="27"/>
        <v/>
      </c>
      <c r="AP120" s="76">
        <f>'Master Sheet'!L124</f>
        <v>0</v>
      </c>
      <c r="AQ120" s="76">
        <f>'Master Sheet'!M124</f>
        <v>0</v>
      </c>
      <c r="AR120" s="76">
        <f>'Master Sheet'!N124</f>
        <v>0</v>
      </c>
      <c r="AS120" s="76">
        <f>'Master Sheet'!O124</f>
        <v>0</v>
      </c>
      <c r="AT120" s="76" t="str">
        <f>'Master Sheet'!P124</f>
        <v/>
      </c>
      <c r="AU120" s="76" t="str">
        <f>'Master Sheet'!Q124</f>
        <v/>
      </c>
      <c r="AV120" s="76">
        <f>'Master Sheet'!S124</f>
        <v>0</v>
      </c>
      <c r="AW120" s="76">
        <f>'Master Sheet'!T124</f>
        <v>0</v>
      </c>
      <c r="AX120" s="76">
        <f>'Master Sheet'!U124</f>
        <v>0</v>
      </c>
      <c r="AY120" s="76">
        <f>'Master Sheet'!V124</f>
        <v>0</v>
      </c>
      <c r="AZ120" s="76" t="str">
        <f>'Master Sheet'!W124</f>
        <v/>
      </c>
      <c r="BA120" s="76" t="str">
        <f>'Master Sheet'!X124</f>
        <v/>
      </c>
      <c r="BB120" s="76">
        <f>'Master Sheet'!Z124</f>
        <v>0</v>
      </c>
      <c r="BC120" s="76">
        <f>'Master Sheet'!AA124</f>
        <v>0</v>
      </c>
      <c r="BD120" s="76">
        <f>'Master Sheet'!AB124</f>
        <v>0</v>
      </c>
      <c r="BE120" s="76">
        <f>'Master Sheet'!AC124</f>
        <v>0</v>
      </c>
      <c r="BF120" s="76" t="str">
        <f>'Master Sheet'!AD124</f>
        <v/>
      </c>
      <c r="BG120" s="76" t="str">
        <f>'Master Sheet'!AE124</f>
        <v/>
      </c>
      <c r="BH120" s="76">
        <f>'Master Sheet'!AG124</f>
        <v>0</v>
      </c>
      <c r="BI120" s="76">
        <f>'Master Sheet'!AH124</f>
        <v>0</v>
      </c>
      <c r="BJ120" s="76">
        <f>'Master Sheet'!AI124</f>
        <v>0</v>
      </c>
      <c r="BK120" s="76">
        <f>'Master Sheet'!AJ124</f>
        <v>0</v>
      </c>
      <c r="BL120" s="76" t="str">
        <f>'Master Sheet'!AK124</f>
        <v/>
      </c>
      <c r="BM120" s="76" t="str">
        <f>'Master Sheet'!AL124</f>
        <v/>
      </c>
      <c r="BN120" s="76">
        <f>'Master Sheet'!AN124</f>
        <v>0</v>
      </c>
      <c r="BO120" s="76">
        <f>'Master Sheet'!AO124</f>
        <v>0</v>
      </c>
      <c r="BP120" s="76">
        <f>'Master Sheet'!AP124</f>
        <v>0</v>
      </c>
      <c r="BQ120" s="76">
        <f>'Master Sheet'!AQ124</f>
        <v>0</v>
      </c>
      <c r="BR120" s="76" t="str">
        <f>'Master Sheet'!AR124</f>
        <v/>
      </c>
      <c r="BS120" s="76" t="str">
        <f>'Master Sheet'!AS124</f>
        <v/>
      </c>
      <c r="BT120" s="76">
        <f>'Master Sheet'!AU124</f>
        <v>0</v>
      </c>
      <c r="BU120" s="76">
        <f>'Master Sheet'!AV124</f>
        <v>0</v>
      </c>
      <c r="BV120" s="76">
        <f>'Master Sheet'!AW124</f>
        <v>0</v>
      </c>
      <c r="BW120" s="76">
        <f>'Master Sheet'!AX124</f>
        <v>0</v>
      </c>
      <c r="BX120" s="76" t="str">
        <f>'Master Sheet'!AY124</f>
        <v/>
      </c>
      <c r="BY120" s="76" t="str">
        <f>'Master Sheet'!AZ124</f>
        <v/>
      </c>
    </row>
    <row r="121" spans="1:77" ht="15.95" customHeight="1">
      <c r="A121" s="12">
        <v>109</v>
      </c>
      <c r="B121" s="21" t="str">
        <f>IF(AND(C121=""),"",IF(ISNA(VLOOKUP(A121,'Master Sheet'!A$11:CA$294,4,FALSE)),"",VLOOKUP(A121,'Master Sheet'!A$11:CA$294,4,FALSE)))</f>
        <v/>
      </c>
      <c r="C121" s="23" t="str">
        <f>IF(AND(G$3=""),"",IF(AND('Master Sheet'!E119=""),"",'Master Sheet'!E119))</f>
        <v/>
      </c>
      <c r="D121" s="24" t="str">
        <f t="shared" si="21"/>
        <v/>
      </c>
      <c r="E121" s="24" t="str">
        <f t="shared" si="22"/>
        <v/>
      </c>
      <c r="F121" s="24" t="str">
        <f t="shared" si="23"/>
        <v/>
      </c>
      <c r="G121" s="24" t="str">
        <f t="shared" si="24"/>
        <v/>
      </c>
      <c r="H121" s="24" t="str">
        <f t="shared" si="25"/>
        <v/>
      </c>
      <c r="I121" s="24" t="str">
        <f t="shared" si="26"/>
        <v/>
      </c>
      <c r="J121" s="31" t="str">
        <f>IF(AND(C121=""),"",IF(ISNA(VLOOKUP(A121,'Master Sheet'!A$11:CA$294,11,FALSE)),"",VLOOKUP(A121,'Master Sheet'!A$11:CA$294,11,FALSE)))</f>
        <v/>
      </c>
      <c r="K121" s="14" t="str">
        <f t="shared" si="27"/>
        <v/>
      </c>
      <c r="AP121" s="76">
        <f>'Master Sheet'!L125</f>
        <v>0</v>
      </c>
      <c r="AQ121" s="76">
        <f>'Master Sheet'!M125</f>
        <v>0</v>
      </c>
      <c r="AR121" s="76">
        <f>'Master Sheet'!N125</f>
        <v>0</v>
      </c>
      <c r="AS121" s="76">
        <f>'Master Sheet'!O125</f>
        <v>0</v>
      </c>
      <c r="AT121" s="76" t="str">
        <f>'Master Sheet'!P125</f>
        <v/>
      </c>
      <c r="AU121" s="76" t="str">
        <f>'Master Sheet'!Q125</f>
        <v/>
      </c>
      <c r="AV121" s="76">
        <f>'Master Sheet'!S125</f>
        <v>0</v>
      </c>
      <c r="AW121" s="76">
        <f>'Master Sheet'!T125</f>
        <v>0</v>
      </c>
      <c r="AX121" s="76">
        <f>'Master Sheet'!U125</f>
        <v>0</v>
      </c>
      <c r="AY121" s="76">
        <f>'Master Sheet'!V125</f>
        <v>0</v>
      </c>
      <c r="AZ121" s="76" t="str">
        <f>'Master Sheet'!W125</f>
        <v/>
      </c>
      <c r="BA121" s="76" t="str">
        <f>'Master Sheet'!X125</f>
        <v/>
      </c>
      <c r="BB121" s="76">
        <f>'Master Sheet'!Z125</f>
        <v>0</v>
      </c>
      <c r="BC121" s="76">
        <f>'Master Sheet'!AA125</f>
        <v>0</v>
      </c>
      <c r="BD121" s="76">
        <f>'Master Sheet'!AB125</f>
        <v>0</v>
      </c>
      <c r="BE121" s="76">
        <f>'Master Sheet'!AC125</f>
        <v>0</v>
      </c>
      <c r="BF121" s="76" t="str">
        <f>'Master Sheet'!AD125</f>
        <v/>
      </c>
      <c r="BG121" s="76" t="str">
        <f>'Master Sheet'!AE125</f>
        <v/>
      </c>
      <c r="BH121" s="76">
        <f>'Master Sheet'!AG125</f>
        <v>0</v>
      </c>
      <c r="BI121" s="76">
        <f>'Master Sheet'!AH125</f>
        <v>0</v>
      </c>
      <c r="BJ121" s="76">
        <f>'Master Sheet'!AI125</f>
        <v>0</v>
      </c>
      <c r="BK121" s="76">
        <f>'Master Sheet'!AJ125</f>
        <v>0</v>
      </c>
      <c r="BL121" s="76" t="str">
        <f>'Master Sheet'!AK125</f>
        <v/>
      </c>
      <c r="BM121" s="76" t="str">
        <f>'Master Sheet'!AL125</f>
        <v/>
      </c>
      <c r="BN121" s="76">
        <f>'Master Sheet'!AN125</f>
        <v>0</v>
      </c>
      <c r="BO121" s="76">
        <f>'Master Sheet'!AO125</f>
        <v>0</v>
      </c>
      <c r="BP121" s="76">
        <f>'Master Sheet'!AP125</f>
        <v>0</v>
      </c>
      <c r="BQ121" s="76">
        <f>'Master Sheet'!AQ125</f>
        <v>0</v>
      </c>
      <c r="BR121" s="76" t="str">
        <f>'Master Sheet'!AR125</f>
        <v/>
      </c>
      <c r="BS121" s="76" t="str">
        <f>'Master Sheet'!AS125</f>
        <v/>
      </c>
      <c r="BT121" s="76">
        <f>'Master Sheet'!AU125</f>
        <v>0</v>
      </c>
      <c r="BU121" s="76">
        <f>'Master Sheet'!AV125</f>
        <v>0</v>
      </c>
      <c r="BV121" s="76">
        <f>'Master Sheet'!AW125</f>
        <v>0</v>
      </c>
      <c r="BW121" s="76">
        <f>'Master Sheet'!AX125</f>
        <v>0</v>
      </c>
      <c r="BX121" s="76" t="str">
        <f>'Master Sheet'!AY125</f>
        <v/>
      </c>
      <c r="BY121" s="76" t="str">
        <f>'Master Sheet'!AZ125</f>
        <v/>
      </c>
    </row>
    <row r="122" spans="1:77" ht="15.95" customHeight="1">
      <c r="A122" s="12">
        <v>110</v>
      </c>
      <c r="B122" s="21" t="str">
        <f>IF(AND(C122=""),"",IF(ISNA(VLOOKUP(A122,'Master Sheet'!A$11:CA$294,4,FALSE)),"",VLOOKUP(A122,'Master Sheet'!A$11:CA$294,4,FALSE)))</f>
        <v/>
      </c>
      <c r="C122" s="23" t="str">
        <f>IF(AND(G$3=""),"",IF(AND('Master Sheet'!E120=""),"",'Master Sheet'!E120))</f>
        <v/>
      </c>
      <c r="D122" s="24" t="str">
        <f t="shared" si="21"/>
        <v/>
      </c>
      <c r="E122" s="24" t="str">
        <f t="shared" si="22"/>
        <v/>
      </c>
      <c r="F122" s="24" t="str">
        <f t="shared" si="23"/>
        <v/>
      </c>
      <c r="G122" s="24" t="str">
        <f t="shared" si="24"/>
        <v/>
      </c>
      <c r="H122" s="24" t="str">
        <f t="shared" si="25"/>
        <v/>
      </c>
      <c r="I122" s="24" t="str">
        <f t="shared" si="26"/>
        <v/>
      </c>
      <c r="J122" s="31" t="str">
        <f>IF(AND(C122=""),"",IF(ISNA(VLOOKUP(A122,'Master Sheet'!A$11:CA$294,11,FALSE)),"",VLOOKUP(A122,'Master Sheet'!A$11:CA$294,11,FALSE)))</f>
        <v/>
      </c>
      <c r="K122" s="14" t="str">
        <f t="shared" si="27"/>
        <v/>
      </c>
      <c r="AP122" s="76">
        <f>'Master Sheet'!L126</f>
        <v>0</v>
      </c>
      <c r="AQ122" s="76">
        <f>'Master Sheet'!M126</f>
        <v>0</v>
      </c>
      <c r="AR122" s="76">
        <f>'Master Sheet'!N126</f>
        <v>0</v>
      </c>
      <c r="AS122" s="76">
        <f>'Master Sheet'!O126</f>
        <v>0</v>
      </c>
      <c r="AT122" s="76" t="str">
        <f>'Master Sheet'!P126</f>
        <v/>
      </c>
      <c r="AU122" s="76" t="str">
        <f>'Master Sheet'!Q126</f>
        <v/>
      </c>
      <c r="AV122" s="76">
        <f>'Master Sheet'!S126</f>
        <v>0</v>
      </c>
      <c r="AW122" s="76">
        <f>'Master Sheet'!T126</f>
        <v>0</v>
      </c>
      <c r="AX122" s="76">
        <f>'Master Sheet'!U126</f>
        <v>0</v>
      </c>
      <c r="AY122" s="76">
        <f>'Master Sheet'!V126</f>
        <v>0</v>
      </c>
      <c r="AZ122" s="76" t="str">
        <f>'Master Sheet'!W126</f>
        <v/>
      </c>
      <c r="BA122" s="76" t="str">
        <f>'Master Sheet'!X126</f>
        <v/>
      </c>
      <c r="BB122" s="76">
        <f>'Master Sheet'!Z126</f>
        <v>0</v>
      </c>
      <c r="BC122" s="76">
        <f>'Master Sheet'!AA126</f>
        <v>0</v>
      </c>
      <c r="BD122" s="76">
        <f>'Master Sheet'!AB126</f>
        <v>0</v>
      </c>
      <c r="BE122" s="76">
        <f>'Master Sheet'!AC126</f>
        <v>0</v>
      </c>
      <c r="BF122" s="76" t="str">
        <f>'Master Sheet'!AD126</f>
        <v/>
      </c>
      <c r="BG122" s="76" t="str">
        <f>'Master Sheet'!AE126</f>
        <v/>
      </c>
      <c r="BH122" s="76">
        <f>'Master Sheet'!AG126</f>
        <v>0</v>
      </c>
      <c r="BI122" s="76">
        <f>'Master Sheet'!AH126</f>
        <v>0</v>
      </c>
      <c r="BJ122" s="76">
        <f>'Master Sheet'!AI126</f>
        <v>0</v>
      </c>
      <c r="BK122" s="76">
        <f>'Master Sheet'!AJ126</f>
        <v>0</v>
      </c>
      <c r="BL122" s="76" t="str">
        <f>'Master Sheet'!AK126</f>
        <v/>
      </c>
      <c r="BM122" s="76" t="str">
        <f>'Master Sheet'!AL126</f>
        <v/>
      </c>
      <c r="BN122" s="76">
        <f>'Master Sheet'!AN126</f>
        <v>0</v>
      </c>
      <c r="BO122" s="76">
        <f>'Master Sheet'!AO126</f>
        <v>0</v>
      </c>
      <c r="BP122" s="76">
        <f>'Master Sheet'!AP126</f>
        <v>0</v>
      </c>
      <c r="BQ122" s="76">
        <f>'Master Sheet'!AQ126</f>
        <v>0</v>
      </c>
      <c r="BR122" s="76" t="str">
        <f>'Master Sheet'!AR126</f>
        <v/>
      </c>
      <c r="BS122" s="76" t="str">
        <f>'Master Sheet'!AS126</f>
        <v/>
      </c>
      <c r="BT122" s="76">
        <f>'Master Sheet'!AU126</f>
        <v>0</v>
      </c>
      <c r="BU122" s="76">
        <f>'Master Sheet'!AV126</f>
        <v>0</v>
      </c>
      <c r="BV122" s="76">
        <f>'Master Sheet'!AW126</f>
        <v>0</v>
      </c>
      <c r="BW122" s="76">
        <f>'Master Sheet'!AX126</f>
        <v>0</v>
      </c>
      <c r="BX122" s="76" t="str">
        <f>'Master Sheet'!AY126</f>
        <v/>
      </c>
      <c r="BY122" s="76" t="str">
        <f>'Master Sheet'!AZ126</f>
        <v/>
      </c>
    </row>
    <row r="123" spans="1:77" ht="15.95" customHeight="1">
      <c r="A123" s="12">
        <v>111</v>
      </c>
      <c r="B123" s="21" t="str">
        <f>IF(AND(C123=""),"",IF(ISNA(VLOOKUP(A123,'Master Sheet'!A$11:CA$294,4,FALSE)),"",VLOOKUP(A123,'Master Sheet'!A$11:CA$294,4,FALSE)))</f>
        <v/>
      </c>
      <c r="C123" s="23" t="str">
        <f>IF(AND(G$3=""),"",IF(AND('Master Sheet'!E121=""),"",'Master Sheet'!E121))</f>
        <v/>
      </c>
      <c r="D123" s="24" t="str">
        <f t="shared" si="21"/>
        <v/>
      </c>
      <c r="E123" s="24" t="str">
        <f t="shared" si="22"/>
        <v/>
      </c>
      <c r="F123" s="24" t="str">
        <f t="shared" si="23"/>
        <v/>
      </c>
      <c r="G123" s="24" t="str">
        <f t="shared" si="24"/>
        <v/>
      </c>
      <c r="H123" s="24" t="str">
        <f t="shared" si="25"/>
        <v/>
      </c>
      <c r="I123" s="24" t="str">
        <f t="shared" si="26"/>
        <v/>
      </c>
      <c r="J123" s="31" t="str">
        <f>IF(AND(C123=""),"",IF(ISNA(VLOOKUP(A123,'Master Sheet'!A$11:CA$294,11,FALSE)),"",VLOOKUP(A123,'Master Sheet'!A$11:CA$294,11,FALSE)))</f>
        <v/>
      </c>
      <c r="K123" s="14" t="str">
        <f t="shared" si="27"/>
        <v/>
      </c>
      <c r="AP123" s="76">
        <f>'Master Sheet'!L127</f>
        <v>0</v>
      </c>
      <c r="AQ123" s="76">
        <f>'Master Sheet'!M127</f>
        <v>0</v>
      </c>
      <c r="AR123" s="76">
        <f>'Master Sheet'!N127</f>
        <v>0</v>
      </c>
      <c r="AS123" s="76">
        <f>'Master Sheet'!O127</f>
        <v>0</v>
      </c>
      <c r="AT123" s="76" t="str">
        <f>'Master Sheet'!P127</f>
        <v/>
      </c>
      <c r="AU123" s="76" t="str">
        <f>'Master Sheet'!Q127</f>
        <v/>
      </c>
      <c r="AV123" s="76">
        <f>'Master Sheet'!S127</f>
        <v>0</v>
      </c>
      <c r="AW123" s="76">
        <f>'Master Sheet'!T127</f>
        <v>0</v>
      </c>
      <c r="AX123" s="76">
        <f>'Master Sheet'!U127</f>
        <v>0</v>
      </c>
      <c r="AY123" s="76">
        <f>'Master Sheet'!V127</f>
        <v>0</v>
      </c>
      <c r="AZ123" s="76" t="str">
        <f>'Master Sheet'!W127</f>
        <v/>
      </c>
      <c r="BA123" s="76" t="str">
        <f>'Master Sheet'!X127</f>
        <v/>
      </c>
      <c r="BB123" s="76">
        <f>'Master Sheet'!Z127</f>
        <v>0</v>
      </c>
      <c r="BC123" s="76">
        <f>'Master Sheet'!AA127</f>
        <v>0</v>
      </c>
      <c r="BD123" s="76">
        <f>'Master Sheet'!AB127</f>
        <v>0</v>
      </c>
      <c r="BE123" s="76">
        <f>'Master Sheet'!AC127</f>
        <v>0</v>
      </c>
      <c r="BF123" s="76" t="str">
        <f>'Master Sheet'!AD127</f>
        <v/>
      </c>
      <c r="BG123" s="76" t="str">
        <f>'Master Sheet'!AE127</f>
        <v/>
      </c>
      <c r="BH123" s="76">
        <f>'Master Sheet'!AG127</f>
        <v>0</v>
      </c>
      <c r="BI123" s="76">
        <f>'Master Sheet'!AH127</f>
        <v>0</v>
      </c>
      <c r="BJ123" s="76">
        <f>'Master Sheet'!AI127</f>
        <v>0</v>
      </c>
      <c r="BK123" s="76">
        <f>'Master Sheet'!AJ127</f>
        <v>0</v>
      </c>
      <c r="BL123" s="76" t="str">
        <f>'Master Sheet'!AK127</f>
        <v/>
      </c>
      <c r="BM123" s="76" t="str">
        <f>'Master Sheet'!AL127</f>
        <v/>
      </c>
      <c r="BN123" s="76">
        <f>'Master Sheet'!AN127</f>
        <v>0</v>
      </c>
      <c r="BO123" s="76">
        <f>'Master Sheet'!AO127</f>
        <v>0</v>
      </c>
      <c r="BP123" s="76">
        <f>'Master Sheet'!AP127</f>
        <v>0</v>
      </c>
      <c r="BQ123" s="76">
        <f>'Master Sheet'!AQ127</f>
        <v>0</v>
      </c>
      <c r="BR123" s="76" t="str">
        <f>'Master Sheet'!AR127</f>
        <v/>
      </c>
      <c r="BS123" s="76" t="str">
        <f>'Master Sheet'!AS127</f>
        <v/>
      </c>
      <c r="BT123" s="76">
        <f>'Master Sheet'!AU127</f>
        <v>0</v>
      </c>
      <c r="BU123" s="76">
        <f>'Master Sheet'!AV127</f>
        <v>0</v>
      </c>
      <c r="BV123" s="76">
        <f>'Master Sheet'!AW127</f>
        <v>0</v>
      </c>
      <c r="BW123" s="76">
        <f>'Master Sheet'!AX127</f>
        <v>0</v>
      </c>
      <c r="BX123" s="76" t="str">
        <f>'Master Sheet'!AY127</f>
        <v/>
      </c>
      <c r="BY123" s="76" t="str">
        <f>'Master Sheet'!AZ127</f>
        <v/>
      </c>
    </row>
    <row r="124" spans="1:77" ht="15.95" customHeight="1">
      <c r="A124" s="12">
        <v>112</v>
      </c>
      <c r="B124" s="21" t="str">
        <f>IF(AND(C124=""),"",IF(ISNA(VLOOKUP(A124,'Master Sheet'!A$11:CA$294,4,FALSE)),"",VLOOKUP(A124,'Master Sheet'!A$11:CA$294,4,FALSE)))</f>
        <v/>
      </c>
      <c r="C124" s="23" t="str">
        <f>IF(AND(G$3=""),"",IF(AND('Master Sheet'!E122=""),"",'Master Sheet'!E122))</f>
        <v/>
      </c>
      <c r="D124" s="24" t="str">
        <f t="shared" si="21"/>
        <v/>
      </c>
      <c r="E124" s="24" t="str">
        <f t="shared" si="22"/>
        <v/>
      </c>
      <c r="F124" s="24" t="str">
        <f t="shared" si="23"/>
        <v/>
      </c>
      <c r="G124" s="24" t="str">
        <f t="shared" si="24"/>
        <v/>
      </c>
      <c r="H124" s="24" t="str">
        <f t="shared" si="25"/>
        <v/>
      </c>
      <c r="I124" s="24" t="str">
        <f t="shared" si="26"/>
        <v/>
      </c>
      <c r="J124" s="31" t="str">
        <f>IF(AND(C124=""),"",IF(ISNA(VLOOKUP(A124,'Master Sheet'!A$11:CA$294,11,FALSE)),"",VLOOKUP(A124,'Master Sheet'!A$11:CA$294,11,FALSE)))</f>
        <v/>
      </c>
      <c r="K124" s="14" t="str">
        <f t="shared" si="27"/>
        <v/>
      </c>
      <c r="AP124" s="76">
        <f>'Master Sheet'!L128</f>
        <v>0</v>
      </c>
      <c r="AQ124" s="76">
        <f>'Master Sheet'!M128</f>
        <v>0</v>
      </c>
      <c r="AR124" s="76">
        <f>'Master Sheet'!N128</f>
        <v>0</v>
      </c>
      <c r="AS124" s="76">
        <f>'Master Sheet'!O128</f>
        <v>0</v>
      </c>
      <c r="AT124" s="76" t="str">
        <f>'Master Sheet'!P128</f>
        <v/>
      </c>
      <c r="AU124" s="76" t="str">
        <f>'Master Sheet'!Q128</f>
        <v/>
      </c>
      <c r="AV124" s="76">
        <f>'Master Sheet'!S128</f>
        <v>0</v>
      </c>
      <c r="AW124" s="76">
        <f>'Master Sheet'!T128</f>
        <v>0</v>
      </c>
      <c r="AX124" s="76">
        <f>'Master Sheet'!U128</f>
        <v>0</v>
      </c>
      <c r="AY124" s="76">
        <f>'Master Sheet'!V128</f>
        <v>0</v>
      </c>
      <c r="AZ124" s="76" t="str">
        <f>'Master Sheet'!W128</f>
        <v/>
      </c>
      <c r="BA124" s="76" t="str">
        <f>'Master Sheet'!X128</f>
        <v/>
      </c>
      <c r="BB124" s="76">
        <f>'Master Sheet'!Z128</f>
        <v>0</v>
      </c>
      <c r="BC124" s="76">
        <f>'Master Sheet'!AA128</f>
        <v>0</v>
      </c>
      <c r="BD124" s="76">
        <f>'Master Sheet'!AB128</f>
        <v>0</v>
      </c>
      <c r="BE124" s="76">
        <f>'Master Sheet'!AC128</f>
        <v>0</v>
      </c>
      <c r="BF124" s="76" t="str">
        <f>'Master Sheet'!AD128</f>
        <v/>
      </c>
      <c r="BG124" s="76" t="str">
        <f>'Master Sheet'!AE128</f>
        <v/>
      </c>
      <c r="BH124" s="76">
        <f>'Master Sheet'!AG128</f>
        <v>0</v>
      </c>
      <c r="BI124" s="76">
        <f>'Master Sheet'!AH128</f>
        <v>0</v>
      </c>
      <c r="BJ124" s="76">
        <f>'Master Sheet'!AI128</f>
        <v>0</v>
      </c>
      <c r="BK124" s="76">
        <f>'Master Sheet'!AJ128</f>
        <v>0</v>
      </c>
      <c r="BL124" s="76" t="str">
        <f>'Master Sheet'!AK128</f>
        <v/>
      </c>
      <c r="BM124" s="76" t="str">
        <f>'Master Sheet'!AL128</f>
        <v/>
      </c>
      <c r="BN124" s="76">
        <f>'Master Sheet'!AN128</f>
        <v>0</v>
      </c>
      <c r="BO124" s="76">
        <f>'Master Sheet'!AO128</f>
        <v>0</v>
      </c>
      <c r="BP124" s="76">
        <f>'Master Sheet'!AP128</f>
        <v>0</v>
      </c>
      <c r="BQ124" s="76">
        <f>'Master Sheet'!AQ128</f>
        <v>0</v>
      </c>
      <c r="BR124" s="76" t="str">
        <f>'Master Sheet'!AR128</f>
        <v/>
      </c>
      <c r="BS124" s="76" t="str">
        <f>'Master Sheet'!AS128</f>
        <v/>
      </c>
      <c r="BT124" s="76">
        <f>'Master Sheet'!AU128</f>
        <v>0</v>
      </c>
      <c r="BU124" s="76">
        <f>'Master Sheet'!AV128</f>
        <v>0</v>
      </c>
      <c r="BV124" s="76">
        <f>'Master Sheet'!AW128</f>
        <v>0</v>
      </c>
      <c r="BW124" s="76">
        <f>'Master Sheet'!AX128</f>
        <v>0</v>
      </c>
      <c r="BX124" s="76" t="str">
        <f>'Master Sheet'!AY128</f>
        <v/>
      </c>
      <c r="BY124" s="76" t="str">
        <f>'Master Sheet'!AZ128</f>
        <v/>
      </c>
    </row>
    <row r="125" spans="1:77" ht="15.95" customHeight="1">
      <c r="A125" s="12">
        <v>113</v>
      </c>
      <c r="B125" s="21" t="str">
        <f>IF(AND(C125=""),"",IF(ISNA(VLOOKUP(A125,'Master Sheet'!A$11:CA$294,4,FALSE)),"",VLOOKUP(A125,'Master Sheet'!A$11:CA$294,4,FALSE)))</f>
        <v/>
      </c>
      <c r="C125" s="23" t="str">
        <f>IF(AND(G$3=""),"",IF(AND('Master Sheet'!E123=""),"",'Master Sheet'!E123))</f>
        <v/>
      </c>
      <c r="D125" s="24" t="str">
        <f t="shared" si="21"/>
        <v/>
      </c>
      <c r="E125" s="24" t="str">
        <f t="shared" si="22"/>
        <v/>
      </c>
      <c r="F125" s="24" t="str">
        <f t="shared" si="23"/>
        <v/>
      </c>
      <c r="G125" s="24" t="str">
        <f t="shared" si="24"/>
        <v/>
      </c>
      <c r="H125" s="24" t="str">
        <f t="shared" si="25"/>
        <v/>
      </c>
      <c r="I125" s="24" t="str">
        <f t="shared" si="26"/>
        <v/>
      </c>
      <c r="J125" s="31" t="str">
        <f>IF(AND(C125=""),"",IF(ISNA(VLOOKUP(A125,'Master Sheet'!A$11:CA$294,11,FALSE)),"",VLOOKUP(A125,'Master Sheet'!A$11:CA$294,11,FALSE)))</f>
        <v/>
      </c>
      <c r="K125" s="14" t="str">
        <f t="shared" si="27"/>
        <v/>
      </c>
      <c r="AP125" s="76">
        <f>'Master Sheet'!L129</f>
        <v>0</v>
      </c>
      <c r="AQ125" s="76">
        <f>'Master Sheet'!M129</f>
        <v>0</v>
      </c>
      <c r="AR125" s="76">
        <f>'Master Sheet'!N129</f>
        <v>0</v>
      </c>
      <c r="AS125" s="76">
        <f>'Master Sheet'!O129</f>
        <v>0</v>
      </c>
      <c r="AT125" s="76" t="str">
        <f>'Master Sheet'!P129</f>
        <v/>
      </c>
      <c r="AU125" s="76" t="str">
        <f>'Master Sheet'!Q129</f>
        <v/>
      </c>
      <c r="AV125" s="76">
        <f>'Master Sheet'!S129</f>
        <v>0</v>
      </c>
      <c r="AW125" s="76">
        <f>'Master Sheet'!T129</f>
        <v>0</v>
      </c>
      <c r="AX125" s="76">
        <f>'Master Sheet'!U129</f>
        <v>0</v>
      </c>
      <c r="AY125" s="76">
        <f>'Master Sheet'!V129</f>
        <v>0</v>
      </c>
      <c r="AZ125" s="76" t="str">
        <f>'Master Sheet'!W129</f>
        <v/>
      </c>
      <c r="BA125" s="76" t="str">
        <f>'Master Sheet'!X129</f>
        <v/>
      </c>
      <c r="BB125" s="76">
        <f>'Master Sheet'!Z129</f>
        <v>0</v>
      </c>
      <c r="BC125" s="76">
        <f>'Master Sheet'!AA129</f>
        <v>0</v>
      </c>
      <c r="BD125" s="76">
        <f>'Master Sheet'!AB129</f>
        <v>0</v>
      </c>
      <c r="BE125" s="76">
        <f>'Master Sheet'!AC129</f>
        <v>0</v>
      </c>
      <c r="BF125" s="76" t="str">
        <f>'Master Sheet'!AD129</f>
        <v/>
      </c>
      <c r="BG125" s="76" t="str">
        <f>'Master Sheet'!AE129</f>
        <v/>
      </c>
      <c r="BH125" s="76">
        <f>'Master Sheet'!AG129</f>
        <v>0</v>
      </c>
      <c r="BI125" s="76">
        <f>'Master Sheet'!AH129</f>
        <v>0</v>
      </c>
      <c r="BJ125" s="76">
        <f>'Master Sheet'!AI129</f>
        <v>0</v>
      </c>
      <c r="BK125" s="76">
        <f>'Master Sheet'!AJ129</f>
        <v>0</v>
      </c>
      <c r="BL125" s="76" t="str">
        <f>'Master Sheet'!AK129</f>
        <v/>
      </c>
      <c r="BM125" s="76" t="str">
        <f>'Master Sheet'!AL129</f>
        <v/>
      </c>
      <c r="BN125" s="76">
        <f>'Master Sheet'!AN129</f>
        <v>0</v>
      </c>
      <c r="BO125" s="76">
        <f>'Master Sheet'!AO129</f>
        <v>0</v>
      </c>
      <c r="BP125" s="76">
        <f>'Master Sheet'!AP129</f>
        <v>0</v>
      </c>
      <c r="BQ125" s="76">
        <f>'Master Sheet'!AQ129</f>
        <v>0</v>
      </c>
      <c r="BR125" s="76" t="str">
        <f>'Master Sheet'!AR129</f>
        <v/>
      </c>
      <c r="BS125" s="76" t="str">
        <f>'Master Sheet'!AS129</f>
        <v/>
      </c>
      <c r="BT125" s="76">
        <f>'Master Sheet'!AU129</f>
        <v>0</v>
      </c>
      <c r="BU125" s="76">
        <f>'Master Sheet'!AV129</f>
        <v>0</v>
      </c>
      <c r="BV125" s="76">
        <f>'Master Sheet'!AW129</f>
        <v>0</v>
      </c>
      <c r="BW125" s="76">
        <f>'Master Sheet'!AX129</f>
        <v>0</v>
      </c>
      <c r="BX125" s="76" t="str">
        <f>'Master Sheet'!AY129</f>
        <v/>
      </c>
      <c r="BY125" s="76" t="str">
        <f>'Master Sheet'!AZ129</f>
        <v/>
      </c>
    </row>
    <row r="126" spans="1:77" ht="15.95" customHeight="1">
      <c r="A126" s="12">
        <v>114</v>
      </c>
      <c r="B126" s="21" t="str">
        <f>IF(AND(C126=""),"",IF(ISNA(VLOOKUP(A126,'Master Sheet'!A$11:CA$294,4,FALSE)),"",VLOOKUP(A126,'Master Sheet'!A$11:CA$294,4,FALSE)))</f>
        <v/>
      </c>
      <c r="C126" s="23" t="str">
        <f>IF(AND(G$3=""),"",IF(AND('Master Sheet'!E124=""),"",'Master Sheet'!E124))</f>
        <v/>
      </c>
      <c r="D126" s="24" t="str">
        <f t="shared" si="21"/>
        <v/>
      </c>
      <c r="E126" s="24" t="str">
        <f t="shared" si="22"/>
        <v/>
      </c>
      <c r="F126" s="24" t="str">
        <f t="shared" si="23"/>
        <v/>
      </c>
      <c r="G126" s="24" t="str">
        <f t="shared" si="24"/>
        <v/>
      </c>
      <c r="H126" s="24" t="str">
        <f t="shared" si="25"/>
        <v/>
      </c>
      <c r="I126" s="24" t="str">
        <f t="shared" si="26"/>
        <v/>
      </c>
      <c r="J126" s="31" t="str">
        <f>IF(AND(C126=""),"",IF(ISNA(VLOOKUP(A126,'Master Sheet'!A$11:CA$294,11,FALSE)),"",VLOOKUP(A126,'Master Sheet'!A$11:CA$294,11,FALSE)))</f>
        <v/>
      </c>
      <c r="K126" s="14" t="str">
        <f t="shared" si="27"/>
        <v/>
      </c>
      <c r="AP126" s="76">
        <f>'Master Sheet'!L130</f>
        <v>0</v>
      </c>
      <c r="AQ126" s="76">
        <f>'Master Sheet'!M130</f>
        <v>0</v>
      </c>
      <c r="AR126" s="76">
        <f>'Master Sheet'!N130</f>
        <v>0</v>
      </c>
      <c r="AS126" s="76">
        <f>'Master Sheet'!O130</f>
        <v>0</v>
      </c>
      <c r="AT126" s="76" t="str">
        <f>'Master Sheet'!P130</f>
        <v/>
      </c>
      <c r="AU126" s="76" t="str">
        <f>'Master Sheet'!Q130</f>
        <v/>
      </c>
      <c r="AV126" s="76">
        <f>'Master Sheet'!S130</f>
        <v>0</v>
      </c>
      <c r="AW126" s="76">
        <f>'Master Sheet'!T130</f>
        <v>0</v>
      </c>
      <c r="AX126" s="76">
        <f>'Master Sheet'!U130</f>
        <v>0</v>
      </c>
      <c r="AY126" s="76">
        <f>'Master Sheet'!V130</f>
        <v>0</v>
      </c>
      <c r="AZ126" s="76" t="str">
        <f>'Master Sheet'!W130</f>
        <v/>
      </c>
      <c r="BA126" s="76" t="str">
        <f>'Master Sheet'!X130</f>
        <v/>
      </c>
      <c r="BB126" s="76">
        <f>'Master Sheet'!Z130</f>
        <v>0</v>
      </c>
      <c r="BC126" s="76">
        <f>'Master Sheet'!AA130</f>
        <v>0</v>
      </c>
      <c r="BD126" s="76">
        <f>'Master Sheet'!AB130</f>
        <v>0</v>
      </c>
      <c r="BE126" s="76">
        <f>'Master Sheet'!AC130</f>
        <v>0</v>
      </c>
      <c r="BF126" s="76" t="str">
        <f>'Master Sheet'!AD130</f>
        <v/>
      </c>
      <c r="BG126" s="76" t="str">
        <f>'Master Sheet'!AE130</f>
        <v/>
      </c>
      <c r="BH126" s="76">
        <f>'Master Sheet'!AG130</f>
        <v>0</v>
      </c>
      <c r="BI126" s="76">
        <f>'Master Sheet'!AH130</f>
        <v>0</v>
      </c>
      <c r="BJ126" s="76">
        <f>'Master Sheet'!AI130</f>
        <v>0</v>
      </c>
      <c r="BK126" s="76">
        <f>'Master Sheet'!AJ130</f>
        <v>0</v>
      </c>
      <c r="BL126" s="76" t="str">
        <f>'Master Sheet'!AK130</f>
        <v/>
      </c>
      <c r="BM126" s="76" t="str">
        <f>'Master Sheet'!AL130</f>
        <v/>
      </c>
      <c r="BN126" s="76">
        <f>'Master Sheet'!AN130</f>
        <v>0</v>
      </c>
      <c r="BO126" s="76">
        <f>'Master Sheet'!AO130</f>
        <v>0</v>
      </c>
      <c r="BP126" s="76">
        <f>'Master Sheet'!AP130</f>
        <v>0</v>
      </c>
      <c r="BQ126" s="76">
        <f>'Master Sheet'!AQ130</f>
        <v>0</v>
      </c>
      <c r="BR126" s="76" t="str">
        <f>'Master Sheet'!AR130</f>
        <v/>
      </c>
      <c r="BS126" s="76" t="str">
        <f>'Master Sheet'!AS130</f>
        <v/>
      </c>
      <c r="BT126" s="76">
        <f>'Master Sheet'!AU130</f>
        <v>0</v>
      </c>
      <c r="BU126" s="76">
        <f>'Master Sheet'!AV130</f>
        <v>0</v>
      </c>
      <c r="BV126" s="76">
        <f>'Master Sheet'!AW130</f>
        <v>0</v>
      </c>
      <c r="BW126" s="76">
        <f>'Master Sheet'!AX130</f>
        <v>0</v>
      </c>
      <c r="BX126" s="76" t="str">
        <f>'Master Sheet'!AY130</f>
        <v/>
      </c>
      <c r="BY126" s="76" t="str">
        <f>'Master Sheet'!AZ130</f>
        <v/>
      </c>
    </row>
    <row r="127" spans="1:77" ht="15.95" customHeight="1">
      <c r="A127" s="12">
        <v>115</v>
      </c>
      <c r="B127" s="21" t="str">
        <f>IF(AND(C127=""),"",IF(ISNA(VLOOKUP(A127,'Master Sheet'!A$11:CA$294,4,FALSE)),"",VLOOKUP(A127,'Master Sheet'!A$11:CA$294,4,FALSE)))</f>
        <v/>
      </c>
      <c r="C127" s="23" t="str">
        <f>IF(AND(G$3=""),"",IF(AND('Master Sheet'!E125=""),"",'Master Sheet'!E125))</f>
        <v/>
      </c>
      <c r="D127" s="24" t="str">
        <f t="shared" si="21"/>
        <v/>
      </c>
      <c r="E127" s="24" t="str">
        <f t="shared" si="22"/>
        <v/>
      </c>
      <c r="F127" s="24" t="str">
        <f t="shared" si="23"/>
        <v/>
      </c>
      <c r="G127" s="24" t="str">
        <f t="shared" si="24"/>
        <v/>
      </c>
      <c r="H127" s="24" t="str">
        <f t="shared" si="25"/>
        <v/>
      </c>
      <c r="I127" s="24" t="str">
        <f t="shared" si="26"/>
        <v/>
      </c>
      <c r="J127" s="31" t="str">
        <f>IF(AND(C127=""),"",IF(ISNA(VLOOKUP(A127,'Master Sheet'!A$11:CA$294,11,FALSE)),"",VLOOKUP(A127,'Master Sheet'!A$11:CA$294,11,FALSE)))</f>
        <v/>
      </c>
      <c r="K127" s="14" t="str">
        <f t="shared" si="27"/>
        <v/>
      </c>
      <c r="AP127" s="76">
        <f>'Master Sheet'!L131</f>
        <v>0</v>
      </c>
      <c r="AQ127" s="76">
        <f>'Master Sheet'!M131</f>
        <v>0</v>
      </c>
      <c r="AR127" s="76">
        <f>'Master Sheet'!N131</f>
        <v>0</v>
      </c>
      <c r="AS127" s="76">
        <f>'Master Sheet'!O131</f>
        <v>0</v>
      </c>
      <c r="AT127" s="76" t="str">
        <f>'Master Sheet'!P131</f>
        <v/>
      </c>
      <c r="AU127" s="76" t="str">
        <f>'Master Sheet'!Q131</f>
        <v/>
      </c>
      <c r="AV127" s="76">
        <f>'Master Sheet'!S131</f>
        <v>0</v>
      </c>
      <c r="AW127" s="76">
        <f>'Master Sheet'!T131</f>
        <v>0</v>
      </c>
      <c r="AX127" s="76">
        <f>'Master Sheet'!U131</f>
        <v>0</v>
      </c>
      <c r="AY127" s="76">
        <f>'Master Sheet'!V131</f>
        <v>0</v>
      </c>
      <c r="AZ127" s="76" t="str">
        <f>'Master Sheet'!W131</f>
        <v/>
      </c>
      <c r="BA127" s="76" t="str">
        <f>'Master Sheet'!X131</f>
        <v/>
      </c>
      <c r="BB127" s="76">
        <f>'Master Sheet'!Z131</f>
        <v>0</v>
      </c>
      <c r="BC127" s="76">
        <f>'Master Sheet'!AA131</f>
        <v>0</v>
      </c>
      <c r="BD127" s="76">
        <f>'Master Sheet'!AB131</f>
        <v>0</v>
      </c>
      <c r="BE127" s="76">
        <f>'Master Sheet'!AC131</f>
        <v>0</v>
      </c>
      <c r="BF127" s="76" t="str">
        <f>'Master Sheet'!AD131</f>
        <v/>
      </c>
      <c r="BG127" s="76" t="str">
        <f>'Master Sheet'!AE131</f>
        <v/>
      </c>
      <c r="BH127" s="76">
        <f>'Master Sheet'!AG131</f>
        <v>0</v>
      </c>
      <c r="BI127" s="76">
        <f>'Master Sheet'!AH131</f>
        <v>0</v>
      </c>
      <c r="BJ127" s="76">
        <f>'Master Sheet'!AI131</f>
        <v>0</v>
      </c>
      <c r="BK127" s="76">
        <f>'Master Sheet'!AJ131</f>
        <v>0</v>
      </c>
      <c r="BL127" s="76" t="str">
        <f>'Master Sheet'!AK131</f>
        <v/>
      </c>
      <c r="BM127" s="76" t="str">
        <f>'Master Sheet'!AL131</f>
        <v/>
      </c>
      <c r="BN127" s="76">
        <f>'Master Sheet'!AN131</f>
        <v>0</v>
      </c>
      <c r="BO127" s="76">
        <f>'Master Sheet'!AO131</f>
        <v>0</v>
      </c>
      <c r="BP127" s="76">
        <f>'Master Sheet'!AP131</f>
        <v>0</v>
      </c>
      <c r="BQ127" s="76">
        <f>'Master Sheet'!AQ131</f>
        <v>0</v>
      </c>
      <c r="BR127" s="76" t="str">
        <f>'Master Sheet'!AR131</f>
        <v/>
      </c>
      <c r="BS127" s="76" t="str">
        <f>'Master Sheet'!AS131</f>
        <v/>
      </c>
      <c r="BT127" s="76">
        <f>'Master Sheet'!AU131</f>
        <v>0</v>
      </c>
      <c r="BU127" s="76">
        <f>'Master Sheet'!AV131</f>
        <v>0</v>
      </c>
      <c r="BV127" s="76">
        <f>'Master Sheet'!AW131</f>
        <v>0</v>
      </c>
      <c r="BW127" s="76">
        <f>'Master Sheet'!AX131</f>
        <v>0</v>
      </c>
      <c r="BX127" s="76" t="str">
        <f>'Master Sheet'!AY131</f>
        <v/>
      </c>
      <c r="BY127" s="76" t="str">
        <f>'Master Sheet'!AZ131</f>
        <v/>
      </c>
    </row>
    <row r="128" spans="1:77" ht="15.95" customHeight="1">
      <c r="A128" s="12">
        <v>116</v>
      </c>
      <c r="B128" s="21" t="str">
        <f>IF(AND(C128=""),"",IF(ISNA(VLOOKUP(A128,'Master Sheet'!A$11:CA$294,4,FALSE)),"",VLOOKUP(A128,'Master Sheet'!A$11:CA$294,4,FALSE)))</f>
        <v/>
      </c>
      <c r="C128" s="23" t="str">
        <f>IF(AND(G$3=""),"",IF(AND('Master Sheet'!E126=""),"",'Master Sheet'!E126))</f>
        <v/>
      </c>
      <c r="D128" s="24" t="str">
        <f t="shared" si="21"/>
        <v/>
      </c>
      <c r="E128" s="24" t="str">
        <f t="shared" si="22"/>
        <v/>
      </c>
      <c r="F128" s="24" t="str">
        <f t="shared" si="23"/>
        <v/>
      </c>
      <c r="G128" s="24" t="str">
        <f t="shared" si="24"/>
        <v/>
      </c>
      <c r="H128" s="24" t="str">
        <f t="shared" si="25"/>
        <v/>
      </c>
      <c r="I128" s="24" t="str">
        <f t="shared" si="26"/>
        <v/>
      </c>
      <c r="J128" s="31" t="str">
        <f>IF(AND(C128=""),"",IF(ISNA(VLOOKUP(A128,'Master Sheet'!A$11:CA$294,11,FALSE)),"",VLOOKUP(A128,'Master Sheet'!A$11:CA$294,11,FALSE)))</f>
        <v/>
      </c>
      <c r="K128" s="14" t="str">
        <f t="shared" si="27"/>
        <v/>
      </c>
      <c r="AP128" s="76">
        <f>'Master Sheet'!L132</f>
        <v>0</v>
      </c>
      <c r="AQ128" s="76">
        <f>'Master Sheet'!M132</f>
        <v>0</v>
      </c>
      <c r="AR128" s="76">
        <f>'Master Sheet'!N132</f>
        <v>0</v>
      </c>
      <c r="AS128" s="76">
        <f>'Master Sheet'!O132</f>
        <v>0</v>
      </c>
      <c r="AT128" s="76" t="str">
        <f>'Master Sheet'!P132</f>
        <v/>
      </c>
      <c r="AU128" s="76" t="str">
        <f>'Master Sheet'!Q132</f>
        <v/>
      </c>
      <c r="AV128" s="76">
        <f>'Master Sheet'!S132</f>
        <v>0</v>
      </c>
      <c r="AW128" s="76">
        <f>'Master Sheet'!T132</f>
        <v>0</v>
      </c>
      <c r="AX128" s="76">
        <f>'Master Sheet'!U132</f>
        <v>0</v>
      </c>
      <c r="AY128" s="76">
        <f>'Master Sheet'!V132</f>
        <v>0</v>
      </c>
      <c r="AZ128" s="76" t="str">
        <f>'Master Sheet'!W132</f>
        <v/>
      </c>
      <c r="BA128" s="76" t="str">
        <f>'Master Sheet'!X132</f>
        <v/>
      </c>
      <c r="BB128" s="76">
        <f>'Master Sheet'!Z132</f>
        <v>0</v>
      </c>
      <c r="BC128" s="76">
        <f>'Master Sheet'!AA132</f>
        <v>0</v>
      </c>
      <c r="BD128" s="76">
        <f>'Master Sheet'!AB132</f>
        <v>0</v>
      </c>
      <c r="BE128" s="76">
        <f>'Master Sheet'!AC132</f>
        <v>0</v>
      </c>
      <c r="BF128" s="76" t="str">
        <f>'Master Sheet'!AD132</f>
        <v/>
      </c>
      <c r="BG128" s="76" t="str">
        <f>'Master Sheet'!AE132</f>
        <v/>
      </c>
      <c r="BH128" s="76">
        <f>'Master Sheet'!AG132</f>
        <v>0</v>
      </c>
      <c r="BI128" s="76">
        <f>'Master Sheet'!AH132</f>
        <v>0</v>
      </c>
      <c r="BJ128" s="76">
        <f>'Master Sheet'!AI132</f>
        <v>0</v>
      </c>
      <c r="BK128" s="76">
        <f>'Master Sheet'!AJ132</f>
        <v>0</v>
      </c>
      <c r="BL128" s="76" t="str">
        <f>'Master Sheet'!AK132</f>
        <v/>
      </c>
      <c r="BM128" s="76" t="str">
        <f>'Master Sheet'!AL132</f>
        <v/>
      </c>
      <c r="BN128" s="76">
        <f>'Master Sheet'!AN132</f>
        <v>0</v>
      </c>
      <c r="BO128" s="76">
        <f>'Master Sheet'!AO132</f>
        <v>0</v>
      </c>
      <c r="BP128" s="76">
        <f>'Master Sheet'!AP132</f>
        <v>0</v>
      </c>
      <c r="BQ128" s="76">
        <f>'Master Sheet'!AQ132</f>
        <v>0</v>
      </c>
      <c r="BR128" s="76" t="str">
        <f>'Master Sheet'!AR132</f>
        <v/>
      </c>
      <c r="BS128" s="76" t="str">
        <f>'Master Sheet'!AS132</f>
        <v/>
      </c>
      <c r="BT128" s="76">
        <f>'Master Sheet'!AU132</f>
        <v>0</v>
      </c>
      <c r="BU128" s="76">
        <f>'Master Sheet'!AV132</f>
        <v>0</v>
      </c>
      <c r="BV128" s="76">
        <f>'Master Sheet'!AW132</f>
        <v>0</v>
      </c>
      <c r="BW128" s="76">
        <f>'Master Sheet'!AX132</f>
        <v>0</v>
      </c>
      <c r="BX128" s="76" t="str">
        <f>'Master Sheet'!AY132</f>
        <v/>
      </c>
      <c r="BY128" s="76" t="str">
        <f>'Master Sheet'!AZ132</f>
        <v/>
      </c>
    </row>
    <row r="129" spans="1:77" ht="15.95" customHeight="1">
      <c r="A129" s="12">
        <v>117</v>
      </c>
      <c r="B129" s="21" t="str">
        <f>IF(AND(C129=""),"",IF(ISNA(VLOOKUP(A129,'Master Sheet'!A$11:CA$294,4,FALSE)),"",VLOOKUP(A129,'Master Sheet'!A$11:CA$294,4,FALSE)))</f>
        <v/>
      </c>
      <c r="C129" s="23" t="str">
        <f>IF(AND(G$3=""),"",IF(AND('Master Sheet'!E127=""),"",'Master Sheet'!E127))</f>
        <v/>
      </c>
      <c r="D129" s="24" t="str">
        <f t="shared" si="21"/>
        <v/>
      </c>
      <c r="E129" s="24" t="str">
        <f t="shared" si="22"/>
        <v/>
      </c>
      <c r="F129" s="24" t="str">
        <f t="shared" si="23"/>
        <v/>
      </c>
      <c r="G129" s="24" t="str">
        <f t="shared" si="24"/>
        <v/>
      </c>
      <c r="H129" s="24" t="str">
        <f t="shared" si="25"/>
        <v/>
      </c>
      <c r="I129" s="24" t="str">
        <f t="shared" si="26"/>
        <v/>
      </c>
      <c r="J129" s="31" t="str">
        <f>IF(AND(C129=""),"",IF(ISNA(VLOOKUP(A129,'Master Sheet'!A$11:CA$294,11,FALSE)),"",VLOOKUP(A129,'Master Sheet'!A$11:CA$294,11,FALSE)))</f>
        <v/>
      </c>
      <c r="K129" s="14" t="str">
        <f t="shared" si="27"/>
        <v/>
      </c>
      <c r="AP129" s="76">
        <f>'Master Sheet'!L133</f>
        <v>0</v>
      </c>
      <c r="AQ129" s="76">
        <f>'Master Sheet'!M133</f>
        <v>0</v>
      </c>
      <c r="AR129" s="76">
        <f>'Master Sheet'!N133</f>
        <v>0</v>
      </c>
      <c r="AS129" s="76">
        <f>'Master Sheet'!O133</f>
        <v>0</v>
      </c>
      <c r="AT129" s="76" t="str">
        <f>'Master Sheet'!P133</f>
        <v/>
      </c>
      <c r="AU129" s="76" t="str">
        <f>'Master Sheet'!Q133</f>
        <v/>
      </c>
      <c r="AV129" s="76">
        <f>'Master Sheet'!S133</f>
        <v>0</v>
      </c>
      <c r="AW129" s="76">
        <f>'Master Sheet'!T133</f>
        <v>0</v>
      </c>
      <c r="AX129" s="76">
        <f>'Master Sheet'!U133</f>
        <v>0</v>
      </c>
      <c r="AY129" s="76">
        <f>'Master Sheet'!V133</f>
        <v>0</v>
      </c>
      <c r="AZ129" s="76" t="str">
        <f>'Master Sheet'!W133</f>
        <v/>
      </c>
      <c r="BA129" s="76" t="str">
        <f>'Master Sheet'!X133</f>
        <v/>
      </c>
      <c r="BB129" s="76">
        <f>'Master Sheet'!Z133</f>
        <v>0</v>
      </c>
      <c r="BC129" s="76">
        <f>'Master Sheet'!AA133</f>
        <v>0</v>
      </c>
      <c r="BD129" s="76">
        <f>'Master Sheet'!AB133</f>
        <v>0</v>
      </c>
      <c r="BE129" s="76">
        <f>'Master Sheet'!AC133</f>
        <v>0</v>
      </c>
      <c r="BF129" s="76" t="str">
        <f>'Master Sheet'!AD133</f>
        <v/>
      </c>
      <c r="BG129" s="76" t="str">
        <f>'Master Sheet'!AE133</f>
        <v/>
      </c>
      <c r="BH129" s="76">
        <f>'Master Sheet'!AG133</f>
        <v>0</v>
      </c>
      <c r="BI129" s="76">
        <f>'Master Sheet'!AH133</f>
        <v>0</v>
      </c>
      <c r="BJ129" s="76">
        <f>'Master Sheet'!AI133</f>
        <v>0</v>
      </c>
      <c r="BK129" s="76">
        <f>'Master Sheet'!AJ133</f>
        <v>0</v>
      </c>
      <c r="BL129" s="76" t="str">
        <f>'Master Sheet'!AK133</f>
        <v/>
      </c>
      <c r="BM129" s="76" t="str">
        <f>'Master Sheet'!AL133</f>
        <v/>
      </c>
      <c r="BN129" s="76">
        <f>'Master Sheet'!AN133</f>
        <v>0</v>
      </c>
      <c r="BO129" s="76">
        <f>'Master Sheet'!AO133</f>
        <v>0</v>
      </c>
      <c r="BP129" s="76">
        <f>'Master Sheet'!AP133</f>
        <v>0</v>
      </c>
      <c r="BQ129" s="76">
        <f>'Master Sheet'!AQ133</f>
        <v>0</v>
      </c>
      <c r="BR129" s="76" t="str">
        <f>'Master Sheet'!AR133</f>
        <v/>
      </c>
      <c r="BS129" s="76" t="str">
        <f>'Master Sheet'!AS133</f>
        <v/>
      </c>
      <c r="BT129" s="76">
        <f>'Master Sheet'!AU133</f>
        <v>0</v>
      </c>
      <c r="BU129" s="76">
        <f>'Master Sheet'!AV133</f>
        <v>0</v>
      </c>
      <c r="BV129" s="76">
        <f>'Master Sheet'!AW133</f>
        <v>0</v>
      </c>
      <c r="BW129" s="76">
        <f>'Master Sheet'!AX133</f>
        <v>0</v>
      </c>
      <c r="BX129" s="76" t="str">
        <f>'Master Sheet'!AY133</f>
        <v/>
      </c>
      <c r="BY129" s="76" t="str">
        <f>'Master Sheet'!AZ133</f>
        <v/>
      </c>
    </row>
    <row r="130" spans="1:77" ht="15.95" customHeight="1">
      <c r="A130" s="12">
        <v>118</v>
      </c>
      <c r="B130" s="21" t="str">
        <f>IF(AND(C130=""),"",IF(ISNA(VLOOKUP(A130,'Master Sheet'!A$11:CA$294,4,FALSE)),"",VLOOKUP(A130,'Master Sheet'!A$11:CA$294,4,FALSE)))</f>
        <v/>
      </c>
      <c r="C130" s="23" t="str">
        <f>IF(AND(G$3=""),"",IF(AND('Master Sheet'!E128=""),"",'Master Sheet'!E128))</f>
        <v/>
      </c>
      <c r="D130" s="24" t="str">
        <f t="shared" si="21"/>
        <v/>
      </c>
      <c r="E130" s="24" t="str">
        <f t="shared" si="22"/>
        <v/>
      </c>
      <c r="F130" s="24" t="str">
        <f t="shared" si="23"/>
        <v/>
      </c>
      <c r="G130" s="24" t="str">
        <f t="shared" si="24"/>
        <v/>
      </c>
      <c r="H130" s="24" t="str">
        <f t="shared" si="25"/>
        <v/>
      </c>
      <c r="I130" s="24" t="str">
        <f t="shared" si="26"/>
        <v/>
      </c>
      <c r="J130" s="31" t="str">
        <f>IF(AND(C130=""),"",IF(ISNA(VLOOKUP(A130,'Master Sheet'!A$11:CA$294,11,FALSE)),"",VLOOKUP(A130,'Master Sheet'!A$11:CA$294,11,FALSE)))</f>
        <v/>
      </c>
      <c r="K130" s="14" t="str">
        <f t="shared" si="27"/>
        <v/>
      </c>
      <c r="AP130" s="76">
        <f>'Master Sheet'!L134</f>
        <v>0</v>
      </c>
      <c r="AQ130" s="76">
        <f>'Master Sheet'!M134</f>
        <v>0</v>
      </c>
      <c r="AR130" s="76">
        <f>'Master Sheet'!N134</f>
        <v>0</v>
      </c>
      <c r="AS130" s="76">
        <f>'Master Sheet'!O134</f>
        <v>0</v>
      </c>
      <c r="AT130" s="76" t="str">
        <f>'Master Sheet'!P134</f>
        <v/>
      </c>
      <c r="AU130" s="76" t="str">
        <f>'Master Sheet'!Q134</f>
        <v/>
      </c>
      <c r="AV130" s="76">
        <f>'Master Sheet'!S134</f>
        <v>0</v>
      </c>
      <c r="AW130" s="76">
        <f>'Master Sheet'!T134</f>
        <v>0</v>
      </c>
      <c r="AX130" s="76">
        <f>'Master Sheet'!U134</f>
        <v>0</v>
      </c>
      <c r="AY130" s="76">
        <f>'Master Sheet'!V134</f>
        <v>0</v>
      </c>
      <c r="AZ130" s="76" t="str">
        <f>'Master Sheet'!W134</f>
        <v/>
      </c>
      <c r="BA130" s="76" t="str">
        <f>'Master Sheet'!X134</f>
        <v/>
      </c>
      <c r="BB130" s="76">
        <f>'Master Sheet'!Z134</f>
        <v>0</v>
      </c>
      <c r="BC130" s="76">
        <f>'Master Sheet'!AA134</f>
        <v>0</v>
      </c>
      <c r="BD130" s="76">
        <f>'Master Sheet'!AB134</f>
        <v>0</v>
      </c>
      <c r="BE130" s="76">
        <f>'Master Sheet'!AC134</f>
        <v>0</v>
      </c>
      <c r="BF130" s="76" t="str">
        <f>'Master Sheet'!AD134</f>
        <v/>
      </c>
      <c r="BG130" s="76" t="str">
        <f>'Master Sheet'!AE134</f>
        <v/>
      </c>
      <c r="BH130" s="76">
        <f>'Master Sheet'!AG134</f>
        <v>0</v>
      </c>
      <c r="BI130" s="76">
        <f>'Master Sheet'!AH134</f>
        <v>0</v>
      </c>
      <c r="BJ130" s="76">
        <f>'Master Sheet'!AI134</f>
        <v>0</v>
      </c>
      <c r="BK130" s="76">
        <f>'Master Sheet'!AJ134</f>
        <v>0</v>
      </c>
      <c r="BL130" s="76" t="str">
        <f>'Master Sheet'!AK134</f>
        <v/>
      </c>
      <c r="BM130" s="76" t="str">
        <f>'Master Sheet'!AL134</f>
        <v/>
      </c>
      <c r="BN130" s="76">
        <f>'Master Sheet'!AN134</f>
        <v>0</v>
      </c>
      <c r="BO130" s="76">
        <f>'Master Sheet'!AO134</f>
        <v>0</v>
      </c>
      <c r="BP130" s="76">
        <f>'Master Sheet'!AP134</f>
        <v>0</v>
      </c>
      <c r="BQ130" s="76">
        <f>'Master Sheet'!AQ134</f>
        <v>0</v>
      </c>
      <c r="BR130" s="76" t="str">
        <f>'Master Sheet'!AR134</f>
        <v/>
      </c>
      <c r="BS130" s="76" t="str">
        <f>'Master Sheet'!AS134</f>
        <v/>
      </c>
      <c r="BT130" s="76">
        <f>'Master Sheet'!AU134</f>
        <v>0</v>
      </c>
      <c r="BU130" s="76">
        <f>'Master Sheet'!AV134</f>
        <v>0</v>
      </c>
      <c r="BV130" s="76">
        <f>'Master Sheet'!AW134</f>
        <v>0</v>
      </c>
      <c r="BW130" s="76">
        <f>'Master Sheet'!AX134</f>
        <v>0</v>
      </c>
      <c r="BX130" s="76" t="str">
        <f>'Master Sheet'!AY134</f>
        <v/>
      </c>
      <c r="BY130" s="76" t="str">
        <f>'Master Sheet'!AZ134</f>
        <v/>
      </c>
    </row>
    <row r="131" spans="1:77" ht="15.95" customHeight="1">
      <c r="A131" s="12">
        <v>119</v>
      </c>
      <c r="B131" s="21" t="str">
        <f>IF(AND(C131=""),"",IF(ISNA(VLOOKUP(A131,'Master Sheet'!A$11:CA$294,4,FALSE)),"",VLOOKUP(A131,'Master Sheet'!A$11:CA$294,4,FALSE)))</f>
        <v/>
      </c>
      <c r="C131" s="23" t="str">
        <f>IF(AND(G$3=""),"",IF(AND('Master Sheet'!E129=""),"",'Master Sheet'!E129))</f>
        <v/>
      </c>
      <c r="D131" s="24" t="str">
        <f t="shared" si="21"/>
        <v/>
      </c>
      <c r="E131" s="24" t="str">
        <f t="shared" si="22"/>
        <v/>
      </c>
      <c r="F131" s="24" t="str">
        <f t="shared" si="23"/>
        <v/>
      </c>
      <c r="G131" s="24" t="str">
        <f t="shared" si="24"/>
        <v/>
      </c>
      <c r="H131" s="24" t="str">
        <f t="shared" si="25"/>
        <v/>
      </c>
      <c r="I131" s="24" t="str">
        <f t="shared" si="26"/>
        <v/>
      </c>
      <c r="J131" s="31" t="str">
        <f>IF(AND(C131=""),"",IF(ISNA(VLOOKUP(A131,'Master Sheet'!A$11:CA$294,11,FALSE)),"",VLOOKUP(A131,'Master Sheet'!A$11:CA$294,11,FALSE)))</f>
        <v/>
      </c>
      <c r="K131" s="14" t="str">
        <f t="shared" si="27"/>
        <v/>
      </c>
      <c r="AP131" s="76">
        <f>'Master Sheet'!L135</f>
        <v>0</v>
      </c>
      <c r="AQ131" s="76">
        <f>'Master Sheet'!M135</f>
        <v>0</v>
      </c>
      <c r="AR131" s="76">
        <f>'Master Sheet'!N135</f>
        <v>0</v>
      </c>
      <c r="AS131" s="76">
        <f>'Master Sheet'!O135</f>
        <v>0</v>
      </c>
      <c r="AT131" s="76" t="str">
        <f>'Master Sheet'!P135</f>
        <v/>
      </c>
      <c r="AU131" s="76" t="str">
        <f>'Master Sheet'!Q135</f>
        <v/>
      </c>
      <c r="AV131" s="76">
        <f>'Master Sheet'!S135</f>
        <v>0</v>
      </c>
      <c r="AW131" s="76">
        <f>'Master Sheet'!T135</f>
        <v>0</v>
      </c>
      <c r="AX131" s="76">
        <f>'Master Sheet'!U135</f>
        <v>0</v>
      </c>
      <c r="AY131" s="76">
        <f>'Master Sheet'!V135</f>
        <v>0</v>
      </c>
      <c r="AZ131" s="76" t="str">
        <f>'Master Sheet'!W135</f>
        <v/>
      </c>
      <c r="BA131" s="76" t="str">
        <f>'Master Sheet'!X135</f>
        <v/>
      </c>
      <c r="BB131" s="76">
        <f>'Master Sheet'!Z135</f>
        <v>0</v>
      </c>
      <c r="BC131" s="76">
        <f>'Master Sheet'!AA135</f>
        <v>0</v>
      </c>
      <c r="BD131" s="76">
        <f>'Master Sheet'!AB135</f>
        <v>0</v>
      </c>
      <c r="BE131" s="76">
        <f>'Master Sheet'!AC135</f>
        <v>0</v>
      </c>
      <c r="BF131" s="76" t="str">
        <f>'Master Sheet'!AD135</f>
        <v/>
      </c>
      <c r="BG131" s="76" t="str">
        <f>'Master Sheet'!AE135</f>
        <v/>
      </c>
      <c r="BH131" s="76">
        <f>'Master Sheet'!AG135</f>
        <v>0</v>
      </c>
      <c r="BI131" s="76">
        <f>'Master Sheet'!AH135</f>
        <v>0</v>
      </c>
      <c r="BJ131" s="76">
        <f>'Master Sheet'!AI135</f>
        <v>0</v>
      </c>
      <c r="BK131" s="76">
        <f>'Master Sheet'!AJ135</f>
        <v>0</v>
      </c>
      <c r="BL131" s="76" t="str">
        <f>'Master Sheet'!AK135</f>
        <v/>
      </c>
      <c r="BM131" s="76" t="str">
        <f>'Master Sheet'!AL135</f>
        <v/>
      </c>
      <c r="BN131" s="76">
        <f>'Master Sheet'!AN135</f>
        <v>0</v>
      </c>
      <c r="BO131" s="76">
        <f>'Master Sheet'!AO135</f>
        <v>0</v>
      </c>
      <c r="BP131" s="76">
        <f>'Master Sheet'!AP135</f>
        <v>0</v>
      </c>
      <c r="BQ131" s="76">
        <f>'Master Sheet'!AQ135</f>
        <v>0</v>
      </c>
      <c r="BR131" s="76" t="str">
        <f>'Master Sheet'!AR135</f>
        <v/>
      </c>
      <c r="BS131" s="76" t="str">
        <f>'Master Sheet'!AS135</f>
        <v/>
      </c>
      <c r="BT131" s="76">
        <f>'Master Sheet'!AU135</f>
        <v>0</v>
      </c>
      <c r="BU131" s="76">
        <f>'Master Sheet'!AV135</f>
        <v>0</v>
      </c>
      <c r="BV131" s="76">
        <f>'Master Sheet'!AW135</f>
        <v>0</v>
      </c>
      <c r="BW131" s="76">
        <f>'Master Sheet'!AX135</f>
        <v>0</v>
      </c>
      <c r="BX131" s="76" t="str">
        <f>'Master Sheet'!AY135</f>
        <v/>
      </c>
      <c r="BY131" s="76" t="str">
        <f>'Master Sheet'!AZ135</f>
        <v/>
      </c>
    </row>
    <row r="132" spans="1:77" ht="15.95" customHeight="1">
      <c r="A132" s="12">
        <v>120</v>
      </c>
      <c r="B132" s="21" t="str">
        <f>IF(AND(C132=""),"",IF(ISNA(VLOOKUP(A132,'Master Sheet'!A$11:CA$294,4,FALSE)),"",VLOOKUP(A132,'Master Sheet'!A$11:CA$294,4,FALSE)))</f>
        <v/>
      </c>
      <c r="C132" s="23" t="str">
        <f>IF(AND(G$3=""),"",IF(AND('Master Sheet'!E130=""),"",'Master Sheet'!E130))</f>
        <v/>
      </c>
      <c r="D132" s="24" t="str">
        <f t="shared" si="21"/>
        <v/>
      </c>
      <c r="E132" s="24" t="str">
        <f t="shared" si="22"/>
        <v/>
      </c>
      <c r="F132" s="24" t="str">
        <f t="shared" si="23"/>
        <v/>
      </c>
      <c r="G132" s="24" t="str">
        <f t="shared" si="24"/>
        <v/>
      </c>
      <c r="H132" s="24" t="str">
        <f t="shared" si="25"/>
        <v/>
      </c>
      <c r="I132" s="24" t="str">
        <f t="shared" si="26"/>
        <v/>
      </c>
      <c r="J132" s="31" t="str">
        <f>IF(AND(C132=""),"",IF(ISNA(VLOOKUP(A132,'Master Sheet'!A$11:CA$294,11,FALSE)),"",VLOOKUP(A132,'Master Sheet'!A$11:CA$294,11,FALSE)))</f>
        <v/>
      </c>
      <c r="K132" s="14" t="str">
        <f t="shared" si="27"/>
        <v/>
      </c>
      <c r="AP132" s="76">
        <f>'Master Sheet'!L136</f>
        <v>0</v>
      </c>
      <c r="AQ132" s="76">
        <f>'Master Sheet'!M136</f>
        <v>0</v>
      </c>
      <c r="AR132" s="76">
        <f>'Master Sheet'!N136</f>
        <v>0</v>
      </c>
      <c r="AS132" s="76">
        <f>'Master Sheet'!O136</f>
        <v>0</v>
      </c>
      <c r="AT132" s="76" t="str">
        <f>'Master Sheet'!P136</f>
        <v/>
      </c>
      <c r="AU132" s="76" t="str">
        <f>'Master Sheet'!Q136</f>
        <v/>
      </c>
      <c r="AV132" s="76">
        <f>'Master Sheet'!S136</f>
        <v>0</v>
      </c>
      <c r="AW132" s="76">
        <f>'Master Sheet'!T136</f>
        <v>0</v>
      </c>
      <c r="AX132" s="76">
        <f>'Master Sheet'!U136</f>
        <v>0</v>
      </c>
      <c r="AY132" s="76">
        <f>'Master Sheet'!V136</f>
        <v>0</v>
      </c>
      <c r="AZ132" s="76" t="str">
        <f>'Master Sheet'!W136</f>
        <v/>
      </c>
      <c r="BA132" s="76" t="str">
        <f>'Master Sheet'!X136</f>
        <v/>
      </c>
      <c r="BB132" s="76">
        <f>'Master Sheet'!Z136</f>
        <v>0</v>
      </c>
      <c r="BC132" s="76">
        <f>'Master Sheet'!AA136</f>
        <v>0</v>
      </c>
      <c r="BD132" s="76">
        <f>'Master Sheet'!AB136</f>
        <v>0</v>
      </c>
      <c r="BE132" s="76">
        <f>'Master Sheet'!AC136</f>
        <v>0</v>
      </c>
      <c r="BF132" s="76" t="str">
        <f>'Master Sheet'!AD136</f>
        <v/>
      </c>
      <c r="BG132" s="76" t="str">
        <f>'Master Sheet'!AE136</f>
        <v/>
      </c>
      <c r="BH132" s="76">
        <f>'Master Sheet'!AG136</f>
        <v>0</v>
      </c>
      <c r="BI132" s="76">
        <f>'Master Sheet'!AH136</f>
        <v>0</v>
      </c>
      <c r="BJ132" s="76">
        <f>'Master Sheet'!AI136</f>
        <v>0</v>
      </c>
      <c r="BK132" s="76">
        <f>'Master Sheet'!AJ136</f>
        <v>0</v>
      </c>
      <c r="BL132" s="76" t="str">
        <f>'Master Sheet'!AK136</f>
        <v/>
      </c>
      <c r="BM132" s="76" t="str">
        <f>'Master Sheet'!AL136</f>
        <v/>
      </c>
      <c r="BN132" s="76">
        <f>'Master Sheet'!AN136</f>
        <v>0</v>
      </c>
      <c r="BO132" s="76">
        <f>'Master Sheet'!AO136</f>
        <v>0</v>
      </c>
      <c r="BP132" s="76">
        <f>'Master Sheet'!AP136</f>
        <v>0</v>
      </c>
      <c r="BQ132" s="76">
        <f>'Master Sheet'!AQ136</f>
        <v>0</v>
      </c>
      <c r="BR132" s="76" t="str">
        <f>'Master Sheet'!AR136</f>
        <v/>
      </c>
      <c r="BS132" s="76" t="str">
        <f>'Master Sheet'!AS136</f>
        <v/>
      </c>
      <c r="BT132" s="76">
        <f>'Master Sheet'!AU136</f>
        <v>0</v>
      </c>
      <c r="BU132" s="76">
        <f>'Master Sheet'!AV136</f>
        <v>0</v>
      </c>
      <c r="BV132" s="76">
        <f>'Master Sheet'!AW136</f>
        <v>0</v>
      </c>
      <c r="BW132" s="76">
        <f>'Master Sheet'!AX136</f>
        <v>0</v>
      </c>
      <c r="BX132" s="76" t="str">
        <f>'Master Sheet'!AY136</f>
        <v/>
      </c>
      <c r="BY132" s="76" t="str">
        <f>'Master Sheet'!AZ136</f>
        <v/>
      </c>
    </row>
    <row r="133" spans="1:77" ht="15.95" customHeight="1">
      <c r="A133" s="12">
        <v>121</v>
      </c>
      <c r="B133" s="21" t="str">
        <f>IF(AND(C133=""),"",IF(ISNA(VLOOKUP(A133,'Master Sheet'!A$11:CA$294,4,FALSE)),"",VLOOKUP(A133,'Master Sheet'!A$11:CA$294,4,FALSE)))</f>
        <v/>
      </c>
      <c r="C133" s="23" t="str">
        <f>IF(AND(G$3=""),"",IF(AND('Master Sheet'!E131=""),"",'Master Sheet'!E131))</f>
        <v/>
      </c>
      <c r="D133" s="24" t="str">
        <f t="shared" si="21"/>
        <v/>
      </c>
      <c r="E133" s="24" t="str">
        <f t="shared" si="22"/>
        <v/>
      </c>
      <c r="F133" s="24" t="str">
        <f t="shared" si="23"/>
        <v/>
      </c>
      <c r="G133" s="24" t="str">
        <f t="shared" si="24"/>
        <v/>
      </c>
      <c r="H133" s="24" t="str">
        <f t="shared" si="25"/>
        <v/>
      </c>
      <c r="I133" s="24" t="str">
        <f t="shared" si="26"/>
        <v/>
      </c>
      <c r="J133" s="31" t="str">
        <f>IF(AND(C133=""),"",IF(ISNA(VLOOKUP(A133,'Master Sheet'!A$11:CA$294,11,FALSE)),"",VLOOKUP(A133,'Master Sheet'!A$11:CA$294,11,FALSE)))</f>
        <v/>
      </c>
      <c r="K133" s="14" t="str">
        <f t="shared" si="27"/>
        <v/>
      </c>
      <c r="AP133" s="76">
        <f>'Master Sheet'!L137</f>
        <v>0</v>
      </c>
      <c r="AQ133" s="76">
        <f>'Master Sheet'!M137</f>
        <v>0</v>
      </c>
      <c r="AR133" s="76">
        <f>'Master Sheet'!N137</f>
        <v>0</v>
      </c>
      <c r="AS133" s="76">
        <f>'Master Sheet'!O137</f>
        <v>0</v>
      </c>
      <c r="AT133" s="76" t="str">
        <f>'Master Sheet'!P137</f>
        <v/>
      </c>
      <c r="AU133" s="76" t="str">
        <f>'Master Sheet'!Q137</f>
        <v/>
      </c>
      <c r="AV133" s="76">
        <f>'Master Sheet'!S137</f>
        <v>0</v>
      </c>
      <c r="AW133" s="76">
        <f>'Master Sheet'!T137</f>
        <v>0</v>
      </c>
      <c r="AX133" s="76">
        <f>'Master Sheet'!U137</f>
        <v>0</v>
      </c>
      <c r="AY133" s="76">
        <f>'Master Sheet'!V137</f>
        <v>0</v>
      </c>
      <c r="AZ133" s="76" t="str">
        <f>'Master Sheet'!W137</f>
        <v/>
      </c>
      <c r="BA133" s="76" t="str">
        <f>'Master Sheet'!X137</f>
        <v/>
      </c>
      <c r="BB133" s="76">
        <f>'Master Sheet'!Z137</f>
        <v>0</v>
      </c>
      <c r="BC133" s="76">
        <f>'Master Sheet'!AA137</f>
        <v>0</v>
      </c>
      <c r="BD133" s="76">
        <f>'Master Sheet'!AB137</f>
        <v>0</v>
      </c>
      <c r="BE133" s="76">
        <f>'Master Sheet'!AC137</f>
        <v>0</v>
      </c>
      <c r="BF133" s="76" t="str">
        <f>'Master Sheet'!AD137</f>
        <v/>
      </c>
      <c r="BG133" s="76" t="str">
        <f>'Master Sheet'!AE137</f>
        <v/>
      </c>
      <c r="BH133" s="76">
        <f>'Master Sheet'!AG137</f>
        <v>0</v>
      </c>
      <c r="BI133" s="76">
        <f>'Master Sheet'!AH137</f>
        <v>0</v>
      </c>
      <c r="BJ133" s="76">
        <f>'Master Sheet'!AI137</f>
        <v>0</v>
      </c>
      <c r="BK133" s="76">
        <f>'Master Sheet'!AJ137</f>
        <v>0</v>
      </c>
      <c r="BL133" s="76" t="str">
        <f>'Master Sheet'!AK137</f>
        <v/>
      </c>
      <c r="BM133" s="76" t="str">
        <f>'Master Sheet'!AL137</f>
        <v/>
      </c>
      <c r="BN133" s="76">
        <f>'Master Sheet'!AN137</f>
        <v>0</v>
      </c>
      <c r="BO133" s="76">
        <f>'Master Sheet'!AO137</f>
        <v>0</v>
      </c>
      <c r="BP133" s="76">
        <f>'Master Sheet'!AP137</f>
        <v>0</v>
      </c>
      <c r="BQ133" s="76">
        <f>'Master Sheet'!AQ137</f>
        <v>0</v>
      </c>
      <c r="BR133" s="76" t="str">
        <f>'Master Sheet'!AR137</f>
        <v/>
      </c>
      <c r="BS133" s="76" t="str">
        <f>'Master Sheet'!AS137</f>
        <v/>
      </c>
      <c r="BT133" s="76">
        <f>'Master Sheet'!AU137</f>
        <v>0</v>
      </c>
      <c r="BU133" s="76">
        <f>'Master Sheet'!AV137</f>
        <v>0</v>
      </c>
      <c r="BV133" s="76">
        <f>'Master Sheet'!AW137</f>
        <v>0</v>
      </c>
      <c r="BW133" s="76">
        <f>'Master Sheet'!AX137</f>
        <v>0</v>
      </c>
      <c r="BX133" s="76" t="str">
        <f>'Master Sheet'!AY137</f>
        <v/>
      </c>
      <c r="BY133" s="76" t="str">
        <f>'Master Sheet'!AZ137</f>
        <v/>
      </c>
    </row>
    <row r="134" spans="1:77" ht="15.95" customHeight="1">
      <c r="A134" s="12">
        <v>122</v>
      </c>
      <c r="B134" s="21" t="str">
        <f>IF(AND(C134=""),"",IF(ISNA(VLOOKUP(A134,'Master Sheet'!A$11:CA$294,4,FALSE)),"",VLOOKUP(A134,'Master Sheet'!A$11:CA$294,4,FALSE)))</f>
        <v/>
      </c>
      <c r="C134" s="23" t="str">
        <f>IF(AND(G$3=""),"",IF(AND('Master Sheet'!E132=""),"",'Master Sheet'!E132))</f>
        <v/>
      </c>
      <c r="D134" s="24" t="str">
        <f t="shared" si="21"/>
        <v/>
      </c>
      <c r="E134" s="24" t="str">
        <f t="shared" si="22"/>
        <v/>
      </c>
      <c r="F134" s="24" t="str">
        <f t="shared" si="23"/>
        <v/>
      </c>
      <c r="G134" s="24" t="str">
        <f t="shared" si="24"/>
        <v/>
      </c>
      <c r="H134" s="24" t="str">
        <f t="shared" si="25"/>
        <v/>
      </c>
      <c r="I134" s="24" t="str">
        <f t="shared" si="26"/>
        <v/>
      </c>
      <c r="J134" s="31" t="str">
        <f>IF(AND(C134=""),"",IF(ISNA(VLOOKUP(A134,'Master Sheet'!A$11:CA$294,11,FALSE)),"",VLOOKUP(A134,'Master Sheet'!A$11:CA$294,11,FALSE)))</f>
        <v/>
      </c>
      <c r="K134" s="14" t="str">
        <f t="shared" si="27"/>
        <v/>
      </c>
      <c r="AP134" s="76">
        <f>'Master Sheet'!L138</f>
        <v>0</v>
      </c>
      <c r="AQ134" s="76">
        <f>'Master Sheet'!M138</f>
        <v>0</v>
      </c>
      <c r="AR134" s="76">
        <f>'Master Sheet'!N138</f>
        <v>0</v>
      </c>
      <c r="AS134" s="76">
        <f>'Master Sheet'!O138</f>
        <v>0</v>
      </c>
      <c r="AT134" s="76" t="str">
        <f>'Master Sheet'!P138</f>
        <v/>
      </c>
      <c r="AU134" s="76" t="str">
        <f>'Master Sheet'!Q138</f>
        <v/>
      </c>
      <c r="AV134" s="76">
        <f>'Master Sheet'!S138</f>
        <v>0</v>
      </c>
      <c r="AW134" s="76">
        <f>'Master Sheet'!T138</f>
        <v>0</v>
      </c>
      <c r="AX134" s="76">
        <f>'Master Sheet'!U138</f>
        <v>0</v>
      </c>
      <c r="AY134" s="76">
        <f>'Master Sheet'!V138</f>
        <v>0</v>
      </c>
      <c r="AZ134" s="76" t="str">
        <f>'Master Sheet'!W138</f>
        <v/>
      </c>
      <c r="BA134" s="76" t="str">
        <f>'Master Sheet'!X138</f>
        <v/>
      </c>
      <c r="BB134" s="76">
        <f>'Master Sheet'!Z138</f>
        <v>0</v>
      </c>
      <c r="BC134" s="76">
        <f>'Master Sheet'!AA138</f>
        <v>0</v>
      </c>
      <c r="BD134" s="76">
        <f>'Master Sheet'!AB138</f>
        <v>0</v>
      </c>
      <c r="BE134" s="76">
        <f>'Master Sheet'!AC138</f>
        <v>0</v>
      </c>
      <c r="BF134" s="76" t="str">
        <f>'Master Sheet'!AD138</f>
        <v/>
      </c>
      <c r="BG134" s="76" t="str">
        <f>'Master Sheet'!AE138</f>
        <v/>
      </c>
      <c r="BH134" s="76">
        <f>'Master Sheet'!AG138</f>
        <v>0</v>
      </c>
      <c r="BI134" s="76">
        <f>'Master Sheet'!AH138</f>
        <v>0</v>
      </c>
      <c r="BJ134" s="76">
        <f>'Master Sheet'!AI138</f>
        <v>0</v>
      </c>
      <c r="BK134" s="76">
        <f>'Master Sheet'!AJ138</f>
        <v>0</v>
      </c>
      <c r="BL134" s="76" t="str">
        <f>'Master Sheet'!AK138</f>
        <v/>
      </c>
      <c r="BM134" s="76" t="str">
        <f>'Master Sheet'!AL138</f>
        <v/>
      </c>
      <c r="BN134" s="76">
        <f>'Master Sheet'!AN138</f>
        <v>0</v>
      </c>
      <c r="BO134" s="76">
        <f>'Master Sheet'!AO138</f>
        <v>0</v>
      </c>
      <c r="BP134" s="76">
        <f>'Master Sheet'!AP138</f>
        <v>0</v>
      </c>
      <c r="BQ134" s="76">
        <f>'Master Sheet'!AQ138</f>
        <v>0</v>
      </c>
      <c r="BR134" s="76" t="str">
        <f>'Master Sheet'!AR138</f>
        <v/>
      </c>
      <c r="BS134" s="76" t="str">
        <f>'Master Sheet'!AS138</f>
        <v/>
      </c>
      <c r="BT134" s="76">
        <f>'Master Sheet'!AU138</f>
        <v>0</v>
      </c>
      <c r="BU134" s="76">
        <f>'Master Sheet'!AV138</f>
        <v>0</v>
      </c>
      <c r="BV134" s="76">
        <f>'Master Sheet'!AW138</f>
        <v>0</v>
      </c>
      <c r="BW134" s="76">
        <f>'Master Sheet'!AX138</f>
        <v>0</v>
      </c>
      <c r="BX134" s="76" t="str">
        <f>'Master Sheet'!AY138</f>
        <v/>
      </c>
      <c r="BY134" s="76" t="str">
        <f>'Master Sheet'!AZ138</f>
        <v/>
      </c>
    </row>
    <row r="135" spans="1:77" ht="15.95" customHeight="1">
      <c r="A135" s="12">
        <v>123</v>
      </c>
      <c r="B135" s="21" t="str">
        <f>IF(AND(C135=""),"",IF(ISNA(VLOOKUP(A135,'Master Sheet'!A$11:CA$294,4,FALSE)),"",VLOOKUP(A135,'Master Sheet'!A$11:CA$294,4,FALSE)))</f>
        <v/>
      </c>
      <c r="C135" s="23" t="str">
        <f>IF(AND(G$3=""),"",IF(AND('Master Sheet'!E133=""),"",'Master Sheet'!E133))</f>
        <v/>
      </c>
      <c r="D135" s="24" t="str">
        <f t="shared" si="21"/>
        <v/>
      </c>
      <c r="E135" s="24" t="str">
        <f t="shared" si="22"/>
        <v/>
      </c>
      <c r="F135" s="24" t="str">
        <f t="shared" si="23"/>
        <v/>
      </c>
      <c r="G135" s="24" t="str">
        <f t="shared" si="24"/>
        <v/>
      </c>
      <c r="H135" s="24" t="str">
        <f t="shared" si="25"/>
        <v/>
      </c>
      <c r="I135" s="24" t="str">
        <f t="shared" si="26"/>
        <v/>
      </c>
      <c r="J135" s="31" t="str">
        <f>IF(AND(C135=""),"",IF(ISNA(VLOOKUP(A135,'Master Sheet'!A$11:CA$294,11,FALSE)),"",VLOOKUP(A135,'Master Sheet'!A$11:CA$294,11,FALSE)))</f>
        <v/>
      </c>
      <c r="K135" s="14" t="str">
        <f t="shared" si="27"/>
        <v/>
      </c>
      <c r="AP135" s="76">
        <f>'Master Sheet'!L139</f>
        <v>0</v>
      </c>
      <c r="AQ135" s="76">
        <f>'Master Sheet'!M139</f>
        <v>0</v>
      </c>
      <c r="AR135" s="76">
        <f>'Master Sheet'!N139</f>
        <v>0</v>
      </c>
      <c r="AS135" s="76">
        <f>'Master Sheet'!O139</f>
        <v>0</v>
      </c>
      <c r="AT135" s="76" t="str">
        <f>'Master Sheet'!P139</f>
        <v/>
      </c>
      <c r="AU135" s="76" t="str">
        <f>'Master Sheet'!Q139</f>
        <v/>
      </c>
      <c r="AV135" s="76">
        <f>'Master Sheet'!S139</f>
        <v>0</v>
      </c>
      <c r="AW135" s="76">
        <f>'Master Sheet'!T139</f>
        <v>0</v>
      </c>
      <c r="AX135" s="76">
        <f>'Master Sheet'!U139</f>
        <v>0</v>
      </c>
      <c r="AY135" s="76">
        <f>'Master Sheet'!V139</f>
        <v>0</v>
      </c>
      <c r="AZ135" s="76" t="str">
        <f>'Master Sheet'!W139</f>
        <v/>
      </c>
      <c r="BA135" s="76" t="str">
        <f>'Master Sheet'!X139</f>
        <v/>
      </c>
      <c r="BB135" s="76">
        <f>'Master Sheet'!Z139</f>
        <v>0</v>
      </c>
      <c r="BC135" s="76">
        <f>'Master Sheet'!AA139</f>
        <v>0</v>
      </c>
      <c r="BD135" s="76">
        <f>'Master Sheet'!AB139</f>
        <v>0</v>
      </c>
      <c r="BE135" s="76">
        <f>'Master Sheet'!AC139</f>
        <v>0</v>
      </c>
      <c r="BF135" s="76" t="str">
        <f>'Master Sheet'!AD139</f>
        <v/>
      </c>
      <c r="BG135" s="76" t="str">
        <f>'Master Sheet'!AE139</f>
        <v/>
      </c>
      <c r="BH135" s="76">
        <f>'Master Sheet'!AG139</f>
        <v>0</v>
      </c>
      <c r="BI135" s="76">
        <f>'Master Sheet'!AH139</f>
        <v>0</v>
      </c>
      <c r="BJ135" s="76">
        <f>'Master Sheet'!AI139</f>
        <v>0</v>
      </c>
      <c r="BK135" s="76">
        <f>'Master Sheet'!AJ139</f>
        <v>0</v>
      </c>
      <c r="BL135" s="76" t="str">
        <f>'Master Sheet'!AK139</f>
        <v/>
      </c>
      <c r="BM135" s="76" t="str">
        <f>'Master Sheet'!AL139</f>
        <v/>
      </c>
      <c r="BN135" s="76">
        <f>'Master Sheet'!AN139</f>
        <v>0</v>
      </c>
      <c r="BO135" s="76">
        <f>'Master Sheet'!AO139</f>
        <v>0</v>
      </c>
      <c r="BP135" s="76">
        <f>'Master Sheet'!AP139</f>
        <v>0</v>
      </c>
      <c r="BQ135" s="76">
        <f>'Master Sheet'!AQ139</f>
        <v>0</v>
      </c>
      <c r="BR135" s="76" t="str">
        <f>'Master Sheet'!AR139</f>
        <v/>
      </c>
      <c r="BS135" s="76" t="str">
        <f>'Master Sheet'!AS139</f>
        <v/>
      </c>
      <c r="BT135" s="76">
        <f>'Master Sheet'!AU139</f>
        <v>0</v>
      </c>
      <c r="BU135" s="76">
        <f>'Master Sheet'!AV139</f>
        <v>0</v>
      </c>
      <c r="BV135" s="76">
        <f>'Master Sheet'!AW139</f>
        <v>0</v>
      </c>
      <c r="BW135" s="76">
        <f>'Master Sheet'!AX139</f>
        <v>0</v>
      </c>
      <c r="BX135" s="76" t="str">
        <f>'Master Sheet'!AY139</f>
        <v/>
      </c>
      <c r="BY135" s="76" t="str">
        <f>'Master Sheet'!AZ139</f>
        <v/>
      </c>
    </row>
    <row r="136" spans="1:77" ht="15.95" customHeight="1">
      <c r="A136" s="12">
        <v>124</v>
      </c>
      <c r="B136" s="21" t="str">
        <f>IF(AND(C136=""),"",IF(ISNA(VLOOKUP(A136,'Master Sheet'!A$11:CA$294,4,FALSE)),"",VLOOKUP(A136,'Master Sheet'!A$11:CA$294,4,FALSE)))</f>
        <v/>
      </c>
      <c r="C136" s="23" t="str">
        <f>IF(AND(G$3=""),"",IF(AND('Master Sheet'!E134=""),"",'Master Sheet'!E134))</f>
        <v/>
      </c>
      <c r="D136" s="24" t="str">
        <f t="shared" si="21"/>
        <v/>
      </c>
      <c r="E136" s="24" t="str">
        <f t="shared" si="22"/>
        <v/>
      </c>
      <c r="F136" s="24" t="str">
        <f t="shared" si="23"/>
        <v/>
      </c>
      <c r="G136" s="24" t="str">
        <f t="shared" si="24"/>
        <v/>
      </c>
      <c r="H136" s="24" t="str">
        <f t="shared" si="25"/>
        <v/>
      </c>
      <c r="I136" s="24" t="str">
        <f t="shared" si="26"/>
        <v/>
      </c>
      <c r="J136" s="31" t="str">
        <f>IF(AND(C136=""),"",IF(ISNA(VLOOKUP(A136,'Master Sheet'!A$11:CA$294,11,FALSE)),"",VLOOKUP(A136,'Master Sheet'!A$11:CA$294,11,FALSE)))</f>
        <v/>
      </c>
      <c r="K136" s="14" t="str">
        <f t="shared" si="27"/>
        <v/>
      </c>
      <c r="AP136" s="76">
        <f>'Master Sheet'!L140</f>
        <v>0</v>
      </c>
      <c r="AQ136" s="76">
        <f>'Master Sheet'!M140</f>
        <v>0</v>
      </c>
      <c r="AR136" s="76">
        <f>'Master Sheet'!N140</f>
        <v>0</v>
      </c>
      <c r="AS136" s="76">
        <f>'Master Sheet'!O140</f>
        <v>0</v>
      </c>
      <c r="AT136" s="76" t="str">
        <f>'Master Sheet'!P140</f>
        <v/>
      </c>
      <c r="AU136" s="76" t="str">
        <f>'Master Sheet'!Q140</f>
        <v/>
      </c>
      <c r="AV136" s="76">
        <f>'Master Sheet'!S140</f>
        <v>0</v>
      </c>
      <c r="AW136" s="76">
        <f>'Master Sheet'!T140</f>
        <v>0</v>
      </c>
      <c r="AX136" s="76">
        <f>'Master Sheet'!U140</f>
        <v>0</v>
      </c>
      <c r="AY136" s="76">
        <f>'Master Sheet'!V140</f>
        <v>0</v>
      </c>
      <c r="AZ136" s="76" t="str">
        <f>'Master Sheet'!W140</f>
        <v/>
      </c>
      <c r="BA136" s="76" t="str">
        <f>'Master Sheet'!X140</f>
        <v/>
      </c>
      <c r="BB136" s="76">
        <f>'Master Sheet'!Z140</f>
        <v>0</v>
      </c>
      <c r="BC136" s="76">
        <f>'Master Sheet'!AA140</f>
        <v>0</v>
      </c>
      <c r="BD136" s="76">
        <f>'Master Sheet'!AB140</f>
        <v>0</v>
      </c>
      <c r="BE136" s="76">
        <f>'Master Sheet'!AC140</f>
        <v>0</v>
      </c>
      <c r="BF136" s="76" t="str">
        <f>'Master Sheet'!AD140</f>
        <v/>
      </c>
      <c r="BG136" s="76" t="str">
        <f>'Master Sheet'!AE140</f>
        <v/>
      </c>
      <c r="BH136" s="76">
        <f>'Master Sheet'!AG140</f>
        <v>0</v>
      </c>
      <c r="BI136" s="76">
        <f>'Master Sheet'!AH140</f>
        <v>0</v>
      </c>
      <c r="BJ136" s="76">
        <f>'Master Sheet'!AI140</f>
        <v>0</v>
      </c>
      <c r="BK136" s="76">
        <f>'Master Sheet'!AJ140</f>
        <v>0</v>
      </c>
      <c r="BL136" s="76" t="str">
        <f>'Master Sheet'!AK140</f>
        <v/>
      </c>
      <c r="BM136" s="76" t="str">
        <f>'Master Sheet'!AL140</f>
        <v/>
      </c>
      <c r="BN136" s="76">
        <f>'Master Sheet'!AN140</f>
        <v>0</v>
      </c>
      <c r="BO136" s="76">
        <f>'Master Sheet'!AO140</f>
        <v>0</v>
      </c>
      <c r="BP136" s="76">
        <f>'Master Sheet'!AP140</f>
        <v>0</v>
      </c>
      <c r="BQ136" s="76">
        <f>'Master Sheet'!AQ140</f>
        <v>0</v>
      </c>
      <c r="BR136" s="76" t="str">
        <f>'Master Sheet'!AR140</f>
        <v/>
      </c>
      <c r="BS136" s="76" t="str">
        <f>'Master Sheet'!AS140</f>
        <v/>
      </c>
      <c r="BT136" s="76">
        <f>'Master Sheet'!AU140</f>
        <v>0</v>
      </c>
      <c r="BU136" s="76">
        <f>'Master Sheet'!AV140</f>
        <v>0</v>
      </c>
      <c r="BV136" s="76">
        <f>'Master Sheet'!AW140</f>
        <v>0</v>
      </c>
      <c r="BW136" s="76">
        <f>'Master Sheet'!AX140</f>
        <v>0</v>
      </c>
      <c r="BX136" s="76" t="str">
        <f>'Master Sheet'!AY140</f>
        <v/>
      </c>
      <c r="BY136" s="76" t="str">
        <f>'Master Sheet'!AZ140</f>
        <v/>
      </c>
    </row>
    <row r="137" spans="1:77" ht="15.95" customHeight="1">
      <c r="A137" s="12">
        <v>125</v>
      </c>
      <c r="B137" s="21" t="str">
        <f>IF(AND(C137=""),"",IF(ISNA(VLOOKUP(A137,'Master Sheet'!A$11:CA$294,4,FALSE)),"",VLOOKUP(A137,'Master Sheet'!A$11:CA$294,4,FALSE)))</f>
        <v/>
      </c>
      <c r="C137" s="23" t="str">
        <f>IF(AND(G$3=""),"",IF(AND('Master Sheet'!E135=""),"",'Master Sheet'!E135))</f>
        <v/>
      </c>
      <c r="D137" s="24" t="str">
        <f>IF(AND(B137=""),"",IF(AND($G$3=""),"",IF(AND($G$3="Hindi"),AP131,IF(AND($G$3="English"),AV131,IF(AND($G$3="Maths"),BB131,IF(AND($G$3="Sanskrit"),BH131,IF(AND($G$3="Science"),BN131,IF(AND($G$3="Social Science"),BT131,""))))))))</f>
        <v/>
      </c>
      <c r="E137" s="24" t="str">
        <f>IF(AND(B137=""),"",IF(AND($G$3=""),"",IF(AND($G$3="Hindi"),AQ131,IF(AND($G$3="English"),AW131,IF(AND($G$3="Maths"),BC131,IF(AND($G$3="Sanskrit"),BI131,IF(AND($G$3="Science"),BO131,IF(AND($G$3="Social Science"),BU131,""))))))))</f>
        <v/>
      </c>
      <c r="F137" s="24" t="str">
        <f>IF(AND(B137=""),"",IF(AND($G$3=""),"",IF(AND($G$3="Hindi"),AR131,IF(AND($G$3="English"),AX131,IF(AND($G$3="Maths"),BD131,IF(AND($G$3="Sanskrit"),BJ131,IF(AND($G$3="Science"),BP131,IF(AND($G$3="Social Science"),BV131,""))))))))</f>
        <v/>
      </c>
      <c r="G137" s="24" t="str">
        <f>IF(AND(B137=""),"",IF(AND($G$3=""),"",IF(AND($G$3="Hindi"),AS131,IF(AND($G$3="English"),AY131,IF(AND($G$3="Maths"),BE131,IF(AND($G$3="Sanskrit"),BK131,IF(AND($G$3="Science"),BQ131,IF(AND($G$3="Social Science"),BW131,""))))))))</f>
        <v/>
      </c>
      <c r="H137" s="24" t="str">
        <f>IF(AND(B137=""),"",IF(AND($G$3=""),"",IF(AND($G$3="Hindi"),AT131,IF(AND($G$3="English"),AZ131,IF(AND($G$3="Maths"),BF131,IF(AND($G$3="Sanskrit"),BL131,IF(AND($G$3="Science"),BR131,IF(AND($G$3="Social Science"),BX131,""))))))))</f>
        <v/>
      </c>
      <c r="I137" s="24" t="str">
        <f>IF(AND(B137=""),"",IF(AND($G$3=""),"",IF(AND($G$3="Hindi"),AU131,IF(AND($G$3="English"),BA131,IF(AND($G$3="Maths"),BG131,IF(AND($G$3="Sanskrit"),BM131,IF(AND($G$3="Science"),BS131,IF(AND($G$3="Social Science"),BY131,""))))))))</f>
        <v/>
      </c>
      <c r="J137" s="31" t="str">
        <f>IF(AND(C137=""),"",IF(ISNA(VLOOKUP(A137,'Master Sheet'!A$11:CA$294,11,FALSE)),"",VLOOKUP(A137,'Master Sheet'!A$11:CA$294,11,FALSE)))</f>
        <v/>
      </c>
      <c r="K137" s="14" t="str">
        <f>IF(AND(G$3=""),"",IF(AND(B137=""),"",IF(AND(J137="NON ELIGIBLE"),I137,(I137+J137))))</f>
        <v/>
      </c>
      <c r="AP137" s="76">
        <f>'Master Sheet'!L141</f>
        <v>0</v>
      </c>
      <c r="AQ137" s="76">
        <f>'Master Sheet'!M141</f>
        <v>0</v>
      </c>
      <c r="AR137" s="76">
        <f>'Master Sheet'!N141</f>
        <v>0</v>
      </c>
      <c r="AS137" s="76">
        <f>'Master Sheet'!O141</f>
        <v>0</v>
      </c>
      <c r="AT137" s="76" t="str">
        <f>'Master Sheet'!P141</f>
        <v/>
      </c>
      <c r="AU137" s="76" t="str">
        <f>'Master Sheet'!Q141</f>
        <v/>
      </c>
      <c r="AV137" s="76">
        <f>'Master Sheet'!S141</f>
        <v>0</v>
      </c>
      <c r="AW137" s="76">
        <f>'Master Sheet'!T141</f>
        <v>0</v>
      </c>
      <c r="AX137" s="76">
        <f>'Master Sheet'!U141</f>
        <v>0</v>
      </c>
      <c r="AY137" s="76">
        <f>'Master Sheet'!V141</f>
        <v>0</v>
      </c>
      <c r="AZ137" s="76" t="str">
        <f>'Master Sheet'!W141</f>
        <v/>
      </c>
      <c r="BA137" s="76" t="str">
        <f>'Master Sheet'!X141</f>
        <v/>
      </c>
      <c r="BB137" s="76">
        <f>'Master Sheet'!Z141</f>
        <v>0</v>
      </c>
      <c r="BC137" s="76">
        <f>'Master Sheet'!AA141</f>
        <v>0</v>
      </c>
      <c r="BD137" s="76">
        <f>'Master Sheet'!AB141</f>
        <v>0</v>
      </c>
      <c r="BE137" s="76">
        <f>'Master Sheet'!AC141</f>
        <v>0</v>
      </c>
      <c r="BF137" s="76" t="str">
        <f>'Master Sheet'!AD141</f>
        <v/>
      </c>
      <c r="BG137" s="76" t="str">
        <f>'Master Sheet'!AE141</f>
        <v/>
      </c>
      <c r="BH137" s="76">
        <f>'Master Sheet'!AG141</f>
        <v>0</v>
      </c>
      <c r="BI137" s="76">
        <f>'Master Sheet'!AH141</f>
        <v>0</v>
      </c>
      <c r="BJ137" s="76">
        <f>'Master Sheet'!AI141</f>
        <v>0</v>
      </c>
      <c r="BK137" s="76">
        <f>'Master Sheet'!AJ141</f>
        <v>0</v>
      </c>
      <c r="BL137" s="76" t="str">
        <f>'Master Sheet'!AK141</f>
        <v/>
      </c>
      <c r="BM137" s="76" t="str">
        <f>'Master Sheet'!AL141</f>
        <v/>
      </c>
      <c r="BN137" s="76">
        <f>'Master Sheet'!AN141</f>
        <v>0</v>
      </c>
      <c r="BO137" s="76">
        <f>'Master Sheet'!AO141</f>
        <v>0</v>
      </c>
      <c r="BP137" s="76">
        <f>'Master Sheet'!AP141</f>
        <v>0</v>
      </c>
      <c r="BQ137" s="76">
        <f>'Master Sheet'!AQ141</f>
        <v>0</v>
      </c>
      <c r="BR137" s="76" t="str">
        <f>'Master Sheet'!AR141</f>
        <v/>
      </c>
      <c r="BS137" s="76" t="str">
        <f>'Master Sheet'!AS141</f>
        <v/>
      </c>
      <c r="BT137" s="76">
        <f>'Master Sheet'!AU141</f>
        <v>0</v>
      </c>
      <c r="BU137" s="76">
        <f>'Master Sheet'!AV141</f>
        <v>0</v>
      </c>
      <c r="BV137" s="76">
        <f>'Master Sheet'!AW141</f>
        <v>0</v>
      </c>
      <c r="BW137" s="76">
        <f>'Master Sheet'!AX141</f>
        <v>0</v>
      </c>
      <c r="BX137" s="76" t="str">
        <f>'Master Sheet'!AY141</f>
        <v/>
      </c>
      <c r="BY137" s="76" t="str">
        <f>'Master Sheet'!AZ141</f>
        <v/>
      </c>
    </row>
    <row r="138" spans="1:77" ht="15.95" customHeight="1">
      <c r="A138" s="12">
        <v>126</v>
      </c>
      <c r="B138" s="21" t="str">
        <f>IF(AND(C138=""),"",IF(ISNA(VLOOKUP(A138,'Master Sheet'!A$11:CA$294,4,FALSE)),"",VLOOKUP(A138,'Master Sheet'!A$11:CA$294,4,FALSE)))</f>
        <v/>
      </c>
      <c r="C138" s="23" t="str">
        <f>IF(AND(G$3=""),"",IF(AND('Master Sheet'!E136=""),"",'Master Sheet'!E136))</f>
        <v/>
      </c>
      <c r="D138" s="24" t="str">
        <f t="shared" ref="D138:D142" si="28">IF(AND(B138=""),"",IF(AND($G$3=""),"",IF(AND($G$3="Hindi"),AP132,IF(AND($G$3="English"),AV132,IF(AND($G$3="Maths"),BB132,IF(AND($G$3="Sanskrit"),BH132,IF(AND($G$3="Science"),BN132,IF(AND($G$3="Social Science"),BT132,""))))))))</f>
        <v/>
      </c>
      <c r="E138" s="24" t="str">
        <f t="shared" ref="E138:E142" si="29">IF(AND(B138=""),"",IF(AND($G$3=""),"",IF(AND($G$3="Hindi"),AQ132,IF(AND($G$3="English"),AW132,IF(AND($G$3="Maths"),BC132,IF(AND($G$3="Sanskrit"),BI132,IF(AND($G$3="Science"),BO132,IF(AND($G$3="Social Science"),BU132,""))))))))</f>
        <v/>
      </c>
      <c r="F138" s="24" t="str">
        <f t="shared" ref="F138:F142" si="30">IF(AND(B138=""),"",IF(AND($G$3=""),"",IF(AND($G$3="Hindi"),AR132,IF(AND($G$3="English"),AX132,IF(AND($G$3="Maths"),BD132,IF(AND($G$3="Sanskrit"),BJ132,IF(AND($G$3="Science"),BP132,IF(AND($G$3="Social Science"),BV132,""))))))))</f>
        <v/>
      </c>
      <c r="G138" s="24" t="str">
        <f t="shared" ref="G138:G142" si="31">IF(AND(B138=""),"",IF(AND($G$3=""),"",IF(AND($G$3="Hindi"),AS132,IF(AND($G$3="English"),AY132,IF(AND($G$3="Maths"),BE132,IF(AND($G$3="Sanskrit"),BK132,IF(AND($G$3="Science"),BQ132,IF(AND($G$3="Social Science"),BW132,""))))))))</f>
        <v/>
      </c>
      <c r="H138" s="24" t="str">
        <f t="shared" ref="H138:H142" si="32">IF(AND(B138=""),"",IF(AND($G$3=""),"",IF(AND($G$3="Hindi"),AT132,IF(AND($G$3="English"),AZ132,IF(AND($G$3="Maths"),BF132,IF(AND($G$3="Sanskrit"),BL132,IF(AND($G$3="Science"),BR132,IF(AND($G$3="Social Science"),BX132,""))))))))</f>
        <v/>
      </c>
      <c r="I138" s="24" t="str">
        <f t="shared" ref="I138:I142" si="33">IF(AND(B138=""),"",IF(AND($G$3=""),"",IF(AND($G$3="Hindi"),AU132,IF(AND($G$3="English"),BA132,IF(AND($G$3="Maths"),BG132,IF(AND($G$3="Sanskrit"),BM132,IF(AND($G$3="Science"),BS132,IF(AND($G$3="Social Science"),BY132,""))))))))</f>
        <v/>
      </c>
      <c r="J138" s="31" t="str">
        <f>IF(AND(C138=""),"",IF(ISNA(VLOOKUP(A138,'Master Sheet'!A$11:CA$294,11,FALSE)),"",VLOOKUP(A138,'Master Sheet'!A$11:CA$294,11,FALSE)))</f>
        <v/>
      </c>
      <c r="K138" s="14" t="str">
        <f t="shared" ref="K138:K142" si="34">IF(AND(G$3=""),"",IF(AND(B138=""),"",IF(AND(J138="NON ELIGIBLE"),I138,(I138+J138))))</f>
        <v/>
      </c>
      <c r="AP138" s="76">
        <f>'Master Sheet'!L142</f>
        <v>0</v>
      </c>
      <c r="AQ138" s="76">
        <f>'Master Sheet'!M142</f>
        <v>0</v>
      </c>
      <c r="AR138" s="76">
        <f>'Master Sheet'!N142</f>
        <v>0</v>
      </c>
      <c r="AS138" s="76">
        <f>'Master Sheet'!O142</f>
        <v>0</v>
      </c>
      <c r="AT138" s="76" t="str">
        <f>'Master Sheet'!P142</f>
        <v/>
      </c>
      <c r="AU138" s="76" t="str">
        <f>'Master Sheet'!Q142</f>
        <v/>
      </c>
      <c r="AV138" s="76">
        <f>'Master Sheet'!S142</f>
        <v>0</v>
      </c>
      <c r="AW138" s="76">
        <f>'Master Sheet'!T142</f>
        <v>0</v>
      </c>
      <c r="AX138" s="76">
        <f>'Master Sheet'!U142</f>
        <v>0</v>
      </c>
      <c r="AY138" s="76">
        <f>'Master Sheet'!V142</f>
        <v>0</v>
      </c>
      <c r="AZ138" s="76" t="str">
        <f>'Master Sheet'!W142</f>
        <v/>
      </c>
      <c r="BA138" s="76" t="str">
        <f>'Master Sheet'!X142</f>
        <v/>
      </c>
      <c r="BB138" s="76">
        <f>'Master Sheet'!Z142</f>
        <v>0</v>
      </c>
      <c r="BC138" s="76">
        <f>'Master Sheet'!AA142</f>
        <v>0</v>
      </c>
      <c r="BD138" s="76">
        <f>'Master Sheet'!AB142</f>
        <v>0</v>
      </c>
      <c r="BE138" s="76">
        <f>'Master Sheet'!AC142</f>
        <v>0</v>
      </c>
      <c r="BF138" s="76" t="str">
        <f>'Master Sheet'!AD142</f>
        <v/>
      </c>
      <c r="BG138" s="76" t="str">
        <f>'Master Sheet'!AE142</f>
        <v/>
      </c>
      <c r="BH138" s="76">
        <f>'Master Sheet'!AG142</f>
        <v>0</v>
      </c>
      <c r="BI138" s="76">
        <f>'Master Sheet'!AH142</f>
        <v>0</v>
      </c>
      <c r="BJ138" s="76">
        <f>'Master Sheet'!AI142</f>
        <v>0</v>
      </c>
      <c r="BK138" s="76">
        <f>'Master Sheet'!AJ142</f>
        <v>0</v>
      </c>
      <c r="BL138" s="76" t="str">
        <f>'Master Sheet'!AK142</f>
        <v/>
      </c>
      <c r="BM138" s="76" t="str">
        <f>'Master Sheet'!AL142</f>
        <v/>
      </c>
      <c r="BN138" s="76">
        <f>'Master Sheet'!AN142</f>
        <v>0</v>
      </c>
      <c r="BO138" s="76">
        <f>'Master Sheet'!AO142</f>
        <v>0</v>
      </c>
      <c r="BP138" s="76">
        <f>'Master Sheet'!AP142</f>
        <v>0</v>
      </c>
      <c r="BQ138" s="76">
        <f>'Master Sheet'!AQ142</f>
        <v>0</v>
      </c>
      <c r="BR138" s="76" t="str">
        <f>'Master Sheet'!AR142</f>
        <v/>
      </c>
      <c r="BS138" s="76" t="str">
        <f>'Master Sheet'!AS142</f>
        <v/>
      </c>
      <c r="BT138" s="76">
        <f>'Master Sheet'!AU142</f>
        <v>0</v>
      </c>
      <c r="BU138" s="76">
        <f>'Master Sheet'!AV142</f>
        <v>0</v>
      </c>
      <c r="BV138" s="76">
        <f>'Master Sheet'!AW142</f>
        <v>0</v>
      </c>
      <c r="BW138" s="76">
        <f>'Master Sheet'!AX142</f>
        <v>0</v>
      </c>
      <c r="BX138" s="76" t="str">
        <f>'Master Sheet'!AY142</f>
        <v/>
      </c>
      <c r="BY138" s="76" t="str">
        <f>'Master Sheet'!AZ142</f>
        <v/>
      </c>
    </row>
    <row r="139" spans="1:77" ht="15.95" customHeight="1">
      <c r="A139" s="12">
        <v>127</v>
      </c>
      <c r="B139" s="21" t="str">
        <f>IF(AND(C139=""),"",IF(ISNA(VLOOKUP(A139,'Master Sheet'!A$11:CA$294,4,FALSE)),"",VLOOKUP(A139,'Master Sheet'!A$11:CA$294,4,FALSE)))</f>
        <v/>
      </c>
      <c r="C139" s="23" t="str">
        <f>IF(AND(G$3=""),"",IF(AND('Master Sheet'!E137=""),"",'Master Sheet'!E137))</f>
        <v/>
      </c>
      <c r="D139" s="24" t="str">
        <f t="shared" si="28"/>
        <v/>
      </c>
      <c r="E139" s="24" t="str">
        <f t="shared" si="29"/>
        <v/>
      </c>
      <c r="F139" s="24" t="str">
        <f t="shared" si="30"/>
        <v/>
      </c>
      <c r="G139" s="24" t="str">
        <f t="shared" si="31"/>
        <v/>
      </c>
      <c r="H139" s="24" t="str">
        <f t="shared" si="32"/>
        <v/>
      </c>
      <c r="I139" s="24" t="str">
        <f t="shared" si="33"/>
        <v/>
      </c>
      <c r="J139" s="31" t="str">
        <f>IF(AND(C139=""),"",IF(ISNA(VLOOKUP(A139,'Master Sheet'!A$11:CA$294,11,FALSE)),"",VLOOKUP(A139,'Master Sheet'!A$11:CA$294,11,FALSE)))</f>
        <v/>
      </c>
      <c r="K139" s="14" t="str">
        <f t="shared" si="34"/>
        <v/>
      </c>
      <c r="AP139" s="76">
        <f>'Master Sheet'!L143</f>
        <v>0</v>
      </c>
      <c r="AQ139" s="76">
        <f>'Master Sheet'!M143</f>
        <v>0</v>
      </c>
      <c r="AR139" s="76">
        <f>'Master Sheet'!N143</f>
        <v>0</v>
      </c>
      <c r="AS139" s="76">
        <f>'Master Sheet'!O143</f>
        <v>0</v>
      </c>
      <c r="AT139" s="76" t="str">
        <f>'Master Sheet'!P143</f>
        <v/>
      </c>
      <c r="AU139" s="76" t="str">
        <f>'Master Sheet'!Q143</f>
        <v/>
      </c>
      <c r="AV139" s="76">
        <f>'Master Sheet'!S143</f>
        <v>0</v>
      </c>
      <c r="AW139" s="76">
        <f>'Master Sheet'!T143</f>
        <v>0</v>
      </c>
      <c r="AX139" s="76">
        <f>'Master Sheet'!U143</f>
        <v>0</v>
      </c>
      <c r="AY139" s="76">
        <f>'Master Sheet'!V143</f>
        <v>0</v>
      </c>
      <c r="AZ139" s="76" t="str">
        <f>'Master Sheet'!W143</f>
        <v/>
      </c>
      <c r="BA139" s="76" t="str">
        <f>'Master Sheet'!X143</f>
        <v/>
      </c>
      <c r="BB139" s="76">
        <f>'Master Sheet'!Z143</f>
        <v>0</v>
      </c>
      <c r="BC139" s="76">
        <f>'Master Sheet'!AA143</f>
        <v>0</v>
      </c>
      <c r="BD139" s="76">
        <f>'Master Sheet'!AB143</f>
        <v>0</v>
      </c>
      <c r="BE139" s="76">
        <f>'Master Sheet'!AC143</f>
        <v>0</v>
      </c>
      <c r="BF139" s="76" t="str">
        <f>'Master Sheet'!AD143</f>
        <v/>
      </c>
      <c r="BG139" s="76" t="str">
        <f>'Master Sheet'!AE143</f>
        <v/>
      </c>
      <c r="BH139" s="76">
        <f>'Master Sheet'!AG143</f>
        <v>0</v>
      </c>
      <c r="BI139" s="76">
        <f>'Master Sheet'!AH143</f>
        <v>0</v>
      </c>
      <c r="BJ139" s="76">
        <f>'Master Sheet'!AI143</f>
        <v>0</v>
      </c>
      <c r="BK139" s="76">
        <f>'Master Sheet'!AJ143</f>
        <v>0</v>
      </c>
      <c r="BL139" s="76" t="str">
        <f>'Master Sheet'!AK143</f>
        <v/>
      </c>
      <c r="BM139" s="76" t="str">
        <f>'Master Sheet'!AL143</f>
        <v/>
      </c>
      <c r="BN139" s="76">
        <f>'Master Sheet'!AN143</f>
        <v>0</v>
      </c>
      <c r="BO139" s="76">
        <f>'Master Sheet'!AO143</f>
        <v>0</v>
      </c>
      <c r="BP139" s="76">
        <f>'Master Sheet'!AP143</f>
        <v>0</v>
      </c>
      <c r="BQ139" s="76">
        <f>'Master Sheet'!AQ143</f>
        <v>0</v>
      </c>
      <c r="BR139" s="76" t="str">
        <f>'Master Sheet'!AR143</f>
        <v/>
      </c>
      <c r="BS139" s="76" t="str">
        <f>'Master Sheet'!AS143</f>
        <v/>
      </c>
      <c r="BT139" s="76">
        <f>'Master Sheet'!AU143</f>
        <v>0</v>
      </c>
      <c r="BU139" s="76">
        <f>'Master Sheet'!AV143</f>
        <v>0</v>
      </c>
      <c r="BV139" s="76">
        <f>'Master Sheet'!AW143</f>
        <v>0</v>
      </c>
      <c r="BW139" s="76">
        <f>'Master Sheet'!AX143</f>
        <v>0</v>
      </c>
      <c r="BX139" s="76" t="str">
        <f>'Master Sheet'!AY143</f>
        <v/>
      </c>
      <c r="BY139" s="76" t="str">
        <f>'Master Sheet'!AZ143</f>
        <v/>
      </c>
    </row>
    <row r="140" spans="1:77" ht="15.95" customHeight="1">
      <c r="A140" s="12">
        <v>128</v>
      </c>
      <c r="B140" s="21" t="str">
        <f>IF(AND(C140=""),"",IF(ISNA(VLOOKUP(A140,'Master Sheet'!A$11:CA$294,4,FALSE)),"",VLOOKUP(A140,'Master Sheet'!A$11:CA$294,4,FALSE)))</f>
        <v/>
      </c>
      <c r="C140" s="23" t="str">
        <f>IF(AND(G$3=""),"",IF(AND('Master Sheet'!E138=""),"",'Master Sheet'!E138))</f>
        <v/>
      </c>
      <c r="D140" s="24" t="str">
        <f t="shared" si="28"/>
        <v/>
      </c>
      <c r="E140" s="24" t="str">
        <f t="shared" si="29"/>
        <v/>
      </c>
      <c r="F140" s="24" t="str">
        <f t="shared" si="30"/>
        <v/>
      </c>
      <c r="G140" s="24" t="str">
        <f t="shared" si="31"/>
        <v/>
      </c>
      <c r="H140" s="24" t="str">
        <f t="shared" si="32"/>
        <v/>
      </c>
      <c r="I140" s="24" t="str">
        <f t="shared" si="33"/>
        <v/>
      </c>
      <c r="J140" s="31" t="str">
        <f>IF(AND(C140=""),"",IF(ISNA(VLOOKUP(A140,'Master Sheet'!A$11:CA$294,11,FALSE)),"",VLOOKUP(A140,'Master Sheet'!A$11:CA$294,11,FALSE)))</f>
        <v/>
      </c>
      <c r="K140" s="14" t="str">
        <f t="shared" si="34"/>
        <v/>
      </c>
      <c r="AP140" s="76">
        <f>'Master Sheet'!L144</f>
        <v>0</v>
      </c>
      <c r="AQ140" s="76">
        <f>'Master Sheet'!M144</f>
        <v>0</v>
      </c>
      <c r="AR140" s="76">
        <f>'Master Sheet'!N144</f>
        <v>0</v>
      </c>
      <c r="AS140" s="76">
        <f>'Master Sheet'!O144</f>
        <v>0</v>
      </c>
      <c r="AT140" s="76" t="str">
        <f>'Master Sheet'!P144</f>
        <v/>
      </c>
      <c r="AU140" s="76" t="str">
        <f>'Master Sheet'!Q144</f>
        <v/>
      </c>
      <c r="AV140" s="76">
        <f>'Master Sheet'!S144</f>
        <v>0</v>
      </c>
      <c r="AW140" s="76">
        <f>'Master Sheet'!T144</f>
        <v>0</v>
      </c>
      <c r="AX140" s="76">
        <f>'Master Sheet'!U144</f>
        <v>0</v>
      </c>
      <c r="AY140" s="76">
        <f>'Master Sheet'!V144</f>
        <v>0</v>
      </c>
      <c r="AZ140" s="76" t="str">
        <f>'Master Sheet'!W144</f>
        <v/>
      </c>
      <c r="BA140" s="76" t="str">
        <f>'Master Sheet'!X144</f>
        <v/>
      </c>
      <c r="BB140" s="76">
        <f>'Master Sheet'!Z144</f>
        <v>0</v>
      </c>
      <c r="BC140" s="76">
        <f>'Master Sheet'!AA144</f>
        <v>0</v>
      </c>
      <c r="BD140" s="76">
        <f>'Master Sheet'!AB144</f>
        <v>0</v>
      </c>
      <c r="BE140" s="76">
        <f>'Master Sheet'!AC144</f>
        <v>0</v>
      </c>
      <c r="BF140" s="76" t="str">
        <f>'Master Sheet'!AD144</f>
        <v/>
      </c>
      <c r="BG140" s="76" t="str">
        <f>'Master Sheet'!AE144</f>
        <v/>
      </c>
      <c r="BH140" s="76">
        <f>'Master Sheet'!AG144</f>
        <v>0</v>
      </c>
      <c r="BI140" s="76">
        <f>'Master Sheet'!AH144</f>
        <v>0</v>
      </c>
      <c r="BJ140" s="76">
        <f>'Master Sheet'!AI144</f>
        <v>0</v>
      </c>
      <c r="BK140" s="76">
        <f>'Master Sheet'!AJ144</f>
        <v>0</v>
      </c>
      <c r="BL140" s="76" t="str">
        <f>'Master Sheet'!AK144</f>
        <v/>
      </c>
      <c r="BM140" s="76" t="str">
        <f>'Master Sheet'!AL144</f>
        <v/>
      </c>
      <c r="BN140" s="76">
        <f>'Master Sheet'!AN144</f>
        <v>0</v>
      </c>
      <c r="BO140" s="76">
        <f>'Master Sheet'!AO144</f>
        <v>0</v>
      </c>
      <c r="BP140" s="76">
        <f>'Master Sheet'!AP144</f>
        <v>0</v>
      </c>
      <c r="BQ140" s="76">
        <f>'Master Sheet'!AQ144</f>
        <v>0</v>
      </c>
      <c r="BR140" s="76" t="str">
        <f>'Master Sheet'!AR144</f>
        <v/>
      </c>
      <c r="BS140" s="76" t="str">
        <f>'Master Sheet'!AS144</f>
        <v/>
      </c>
      <c r="BT140" s="76">
        <f>'Master Sheet'!AU144</f>
        <v>0</v>
      </c>
      <c r="BU140" s="76">
        <f>'Master Sheet'!AV144</f>
        <v>0</v>
      </c>
      <c r="BV140" s="76">
        <f>'Master Sheet'!AW144</f>
        <v>0</v>
      </c>
      <c r="BW140" s="76">
        <f>'Master Sheet'!AX144</f>
        <v>0</v>
      </c>
      <c r="BX140" s="76" t="str">
        <f>'Master Sheet'!AY144</f>
        <v/>
      </c>
      <c r="BY140" s="76" t="str">
        <f>'Master Sheet'!AZ144</f>
        <v/>
      </c>
    </row>
    <row r="141" spans="1:77" ht="15.95" customHeight="1">
      <c r="A141" s="12">
        <v>129</v>
      </c>
      <c r="B141" s="21" t="str">
        <f>IF(AND(C141=""),"",IF(ISNA(VLOOKUP(A141,'Master Sheet'!A$11:CA$294,4,FALSE)),"",VLOOKUP(A141,'Master Sheet'!A$11:CA$294,4,FALSE)))</f>
        <v/>
      </c>
      <c r="C141" s="23" t="str">
        <f>IF(AND(G$3=""),"",IF(AND('Master Sheet'!E139=""),"",'Master Sheet'!E139))</f>
        <v/>
      </c>
      <c r="D141" s="24" t="str">
        <f t="shared" si="28"/>
        <v/>
      </c>
      <c r="E141" s="24" t="str">
        <f t="shared" si="29"/>
        <v/>
      </c>
      <c r="F141" s="24" t="str">
        <f t="shared" si="30"/>
        <v/>
      </c>
      <c r="G141" s="24" t="str">
        <f t="shared" si="31"/>
        <v/>
      </c>
      <c r="H141" s="24" t="str">
        <f t="shared" si="32"/>
        <v/>
      </c>
      <c r="I141" s="24" t="str">
        <f t="shared" si="33"/>
        <v/>
      </c>
      <c r="J141" s="31" t="str">
        <f>IF(AND(C141=""),"",IF(ISNA(VLOOKUP(A141,'Master Sheet'!A$11:CA$294,11,FALSE)),"",VLOOKUP(A141,'Master Sheet'!A$11:CA$294,11,FALSE)))</f>
        <v/>
      </c>
      <c r="K141" s="14" t="str">
        <f t="shared" si="34"/>
        <v/>
      </c>
      <c r="AP141" s="76">
        <f>'Master Sheet'!L145</f>
        <v>0</v>
      </c>
      <c r="AQ141" s="76">
        <f>'Master Sheet'!M145</f>
        <v>0</v>
      </c>
      <c r="AR141" s="76">
        <f>'Master Sheet'!N145</f>
        <v>0</v>
      </c>
      <c r="AS141" s="76">
        <f>'Master Sheet'!O145</f>
        <v>0</v>
      </c>
      <c r="AT141" s="76" t="str">
        <f>'Master Sheet'!P145</f>
        <v/>
      </c>
      <c r="AU141" s="76" t="str">
        <f>'Master Sheet'!Q145</f>
        <v/>
      </c>
      <c r="AV141" s="76">
        <f>'Master Sheet'!S145</f>
        <v>0</v>
      </c>
      <c r="AW141" s="76">
        <f>'Master Sheet'!T145</f>
        <v>0</v>
      </c>
      <c r="AX141" s="76">
        <f>'Master Sheet'!U145</f>
        <v>0</v>
      </c>
      <c r="AY141" s="76">
        <f>'Master Sheet'!V145</f>
        <v>0</v>
      </c>
      <c r="AZ141" s="76" t="str">
        <f>'Master Sheet'!W145</f>
        <v/>
      </c>
      <c r="BA141" s="76" t="str">
        <f>'Master Sheet'!X145</f>
        <v/>
      </c>
      <c r="BB141" s="76">
        <f>'Master Sheet'!Z145</f>
        <v>0</v>
      </c>
      <c r="BC141" s="76">
        <f>'Master Sheet'!AA145</f>
        <v>0</v>
      </c>
      <c r="BD141" s="76">
        <f>'Master Sheet'!AB145</f>
        <v>0</v>
      </c>
      <c r="BE141" s="76">
        <f>'Master Sheet'!AC145</f>
        <v>0</v>
      </c>
      <c r="BF141" s="76" t="str">
        <f>'Master Sheet'!AD145</f>
        <v/>
      </c>
      <c r="BG141" s="76" t="str">
        <f>'Master Sheet'!AE145</f>
        <v/>
      </c>
      <c r="BH141" s="76">
        <f>'Master Sheet'!AG145</f>
        <v>0</v>
      </c>
      <c r="BI141" s="76">
        <f>'Master Sheet'!AH145</f>
        <v>0</v>
      </c>
      <c r="BJ141" s="76">
        <f>'Master Sheet'!AI145</f>
        <v>0</v>
      </c>
      <c r="BK141" s="76">
        <f>'Master Sheet'!AJ145</f>
        <v>0</v>
      </c>
      <c r="BL141" s="76" t="str">
        <f>'Master Sheet'!AK145</f>
        <v/>
      </c>
      <c r="BM141" s="76" t="str">
        <f>'Master Sheet'!AL145</f>
        <v/>
      </c>
      <c r="BN141" s="76">
        <f>'Master Sheet'!AN145</f>
        <v>0</v>
      </c>
      <c r="BO141" s="76">
        <f>'Master Sheet'!AO145</f>
        <v>0</v>
      </c>
      <c r="BP141" s="76">
        <f>'Master Sheet'!AP145</f>
        <v>0</v>
      </c>
      <c r="BQ141" s="76">
        <f>'Master Sheet'!AQ145</f>
        <v>0</v>
      </c>
      <c r="BR141" s="76" t="str">
        <f>'Master Sheet'!AR145</f>
        <v/>
      </c>
      <c r="BS141" s="76" t="str">
        <f>'Master Sheet'!AS145</f>
        <v/>
      </c>
      <c r="BT141" s="76">
        <f>'Master Sheet'!AU145</f>
        <v>0</v>
      </c>
      <c r="BU141" s="76">
        <f>'Master Sheet'!AV145</f>
        <v>0</v>
      </c>
      <c r="BV141" s="76">
        <f>'Master Sheet'!AW145</f>
        <v>0</v>
      </c>
      <c r="BW141" s="76">
        <f>'Master Sheet'!AX145</f>
        <v>0</v>
      </c>
      <c r="BX141" s="76" t="str">
        <f>'Master Sheet'!AY145</f>
        <v/>
      </c>
      <c r="BY141" s="76" t="str">
        <f>'Master Sheet'!AZ145</f>
        <v/>
      </c>
    </row>
    <row r="142" spans="1:77" ht="15.95" customHeight="1">
      <c r="A142" s="12">
        <v>130</v>
      </c>
      <c r="B142" s="21" t="str">
        <f>IF(AND(C142=""),"",IF(ISNA(VLOOKUP(A142,'Master Sheet'!A$11:CA$294,4,FALSE)),"",VLOOKUP(A142,'Master Sheet'!A$11:CA$294,4,FALSE)))</f>
        <v/>
      </c>
      <c r="C142" s="23" t="str">
        <f>IF(AND(G$3=""),"",IF(AND('Master Sheet'!E140=""),"",'Master Sheet'!E140))</f>
        <v/>
      </c>
      <c r="D142" s="24" t="str">
        <f t="shared" si="28"/>
        <v/>
      </c>
      <c r="E142" s="24" t="str">
        <f t="shared" si="29"/>
        <v/>
      </c>
      <c r="F142" s="24" t="str">
        <f t="shared" si="30"/>
        <v/>
      </c>
      <c r="G142" s="24" t="str">
        <f t="shared" si="31"/>
        <v/>
      </c>
      <c r="H142" s="24" t="str">
        <f t="shared" si="32"/>
        <v/>
      </c>
      <c r="I142" s="24" t="str">
        <f t="shared" si="33"/>
        <v/>
      </c>
      <c r="J142" s="31" t="str">
        <f>IF(AND(C142=""),"",IF(ISNA(VLOOKUP(A142,'Master Sheet'!A$11:CA$294,11,FALSE)),"",VLOOKUP(A142,'Master Sheet'!A$11:CA$294,11,FALSE)))</f>
        <v/>
      </c>
      <c r="K142" s="14" t="str">
        <f t="shared" si="34"/>
        <v/>
      </c>
      <c r="AP142" s="76">
        <f>'Master Sheet'!L146</f>
        <v>0</v>
      </c>
      <c r="AQ142" s="76">
        <f>'Master Sheet'!M146</f>
        <v>0</v>
      </c>
      <c r="AR142" s="76">
        <f>'Master Sheet'!N146</f>
        <v>0</v>
      </c>
      <c r="AS142" s="76">
        <f>'Master Sheet'!O146</f>
        <v>0</v>
      </c>
      <c r="AT142" s="76" t="str">
        <f>'Master Sheet'!P146</f>
        <v/>
      </c>
      <c r="AU142" s="76" t="str">
        <f>'Master Sheet'!Q146</f>
        <v/>
      </c>
      <c r="AV142" s="76">
        <f>'Master Sheet'!S146</f>
        <v>0</v>
      </c>
      <c r="AW142" s="76">
        <f>'Master Sheet'!T146</f>
        <v>0</v>
      </c>
      <c r="AX142" s="76">
        <f>'Master Sheet'!U146</f>
        <v>0</v>
      </c>
      <c r="AY142" s="76">
        <f>'Master Sheet'!V146</f>
        <v>0</v>
      </c>
      <c r="AZ142" s="76" t="str">
        <f>'Master Sheet'!W146</f>
        <v/>
      </c>
      <c r="BA142" s="76" t="str">
        <f>'Master Sheet'!X146</f>
        <v/>
      </c>
      <c r="BB142" s="76">
        <f>'Master Sheet'!Z146</f>
        <v>0</v>
      </c>
      <c r="BC142" s="76">
        <f>'Master Sheet'!AA146</f>
        <v>0</v>
      </c>
      <c r="BD142" s="76">
        <f>'Master Sheet'!AB146</f>
        <v>0</v>
      </c>
      <c r="BE142" s="76">
        <f>'Master Sheet'!AC146</f>
        <v>0</v>
      </c>
      <c r="BF142" s="76" t="str">
        <f>'Master Sheet'!AD146</f>
        <v/>
      </c>
      <c r="BG142" s="76" t="str">
        <f>'Master Sheet'!AE146</f>
        <v/>
      </c>
      <c r="BH142" s="76">
        <f>'Master Sheet'!AG146</f>
        <v>0</v>
      </c>
      <c r="BI142" s="76">
        <f>'Master Sheet'!AH146</f>
        <v>0</v>
      </c>
      <c r="BJ142" s="76">
        <f>'Master Sheet'!AI146</f>
        <v>0</v>
      </c>
      <c r="BK142" s="76">
        <f>'Master Sheet'!AJ146</f>
        <v>0</v>
      </c>
      <c r="BL142" s="76" t="str">
        <f>'Master Sheet'!AK146</f>
        <v/>
      </c>
      <c r="BM142" s="76" t="str">
        <f>'Master Sheet'!AL146</f>
        <v/>
      </c>
      <c r="BN142" s="76">
        <f>'Master Sheet'!AN146</f>
        <v>0</v>
      </c>
      <c r="BO142" s="76">
        <f>'Master Sheet'!AO146</f>
        <v>0</v>
      </c>
      <c r="BP142" s="76">
        <f>'Master Sheet'!AP146</f>
        <v>0</v>
      </c>
      <c r="BQ142" s="76">
        <f>'Master Sheet'!AQ146</f>
        <v>0</v>
      </c>
      <c r="BR142" s="76" t="str">
        <f>'Master Sheet'!AR146</f>
        <v/>
      </c>
      <c r="BS142" s="76" t="str">
        <f>'Master Sheet'!AS146</f>
        <v/>
      </c>
      <c r="BT142" s="76">
        <f>'Master Sheet'!AU146</f>
        <v>0</v>
      </c>
      <c r="BU142" s="76">
        <f>'Master Sheet'!AV146</f>
        <v>0</v>
      </c>
      <c r="BV142" s="76">
        <f>'Master Sheet'!AW146</f>
        <v>0</v>
      </c>
      <c r="BW142" s="76">
        <f>'Master Sheet'!AX146</f>
        <v>0</v>
      </c>
      <c r="BX142" s="76" t="str">
        <f>'Master Sheet'!AY146</f>
        <v/>
      </c>
      <c r="BY142" s="76" t="str">
        <f>'Master Sheet'!AZ146</f>
        <v/>
      </c>
    </row>
    <row r="143" spans="1:77" ht="15.95" customHeight="1">
      <c r="B143" s="16" t="s">
        <v>48</v>
      </c>
      <c r="C143" s="18"/>
      <c r="D143" s="19"/>
      <c r="E143" s="19"/>
      <c r="F143" s="19"/>
      <c r="G143" s="165" t="s">
        <v>51</v>
      </c>
      <c r="H143" s="165"/>
      <c r="I143" s="165"/>
      <c r="AP143" s="76">
        <f>'Master Sheet'!L147</f>
        <v>0</v>
      </c>
      <c r="AQ143" s="76">
        <f>'Master Sheet'!M147</f>
        <v>0</v>
      </c>
      <c r="AR143" s="76">
        <f>'Master Sheet'!N147</f>
        <v>0</v>
      </c>
      <c r="AS143" s="76">
        <f>'Master Sheet'!O147</f>
        <v>0</v>
      </c>
      <c r="AT143" s="76" t="str">
        <f>'Master Sheet'!P147</f>
        <v/>
      </c>
      <c r="AU143" s="76" t="str">
        <f>'Master Sheet'!Q147</f>
        <v/>
      </c>
      <c r="AV143" s="76">
        <f>'Master Sheet'!S147</f>
        <v>0</v>
      </c>
      <c r="AW143" s="76">
        <f>'Master Sheet'!T147</f>
        <v>0</v>
      </c>
      <c r="AX143" s="76">
        <f>'Master Sheet'!U147</f>
        <v>0</v>
      </c>
      <c r="AY143" s="76">
        <f>'Master Sheet'!V147</f>
        <v>0</v>
      </c>
      <c r="AZ143" s="76" t="str">
        <f>'Master Sheet'!W147</f>
        <v/>
      </c>
      <c r="BA143" s="76" t="str">
        <f>'Master Sheet'!X147</f>
        <v/>
      </c>
      <c r="BB143" s="76">
        <f>'Master Sheet'!Z147</f>
        <v>0</v>
      </c>
      <c r="BC143" s="76">
        <f>'Master Sheet'!AA147</f>
        <v>0</v>
      </c>
      <c r="BD143" s="76">
        <f>'Master Sheet'!AB147</f>
        <v>0</v>
      </c>
      <c r="BE143" s="76">
        <f>'Master Sheet'!AC147</f>
        <v>0</v>
      </c>
      <c r="BF143" s="76" t="str">
        <f>'Master Sheet'!AD147</f>
        <v/>
      </c>
      <c r="BG143" s="76" t="str">
        <f>'Master Sheet'!AE147</f>
        <v/>
      </c>
      <c r="BH143" s="76">
        <f>'Master Sheet'!AG147</f>
        <v>0</v>
      </c>
      <c r="BI143" s="76">
        <f>'Master Sheet'!AH147</f>
        <v>0</v>
      </c>
      <c r="BJ143" s="76">
        <f>'Master Sheet'!AI147</f>
        <v>0</v>
      </c>
      <c r="BK143" s="76">
        <f>'Master Sheet'!AJ147</f>
        <v>0</v>
      </c>
      <c r="BL143" s="76" t="str">
        <f>'Master Sheet'!AK147</f>
        <v/>
      </c>
      <c r="BM143" s="76" t="str">
        <f>'Master Sheet'!AL147</f>
        <v/>
      </c>
      <c r="BN143" s="76">
        <f>'Master Sheet'!AN147</f>
        <v>0</v>
      </c>
      <c r="BO143" s="76">
        <f>'Master Sheet'!AO147</f>
        <v>0</v>
      </c>
      <c r="BP143" s="76">
        <f>'Master Sheet'!AP147</f>
        <v>0</v>
      </c>
      <c r="BQ143" s="76">
        <f>'Master Sheet'!AQ147</f>
        <v>0</v>
      </c>
      <c r="BR143" s="76" t="str">
        <f>'Master Sheet'!AR147</f>
        <v/>
      </c>
      <c r="BS143" s="76" t="str">
        <f>'Master Sheet'!AS147</f>
        <v/>
      </c>
      <c r="BT143" s="76">
        <f>'Master Sheet'!AU147</f>
        <v>0</v>
      </c>
      <c r="BU143" s="76">
        <f>'Master Sheet'!AV147</f>
        <v>0</v>
      </c>
      <c r="BV143" s="76">
        <f>'Master Sheet'!AW147</f>
        <v>0</v>
      </c>
      <c r="BW143" s="76">
        <f>'Master Sheet'!AX147</f>
        <v>0</v>
      </c>
      <c r="BX143" s="76" t="str">
        <f>'Master Sheet'!AY147</f>
        <v/>
      </c>
      <c r="BY143" s="76" t="str">
        <f>'Master Sheet'!AZ147</f>
        <v/>
      </c>
    </row>
    <row r="144" spans="1:77" ht="18.75">
      <c r="B144" s="16"/>
      <c r="C144" s="18"/>
      <c r="D144" s="19"/>
      <c r="E144" s="19"/>
      <c r="F144" s="19"/>
      <c r="G144" s="165"/>
      <c r="H144" s="165"/>
      <c r="I144" s="165"/>
      <c r="AP144" s="76">
        <f>'Master Sheet'!L148</f>
        <v>0</v>
      </c>
      <c r="AQ144" s="76">
        <f>'Master Sheet'!M148</f>
        <v>0</v>
      </c>
      <c r="AR144" s="76">
        <f>'Master Sheet'!N148</f>
        <v>0</v>
      </c>
      <c r="AS144" s="76">
        <f>'Master Sheet'!O148</f>
        <v>0</v>
      </c>
      <c r="AT144" s="76" t="str">
        <f>'Master Sheet'!P148</f>
        <v/>
      </c>
      <c r="AU144" s="76" t="str">
        <f>'Master Sheet'!Q148</f>
        <v/>
      </c>
      <c r="AV144" s="76">
        <f>'Master Sheet'!S148</f>
        <v>0</v>
      </c>
      <c r="AW144" s="76">
        <f>'Master Sheet'!T148</f>
        <v>0</v>
      </c>
      <c r="AX144" s="76">
        <f>'Master Sheet'!U148</f>
        <v>0</v>
      </c>
      <c r="AY144" s="76">
        <f>'Master Sheet'!V148</f>
        <v>0</v>
      </c>
      <c r="AZ144" s="76" t="str">
        <f>'Master Sheet'!W148</f>
        <v/>
      </c>
      <c r="BA144" s="76" t="str">
        <f>'Master Sheet'!X148</f>
        <v/>
      </c>
      <c r="BB144" s="76">
        <f>'Master Sheet'!Z148</f>
        <v>0</v>
      </c>
      <c r="BC144" s="76">
        <f>'Master Sheet'!AA148</f>
        <v>0</v>
      </c>
      <c r="BD144" s="76">
        <f>'Master Sheet'!AB148</f>
        <v>0</v>
      </c>
      <c r="BE144" s="76">
        <f>'Master Sheet'!AC148</f>
        <v>0</v>
      </c>
      <c r="BF144" s="76" t="str">
        <f>'Master Sheet'!AD148</f>
        <v/>
      </c>
      <c r="BG144" s="76" t="str">
        <f>'Master Sheet'!AE148</f>
        <v/>
      </c>
      <c r="BH144" s="76">
        <f>'Master Sheet'!AG148</f>
        <v>0</v>
      </c>
      <c r="BI144" s="76">
        <f>'Master Sheet'!AH148</f>
        <v>0</v>
      </c>
      <c r="BJ144" s="76">
        <f>'Master Sheet'!AI148</f>
        <v>0</v>
      </c>
      <c r="BK144" s="76">
        <f>'Master Sheet'!AJ148</f>
        <v>0</v>
      </c>
      <c r="BL144" s="76" t="str">
        <f>'Master Sheet'!AK148</f>
        <v/>
      </c>
      <c r="BM144" s="76" t="str">
        <f>'Master Sheet'!AL148</f>
        <v/>
      </c>
      <c r="BN144" s="76">
        <f>'Master Sheet'!AN148</f>
        <v>0</v>
      </c>
      <c r="BO144" s="76">
        <f>'Master Sheet'!AO148</f>
        <v>0</v>
      </c>
      <c r="BP144" s="76">
        <f>'Master Sheet'!AP148</f>
        <v>0</v>
      </c>
      <c r="BQ144" s="76">
        <f>'Master Sheet'!AQ148</f>
        <v>0</v>
      </c>
      <c r="BR144" s="76" t="str">
        <f>'Master Sheet'!AR148</f>
        <v/>
      </c>
      <c r="BS144" s="76" t="str">
        <f>'Master Sheet'!AS148</f>
        <v/>
      </c>
      <c r="BT144" s="76">
        <f>'Master Sheet'!AU148</f>
        <v>0</v>
      </c>
      <c r="BU144" s="76">
        <f>'Master Sheet'!AV148</f>
        <v>0</v>
      </c>
      <c r="BV144" s="76">
        <f>'Master Sheet'!AW148</f>
        <v>0</v>
      </c>
      <c r="BW144" s="76">
        <f>'Master Sheet'!AX148</f>
        <v>0</v>
      </c>
      <c r="BX144" s="76" t="str">
        <f>'Master Sheet'!AY148</f>
        <v/>
      </c>
      <c r="BY144" s="76" t="str">
        <f>'Master Sheet'!AZ148</f>
        <v/>
      </c>
    </row>
    <row r="145" spans="42:77">
      <c r="AP145" s="76">
        <f>'Master Sheet'!L149</f>
        <v>0</v>
      </c>
      <c r="AQ145" s="76">
        <f>'Master Sheet'!M149</f>
        <v>0</v>
      </c>
      <c r="AR145" s="76">
        <f>'Master Sheet'!N149</f>
        <v>0</v>
      </c>
      <c r="AS145" s="76">
        <f>'Master Sheet'!O149</f>
        <v>0</v>
      </c>
      <c r="AT145" s="76" t="str">
        <f>'Master Sheet'!P149</f>
        <v/>
      </c>
      <c r="AU145" s="76" t="str">
        <f>'Master Sheet'!Q149</f>
        <v/>
      </c>
      <c r="AV145" s="76">
        <f>'Master Sheet'!S149</f>
        <v>0</v>
      </c>
      <c r="AW145" s="76">
        <f>'Master Sheet'!T149</f>
        <v>0</v>
      </c>
      <c r="AX145" s="76">
        <f>'Master Sheet'!U149</f>
        <v>0</v>
      </c>
      <c r="AY145" s="76">
        <f>'Master Sheet'!V149</f>
        <v>0</v>
      </c>
      <c r="AZ145" s="76" t="str">
        <f>'Master Sheet'!W149</f>
        <v/>
      </c>
      <c r="BA145" s="76" t="str">
        <f>'Master Sheet'!X149</f>
        <v/>
      </c>
      <c r="BB145" s="76">
        <f>'Master Sheet'!Z149</f>
        <v>0</v>
      </c>
      <c r="BC145" s="76">
        <f>'Master Sheet'!AA149</f>
        <v>0</v>
      </c>
      <c r="BD145" s="76">
        <f>'Master Sheet'!AB149</f>
        <v>0</v>
      </c>
      <c r="BE145" s="76">
        <f>'Master Sheet'!AC149</f>
        <v>0</v>
      </c>
      <c r="BF145" s="76" t="str">
        <f>'Master Sheet'!AD149</f>
        <v/>
      </c>
      <c r="BG145" s="76" t="str">
        <f>'Master Sheet'!AE149</f>
        <v/>
      </c>
      <c r="BH145" s="76">
        <f>'Master Sheet'!AG149</f>
        <v>0</v>
      </c>
      <c r="BI145" s="76">
        <f>'Master Sheet'!AH149</f>
        <v>0</v>
      </c>
      <c r="BJ145" s="76">
        <f>'Master Sheet'!AI149</f>
        <v>0</v>
      </c>
      <c r="BK145" s="76">
        <f>'Master Sheet'!AJ149</f>
        <v>0</v>
      </c>
      <c r="BL145" s="76" t="str">
        <f>'Master Sheet'!AK149</f>
        <v/>
      </c>
      <c r="BM145" s="76" t="str">
        <f>'Master Sheet'!AL149</f>
        <v/>
      </c>
      <c r="BN145" s="76">
        <f>'Master Sheet'!AN149</f>
        <v>0</v>
      </c>
      <c r="BO145" s="76">
        <f>'Master Sheet'!AO149</f>
        <v>0</v>
      </c>
      <c r="BP145" s="76">
        <f>'Master Sheet'!AP149</f>
        <v>0</v>
      </c>
      <c r="BQ145" s="76">
        <f>'Master Sheet'!AQ149</f>
        <v>0</v>
      </c>
      <c r="BR145" s="76" t="str">
        <f>'Master Sheet'!AR149</f>
        <v/>
      </c>
      <c r="BS145" s="76" t="str">
        <f>'Master Sheet'!AS149</f>
        <v/>
      </c>
      <c r="BT145" s="76">
        <f>'Master Sheet'!AU149</f>
        <v>0</v>
      </c>
      <c r="BU145" s="76">
        <f>'Master Sheet'!AV149</f>
        <v>0</v>
      </c>
      <c r="BV145" s="76">
        <f>'Master Sheet'!AW149</f>
        <v>0</v>
      </c>
      <c r="BW145" s="76">
        <f>'Master Sheet'!AX149</f>
        <v>0</v>
      </c>
      <c r="BX145" s="76" t="str">
        <f>'Master Sheet'!AY149</f>
        <v/>
      </c>
      <c r="BY145" s="76" t="str">
        <f>'Master Sheet'!AZ149</f>
        <v/>
      </c>
    </row>
    <row r="146" spans="42:77">
      <c r="AP146" s="76">
        <f>'Master Sheet'!L150</f>
        <v>0</v>
      </c>
      <c r="AQ146" s="76">
        <f>'Master Sheet'!M150</f>
        <v>0</v>
      </c>
      <c r="AR146" s="76">
        <f>'Master Sheet'!N150</f>
        <v>0</v>
      </c>
      <c r="AS146" s="76">
        <f>'Master Sheet'!O150</f>
        <v>0</v>
      </c>
      <c r="AT146" s="76" t="str">
        <f>'Master Sheet'!P150</f>
        <v/>
      </c>
      <c r="AU146" s="76" t="str">
        <f>'Master Sheet'!Q150</f>
        <v/>
      </c>
      <c r="AV146" s="76">
        <f>'Master Sheet'!S150</f>
        <v>0</v>
      </c>
      <c r="AW146" s="76">
        <f>'Master Sheet'!T150</f>
        <v>0</v>
      </c>
      <c r="AX146" s="76">
        <f>'Master Sheet'!U150</f>
        <v>0</v>
      </c>
      <c r="AY146" s="76">
        <f>'Master Sheet'!V150</f>
        <v>0</v>
      </c>
      <c r="AZ146" s="76" t="str">
        <f>'Master Sheet'!W150</f>
        <v/>
      </c>
      <c r="BA146" s="76" t="str">
        <f>'Master Sheet'!X150</f>
        <v/>
      </c>
      <c r="BB146" s="76">
        <f>'Master Sheet'!Z150</f>
        <v>0</v>
      </c>
      <c r="BC146" s="76">
        <f>'Master Sheet'!AA150</f>
        <v>0</v>
      </c>
      <c r="BD146" s="76">
        <f>'Master Sheet'!AB150</f>
        <v>0</v>
      </c>
      <c r="BE146" s="76">
        <f>'Master Sheet'!AC150</f>
        <v>0</v>
      </c>
      <c r="BF146" s="76" t="str">
        <f>'Master Sheet'!AD150</f>
        <v/>
      </c>
      <c r="BG146" s="76" t="str">
        <f>'Master Sheet'!AE150</f>
        <v/>
      </c>
      <c r="BH146" s="76">
        <f>'Master Sheet'!AG150</f>
        <v>0</v>
      </c>
      <c r="BI146" s="76">
        <f>'Master Sheet'!AH150</f>
        <v>0</v>
      </c>
      <c r="BJ146" s="76">
        <f>'Master Sheet'!AI150</f>
        <v>0</v>
      </c>
      <c r="BK146" s="76">
        <f>'Master Sheet'!AJ150</f>
        <v>0</v>
      </c>
      <c r="BL146" s="76" t="str">
        <f>'Master Sheet'!AK150</f>
        <v/>
      </c>
      <c r="BM146" s="76" t="str">
        <f>'Master Sheet'!AL150</f>
        <v/>
      </c>
      <c r="BN146" s="76">
        <f>'Master Sheet'!AN150</f>
        <v>0</v>
      </c>
      <c r="BO146" s="76">
        <f>'Master Sheet'!AO150</f>
        <v>0</v>
      </c>
      <c r="BP146" s="76">
        <f>'Master Sheet'!AP150</f>
        <v>0</v>
      </c>
      <c r="BQ146" s="76">
        <f>'Master Sheet'!AQ150</f>
        <v>0</v>
      </c>
      <c r="BR146" s="76" t="str">
        <f>'Master Sheet'!AR150</f>
        <v/>
      </c>
      <c r="BS146" s="76" t="str">
        <f>'Master Sheet'!AS150</f>
        <v/>
      </c>
      <c r="BT146" s="76">
        <f>'Master Sheet'!AU150</f>
        <v>0</v>
      </c>
      <c r="BU146" s="76">
        <f>'Master Sheet'!AV150</f>
        <v>0</v>
      </c>
      <c r="BV146" s="76">
        <f>'Master Sheet'!AW150</f>
        <v>0</v>
      </c>
      <c r="BW146" s="76">
        <f>'Master Sheet'!AX150</f>
        <v>0</v>
      </c>
      <c r="BX146" s="76" t="str">
        <f>'Master Sheet'!AY150</f>
        <v/>
      </c>
      <c r="BY146" s="76" t="str">
        <f>'Master Sheet'!AZ150</f>
        <v/>
      </c>
    </row>
    <row r="147" spans="42:77">
      <c r="AP147" s="76">
        <f>'Master Sheet'!L151</f>
        <v>0</v>
      </c>
      <c r="AQ147" s="76">
        <f>'Master Sheet'!M151</f>
        <v>0</v>
      </c>
      <c r="AR147" s="76">
        <f>'Master Sheet'!N151</f>
        <v>0</v>
      </c>
      <c r="AS147" s="76">
        <f>'Master Sheet'!O151</f>
        <v>0</v>
      </c>
      <c r="AT147" s="76" t="str">
        <f>'Master Sheet'!P151</f>
        <v/>
      </c>
      <c r="AU147" s="76" t="str">
        <f>'Master Sheet'!Q151</f>
        <v/>
      </c>
      <c r="AV147" s="76">
        <f>'Master Sheet'!S151</f>
        <v>0</v>
      </c>
      <c r="AW147" s="76">
        <f>'Master Sheet'!T151</f>
        <v>0</v>
      </c>
      <c r="AX147" s="76">
        <f>'Master Sheet'!U151</f>
        <v>0</v>
      </c>
      <c r="AY147" s="76">
        <f>'Master Sheet'!V151</f>
        <v>0</v>
      </c>
      <c r="AZ147" s="76" t="str">
        <f>'Master Sheet'!W151</f>
        <v/>
      </c>
      <c r="BA147" s="76" t="str">
        <f>'Master Sheet'!X151</f>
        <v/>
      </c>
      <c r="BB147" s="76">
        <f>'Master Sheet'!Z151</f>
        <v>0</v>
      </c>
      <c r="BC147" s="76">
        <f>'Master Sheet'!AA151</f>
        <v>0</v>
      </c>
      <c r="BD147" s="76">
        <f>'Master Sheet'!AB151</f>
        <v>0</v>
      </c>
      <c r="BE147" s="76">
        <f>'Master Sheet'!AC151</f>
        <v>0</v>
      </c>
      <c r="BF147" s="76" t="str">
        <f>'Master Sheet'!AD151</f>
        <v/>
      </c>
      <c r="BG147" s="76" t="str">
        <f>'Master Sheet'!AE151</f>
        <v/>
      </c>
      <c r="BH147" s="76">
        <f>'Master Sheet'!AG151</f>
        <v>0</v>
      </c>
      <c r="BI147" s="76">
        <f>'Master Sheet'!AH151</f>
        <v>0</v>
      </c>
      <c r="BJ147" s="76">
        <f>'Master Sheet'!AI151</f>
        <v>0</v>
      </c>
      <c r="BK147" s="76">
        <f>'Master Sheet'!AJ151</f>
        <v>0</v>
      </c>
      <c r="BL147" s="76" t="str">
        <f>'Master Sheet'!AK151</f>
        <v/>
      </c>
      <c r="BM147" s="76" t="str">
        <f>'Master Sheet'!AL151</f>
        <v/>
      </c>
      <c r="BN147" s="76">
        <f>'Master Sheet'!AN151</f>
        <v>0</v>
      </c>
      <c r="BO147" s="76">
        <f>'Master Sheet'!AO151</f>
        <v>0</v>
      </c>
      <c r="BP147" s="76">
        <f>'Master Sheet'!AP151</f>
        <v>0</v>
      </c>
      <c r="BQ147" s="76">
        <f>'Master Sheet'!AQ151</f>
        <v>0</v>
      </c>
      <c r="BR147" s="76" t="str">
        <f>'Master Sheet'!AR151</f>
        <v/>
      </c>
      <c r="BS147" s="76" t="str">
        <f>'Master Sheet'!AS151</f>
        <v/>
      </c>
      <c r="BT147" s="76">
        <f>'Master Sheet'!AU151</f>
        <v>0</v>
      </c>
      <c r="BU147" s="76">
        <f>'Master Sheet'!AV151</f>
        <v>0</v>
      </c>
      <c r="BV147" s="76">
        <f>'Master Sheet'!AW151</f>
        <v>0</v>
      </c>
      <c r="BW147" s="76">
        <f>'Master Sheet'!AX151</f>
        <v>0</v>
      </c>
      <c r="BX147" s="76" t="str">
        <f>'Master Sheet'!AY151</f>
        <v/>
      </c>
      <c r="BY147" s="76" t="str">
        <f>'Master Sheet'!AZ151</f>
        <v/>
      </c>
    </row>
    <row r="148" spans="42:77">
      <c r="AP148" s="76">
        <f>'Master Sheet'!L152</f>
        <v>0</v>
      </c>
      <c r="AQ148" s="76">
        <f>'Master Sheet'!M152</f>
        <v>0</v>
      </c>
      <c r="AR148" s="76">
        <f>'Master Sheet'!N152</f>
        <v>0</v>
      </c>
      <c r="AS148" s="76">
        <f>'Master Sheet'!O152</f>
        <v>0</v>
      </c>
      <c r="AT148" s="76" t="str">
        <f>'Master Sheet'!P152</f>
        <v/>
      </c>
      <c r="AU148" s="76" t="str">
        <f>'Master Sheet'!Q152</f>
        <v/>
      </c>
      <c r="AV148" s="76">
        <f>'Master Sheet'!S152</f>
        <v>0</v>
      </c>
      <c r="AW148" s="76">
        <f>'Master Sheet'!T152</f>
        <v>0</v>
      </c>
      <c r="AX148" s="76">
        <f>'Master Sheet'!U152</f>
        <v>0</v>
      </c>
      <c r="AY148" s="76">
        <f>'Master Sheet'!V152</f>
        <v>0</v>
      </c>
      <c r="AZ148" s="76" t="str">
        <f>'Master Sheet'!W152</f>
        <v/>
      </c>
      <c r="BA148" s="76" t="str">
        <f>'Master Sheet'!X152</f>
        <v/>
      </c>
      <c r="BB148" s="76">
        <f>'Master Sheet'!Z152</f>
        <v>0</v>
      </c>
      <c r="BC148" s="76">
        <f>'Master Sheet'!AA152</f>
        <v>0</v>
      </c>
      <c r="BD148" s="76">
        <f>'Master Sheet'!AB152</f>
        <v>0</v>
      </c>
      <c r="BE148" s="76">
        <f>'Master Sheet'!AC152</f>
        <v>0</v>
      </c>
      <c r="BF148" s="76" t="str">
        <f>'Master Sheet'!AD152</f>
        <v/>
      </c>
      <c r="BG148" s="76" t="str">
        <f>'Master Sheet'!AE152</f>
        <v/>
      </c>
      <c r="BH148" s="76">
        <f>'Master Sheet'!AG152</f>
        <v>0</v>
      </c>
      <c r="BI148" s="76">
        <f>'Master Sheet'!AH152</f>
        <v>0</v>
      </c>
      <c r="BJ148" s="76">
        <f>'Master Sheet'!AI152</f>
        <v>0</v>
      </c>
      <c r="BK148" s="76">
        <f>'Master Sheet'!AJ152</f>
        <v>0</v>
      </c>
      <c r="BL148" s="76" t="str">
        <f>'Master Sheet'!AK152</f>
        <v/>
      </c>
      <c r="BM148" s="76" t="str">
        <f>'Master Sheet'!AL152</f>
        <v/>
      </c>
      <c r="BN148" s="76">
        <f>'Master Sheet'!AN152</f>
        <v>0</v>
      </c>
      <c r="BO148" s="76">
        <f>'Master Sheet'!AO152</f>
        <v>0</v>
      </c>
      <c r="BP148" s="76">
        <f>'Master Sheet'!AP152</f>
        <v>0</v>
      </c>
      <c r="BQ148" s="76">
        <f>'Master Sheet'!AQ152</f>
        <v>0</v>
      </c>
      <c r="BR148" s="76" t="str">
        <f>'Master Sheet'!AR152</f>
        <v/>
      </c>
      <c r="BS148" s="76" t="str">
        <f>'Master Sheet'!AS152</f>
        <v/>
      </c>
      <c r="BT148" s="76">
        <f>'Master Sheet'!AU152</f>
        <v>0</v>
      </c>
      <c r="BU148" s="76">
        <f>'Master Sheet'!AV152</f>
        <v>0</v>
      </c>
      <c r="BV148" s="76">
        <f>'Master Sheet'!AW152</f>
        <v>0</v>
      </c>
      <c r="BW148" s="76">
        <f>'Master Sheet'!AX152</f>
        <v>0</v>
      </c>
      <c r="BX148" s="76" t="str">
        <f>'Master Sheet'!AY152</f>
        <v/>
      </c>
      <c r="BY148" s="76" t="str">
        <f>'Master Sheet'!AZ152</f>
        <v/>
      </c>
    </row>
    <row r="149" spans="42:77">
      <c r="AP149" s="76">
        <f>'Master Sheet'!L153</f>
        <v>0</v>
      </c>
      <c r="AQ149" s="76">
        <f>'Master Sheet'!M153</f>
        <v>0</v>
      </c>
      <c r="AR149" s="76">
        <f>'Master Sheet'!N153</f>
        <v>0</v>
      </c>
      <c r="AS149" s="76">
        <f>'Master Sheet'!O153</f>
        <v>0</v>
      </c>
      <c r="AT149" s="76" t="str">
        <f>'Master Sheet'!P153</f>
        <v/>
      </c>
      <c r="AU149" s="76" t="str">
        <f>'Master Sheet'!Q153</f>
        <v/>
      </c>
      <c r="AV149" s="76">
        <f>'Master Sheet'!S153</f>
        <v>0</v>
      </c>
      <c r="AW149" s="76">
        <f>'Master Sheet'!T153</f>
        <v>0</v>
      </c>
      <c r="AX149" s="76">
        <f>'Master Sheet'!U153</f>
        <v>0</v>
      </c>
      <c r="AY149" s="76">
        <f>'Master Sheet'!V153</f>
        <v>0</v>
      </c>
      <c r="AZ149" s="76" t="str">
        <f>'Master Sheet'!W153</f>
        <v/>
      </c>
      <c r="BA149" s="76" t="str">
        <f>'Master Sheet'!X153</f>
        <v/>
      </c>
      <c r="BB149" s="76">
        <f>'Master Sheet'!Z153</f>
        <v>0</v>
      </c>
      <c r="BC149" s="76">
        <f>'Master Sheet'!AA153</f>
        <v>0</v>
      </c>
      <c r="BD149" s="76">
        <f>'Master Sheet'!AB153</f>
        <v>0</v>
      </c>
      <c r="BE149" s="76">
        <f>'Master Sheet'!AC153</f>
        <v>0</v>
      </c>
      <c r="BF149" s="76" t="str">
        <f>'Master Sheet'!AD153</f>
        <v/>
      </c>
      <c r="BG149" s="76" t="str">
        <f>'Master Sheet'!AE153</f>
        <v/>
      </c>
      <c r="BH149" s="76">
        <f>'Master Sheet'!AG153</f>
        <v>0</v>
      </c>
      <c r="BI149" s="76">
        <f>'Master Sheet'!AH153</f>
        <v>0</v>
      </c>
      <c r="BJ149" s="76">
        <f>'Master Sheet'!AI153</f>
        <v>0</v>
      </c>
      <c r="BK149" s="76">
        <f>'Master Sheet'!AJ153</f>
        <v>0</v>
      </c>
      <c r="BL149" s="76" t="str">
        <f>'Master Sheet'!AK153</f>
        <v/>
      </c>
      <c r="BM149" s="76" t="str">
        <f>'Master Sheet'!AL153</f>
        <v/>
      </c>
      <c r="BN149" s="76">
        <f>'Master Sheet'!AN153</f>
        <v>0</v>
      </c>
      <c r="BO149" s="76">
        <f>'Master Sheet'!AO153</f>
        <v>0</v>
      </c>
      <c r="BP149" s="76">
        <f>'Master Sheet'!AP153</f>
        <v>0</v>
      </c>
      <c r="BQ149" s="76">
        <f>'Master Sheet'!AQ153</f>
        <v>0</v>
      </c>
      <c r="BR149" s="76" t="str">
        <f>'Master Sheet'!AR153</f>
        <v/>
      </c>
      <c r="BS149" s="76" t="str">
        <f>'Master Sheet'!AS153</f>
        <v/>
      </c>
      <c r="BT149" s="76">
        <f>'Master Sheet'!AU153</f>
        <v>0</v>
      </c>
      <c r="BU149" s="76">
        <f>'Master Sheet'!AV153</f>
        <v>0</v>
      </c>
      <c r="BV149" s="76">
        <f>'Master Sheet'!AW153</f>
        <v>0</v>
      </c>
      <c r="BW149" s="76">
        <f>'Master Sheet'!AX153</f>
        <v>0</v>
      </c>
      <c r="BX149" s="76" t="str">
        <f>'Master Sheet'!AY153</f>
        <v/>
      </c>
      <c r="BY149" s="76" t="str">
        <f>'Master Sheet'!AZ153</f>
        <v/>
      </c>
    </row>
    <row r="150" spans="42:77">
      <c r="AP150" s="76">
        <f>'Master Sheet'!L154</f>
        <v>0</v>
      </c>
      <c r="AQ150" s="76">
        <f>'Master Sheet'!M154</f>
        <v>0</v>
      </c>
      <c r="AR150" s="76">
        <f>'Master Sheet'!N154</f>
        <v>0</v>
      </c>
      <c r="AS150" s="76">
        <f>'Master Sheet'!O154</f>
        <v>0</v>
      </c>
      <c r="AT150" s="76" t="str">
        <f>'Master Sheet'!P154</f>
        <v/>
      </c>
      <c r="AU150" s="76" t="str">
        <f>'Master Sheet'!Q154</f>
        <v/>
      </c>
      <c r="AV150" s="76">
        <f>'Master Sheet'!S154</f>
        <v>0</v>
      </c>
      <c r="AW150" s="76">
        <f>'Master Sheet'!T154</f>
        <v>0</v>
      </c>
      <c r="AX150" s="76">
        <f>'Master Sheet'!U154</f>
        <v>0</v>
      </c>
      <c r="AY150" s="76">
        <f>'Master Sheet'!V154</f>
        <v>0</v>
      </c>
      <c r="AZ150" s="76" t="str">
        <f>'Master Sheet'!W154</f>
        <v/>
      </c>
      <c r="BA150" s="76" t="str">
        <f>'Master Sheet'!X154</f>
        <v/>
      </c>
      <c r="BB150" s="76">
        <f>'Master Sheet'!Z154</f>
        <v>0</v>
      </c>
      <c r="BC150" s="76">
        <f>'Master Sheet'!AA154</f>
        <v>0</v>
      </c>
      <c r="BD150" s="76">
        <f>'Master Sheet'!AB154</f>
        <v>0</v>
      </c>
      <c r="BE150" s="76">
        <f>'Master Sheet'!AC154</f>
        <v>0</v>
      </c>
      <c r="BF150" s="76" t="str">
        <f>'Master Sheet'!AD154</f>
        <v/>
      </c>
      <c r="BG150" s="76" t="str">
        <f>'Master Sheet'!AE154</f>
        <v/>
      </c>
      <c r="BH150" s="76">
        <f>'Master Sheet'!AG154</f>
        <v>0</v>
      </c>
      <c r="BI150" s="76">
        <f>'Master Sheet'!AH154</f>
        <v>0</v>
      </c>
      <c r="BJ150" s="76">
        <f>'Master Sheet'!AI154</f>
        <v>0</v>
      </c>
      <c r="BK150" s="76">
        <f>'Master Sheet'!AJ154</f>
        <v>0</v>
      </c>
      <c r="BL150" s="76" t="str">
        <f>'Master Sheet'!AK154</f>
        <v/>
      </c>
      <c r="BM150" s="76" t="str">
        <f>'Master Sheet'!AL154</f>
        <v/>
      </c>
      <c r="BN150" s="76">
        <f>'Master Sheet'!AN154</f>
        <v>0</v>
      </c>
      <c r="BO150" s="76">
        <f>'Master Sheet'!AO154</f>
        <v>0</v>
      </c>
      <c r="BP150" s="76">
        <f>'Master Sheet'!AP154</f>
        <v>0</v>
      </c>
      <c r="BQ150" s="76">
        <f>'Master Sheet'!AQ154</f>
        <v>0</v>
      </c>
      <c r="BR150" s="76" t="str">
        <f>'Master Sheet'!AR154</f>
        <v/>
      </c>
      <c r="BS150" s="76" t="str">
        <f>'Master Sheet'!AS154</f>
        <v/>
      </c>
      <c r="BT150" s="76">
        <f>'Master Sheet'!AU154</f>
        <v>0</v>
      </c>
      <c r="BU150" s="76">
        <f>'Master Sheet'!AV154</f>
        <v>0</v>
      </c>
      <c r="BV150" s="76">
        <f>'Master Sheet'!AW154</f>
        <v>0</v>
      </c>
      <c r="BW150" s="76">
        <f>'Master Sheet'!AX154</f>
        <v>0</v>
      </c>
      <c r="BX150" s="76" t="str">
        <f>'Master Sheet'!AY154</f>
        <v/>
      </c>
      <c r="BY150" s="76" t="str">
        <f>'Master Sheet'!AZ154</f>
        <v/>
      </c>
    </row>
    <row r="151" spans="42:77">
      <c r="AP151" s="76">
        <f>'Master Sheet'!L155</f>
        <v>0</v>
      </c>
      <c r="AQ151" s="76">
        <f>'Master Sheet'!M155</f>
        <v>0</v>
      </c>
      <c r="AR151" s="76">
        <f>'Master Sheet'!N155</f>
        <v>0</v>
      </c>
      <c r="AS151" s="76">
        <f>'Master Sheet'!O155</f>
        <v>0</v>
      </c>
      <c r="AT151" s="76" t="str">
        <f>'Master Sheet'!P155</f>
        <v/>
      </c>
      <c r="AU151" s="76" t="str">
        <f>'Master Sheet'!Q155</f>
        <v/>
      </c>
      <c r="AV151" s="76">
        <f>'Master Sheet'!S155</f>
        <v>0</v>
      </c>
      <c r="AW151" s="76">
        <f>'Master Sheet'!T155</f>
        <v>0</v>
      </c>
      <c r="AX151" s="76">
        <f>'Master Sheet'!U155</f>
        <v>0</v>
      </c>
      <c r="AY151" s="76">
        <f>'Master Sheet'!V155</f>
        <v>0</v>
      </c>
      <c r="AZ151" s="76" t="str">
        <f>'Master Sheet'!W155</f>
        <v/>
      </c>
      <c r="BA151" s="76" t="str">
        <f>'Master Sheet'!X155</f>
        <v/>
      </c>
      <c r="BB151" s="76">
        <f>'Master Sheet'!Z155</f>
        <v>0</v>
      </c>
      <c r="BC151" s="76">
        <f>'Master Sheet'!AA155</f>
        <v>0</v>
      </c>
      <c r="BD151" s="76">
        <f>'Master Sheet'!AB155</f>
        <v>0</v>
      </c>
      <c r="BE151" s="76">
        <f>'Master Sheet'!AC155</f>
        <v>0</v>
      </c>
      <c r="BF151" s="76" t="str">
        <f>'Master Sheet'!AD155</f>
        <v/>
      </c>
      <c r="BG151" s="76" t="str">
        <f>'Master Sheet'!AE155</f>
        <v/>
      </c>
      <c r="BH151" s="76">
        <f>'Master Sheet'!AG155</f>
        <v>0</v>
      </c>
      <c r="BI151" s="76">
        <f>'Master Sheet'!AH155</f>
        <v>0</v>
      </c>
      <c r="BJ151" s="76">
        <f>'Master Sheet'!AI155</f>
        <v>0</v>
      </c>
      <c r="BK151" s="76">
        <f>'Master Sheet'!AJ155</f>
        <v>0</v>
      </c>
      <c r="BL151" s="76" t="str">
        <f>'Master Sheet'!AK155</f>
        <v/>
      </c>
      <c r="BM151" s="76" t="str">
        <f>'Master Sheet'!AL155</f>
        <v/>
      </c>
      <c r="BN151" s="76">
        <f>'Master Sheet'!AN155</f>
        <v>0</v>
      </c>
      <c r="BO151" s="76">
        <f>'Master Sheet'!AO155</f>
        <v>0</v>
      </c>
      <c r="BP151" s="76">
        <f>'Master Sheet'!AP155</f>
        <v>0</v>
      </c>
      <c r="BQ151" s="76">
        <f>'Master Sheet'!AQ155</f>
        <v>0</v>
      </c>
      <c r="BR151" s="76" t="str">
        <f>'Master Sheet'!AR155</f>
        <v/>
      </c>
      <c r="BS151" s="76" t="str">
        <f>'Master Sheet'!AS155</f>
        <v/>
      </c>
      <c r="BT151" s="76">
        <f>'Master Sheet'!AU155</f>
        <v>0</v>
      </c>
      <c r="BU151" s="76">
        <f>'Master Sheet'!AV155</f>
        <v>0</v>
      </c>
      <c r="BV151" s="76">
        <f>'Master Sheet'!AW155</f>
        <v>0</v>
      </c>
      <c r="BW151" s="76">
        <f>'Master Sheet'!AX155</f>
        <v>0</v>
      </c>
      <c r="BX151" s="76" t="str">
        <f>'Master Sheet'!AY155</f>
        <v/>
      </c>
      <c r="BY151" s="76" t="str">
        <f>'Master Sheet'!AZ155</f>
        <v/>
      </c>
    </row>
    <row r="152" spans="42:77">
      <c r="AP152" s="76">
        <f>'Master Sheet'!L156</f>
        <v>0</v>
      </c>
      <c r="AQ152" s="76">
        <f>'Master Sheet'!M156</f>
        <v>0</v>
      </c>
      <c r="AR152" s="76">
        <f>'Master Sheet'!N156</f>
        <v>0</v>
      </c>
      <c r="AS152" s="76">
        <f>'Master Sheet'!O156</f>
        <v>0</v>
      </c>
      <c r="AT152" s="76" t="str">
        <f>'Master Sheet'!P156</f>
        <v/>
      </c>
      <c r="AU152" s="76" t="str">
        <f>'Master Sheet'!Q156</f>
        <v/>
      </c>
      <c r="AV152" s="76">
        <f>'Master Sheet'!S156</f>
        <v>0</v>
      </c>
      <c r="AW152" s="76">
        <f>'Master Sheet'!T156</f>
        <v>0</v>
      </c>
      <c r="AX152" s="76">
        <f>'Master Sheet'!U156</f>
        <v>0</v>
      </c>
      <c r="AY152" s="76">
        <f>'Master Sheet'!V156</f>
        <v>0</v>
      </c>
      <c r="AZ152" s="76" t="str">
        <f>'Master Sheet'!W156</f>
        <v/>
      </c>
      <c r="BA152" s="76" t="str">
        <f>'Master Sheet'!X156</f>
        <v/>
      </c>
      <c r="BB152" s="76">
        <f>'Master Sheet'!Z156</f>
        <v>0</v>
      </c>
      <c r="BC152" s="76">
        <f>'Master Sheet'!AA156</f>
        <v>0</v>
      </c>
      <c r="BD152" s="76">
        <f>'Master Sheet'!AB156</f>
        <v>0</v>
      </c>
      <c r="BE152" s="76">
        <f>'Master Sheet'!AC156</f>
        <v>0</v>
      </c>
      <c r="BF152" s="76" t="str">
        <f>'Master Sheet'!AD156</f>
        <v/>
      </c>
      <c r="BG152" s="76" t="str">
        <f>'Master Sheet'!AE156</f>
        <v/>
      </c>
      <c r="BH152" s="76">
        <f>'Master Sheet'!AG156</f>
        <v>0</v>
      </c>
      <c r="BI152" s="76">
        <f>'Master Sheet'!AH156</f>
        <v>0</v>
      </c>
      <c r="BJ152" s="76">
        <f>'Master Sheet'!AI156</f>
        <v>0</v>
      </c>
      <c r="BK152" s="76">
        <f>'Master Sheet'!AJ156</f>
        <v>0</v>
      </c>
      <c r="BL152" s="76" t="str">
        <f>'Master Sheet'!AK156</f>
        <v/>
      </c>
      <c r="BM152" s="76" t="str">
        <f>'Master Sheet'!AL156</f>
        <v/>
      </c>
      <c r="BN152" s="76">
        <f>'Master Sheet'!AN156</f>
        <v>0</v>
      </c>
      <c r="BO152" s="76">
        <f>'Master Sheet'!AO156</f>
        <v>0</v>
      </c>
      <c r="BP152" s="76">
        <f>'Master Sheet'!AP156</f>
        <v>0</v>
      </c>
      <c r="BQ152" s="76">
        <f>'Master Sheet'!AQ156</f>
        <v>0</v>
      </c>
      <c r="BR152" s="76" t="str">
        <f>'Master Sheet'!AR156</f>
        <v/>
      </c>
      <c r="BS152" s="76" t="str">
        <f>'Master Sheet'!AS156</f>
        <v/>
      </c>
      <c r="BT152" s="76">
        <f>'Master Sheet'!AU156</f>
        <v>0</v>
      </c>
      <c r="BU152" s="76">
        <f>'Master Sheet'!AV156</f>
        <v>0</v>
      </c>
      <c r="BV152" s="76">
        <f>'Master Sheet'!AW156</f>
        <v>0</v>
      </c>
      <c r="BW152" s="76">
        <f>'Master Sheet'!AX156</f>
        <v>0</v>
      </c>
      <c r="BX152" s="76" t="str">
        <f>'Master Sheet'!AY156</f>
        <v/>
      </c>
      <c r="BY152" s="76" t="str">
        <f>'Master Sheet'!AZ156</f>
        <v/>
      </c>
    </row>
    <row r="153" spans="42:77">
      <c r="AP153" s="76">
        <f>'Master Sheet'!L157</f>
        <v>0</v>
      </c>
      <c r="AQ153" s="76">
        <f>'Master Sheet'!M157</f>
        <v>0</v>
      </c>
      <c r="AR153" s="76">
        <f>'Master Sheet'!N157</f>
        <v>0</v>
      </c>
      <c r="AS153" s="76">
        <f>'Master Sheet'!O157</f>
        <v>0</v>
      </c>
      <c r="AT153" s="76" t="str">
        <f>'Master Sheet'!P157</f>
        <v/>
      </c>
      <c r="AU153" s="76" t="str">
        <f>'Master Sheet'!Q157</f>
        <v/>
      </c>
      <c r="AV153" s="76">
        <f>'Master Sheet'!S157</f>
        <v>0</v>
      </c>
      <c r="AW153" s="76">
        <f>'Master Sheet'!T157</f>
        <v>0</v>
      </c>
      <c r="AX153" s="76">
        <f>'Master Sheet'!U157</f>
        <v>0</v>
      </c>
      <c r="AY153" s="76">
        <f>'Master Sheet'!V157</f>
        <v>0</v>
      </c>
      <c r="AZ153" s="76" t="str">
        <f>'Master Sheet'!W157</f>
        <v/>
      </c>
      <c r="BA153" s="76" t="str">
        <f>'Master Sheet'!X157</f>
        <v/>
      </c>
      <c r="BB153" s="76">
        <f>'Master Sheet'!Z157</f>
        <v>0</v>
      </c>
      <c r="BC153" s="76">
        <f>'Master Sheet'!AA157</f>
        <v>0</v>
      </c>
      <c r="BD153" s="76">
        <f>'Master Sheet'!AB157</f>
        <v>0</v>
      </c>
      <c r="BE153" s="76">
        <f>'Master Sheet'!AC157</f>
        <v>0</v>
      </c>
      <c r="BF153" s="76" t="str">
        <f>'Master Sheet'!AD157</f>
        <v/>
      </c>
      <c r="BG153" s="76" t="str">
        <f>'Master Sheet'!AE157</f>
        <v/>
      </c>
      <c r="BH153" s="76">
        <f>'Master Sheet'!AG157</f>
        <v>0</v>
      </c>
      <c r="BI153" s="76">
        <f>'Master Sheet'!AH157</f>
        <v>0</v>
      </c>
      <c r="BJ153" s="76">
        <f>'Master Sheet'!AI157</f>
        <v>0</v>
      </c>
      <c r="BK153" s="76">
        <f>'Master Sheet'!AJ157</f>
        <v>0</v>
      </c>
      <c r="BL153" s="76" t="str">
        <f>'Master Sheet'!AK157</f>
        <v/>
      </c>
      <c r="BM153" s="76" t="str">
        <f>'Master Sheet'!AL157</f>
        <v/>
      </c>
      <c r="BN153" s="76">
        <f>'Master Sheet'!AN157</f>
        <v>0</v>
      </c>
      <c r="BO153" s="76">
        <f>'Master Sheet'!AO157</f>
        <v>0</v>
      </c>
      <c r="BP153" s="76">
        <f>'Master Sheet'!AP157</f>
        <v>0</v>
      </c>
      <c r="BQ153" s="76">
        <f>'Master Sheet'!AQ157</f>
        <v>0</v>
      </c>
      <c r="BR153" s="76" t="str">
        <f>'Master Sheet'!AR157</f>
        <v/>
      </c>
      <c r="BS153" s="76" t="str">
        <f>'Master Sheet'!AS157</f>
        <v/>
      </c>
      <c r="BT153" s="76">
        <f>'Master Sheet'!AU157</f>
        <v>0</v>
      </c>
      <c r="BU153" s="76">
        <f>'Master Sheet'!AV157</f>
        <v>0</v>
      </c>
      <c r="BV153" s="76">
        <f>'Master Sheet'!AW157</f>
        <v>0</v>
      </c>
      <c r="BW153" s="76">
        <f>'Master Sheet'!AX157</f>
        <v>0</v>
      </c>
      <c r="BX153" s="76" t="str">
        <f>'Master Sheet'!AY157</f>
        <v/>
      </c>
      <c r="BY153" s="76" t="str">
        <f>'Master Sheet'!AZ157</f>
        <v/>
      </c>
    </row>
    <row r="154" spans="42:77">
      <c r="AP154" s="76">
        <f>'Master Sheet'!L158</f>
        <v>0</v>
      </c>
      <c r="AQ154" s="76">
        <f>'Master Sheet'!M158</f>
        <v>0</v>
      </c>
      <c r="AR154" s="76">
        <f>'Master Sheet'!N158</f>
        <v>0</v>
      </c>
      <c r="AS154" s="76">
        <f>'Master Sheet'!O158</f>
        <v>0</v>
      </c>
      <c r="AT154" s="76" t="str">
        <f>'Master Sheet'!P158</f>
        <v/>
      </c>
      <c r="AU154" s="76" t="str">
        <f>'Master Sheet'!Q158</f>
        <v/>
      </c>
      <c r="AV154" s="76">
        <f>'Master Sheet'!S158</f>
        <v>0</v>
      </c>
      <c r="AW154" s="76">
        <f>'Master Sheet'!T158</f>
        <v>0</v>
      </c>
      <c r="AX154" s="76">
        <f>'Master Sheet'!U158</f>
        <v>0</v>
      </c>
      <c r="AY154" s="76">
        <f>'Master Sheet'!V158</f>
        <v>0</v>
      </c>
      <c r="AZ154" s="76" t="str">
        <f>'Master Sheet'!W158</f>
        <v/>
      </c>
      <c r="BA154" s="76" t="str">
        <f>'Master Sheet'!X158</f>
        <v/>
      </c>
      <c r="BB154" s="76">
        <f>'Master Sheet'!Z158</f>
        <v>0</v>
      </c>
      <c r="BC154" s="76">
        <f>'Master Sheet'!AA158</f>
        <v>0</v>
      </c>
      <c r="BD154" s="76">
        <f>'Master Sheet'!AB158</f>
        <v>0</v>
      </c>
      <c r="BE154" s="76">
        <f>'Master Sheet'!AC158</f>
        <v>0</v>
      </c>
      <c r="BF154" s="76" t="str">
        <f>'Master Sheet'!AD158</f>
        <v/>
      </c>
      <c r="BG154" s="76" t="str">
        <f>'Master Sheet'!AE158</f>
        <v/>
      </c>
      <c r="BH154" s="76">
        <f>'Master Sheet'!AG158</f>
        <v>0</v>
      </c>
      <c r="BI154" s="76">
        <f>'Master Sheet'!AH158</f>
        <v>0</v>
      </c>
      <c r="BJ154" s="76">
        <f>'Master Sheet'!AI158</f>
        <v>0</v>
      </c>
      <c r="BK154" s="76">
        <f>'Master Sheet'!AJ158</f>
        <v>0</v>
      </c>
      <c r="BL154" s="76" t="str">
        <f>'Master Sheet'!AK158</f>
        <v/>
      </c>
      <c r="BM154" s="76" t="str">
        <f>'Master Sheet'!AL158</f>
        <v/>
      </c>
      <c r="BN154" s="76">
        <f>'Master Sheet'!AN158</f>
        <v>0</v>
      </c>
      <c r="BO154" s="76">
        <f>'Master Sheet'!AO158</f>
        <v>0</v>
      </c>
      <c r="BP154" s="76">
        <f>'Master Sheet'!AP158</f>
        <v>0</v>
      </c>
      <c r="BQ154" s="76">
        <f>'Master Sheet'!AQ158</f>
        <v>0</v>
      </c>
      <c r="BR154" s="76" t="str">
        <f>'Master Sheet'!AR158</f>
        <v/>
      </c>
      <c r="BS154" s="76" t="str">
        <f>'Master Sheet'!AS158</f>
        <v/>
      </c>
      <c r="BT154" s="76">
        <f>'Master Sheet'!AU158</f>
        <v>0</v>
      </c>
      <c r="BU154" s="76">
        <f>'Master Sheet'!AV158</f>
        <v>0</v>
      </c>
      <c r="BV154" s="76">
        <f>'Master Sheet'!AW158</f>
        <v>0</v>
      </c>
      <c r="BW154" s="76">
        <f>'Master Sheet'!AX158</f>
        <v>0</v>
      </c>
      <c r="BX154" s="76" t="str">
        <f>'Master Sheet'!AY158</f>
        <v/>
      </c>
      <c r="BY154" s="76" t="str">
        <f>'Master Sheet'!AZ158</f>
        <v/>
      </c>
    </row>
    <row r="155" spans="42:77">
      <c r="AP155" s="76">
        <f>'Master Sheet'!L159</f>
        <v>0</v>
      </c>
      <c r="AQ155" s="76">
        <f>'Master Sheet'!M159</f>
        <v>0</v>
      </c>
      <c r="AR155" s="76">
        <f>'Master Sheet'!N159</f>
        <v>0</v>
      </c>
      <c r="AS155" s="76">
        <f>'Master Sheet'!O159</f>
        <v>0</v>
      </c>
      <c r="AT155" s="76" t="str">
        <f>'Master Sheet'!P159</f>
        <v/>
      </c>
      <c r="AU155" s="76" t="str">
        <f>'Master Sheet'!Q159</f>
        <v/>
      </c>
      <c r="AV155" s="76">
        <f>'Master Sheet'!S159</f>
        <v>0</v>
      </c>
      <c r="AW155" s="76">
        <f>'Master Sheet'!T159</f>
        <v>0</v>
      </c>
      <c r="AX155" s="76">
        <f>'Master Sheet'!U159</f>
        <v>0</v>
      </c>
      <c r="AY155" s="76">
        <f>'Master Sheet'!V159</f>
        <v>0</v>
      </c>
      <c r="AZ155" s="76" t="str">
        <f>'Master Sheet'!W159</f>
        <v/>
      </c>
      <c r="BA155" s="76" t="str">
        <f>'Master Sheet'!X159</f>
        <v/>
      </c>
      <c r="BB155" s="76">
        <f>'Master Sheet'!Z159</f>
        <v>0</v>
      </c>
      <c r="BC155" s="76">
        <f>'Master Sheet'!AA159</f>
        <v>0</v>
      </c>
      <c r="BD155" s="76">
        <f>'Master Sheet'!AB159</f>
        <v>0</v>
      </c>
      <c r="BE155" s="76">
        <f>'Master Sheet'!AC159</f>
        <v>0</v>
      </c>
      <c r="BF155" s="76" t="str">
        <f>'Master Sheet'!AD159</f>
        <v/>
      </c>
      <c r="BG155" s="76" t="str">
        <f>'Master Sheet'!AE159</f>
        <v/>
      </c>
      <c r="BH155" s="76">
        <f>'Master Sheet'!AG159</f>
        <v>0</v>
      </c>
      <c r="BI155" s="76">
        <f>'Master Sheet'!AH159</f>
        <v>0</v>
      </c>
      <c r="BJ155" s="76">
        <f>'Master Sheet'!AI159</f>
        <v>0</v>
      </c>
      <c r="BK155" s="76">
        <f>'Master Sheet'!AJ159</f>
        <v>0</v>
      </c>
      <c r="BL155" s="76" t="str">
        <f>'Master Sheet'!AK159</f>
        <v/>
      </c>
      <c r="BM155" s="76" t="str">
        <f>'Master Sheet'!AL159</f>
        <v/>
      </c>
      <c r="BN155" s="76">
        <f>'Master Sheet'!AN159</f>
        <v>0</v>
      </c>
      <c r="BO155" s="76">
        <f>'Master Sheet'!AO159</f>
        <v>0</v>
      </c>
      <c r="BP155" s="76">
        <f>'Master Sheet'!AP159</f>
        <v>0</v>
      </c>
      <c r="BQ155" s="76">
        <f>'Master Sheet'!AQ159</f>
        <v>0</v>
      </c>
      <c r="BR155" s="76" t="str">
        <f>'Master Sheet'!AR159</f>
        <v/>
      </c>
      <c r="BS155" s="76" t="str">
        <f>'Master Sheet'!AS159</f>
        <v/>
      </c>
      <c r="BT155" s="76">
        <f>'Master Sheet'!AU159</f>
        <v>0</v>
      </c>
      <c r="BU155" s="76">
        <f>'Master Sheet'!AV159</f>
        <v>0</v>
      </c>
      <c r="BV155" s="76">
        <f>'Master Sheet'!AW159</f>
        <v>0</v>
      </c>
      <c r="BW155" s="76">
        <f>'Master Sheet'!AX159</f>
        <v>0</v>
      </c>
      <c r="BX155" s="76" t="str">
        <f>'Master Sheet'!AY159</f>
        <v/>
      </c>
      <c r="BY155" s="76" t="str">
        <f>'Master Sheet'!AZ159</f>
        <v/>
      </c>
    </row>
    <row r="156" spans="42:77">
      <c r="AP156" s="76">
        <f>'Master Sheet'!L160</f>
        <v>0</v>
      </c>
      <c r="AQ156" s="76">
        <f>'Master Sheet'!M160</f>
        <v>0</v>
      </c>
      <c r="AR156" s="76">
        <f>'Master Sheet'!N160</f>
        <v>0</v>
      </c>
      <c r="AS156" s="76">
        <f>'Master Sheet'!O160</f>
        <v>0</v>
      </c>
      <c r="AT156" s="76" t="str">
        <f>'Master Sheet'!P160</f>
        <v/>
      </c>
      <c r="AU156" s="76" t="str">
        <f>'Master Sheet'!Q160</f>
        <v/>
      </c>
      <c r="AV156" s="76">
        <f>'Master Sheet'!S160</f>
        <v>0</v>
      </c>
      <c r="AW156" s="76">
        <f>'Master Sheet'!T160</f>
        <v>0</v>
      </c>
      <c r="AX156" s="76">
        <f>'Master Sheet'!U160</f>
        <v>0</v>
      </c>
      <c r="AY156" s="76">
        <f>'Master Sheet'!V160</f>
        <v>0</v>
      </c>
      <c r="AZ156" s="76" t="str">
        <f>'Master Sheet'!W160</f>
        <v/>
      </c>
      <c r="BA156" s="76" t="str">
        <f>'Master Sheet'!X160</f>
        <v/>
      </c>
      <c r="BB156" s="76">
        <f>'Master Sheet'!Z160</f>
        <v>0</v>
      </c>
      <c r="BC156" s="76">
        <f>'Master Sheet'!AA160</f>
        <v>0</v>
      </c>
      <c r="BD156" s="76">
        <f>'Master Sheet'!AB160</f>
        <v>0</v>
      </c>
      <c r="BE156" s="76">
        <f>'Master Sheet'!AC160</f>
        <v>0</v>
      </c>
      <c r="BF156" s="76" t="str">
        <f>'Master Sheet'!AD160</f>
        <v/>
      </c>
      <c r="BG156" s="76" t="str">
        <f>'Master Sheet'!AE160</f>
        <v/>
      </c>
      <c r="BH156" s="76">
        <f>'Master Sheet'!AG160</f>
        <v>0</v>
      </c>
      <c r="BI156" s="76">
        <f>'Master Sheet'!AH160</f>
        <v>0</v>
      </c>
      <c r="BJ156" s="76">
        <f>'Master Sheet'!AI160</f>
        <v>0</v>
      </c>
      <c r="BK156" s="76">
        <f>'Master Sheet'!AJ160</f>
        <v>0</v>
      </c>
      <c r="BL156" s="76" t="str">
        <f>'Master Sheet'!AK160</f>
        <v/>
      </c>
      <c r="BM156" s="76" t="str">
        <f>'Master Sheet'!AL160</f>
        <v/>
      </c>
      <c r="BN156" s="76">
        <f>'Master Sheet'!AN160</f>
        <v>0</v>
      </c>
      <c r="BO156" s="76">
        <f>'Master Sheet'!AO160</f>
        <v>0</v>
      </c>
      <c r="BP156" s="76">
        <f>'Master Sheet'!AP160</f>
        <v>0</v>
      </c>
      <c r="BQ156" s="76">
        <f>'Master Sheet'!AQ160</f>
        <v>0</v>
      </c>
      <c r="BR156" s="76" t="str">
        <f>'Master Sheet'!AR160</f>
        <v/>
      </c>
      <c r="BS156" s="76" t="str">
        <f>'Master Sheet'!AS160</f>
        <v/>
      </c>
      <c r="BT156" s="76">
        <f>'Master Sheet'!AU160</f>
        <v>0</v>
      </c>
      <c r="BU156" s="76">
        <f>'Master Sheet'!AV160</f>
        <v>0</v>
      </c>
      <c r="BV156" s="76">
        <f>'Master Sheet'!AW160</f>
        <v>0</v>
      </c>
      <c r="BW156" s="76">
        <f>'Master Sheet'!AX160</f>
        <v>0</v>
      </c>
      <c r="BX156" s="76" t="str">
        <f>'Master Sheet'!AY160</f>
        <v/>
      </c>
      <c r="BY156" s="76" t="str">
        <f>'Master Sheet'!AZ160</f>
        <v/>
      </c>
    </row>
    <row r="157" spans="42:77">
      <c r="AP157" s="76">
        <f>'Master Sheet'!L161</f>
        <v>0</v>
      </c>
      <c r="AQ157" s="76">
        <f>'Master Sheet'!M161</f>
        <v>0</v>
      </c>
      <c r="AR157" s="76">
        <f>'Master Sheet'!N161</f>
        <v>0</v>
      </c>
      <c r="AS157" s="76">
        <f>'Master Sheet'!O161</f>
        <v>0</v>
      </c>
      <c r="AT157" s="76" t="str">
        <f>'Master Sheet'!P161</f>
        <v/>
      </c>
      <c r="AU157" s="76" t="str">
        <f>'Master Sheet'!Q161</f>
        <v/>
      </c>
      <c r="AV157" s="76">
        <f>'Master Sheet'!S161</f>
        <v>0</v>
      </c>
      <c r="AW157" s="76">
        <f>'Master Sheet'!T161</f>
        <v>0</v>
      </c>
      <c r="AX157" s="76">
        <f>'Master Sheet'!U161</f>
        <v>0</v>
      </c>
      <c r="AY157" s="76">
        <f>'Master Sheet'!V161</f>
        <v>0</v>
      </c>
      <c r="AZ157" s="76" t="str">
        <f>'Master Sheet'!W161</f>
        <v/>
      </c>
      <c r="BA157" s="76" t="str">
        <f>'Master Sheet'!X161</f>
        <v/>
      </c>
      <c r="BB157" s="76">
        <f>'Master Sheet'!Z161</f>
        <v>0</v>
      </c>
      <c r="BC157" s="76">
        <f>'Master Sheet'!AA161</f>
        <v>0</v>
      </c>
      <c r="BD157" s="76">
        <f>'Master Sheet'!AB161</f>
        <v>0</v>
      </c>
      <c r="BE157" s="76">
        <f>'Master Sheet'!AC161</f>
        <v>0</v>
      </c>
      <c r="BF157" s="76" t="str">
        <f>'Master Sheet'!AD161</f>
        <v/>
      </c>
      <c r="BG157" s="76" t="str">
        <f>'Master Sheet'!AE161</f>
        <v/>
      </c>
      <c r="BH157" s="76">
        <f>'Master Sheet'!AG161</f>
        <v>0</v>
      </c>
      <c r="BI157" s="76">
        <f>'Master Sheet'!AH161</f>
        <v>0</v>
      </c>
      <c r="BJ157" s="76">
        <f>'Master Sheet'!AI161</f>
        <v>0</v>
      </c>
      <c r="BK157" s="76">
        <f>'Master Sheet'!AJ161</f>
        <v>0</v>
      </c>
      <c r="BL157" s="76" t="str">
        <f>'Master Sheet'!AK161</f>
        <v/>
      </c>
      <c r="BM157" s="76" t="str">
        <f>'Master Sheet'!AL161</f>
        <v/>
      </c>
      <c r="BN157" s="76">
        <f>'Master Sheet'!AN161</f>
        <v>0</v>
      </c>
      <c r="BO157" s="76">
        <f>'Master Sheet'!AO161</f>
        <v>0</v>
      </c>
      <c r="BP157" s="76">
        <f>'Master Sheet'!AP161</f>
        <v>0</v>
      </c>
      <c r="BQ157" s="76">
        <f>'Master Sheet'!AQ161</f>
        <v>0</v>
      </c>
      <c r="BR157" s="76" t="str">
        <f>'Master Sheet'!AR161</f>
        <v/>
      </c>
      <c r="BS157" s="76" t="str">
        <f>'Master Sheet'!AS161</f>
        <v/>
      </c>
      <c r="BT157" s="76">
        <f>'Master Sheet'!AU161</f>
        <v>0</v>
      </c>
      <c r="BU157" s="76">
        <f>'Master Sheet'!AV161</f>
        <v>0</v>
      </c>
      <c r="BV157" s="76">
        <f>'Master Sheet'!AW161</f>
        <v>0</v>
      </c>
      <c r="BW157" s="76">
        <f>'Master Sheet'!AX161</f>
        <v>0</v>
      </c>
      <c r="BX157" s="76" t="str">
        <f>'Master Sheet'!AY161</f>
        <v/>
      </c>
      <c r="BY157" s="76" t="str">
        <f>'Master Sheet'!AZ161</f>
        <v/>
      </c>
    </row>
    <row r="158" spans="42:77">
      <c r="AP158" s="76">
        <f>'Master Sheet'!L162</f>
        <v>0</v>
      </c>
      <c r="AQ158" s="76">
        <f>'Master Sheet'!M162</f>
        <v>0</v>
      </c>
      <c r="AR158" s="76">
        <f>'Master Sheet'!N162</f>
        <v>0</v>
      </c>
      <c r="AS158" s="76">
        <f>'Master Sheet'!O162</f>
        <v>0</v>
      </c>
      <c r="AT158" s="76" t="str">
        <f>'Master Sheet'!P162</f>
        <v/>
      </c>
      <c r="AU158" s="76" t="str">
        <f>'Master Sheet'!Q162</f>
        <v/>
      </c>
      <c r="AV158" s="76">
        <f>'Master Sheet'!S162</f>
        <v>0</v>
      </c>
      <c r="AW158" s="76">
        <f>'Master Sheet'!T162</f>
        <v>0</v>
      </c>
      <c r="AX158" s="76">
        <f>'Master Sheet'!U162</f>
        <v>0</v>
      </c>
      <c r="AY158" s="76">
        <f>'Master Sheet'!V162</f>
        <v>0</v>
      </c>
      <c r="AZ158" s="76" t="str">
        <f>'Master Sheet'!W162</f>
        <v/>
      </c>
      <c r="BA158" s="76" t="str">
        <f>'Master Sheet'!X162</f>
        <v/>
      </c>
      <c r="BB158" s="76">
        <f>'Master Sheet'!Z162</f>
        <v>0</v>
      </c>
      <c r="BC158" s="76">
        <f>'Master Sheet'!AA162</f>
        <v>0</v>
      </c>
      <c r="BD158" s="76">
        <f>'Master Sheet'!AB162</f>
        <v>0</v>
      </c>
      <c r="BE158" s="76">
        <f>'Master Sheet'!AC162</f>
        <v>0</v>
      </c>
      <c r="BF158" s="76" t="str">
        <f>'Master Sheet'!AD162</f>
        <v/>
      </c>
      <c r="BG158" s="76" t="str">
        <f>'Master Sheet'!AE162</f>
        <v/>
      </c>
      <c r="BH158" s="76">
        <f>'Master Sheet'!AG162</f>
        <v>0</v>
      </c>
      <c r="BI158" s="76">
        <f>'Master Sheet'!AH162</f>
        <v>0</v>
      </c>
      <c r="BJ158" s="76">
        <f>'Master Sheet'!AI162</f>
        <v>0</v>
      </c>
      <c r="BK158" s="76">
        <f>'Master Sheet'!AJ162</f>
        <v>0</v>
      </c>
      <c r="BL158" s="76" t="str">
        <f>'Master Sheet'!AK162</f>
        <v/>
      </c>
      <c r="BM158" s="76" t="str">
        <f>'Master Sheet'!AL162</f>
        <v/>
      </c>
      <c r="BN158" s="76">
        <f>'Master Sheet'!AN162</f>
        <v>0</v>
      </c>
      <c r="BO158" s="76">
        <f>'Master Sheet'!AO162</f>
        <v>0</v>
      </c>
      <c r="BP158" s="76">
        <f>'Master Sheet'!AP162</f>
        <v>0</v>
      </c>
      <c r="BQ158" s="76">
        <f>'Master Sheet'!AQ162</f>
        <v>0</v>
      </c>
      <c r="BR158" s="76" t="str">
        <f>'Master Sheet'!AR162</f>
        <v/>
      </c>
      <c r="BS158" s="76" t="str">
        <f>'Master Sheet'!AS162</f>
        <v/>
      </c>
      <c r="BT158" s="76">
        <f>'Master Sheet'!AU162</f>
        <v>0</v>
      </c>
      <c r="BU158" s="76">
        <f>'Master Sheet'!AV162</f>
        <v>0</v>
      </c>
      <c r="BV158" s="76">
        <f>'Master Sheet'!AW162</f>
        <v>0</v>
      </c>
      <c r="BW158" s="76">
        <f>'Master Sheet'!AX162</f>
        <v>0</v>
      </c>
      <c r="BX158" s="76" t="str">
        <f>'Master Sheet'!AY162</f>
        <v/>
      </c>
      <c r="BY158" s="76" t="str">
        <f>'Master Sheet'!AZ162</f>
        <v/>
      </c>
    </row>
    <row r="159" spans="42:77">
      <c r="AP159" s="76">
        <f>'Master Sheet'!L163</f>
        <v>0</v>
      </c>
      <c r="AQ159" s="76">
        <f>'Master Sheet'!M163</f>
        <v>0</v>
      </c>
      <c r="AR159" s="76">
        <f>'Master Sheet'!N163</f>
        <v>0</v>
      </c>
      <c r="AS159" s="76">
        <f>'Master Sheet'!O163</f>
        <v>0</v>
      </c>
      <c r="AT159" s="76" t="str">
        <f>'Master Sheet'!P163</f>
        <v/>
      </c>
      <c r="AU159" s="76" t="str">
        <f>'Master Sheet'!Q163</f>
        <v/>
      </c>
      <c r="AV159" s="76">
        <f>'Master Sheet'!S163</f>
        <v>0</v>
      </c>
      <c r="AW159" s="76">
        <f>'Master Sheet'!T163</f>
        <v>0</v>
      </c>
      <c r="AX159" s="76">
        <f>'Master Sheet'!U163</f>
        <v>0</v>
      </c>
      <c r="AY159" s="76">
        <f>'Master Sheet'!V163</f>
        <v>0</v>
      </c>
      <c r="AZ159" s="76" t="str">
        <f>'Master Sheet'!W163</f>
        <v/>
      </c>
      <c r="BA159" s="76" t="str">
        <f>'Master Sheet'!X163</f>
        <v/>
      </c>
      <c r="BB159" s="76">
        <f>'Master Sheet'!Z163</f>
        <v>0</v>
      </c>
      <c r="BC159" s="76">
        <f>'Master Sheet'!AA163</f>
        <v>0</v>
      </c>
      <c r="BD159" s="76">
        <f>'Master Sheet'!AB163</f>
        <v>0</v>
      </c>
      <c r="BE159" s="76">
        <f>'Master Sheet'!AC163</f>
        <v>0</v>
      </c>
      <c r="BF159" s="76" t="str">
        <f>'Master Sheet'!AD163</f>
        <v/>
      </c>
      <c r="BG159" s="76" t="str">
        <f>'Master Sheet'!AE163</f>
        <v/>
      </c>
      <c r="BH159" s="76">
        <f>'Master Sheet'!AG163</f>
        <v>0</v>
      </c>
      <c r="BI159" s="76">
        <f>'Master Sheet'!AH163</f>
        <v>0</v>
      </c>
      <c r="BJ159" s="76">
        <f>'Master Sheet'!AI163</f>
        <v>0</v>
      </c>
      <c r="BK159" s="76">
        <f>'Master Sheet'!AJ163</f>
        <v>0</v>
      </c>
      <c r="BL159" s="76" t="str">
        <f>'Master Sheet'!AK163</f>
        <v/>
      </c>
      <c r="BM159" s="76" t="str">
        <f>'Master Sheet'!AL163</f>
        <v/>
      </c>
      <c r="BN159" s="76">
        <f>'Master Sheet'!AN163</f>
        <v>0</v>
      </c>
      <c r="BO159" s="76">
        <f>'Master Sheet'!AO163</f>
        <v>0</v>
      </c>
      <c r="BP159" s="76">
        <f>'Master Sheet'!AP163</f>
        <v>0</v>
      </c>
      <c r="BQ159" s="76">
        <f>'Master Sheet'!AQ163</f>
        <v>0</v>
      </c>
      <c r="BR159" s="76" t="str">
        <f>'Master Sheet'!AR163</f>
        <v/>
      </c>
      <c r="BS159" s="76" t="str">
        <f>'Master Sheet'!AS163</f>
        <v/>
      </c>
      <c r="BT159" s="76">
        <f>'Master Sheet'!AU163</f>
        <v>0</v>
      </c>
      <c r="BU159" s="76">
        <f>'Master Sheet'!AV163</f>
        <v>0</v>
      </c>
      <c r="BV159" s="76">
        <f>'Master Sheet'!AW163</f>
        <v>0</v>
      </c>
      <c r="BW159" s="76">
        <f>'Master Sheet'!AX163</f>
        <v>0</v>
      </c>
      <c r="BX159" s="76" t="str">
        <f>'Master Sheet'!AY163</f>
        <v/>
      </c>
      <c r="BY159" s="76" t="str">
        <f>'Master Sheet'!AZ163</f>
        <v/>
      </c>
    </row>
    <row r="160" spans="42:77">
      <c r="AP160" s="76">
        <f>'Master Sheet'!L164</f>
        <v>0</v>
      </c>
      <c r="AQ160" s="76">
        <f>'Master Sheet'!M164</f>
        <v>0</v>
      </c>
      <c r="AR160" s="76">
        <f>'Master Sheet'!N164</f>
        <v>0</v>
      </c>
      <c r="AS160" s="76">
        <f>'Master Sheet'!O164</f>
        <v>0</v>
      </c>
      <c r="AT160" s="76" t="str">
        <f>'Master Sheet'!P164</f>
        <v/>
      </c>
      <c r="AU160" s="76" t="str">
        <f>'Master Sheet'!Q164</f>
        <v/>
      </c>
      <c r="AV160" s="76">
        <f>'Master Sheet'!S164</f>
        <v>0</v>
      </c>
      <c r="AW160" s="76">
        <f>'Master Sheet'!T164</f>
        <v>0</v>
      </c>
      <c r="AX160" s="76">
        <f>'Master Sheet'!U164</f>
        <v>0</v>
      </c>
      <c r="AY160" s="76">
        <f>'Master Sheet'!V164</f>
        <v>0</v>
      </c>
      <c r="AZ160" s="76" t="str">
        <f>'Master Sheet'!W164</f>
        <v/>
      </c>
      <c r="BA160" s="76" t="str">
        <f>'Master Sheet'!X164</f>
        <v/>
      </c>
      <c r="BB160" s="76">
        <f>'Master Sheet'!Z164</f>
        <v>0</v>
      </c>
      <c r="BC160" s="76">
        <f>'Master Sheet'!AA164</f>
        <v>0</v>
      </c>
      <c r="BD160" s="76">
        <f>'Master Sheet'!AB164</f>
        <v>0</v>
      </c>
      <c r="BE160" s="76">
        <f>'Master Sheet'!AC164</f>
        <v>0</v>
      </c>
      <c r="BF160" s="76" t="str">
        <f>'Master Sheet'!AD164</f>
        <v/>
      </c>
      <c r="BG160" s="76" t="str">
        <f>'Master Sheet'!AE164</f>
        <v/>
      </c>
      <c r="BH160" s="76">
        <f>'Master Sheet'!AG164</f>
        <v>0</v>
      </c>
      <c r="BI160" s="76">
        <f>'Master Sheet'!AH164</f>
        <v>0</v>
      </c>
      <c r="BJ160" s="76">
        <f>'Master Sheet'!AI164</f>
        <v>0</v>
      </c>
      <c r="BK160" s="76">
        <f>'Master Sheet'!AJ164</f>
        <v>0</v>
      </c>
      <c r="BL160" s="76" t="str">
        <f>'Master Sheet'!AK164</f>
        <v/>
      </c>
      <c r="BM160" s="76" t="str">
        <f>'Master Sheet'!AL164</f>
        <v/>
      </c>
      <c r="BN160" s="76">
        <f>'Master Sheet'!AN164</f>
        <v>0</v>
      </c>
      <c r="BO160" s="76">
        <f>'Master Sheet'!AO164</f>
        <v>0</v>
      </c>
      <c r="BP160" s="76">
        <f>'Master Sheet'!AP164</f>
        <v>0</v>
      </c>
      <c r="BQ160" s="76">
        <f>'Master Sheet'!AQ164</f>
        <v>0</v>
      </c>
      <c r="BR160" s="76" t="str">
        <f>'Master Sheet'!AR164</f>
        <v/>
      </c>
      <c r="BS160" s="76" t="str">
        <f>'Master Sheet'!AS164</f>
        <v/>
      </c>
      <c r="BT160" s="76">
        <f>'Master Sheet'!AU164</f>
        <v>0</v>
      </c>
      <c r="BU160" s="76">
        <f>'Master Sheet'!AV164</f>
        <v>0</v>
      </c>
      <c r="BV160" s="76">
        <f>'Master Sheet'!AW164</f>
        <v>0</v>
      </c>
      <c r="BW160" s="76">
        <f>'Master Sheet'!AX164</f>
        <v>0</v>
      </c>
      <c r="BX160" s="76" t="str">
        <f>'Master Sheet'!AY164</f>
        <v/>
      </c>
      <c r="BY160" s="76" t="str">
        <f>'Master Sheet'!AZ164</f>
        <v/>
      </c>
    </row>
    <row r="161" spans="42:77">
      <c r="AP161" s="76">
        <f>'Master Sheet'!L165</f>
        <v>0</v>
      </c>
      <c r="AQ161" s="76">
        <f>'Master Sheet'!M165</f>
        <v>0</v>
      </c>
      <c r="AR161" s="76">
        <f>'Master Sheet'!N165</f>
        <v>0</v>
      </c>
      <c r="AS161" s="76">
        <f>'Master Sheet'!O165</f>
        <v>0</v>
      </c>
      <c r="AT161" s="76" t="str">
        <f>'Master Sheet'!P165</f>
        <v/>
      </c>
      <c r="AU161" s="76" t="str">
        <f>'Master Sheet'!Q165</f>
        <v/>
      </c>
      <c r="AV161" s="76">
        <f>'Master Sheet'!S165</f>
        <v>0</v>
      </c>
      <c r="AW161" s="76">
        <f>'Master Sheet'!T165</f>
        <v>0</v>
      </c>
      <c r="AX161" s="76">
        <f>'Master Sheet'!U165</f>
        <v>0</v>
      </c>
      <c r="AY161" s="76">
        <f>'Master Sheet'!V165</f>
        <v>0</v>
      </c>
      <c r="AZ161" s="76" t="str">
        <f>'Master Sheet'!W165</f>
        <v/>
      </c>
      <c r="BA161" s="76" t="str">
        <f>'Master Sheet'!X165</f>
        <v/>
      </c>
      <c r="BB161" s="76">
        <f>'Master Sheet'!Z165</f>
        <v>0</v>
      </c>
      <c r="BC161" s="76">
        <f>'Master Sheet'!AA165</f>
        <v>0</v>
      </c>
      <c r="BD161" s="76">
        <f>'Master Sheet'!AB165</f>
        <v>0</v>
      </c>
      <c r="BE161" s="76">
        <f>'Master Sheet'!AC165</f>
        <v>0</v>
      </c>
      <c r="BF161" s="76" t="str">
        <f>'Master Sheet'!AD165</f>
        <v/>
      </c>
      <c r="BG161" s="76" t="str">
        <f>'Master Sheet'!AE165</f>
        <v/>
      </c>
      <c r="BH161" s="76">
        <f>'Master Sheet'!AG165</f>
        <v>0</v>
      </c>
      <c r="BI161" s="76">
        <f>'Master Sheet'!AH165</f>
        <v>0</v>
      </c>
      <c r="BJ161" s="76">
        <f>'Master Sheet'!AI165</f>
        <v>0</v>
      </c>
      <c r="BK161" s="76">
        <f>'Master Sheet'!AJ165</f>
        <v>0</v>
      </c>
      <c r="BL161" s="76" t="str">
        <f>'Master Sheet'!AK165</f>
        <v/>
      </c>
      <c r="BM161" s="76" t="str">
        <f>'Master Sheet'!AL165</f>
        <v/>
      </c>
      <c r="BN161" s="76">
        <f>'Master Sheet'!AN165</f>
        <v>0</v>
      </c>
      <c r="BO161" s="76">
        <f>'Master Sheet'!AO165</f>
        <v>0</v>
      </c>
      <c r="BP161" s="76">
        <f>'Master Sheet'!AP165</f>
        <v>0</v>
      </c>
      <c r="BQ161" s="76">
        <f>'Master Sheet'!AQ165</f>
        <v>0</v>
      </c>
      <c r="BR161" s="76" t="str">
        <f>'Master Sheet'!AR165</f>
        <v/>
      </c>
      <c r="BS161" s="76" t="str">
        <f>'Master Sheet'!AS165</f>
        <v/>
      </c>
      <c r="BT161" s="76">
        <f>'Master Sheet'!AU165</f>
        <v>0</v>
      </c>
      <c r="BU161" s="76">
        <f>'Master Sheet'!AV165</f>
        <v>0</v>
      </c>
      <c r="BV161" s="76">
        <f>'Master Sheet'!AW165</f>
        <v>0</v>
      </c>
      <c r="BW161" s="76">
        <f>'Master Sheet'!AX165</f>
        <v>0</v>
      </c>
      <c r="BX161" s="76" t="str">
        <f>'Master Sheet'!AY165</f>
        <v/>
      </c>
      <c r="BY161" s="76" t="str">
        <f>'Master Sheet'!AZ165</f>
        <v/>
      </c>
    </row>
    <row r="162" spans="42:77">
      <c r="AP162" s="76">
        <f>'Master Sheet'!L166</f>
        <v>0</v>
      </c>
      <c r="AQ162" s="76">
        <f>'Master Sheet'!M166</f>
        <v>0</v>
      </c>
      <c r="AR162" s="76">
        <f>'Master Sheet'!N166</f>
        <v>0</v>
      </c>
      <c r="AS162" s="76">
        <f>'Master Sheet'!O166</f>
        <v>0</v>
      </c>
      <c r="AT162" s="76" t="str">
        <f>'Master Sheet'!P166</f>
        <v/>
      </c>
      <c r="AU162" s="76" t="str">
        <f>'Master Sheet'!Q166</f>
        <v/>
      </c>
      <c r="AV162" s="76">
        <f>'Master Sheet'!S166</f>
        <v>0</v>
      </c>
      <c r="AW162" s="76">
        <f>'Master Sheet'!T166</f>
        <v>0</v>
      </c>
      <c r="AX162" s="76">
        <f>'Master Sheet'!U166</f>
        <v>0</v>
      </c>
      <c r="AY162" s="76">
        <f>'Master Sheet'!V166</f>
        <v>0</v>
      </c>
      <c r="AZ162" s="76" t="str">
        <f>'Master Sheet'!W166</f>
        <v/>
      </c>
      <c r="BA162" s="76" t="str">
        <f>'Master Sheet'!X166</f>
        <v/>
      </c>
      <c r="BB162" s="76">
        <f>'Master Sheet'!Z166</f>
        <v>0</v>
      </c>
      <c r="BC162" s="76">
        <f>'Master Sheet'!AA166</f>
        <v>0</v>
      </c>
      <c r="BD162" s="76">
        <f>'Master Sheet'!AB166</f>
        <v>0</v>
      </c>
      <c r="BE162" s="76">
        <f>'Master Sheet'!AC166</f>
        <v>0</v>
      </c>
      <c r="BF162" s="76" t="str">
        <f>'Master Sheet'!AD166</f>
        <v/>
      </c>
      <c r="BG162" s="76" t="str">
        <f>'Master Sheet'!AE166</f>
        <v/>
      </c>
      <c r="BH162" s="76">
        <f>'Master Sheet'!AG166</f>
        <v>0</v>
      </c>
      <c r="BI162" s="76">
        <f>'Master Sheet'!AH166</f>
        <v>0</v>
      </c>
      <c r="BJ162" s="76">
        <f>'Master Sheet'!AI166</f>
        <v>0</v>
      </c>
      <c r="BK162" s="76">
        <f>'Master Sheet'!AJ166</f>
        <v>0</v>
      </c>
      <c r="BL162" s="76" t="str">
        <f>'Master Sheet'!AK166</f>
        <v/>
      </c>
      <c r="BM162" s="76" t="str">
        <f>'Master Sheet'!AL166</f>
        <v/>
      </c>
      <c r="BN162" s="76">
        <f>'Master Sheet'!AN166</f>
        <v>0</v>
      </c>
      <c r="BO162" s="76">
        <f>'Master Sheet'!AO166</f>
        <v>0</v>
      </c>
      <c r="BP162" s="76">
        <f>'Master Sheet'!AP166</f>
        <v>0</v>
      </c>
      <c r="BQ162" s="76">
        <f>'Master Sheet'!AQ166</f>
        <v>0</v>
      </c>
      <c r="BR162" s="76" t="str">
        <f>'Master Sheet'!AR166</f>
        <v/>
      </c>
      <c r="BS162" s="76" t="str">
        <f>'Master Sheet'!AS166</f>
        <v/>
      </c>
      <c r="BT162" s="76">
        <f>'Master Sheet'!AU166</f>
        <v>0</v>
      </c>
      <c r="BU162" s="76">
        <f>'Master Sheet'!AV166</f>
        <v>0</v>
      </c>
      <c r="BV162" s="76">
        <f>'Master Sheet'!AW166</f>
        <v>0</v>
      </c>
      <c r="BW162" s="76">
        <f>'Master Sheet'!AX166</f>
        <v>0</v>
      </c>
      <c r="BX162" s="76" t="str">
        <f>'Master Sheet'!AY166</f>
        <v/>
      </c>
      <c r="BY162" s="76" t="str">
        <f>'Master Sheet'!AZ166</f>
        <v/>
      </c>
    </row>
    <row r="163" spans="42:77">
      <c r="AP163" s="76">
        <f>'Master Sheet'!L167</f>
        <v>0</v>
      </c>
      <c r="AQ163" s="76">
        <f>'Master Sheet'!M167</f>
        <v>0</v>
      </c>
      <c r="AR163" s="76">
        <f>'Master Sheet'!N167</f>
        <v>0</v>
      </c>
      <c r="AS163" s="76">
        <f>'Master Sheet'!O167</f>
        <v>0</v>
      </c>
      <c r="AT163" s="76" t="str">
        <f>'Master Sheet'!P167</f>
        <v/>
      </c>
      <c r="AU163" s="76" t="str">
        <f>'Master Sheet'!Q167</f>
        <v/>
      </c>
      <c r="AV163" s="76">
        <f>'Master Sheet'!S167</f>
        <v>0</v>
      </c>
      <c r="AW163" s="76">
        <f>'Master Sheet'!T167</f>
        <v>0</v>
      </c>
      <c r="AX163" s="76">
        <f>'Master Sheet'!U167</f>
        <v>0</v>
      </c>
      <c r="AY163" s="76">
        <f>'Master Sheet'!V167</f>
        <v>0</v>
      </c>
      <c r="AZ163" s="76" t="str">
        <f>'Master Sheet'!W167</f>
        <v/>
      </c>
      <c r="BA163" s="76" t="str">
        <f>'Master Sheet'!X167</f>
        <v/>
      </c>
      <c r="BB163" s="76">
        <f>'Master Sheet'!Z167</f>
        <v>0</v>
      </c>
      <c r="BC163" s="76">
        <f>'Master Sheet'!AA167</f>
        <v>0</v>
      </c>
      <c r="BD163" s="76">
        <f>'Master Sheet'!AB167</f>
        <v>0</v>
      </c>
      <c r="BE163" s="76">
        <f>'Master Sheet'!AC167</f>
        <v>0</v>
      </c>
      <c r="BF163" s="76" t="str">
        <f>'Master Sheet'!AD167</f>
        <v/>
      </c>
      <c r="BG163" s="76" t="str">
        <f>'Master Sheet'!AE167</f>
        <v/>
      </c>
      <c r="BH163" s="76">
        <f>'Master Sheet'!AG167</f>
        <v>0</v>
      </c>
      <c r="BI163" s="76">
        <f>'Master Sheet'!AH167</f>
        <v>0</v>
      </c>
      <c r="BJ163" s="76">
        <f>'Master Sheet'!AI167</f>
        <v>0</v>
      </c>
      <c r="BK163" s="76">
        <f>'Master Sheet'!AJ167</f>
        <v>0</v>
      </c>
      <c r="BL163" s="76" t="str">
        <f>'Master Sheet'!AK167</f>
        <v/>
      </c>
      <c r="BM163" s="76" t="str">
        <f>'Master Sheet'!AL167</f>
        <v/>
      </c>
      <c r="BN163" s="76">
        <f>'Master Sheet'!AN167</f>
        <v>0</v>
      </c>
      <c r="BO163" s="76">
        <f>'Master Sheet'!AO167</f>
        <v>0</v>
      </c>
      <c r="BP163" s="76">
        <f>'Master Sheet'!AP167</f>
        <v>0</v>
      </c>
      <c r="BQ163" s="76">
        <f>'Master Sheet'!AQ167</f>
        <v>0</v>
      </c>
      <c r="BR163" s="76" t="str">
        <f>'Master Sheet'!AR167</f>
        <v/>
      </c>
      <c r="BS163" s="76" t="str">
        <f>'Master Sheet'!AS167</f>
        <v/>
      </c>
      <c r="BT163" s="76">
        <f>'Master Sheet'!AU167</f>
        <v>0</v>
      </c>
      <c r="BU163" s="76">
        <f>'Master Sheet'!AV167</f>
        <v>0</v>
      </c>
      <c r="BV163" s="76">
        <f>'Master Sheet'!AW167</f>
        <v>0</v>
      </c>
      <c r="BW163" s="76">
        <f>'Master Sheet'!AX167</f>
        <v>0</v>
      </c>
      <c r="BX163" s="76" t="str">
        <f>'Master Sheet'!AY167</f>
        <v/>
      </c>
      <c r="BY163" s="76" t="str">
        <f>'Master Sheet'!AZ167</f>
        <v/>
      </c>
    </row>
    <row r="164" spans="42:77">
      <c r="AP164" s="76">
        <f>'Master Sheet'!L168</f>
        <v>0</v>
      </c>
      <c r="AQ164" s="76">
        <f>'Master Sheet'!M168</f>
        <v>0</v>
      </c>
      <c r="AR164" s="76">
        <f>'Master Sheet'!N168</f>
        <v>0</v>
      </c>
      <c r="AS164" s="76">
        <f>'Master Sheet'!O168</f>
        <v>0</v>
      </c>
      <c r="AT164" s="76" t="str">
        <f>'Master Sheet'!P168</f>
        <v/>
      </c>
      <c r="AU164" s="76" t="str">
        <f>'Master Sheet'!Q168</f>
        <v/>
      </c>
      <c r="AV164" s="76">
        <f>'Master Sheet'!S168</f>
        <v>0</v>
      </c>
      <c r="AW164" s="76">
        <f>'Master Sheet'!T168</f>
        <v>0</v>
      </c>
      <c r="AX164" s="76">
        <f>'Master Sheet'!U168</f>
        <v>0</v>
      </c>
      <c r="AY164" s="76">
        <f>'Master Sheet'!V168</f>
        <v>0</v>
      </c>
      <c r="AZ164" s="76" t="str">
        <f>'Master Sheet'!W168</f>
        <v/>
      </c>
      <c r="BA164" s="76" t="str">
        <f>'Master Sheet'!X168</f>
        <v/>
      </c>
      <c r="BB164" s="76">
        <f>'Master Sheet'!Z168</f>
        <v>0</v>
      </c>
      <c r="BC164" s="76">
        <f>'Master Sheet'!AA168</f>
        <v>0</v>
      </c>
      <c r="BD164" s="76">
        <f>'Master Sheet'!AB168</f>
        <v>0</v>
      </c>
      <c r="BE164" s="76">
        <f>'Master Sheet'!AC168</f>
        <v>0</v>
      </c>
      <c r="BF164" s="76" t="str">
        <f>'Master Sheet'!AD168</f>
        <v/>
      </c>
      <c r="BG164" s="76" t="str">
        <f>'Master Sheet'!AE168</f>
        <v/>
      </c>
      <c r="BH164" s="76">
        <f>'Master Sheet'!AG168</f>
        <v>0</v>
      </c>
      <c r="BI164" s="76">
        <f>'Master Sheet'!AH168</f>
        <v>0</v>
      </c>
      <c r="BJ164" s="76">
        <f>'Master Sheet'!AI168</f>
        <v>0</v>
      </c>
      <c r="BK164" s="76">
        <f>'Master Sheet'!AJ168</f>
        <v>0</v>
      </c>
      <c r="BL164" s="76" t="str">
        <f>'Master Sheet'!AK168</f>
        <v/>
      </c>
      <c r="BM164" s="76" t="str">
        <f>'Master Sheet'!AL168</f>
        <v/>
      </c>
      <c r="BN164" s="76">
        <f>'Master Sheet'!AN168</f>
        <v>0</v>
      </c>
      <c r="BO164" s="76">
        <f>'Master Sheet'!AO168</f>
        <v>0</v>
      </c>
      <c r="BP164" s="76">
        <f>'Master Sheet'!AP168</f>
        <v>0</v>
      </c>
      <c r="BQ164" s="76">
        <f>'Master Sheet'!AQ168</f>
        <v>0</v>
      </c>
      <c r="BR164" s="76" t="str">
        <f>'Master Sheet'!AR168</f>
        <v/>
      </c>
      <c r="BS164" s="76" t="str">
        <f>'Master Sheet'!AS168</f>
        <v/>
      </c>
      <c r="BT164" s="76">
        <f>'Master Sheet'!AU168</f>
        <v>0</v>
      </c>
      <c r="BU164" s="76">
        <f>'Master Sheet'!AV168</f>
        <v>0</v>
      </c>
      <c r="BV164" s="76">
        <f>'Master Sheet'!AW168</f>
        <v>0</v>
      </c>
      <c r="BW164" s="76">
        <f>'Master Sheet'!AX168</f>
        <v>0</v>
      </c>
      <c r="BX164" s="76" t="str">
        <f>'Master Sheet'!AY168</f>
        <v/>
      </c>
      <c r="BY164" s="76" t="str">
        <f>'Master Sheet'!AZ168</f>
        <v/>
      </c>
    </row>
    <row r="165" spans="42:77">
      <c r="AP165" s="76">
        <f>'Master Sheet'!L169</f>
        <v>0</v>
      </c>
      <c r="AQ165" s="76">
        <f>'Master Sheet'!M169</f>
        <v>0</v>
      </c>
      <c r="AR165" s="76">
        <f>'Master Sheet'!N169</f>
        <v>0</v>
      </c>
      <c r="AS165" s="76">
        <f>'Master Sheet'!O169</f>
        <v>0</v>
      </c>
      <c r="AT165" s="76" t="str">
        <f>'Master Sheet'!P169</f>
        <v/>
      </c>
      <c r="AU165" s="76" t="str">
        <f>'Master Sheet'!Q169</f>
        <v/>
      </c>
      <c r="AV165" s="76">
        <f>'Master Sheet'!S169</f>
        <v>0</v>
      </c>
      <c r="AW165" s="76">
        <f>'Master Sheet'!T169</f>
        <v>0</v>
      </c>
      <c r="AX165" s="76">
        <f>'Master Sheet'!U169</f>
        <v>0</v>
      </c>
      <c r="AY165" s="76">
        <f>'Master Sheet'!V169</f>
        <v>0</v>
      </c>
      <c r="AZ165" s="76" t="str">
        <f>'Master Sheet'!W169</f>
        <v/>
      </c>
      <c r="BA165" s="76" t="str">
        <f>'Master Sheet'!X169</f>
        <v/>
      </c>
      <c r="BB165" s="76">
        <f>'Master Sheet'!Z169</f>
        <v>0</v>
      </c>
      <c r="BC165" s="76">
        <f>'Master Sheet'!AA169</f>
        <v>0</v>
      </c>
      <c r="BD165" s="76">
        <f>'Master Sheet'!AB169</f>
        <v>0</v>
      </c>
      <c r="BE165" s="76">
        <f>'Master Sheet'!AC169</f>
        <v>0</v>
      </c>
      <c r="BF165" s="76" t="str">
        <f>'Master Sheet'!AD169</f>
        <v/>
      </c>
      <c r="BG165" s="76" t="str">
        <f>'Master Sheet'!AE169</f>
        <v/>
      </c>
      <c r="BH165" s="76">
        <f>'Master Sheet'!AG169</f>
        <v>0</v>
      </c>
      <c r="BI165" s="76">
        <f>'Master Sheet'!AH169</f>
        <v>0</v>
      </c>
      <c r="BJ165" s="76">
        <f>'Master Sheet'!AI169</f>
        <v>0</v>
      </c>
      <c r="BK165" s="76">
        <f>'Master Sheet'!AJ169</f>
        <v>0</v>
      </c>
      <c r="BL165" s="76" t="str">
        <f>'Master Sheet'!AK169</f>
        <v/>
      </c>
      <c r="BM165" s="76" t="str">
        <f>'Master Sheet'!AL169</f>
        <v/>
      </c>
      <c r="BN165" s="76">
        <f>'Master Sheet'!AN169</f>
        <v>0</v>
      </c>
      <c r="BO165" s="76">
        <f>'Master Sheet'!AO169</f>
        <v>0</v>
      </c>
      <c r="BP165" s="76">
        <f>'Master Sheet'!AP169</f>
        <v>0</v>
      </c>
      <c r="BQ165" s="76">
        <f>'Master Sheet'!AQ169</f>
        <v>0</v>
      </c>
      <c r="BR165" s="76" t="str">
        <f>'Master Sheet'!AR169</f>
        <v/>
      </c>
      <c r="BS165" s="76" t="str">
        <f>'Master Sheet'!AS169</f>
        <v/>
      </c>
      <c r="BT165" s="76">
        <f>'Master Sheet'!AU169</f>
        <v>0</v>
      </c>
      <c r="BU165" s="76">
        <f>'Master Sheet'!AV169</f>
        <v>0</v>
      </c>
      <c r="BV165" s="76">
        <f>'Master Sheet'!AW169</f>
        <v>0</v>
      </c>
      <c r="BW165" s="76">
        <f>'Master Sheet'!AX169</f>
        <v>0</v>
      </c>
      <c r="BX165" s="76" t="str">
        <f>'Master Sheet'!AY169</f>
        <v/>
      </c>
      <c r="BY165" s="76" t="str">
        <f>'Master Sheet'!AZ169</f>
        <v/>
      </c>
    </row>
    <row r="166" spans="42:77">
      <c r="AP166" s="76">
        <f>'Master Sheet'!L170</f>
        <v>0</v>
      </c>
      <c r="AQ166" s="76">
        <f>'Master Sheet'!M170</f>
        <v>0</v>
      </c>
      <c r="AR166" s="76">
        <f>'Master Sheet'!N170</f>
        <v>0</v>
      </c>
      <c r="AS166" s="76">
        <f>'Master Sheet'!O170</f>
        <v>0</v>
      </c>
      <c r="AT166" s="76" t="str">
        <f>'Master Sheet'!P170</f>
        <v/>
      </c>
      <c r="AU166" s="76" t="str">
        <f>'Master Sheet'!Q170</f>
        <v/>
      </c>
      <c r="AV166" s="76">
        <f>'Master Sheet'!S170</f>
        <v>0</v>
      </c>
      <c r="AW166" s="76">
        <f>'Master Sheet'!T170</f>
        <v>0</v>
      </c>
      <c r="AX166" s="76">
        <f>'Master Sheet'!U170</f>
        <v>0</v>
      </c>
      <c r="AY166" s="76">
        <f>'Master Sheet'!V170</f>
        <v>0</v>
      </c>
      <c r="AZ166" s="76" t="str">
        <f>'Master Sheet'!W170</f>
        <v/>
      </c>
      <c r="BA166" s="76" t="str">
        <f>'Master Sheet'!X170</f>
        <v/>
      </c>
      <c r="BB166" s="76">
        <f>'Master Sheet'!Z170</f>
        <v>0</v>
      </c>
      <c r="BC166" s="76">
        <f>'Master Sheet'!AA170</f>
        <v>0</v>
      </c>
      <c r="BD166" s="76">
        <f>'Master Sheet'!AB170</f>
        <v>0</v>
      </c>
      <c r="BE166" s="76">
        <f>'Master Sheet'!AC170</f>
        <v>0</v>
      </c>
      <c r="BF166" s="76" t="str">
        <f>'Master Sheet'!AD170</f>
        <v/>
      </c>
      <c r="BG166" s="76" t="str">
        <f>'Master Sheet'!AE170</f>
        <v/>
      </c>
      <c r="BH166" s="76">
        <f>'Master Sheet'!AG170</f>
        <v>0</v>
      </c>
      <c r="BI166" s="76">
        <f>'Master Sheet'!AH170</f>
        <v>0</v>
      </c>
      <c r="BJ166" s="76">
        <f>'Master Sheet'!AI170</f>
        <v>0</v>
      </c>
      <c r="BK166" s="76">
        <f>'Master Sheet'!AJ170</f>
        <v>0</v>
      </c>
      <c r="BL166" s="76" t="str">
        <f>'Master Sheet'!AK170</f>
        <v/>
      </c>
      <c r="BM166" s="76" t="str">
        <f>'Master Sheet'!AL170</f>
        <v/>
      </c>
      <c r="BN166" s="76">
        <f>'Master Sheet'!AN170</f>
        <v>0</v>
      </c>
      <c r="BO166" s="76">
        <f>'Master Sheet'!AO170</f>
        <v>0</v>
      </c>
      <c r="BP166" s="76">
        <f>'Master Sheet'!AP170</f>
        <v>0</v>
      </c>
      <c r="BQ166" s="76">
        <f>'Master Sheet'!AQ170</f>
        <v>0</v>
      </c>
      <c r="BR166" s="76" t="str">
        <f>'Master Sheet'!AR170</f>
        <v/>
      </c>
      <c r="BS166" s="76" t="str">
        <f>'Master Sheet'!AS170</f>
        <v/>
      </c>
      <c r="BT166" s="76">
        <f>'Master Sheet'!AU170</f>
        <v>0</v>
      </c>
      <c r="BU166" s="76">
        <f>'Master Sheet'!AV170</f>
        <v>0</v>
      </c>
      <c r="BV166" s="76">
        <f>'Master Sheet'!AW170</f>
        <v>0</v>
      </c>
      <c r="BW166" s="76">
        <f>'Master Sheet'!AX170</f>
        <v>0</v>
      </c>
      <c r="BX166" s="76" t="str">
        <f>'Master Sheet'!AY170</f>
        <v/>
      </c>
      <c r="BY166" s="76" t="str">
        <f>'Master Sheet'!AZ170</f>
        <v/>
      </c>
    </row>
    <row r="167" spans="42:77">
      <c r="AP167" s="76">
        <f>'Master Sheet'!L171</f>
        <v>0</v>
      </c>
      <c r="AQ167" s="76">
        <f>'Master Sheet'!M171</f>
        <v>0</v>
      </c>
      <c r="AR167" s="76">
        <f>'Master Sheet'!N171</f>
        <v>0</v>
      </c>
      <c r="AS167" s="76">
        <f>'Master Sheet'!O171</f>
        <v>0</v>
      </c>
      <c r="AT167" s="76" t="str">
        <f>'Master Sheet'!P171</f>
        <v/>
      </c>
      <c r="AU167" s="76" t="str">
        <f>'Master Sheet'!Q171</f>
        <v/>
      </c>
      <c r="AV167" s="76">
        <f>'Master Sheet'!S171</f>
        <v>0</v>
      </c>
      <c r="AW167" s="76">
        <f>'Master Sheet'!T171</f>
        <v>0</v>
      </c>
      <c r="AX167" s="76">
        <f>'Master Sheet'!U171</f>
        <v>0</v>
      </c>
      <c r="AY167" s="76">
        <f>'Master Sheet'!V171</f>
        <v>0</v>
      </c>
      <c r="AZ167" s="76" t="str">
        <f>'Master Sheet'!W171</f>
        <v/>
      </c>
      <c r="BA167" s="76" t="str">
        <f>'Master Sheet'!X171</f>
        <v/>
      </c>
      <c r="BB167" s="76">
        <f>'Master Sheet'!Z171</f>
        <v>0</v>
      </c>
      <c r="BC167" s="76">
        <f>'Master Sheet'!AA171</f>
        <v>0</v>
      </c>
      <c r="BD167" s="76">
        <f>'Master Sheet'!AB171</f>
        <v>0</v>
      </c>
      <c r="BE167" s="76">
        <f>'Master Sheet'!AC171</f>
        <v>0</v>
      </c>
      <c r="BF167" s="76" t="str">
        <f>'Master Sheet'!AD171</f>
        <v/>
      </c>
      <c r="BG167" s="76" t="str">
        <f>'Master Sheet'!AE171</f>
        <v/>
      </c>
      <c r="BH167" s="76">
        <f>'Master Sheet'!AG171</f>
        <v>0</v>
      </c>
      <c r="BI167" s="76">
        <f>'Master Sheet'!AH171</f>
        <v>0</v>
      </c>
      <c r="BJ167" s="76">
        <f>'Master Sheet'!AI171</f>
        <v>0</v>
      </c>
      <c r="BK167" s="76">
        <f>'Master Sheet'!AJ171</f>
        <v>0</v>
      </c>
      <c r="BL167" s="76" t="str">
        <f>'Master Sheet'!AK171</f>
        <v/>
      </c>
      <c r="BM167" s="76" t="str">
        <f>'Master Sheet'!AL171</f>
        <v/>
      </c>
      <c r="BN167" s="76">
        <f>'Master Sheet'!AN171</f>
        <v>0</v>
      </c>
      <c r="BO167" s="76">
        <f>'Master Sheet'!AO171</f>
        <v>0</v>
      </c>
      <c r="BP167" s="76">
        <f>'Master Sheet'!AP171</f>
        <v>0</v>
      </c>
      <c r="BQ167" s="76">
        <f>'Master Sheet'!AQ171</f>
        <v>0</v>
      </c>
      <c r="BR167" s="76" t="str">
        <f>'Master Sheet'!AR171</f>
        <v/>
      </c>
      <c r="BS167" s="76" t="str">
        <f>'Master Sheet'!AS171</f>
        <v/>
      </c>
      <c r="BT167" s="76">
        <f>'Master Sheet'!AU171</f>
        <v>0</v>
      </c>
      <c r="BU167" s="76">
        <f>'Master Sheet'!AV171</f>
        <v>0</v>
      </c>
      <c r="BV167" s="76">
        <f>'Master Sheet'!AW171</f>
        <v>0</v>
      </c>
      <c r="BW167" s="76">
        <f>'Master Sheet'!AX171</f>
        <v>0</v>
      </c>
      <c r="BX167" s="76" t="str">
        <f>'Master Sheet'!AY171</f>
        <v/>
      </c>
      <c r="BY167" s="76" t="str">
        <f>'Master Sheet'!AZ171</f>
        <v/>
      </c>
    </row>
    <row r="168" spans="42:77">
      <c r="AP168" s="76">
        <f>'Master Sheet'!L172</f>
        <v>0</v>
      </c>
      <c r="AQ168" s="76">
        <f>'Master Sheet'!M172</f>
        <v>0</v>
      </c>
      <c r="AR168" s="76">
        <f>'Master Sheet'!N172</f>
        <v>0</v>
      </c>
      <c r="AS168" s="76">
        <f>'Master Sheet'!O172</f>
        <v>0</v>
      </c>
      <c r="AT168" s="76" t="str">
        <f>'Master Sheet'!P172</f>
        <v/>
      </c>
      <c r="AU168" s="76" t="str">
        <f>'Master Sheet'!Q172</f>
        <v/>
      </c>
      <c r="AV168" s="76">
        <f>'Master Sheet'!S172</f>
        <v>0</v>
      </c>
      <c r="AW168" s="76">
        <f>'Master Sheet'!T172</f>
        <v>0</v>
      </c>
      <c r="AX168" s="76">
        <f>'Master Sheet'!U172</f>
        <v>0</v>
      </c>
      <c r="AY168" s="76">
        <f>'Master Sheet'!V172</f>
        <v>0</v>
      </c>
      <c r="AZ168" s="76" t="str">
        <f>'Master Sheet'!W172</f>
        <v/>
      </c>
      <c r="BA168" s="76" t="str">
        <f>'Master Sheet'!X172</f>
        <v/>
      </c>
      <c r="BB168" s="76">
        <f>'Master Sheet'!Z172</f>
        <v>0</v>
      </c>
      <c r="BC168" s="76">
        <f>'Master Sheet'!AA172</f>
        <v>0</v>
      </c>
      <c r="BD168" s="76">
        <f>'Master Sheet'!AB172</f>
        <v>0</v>
      </c>
      <c r="BE168" s="76">
        <f>'Master Sheet'!AC172</f>
        <v>0</v>
      </c>
      <c r="BF168" s="76" t="str">
        <f>'Master Sheet'!AD172</f>
        <v/>
      </c>
      <c r="BG168" s="76" t="str">
        <f>'Master Sheet'!AE172</f>
        <v/>
      </c>
      <c r="BH168" s="76">
        <f>'Master Sheet'!AG172</f>
        <v>0</v>
      </c>
      <c r="BI168" s="76">
        <f>'Master Sheet'!AH172</f>
        <v>0</v>
      </c>
      <c r="BJ168" s="76">
        <f>'Master Sheet'!AI172</f>
        <v>0</v>
      </c>
      <c r="BK168" s="76">
        <f>'Master Sheet'!AJ172</f>
        <v>0</v>
      </c>
      <c r="BL168" s="76" t="str">
        <f>'Master Sheet'!AK172</f>
        <v/>
      </c>
      <c r="BM168" s="76" t="str">
        <f>'Master Sheet'!AL172</f>
        <v/>
      </c>
      <c r="BN168" s="76">
        <f>'Master Sheet'!AN172</f>
        <v>0</v>
      </c>
      <c r="BO168" s="76">
        <f>'Master Sheet'!AO172</f>
        <v>0</v>
      </c>
      <c r="BP168" s="76">
        <f>'Master Sheet'!AP172</f>
        <v>0</v>
      </c>
      <c r="BQ168" s="76">
        <f>'Master Sheet'!AQ172</f>
        <v>0</v>
      </c>
      <c r="BR168" s="76" t="str">
        <f>'Master Sheet'!AR172</f>
        <v/>
      </c>
      <c r="BS168" s="76" t="str">
        <f>'Master Sheet'!AS172</f>
        <v/>
      </c>
      <c r="BT168" s="76">
        <f>'Master Sheet'!AU172</f>
        <v>0</v>
      </c>
      <c r="BU168" s="76">
        <f>'Master Sheet'!AV172</f>
        <v>0</v>
      </c>
      <c r="BV168" s="76">
        <f>'Master Sheet'!AW172</f>
        <v>0</v>
      </c>
      <c r="BW168" s="76">
        <f>'Master Sheet'!AX172</f>
        <v>0</v>
      </c>
      <c r="BX168" s="76" t="str">
        <f>'Master Sheet'!AY172</f>
        <v/>
      </c>
      <c r="BY168" s="76" t="str">
        <f>'Master Sheet'!AZ172</f>
        <v/>
      </c>
    </row>
    <row r="169" spans="42:77">
      <c r="AP169" s="76">
        <f>'Master Sheet'!L173</f>
        <v>0</v>
      </c>
      <c r="AQ169" s="76">
        <f>'Master Sheet'!M173</f>
        <v>0</v>
      </c>
      <c r="AR169" s="76">
        <f>'Master Sheet'!N173</f>
        <v>0</v>
      </c>
      <c r="AS169" s="76">
        <f>'Master Sheet'!O173</f>
        <v>0</v>
      </c>
      <c r="AT169" s="76" t="str">
        <f>'Master Sheet'!P173</f>
        <v/>
      </c>
      <c r="AU169" s="76" t="str">
        <f>'Master Sheet'!Q173</f>
        <v/>
      </c>
      <c r="AV169" s="76">
        <f>'Master Sheet'!S173</f>
        <v>0</v>
      </c>
      <c r="AW169" s="76">
        <f>'Master Sheet'!T173</f>
        <v>0</v>
      </c>
      <c r="AX169" s="76">
        <f>'Master Sheet'!U173</f>
        <v>0</v>
      </c>
      <c r="AY169" s="76">
        <f>'Master Sheet'!V173</f>
        <v>0</v>
      </c>
      <c r="AZ169" s="76" t="str">
        <f>'Master Sheet'!W173</f>
        <v/>
      </c>
      <c r="BA169" s="76" t="str">
        <f>'Master Sheet'!X173</f>
        <v/>
      </c>
      <c r="BB169" s="76">
        <f>'Master Sheet'!Z173</f>
        <v>0</v>
      </c>
      <c r="BC169" s="76">
        <f>'Master Sheet'!AA173</f>
        <v>0</v>
      </c>
      <c r="BD169" s="76">
        <f>'Master Sheet'!AB173</f>
        <v>0</v>
      </c>
      <c r="BE169" s="76">
        <f>'Master Sheet'!AC173</f>
        <v>0</v>
      </c>
      <c r="BF169" s="76" t="str">
        <f>'Master Sheet'!AD173</f>
        <v/>
      </c>
      <c r="BG169" s="76" t="str">
        <f>'Master Sheet'!AE173</f>
        <v/>
      </c>
      <c r="BH169" s="76">
        <f>'Master Sheet'!AG173</f>
        <v>0</v>
      </c>
      <c r="BI169" s="76">
        <f>'Master Sheet'!AH173</f>
        <v>0</v>
      </c>
      <c r="BJ169" s="76">
        <f>'Master Sheet'!AI173</f>
        <v>0</v>
      </c>
      <c r="BK169" s="76">
        <f>'Master Sheet'!AJ173</f>
        <v>0</v>
      </c>
      <c r="BL169" s="76" t="str">
        <f>'Master Sheet'!AK173</f>
        <v/>
      </c>
      <c r="BM169" s="76" t="str">
        <f>'Master Sheet'!AL173</f>
        <v/>
      </c>
      <c r="BN169" s="76">
        <f>'Master Sheet'!AN173</f>
        <v>0</v>
      </c>
      <c r="BO169" s="76">
        <f>'Master Sheet'!AO173</f>
        <v>0</v>
      </c>
      <c r="BP169" s="76">
        <f>'Master Sheet'!AP173</f>
        <v>0</v>
      </c>
      <c r="BQ169" s="76">
        <f>'Master Sheet'!AQ173</f>
        <v>0</v>
      </c>
      <c r="BR169" s="76" t="str">
        <f>'Master Sheet'!AR173</f>
        <v/>
      </c>
      <c r="BS169" s="76" t="str">
        <f>'Master Sheet'!AS173</f>
        <v/>
      </c>
      <c r="BT169" s="76">
        <f>'Master Sheet'!AU173</f>
        <v>0</v>
      </c>
      <c r="BU169" s="76">
        <f>'Master Sheet'!AV173</f>
        <v>0</v>
      </c>
      <c r="BV169" s="76">
        <f>'Master Sheet'!AW173</f>
        <v>0</v>
      </c>
      <c r="BW169" s="76">
        <f>'Master Sheet'!AX173</f>
        <v>0</v>
      </c>
      <c r="BX169" s="76" t="str">
        <f>'Master Sheet'!AY173</f>
        <v/>
      </c>
      <c r="BY169" s="76" t="str">
        <f>'Master Sheet'!AZ173</f>
        <v/>
      </c>
    </row>
    <row r="170" spans="42:77">
      <c r="AP170" s="76">
        <f>'Master Sheet'!L174</f>
        <v>0</v>
      </c>
      <c r="AQ170" s="76">
        <f>'Master Sheet'!M174</f>
        <v>0</v>
      </c>
      <c r="AR170" s="76">
        <f>'Master Sheet'!N174</f>
        <v>0</v>
      </c>
      <c r="AS170" s="76">
        <f>'Master Sheet'!O174</f>
        <v>0</v>
      </c>
      <c r="AT170" s="76" t="str">
        <f>'Master Sheet'!P174</f>
        <v/>
      </c>
      <c r="AU170" s="76" t="str">
        <f>'Master Sheet'!Q174</f>
        <v/>
      </c>
      <c r="AV170" s="76">
        <f>'Master Sheet'!S174</f>
        <v>0</v>
      </c>
      <c r="AW170" s="76">
        <f>'Master Sheet'!T174</f>
        <v>0</v>
      </c>
      <c r="AX170" s="76">
        <f>'Master Sheet'!U174</f>
        <v>0</v>
      </c>
      <c r="AY170" s="76">
        <f>'Master Sheet'!V174</f>
        <v>0</v>
      </c>
      <c r="AZ170" s="76" t="str">
        <f>'Master Sheet'!W174</f>
        <v/>
      </c>
      <c r="BA170" s="76" t="str">
        <f>'Master Sheet'!X174</f>
        <v/>
      </c>
      <c r="BB170" s="76">
        <f>'Master Sheet'!Z174</f>
        <v>0</v>
      </c>
      <c r="BC170" s="76">
        <f>'Master Sheet'!AA174</f>
        <v>0</v>
      </c>
      <c r="BD170" s="76">
        <f>'Master Sheet'!AB174</f>
        <v>0</v>
      </c>
      <c r="BE170" s="76">
        <f>'Master Sheet'!AC174</f>
        <v>0</v>
      </c>
      <c r="BF170" s="76" t="str">
        <f>'Master Sheet'!AD174</f>
        <v/>
      </c>
      <c r="BG170" s="76" t="str">
        <f>'Master Sheet'!AE174</f>
        <v/>
      </c>
      <c r="BH170" s="76">
        <f>'Master Sheet'!AG174</f>
        <v>0</v>
      </c>
      <c r="BI170" s="76">
        <f>'Master Sheet'!AH174</f>
        <v>0</v>
      </c>
      <c r="BJ170" s="76">
        <f>'Master Sheet'!AI174</f>
        <v>0</v>
      </c>
      <c r="BK170" s="76">
        <f>'Master Sheet'!AJ174</f>
        <v>0</v>
      </c>
      <c r="BL170" s="76" t="str">
        <f>'Master Sheet'!AK174</f>
        <v/>
      </c>
      <c r="BM170" s="76" t="str">
        <f>'Master Sheet'!AL174</f>
        <v/>
      </c>
      <c r="BN170" s="76">
        <f>'Master Sheet'!AN174</f>
        <v>0</v>
      </c>
      <c r="BO170" s="76">
        <f>'Master Sheet'!AO174</f>
        <v>0</v>
      </c>
      <c r="BP170" s="76">
        <f>'Master Sheet'!AP174</f>
        <v>0</v>
      </c>
      <c r="BQ170" s="76">
        <f>'Master Sheet'!AQ174</f>
        <v>0</v>
      </c>
      <c r="BR170" s="76" t="str">
        <f>'Master Sheet'!AR174</f>
        <v/>
      </c>
      <c r="BS170" s="76" t="str">
        <f>'Master Sheet'!AS174</f>
        <v/>
      </c>
      <c r="BT170" s="76">
        <f>'Master Sheet'!AU174</f>
        <v>0</v>
      </c>
      <c r="BU170" s="76">
        <f>'Master Sheet'!AV174</f>
        <v>0</v>
      </c>
      <c r="BV170" s="76">
        <f>'Master Sheet'!AW174</f>
        <v>0</v>
      </c>
      <c r="BW170" s="76">
        <f>'Master Sheet'!AX174</f>
        <v>0</v>
      </c>
      <c r="BX170" s="76" t="str">
        <f>'Master Sheet'!AY174</f>
        <v/>
      </c>
      <c r="BY170" s="76" t="str">
        <f>'Master Sheet'!AZ174</f>
        <v/>
      </c>
    </row>
    <row r="171" spans="42:77">
      <c r="AP171" s="76">
        <f>'Master Sheet'!L175</f>
        <v>0</v>
      </c>
      <c r="AQ171" s="76">
        <f>'Master Sheet'!M175</f>
        <v>0</v>
      </c>
      <c r="AR171" s="76">
        <f>'Master Sheet'!N175</f>
        <v>0</v>
      </c>
      <c r="AS171" s="76">
        <f>'Master Sheet'!O175</f>
        <v>0</v>
      </c>
      <c r="AT171" s="76" t="str">
        <f>'Master Sheet'!P175</f>
        <v/>
      </c>
      <c r="AU171" s="76" t="str">
        <f>'Master Sheet'!Q175</f>
        <v/>
      </c>
      <c r="AV171" s="76">
        <f>'Master Sheet'!S175</f>
        <v>0</v>
      </c>
      <c r="AW171" s="76">
        <f>'Master Sheet'!T175</f>
        <v>0</v>
      </c>
      <c r="AX171" s="76">
        <f>'Master Sheet'!U175</f>
        <v>0</v>
      </c>
      <c r="AY171" s="76">
        <f>'Master Sheet'!V175</f>
        <v>0</v>
      </c>
      <c r="AZ171" s="76" t="str">
        <f>'Master Sheet'!W175</f>
        <v/>
      </c>
      <c r="BA171" s="76" t="str">
        <f>'Master Sheet'!X175</f>
        <v/>
      </c>
      <c r="BB171" s="76">
        <f>'Master Sheet'!Z175</f>
        <v>0</v>
      </c>
      <c r="BC171" s="76">
        <f>'Master Sheet'!AA175</f>
        <v>0</v>
      </c>
      <c r="BD171" s="76">
        <f>'Master Sheet'!AB175</f>
        <v>0</v>
      </c>
      <c r="BE171" s="76">
        <f>'Master Sheet'!AC175</f>
        <v>0</v>
      </c>
      <c r="BF171" s="76" t="str">
        <f>'Master Sheet'!AD175</f>
        <v/>
      </c>
      <c r="BG171" s="76" t="str">
        <f>'Master Sheet'!AE175</f>
        <v/>
      </c>
      <c r="BH171" s="76">
        <f>'Master Sheet'!AG175</f>
        <v>0</v>
      </c>
      <c r="BI171" s="76">
        <f>'Master Sheet'!AH175</f>
        <v>0</v>
      </c>
      <c r="BJ171" s="76">
        <f>'Master Sheet'!AI175</f>
        <v>0</v>
      </c>
      <c r="BK171" s="76">
        <f>'Master Sheet'!AJ175</f>
        <v>0</v>
      </c>
      <c r="BL171" s="76" t="str">
        <f>'Master Sheet'!AK175</f>
        <v/>
      </c>
      <c r="BM171" s="76" t="str">
        <f>'Master Sheet'!AL175</f>
        <v/>
      </c>
      <c r="BN171" s="76">
        <f>'Master Sheet'!AN175</f>
        <v>0</v>
      </c>
      <c r="BO171" s="76">
        <f>'Master Sheet'!AO175</f>
        <v>0</v>
      </c>
      <c r="BP171" s="76">
        <f>'Master Sheet'!AP175</f>
        <v>0</v>
      </c>
      <c r="BQ171" s="76">
        <f>'Master Sheet'!AQ175</f>
        <v>0</v>
      </c>
      <c r="BR171" s="76" t="str">
        <f>'Master Sheet'!AR175</f>
        <v/>
      </c>
      <c r="BS171" s="76" t="str">
        <f>'Master Sheet'!AS175</f>
        <v/>
      </c>
      <c r="BT171" s="76">
        <f>'Master Sheet'!AU175</f>
        <v>0</v>
      </c>
      <c r="BU171" s="76">
        <f>'Master Sheet'!AV175</f>
        <v>0</v>
      </c>
      <c r="BV171" s="76">
        <f>'Master Sheet'!AW175</f>
        <v>0</v>
      </c>
      <c r="BW171" s="76">
        <f>'Master Sheet'!AX175</f>
        <v>0</v>
      </c>
      <c r="BX171" s="76" t="str">
        <f>'Master Sheet'!AY175</f>
        <v/>
      </c>
      <c r="BY171" s="76" t="str">
        <f>'Master Sheet'!AZ175</f>
        <v/>
      </c>
    </row>
    <row r="172" spans="42:77">
      <c r="AP172" s="76">
        <f>'Master Sheet'!L176</f>
        <v>0</v>
      </c>
      <c r="AQ172" s="76">
        <f>'Master Sheet'!M176</f>
        <v>0</v>
      </c>
      <c r="AR172" s="76">
        <f>'Master Sheet'!N176</f>
        <v>0</v>
      </c>
      <c r="AS172" s="76">
        <f>'Master Sheet'!O176</f>
        <v>0</v>
      </c>
      <c r="AT172" s="76" t="str">
        <f>'Master Sheet'!P176</f>
        <v/>
      </c>
      <c r="AU172" s="76" t="str">
        <f>'Master Sheet'!Q176</f>
        <v/>
      </c>
      <c r="AV172" s="76">
        <f>'Master Sheet'!S176</f>
        <v>0</v>
      </c>
      <c r="AW172" s="76">
        <f>'Master Sheet'!T176</f>
        <v>0</v>
      </c>
      <c r="AX172" s="76">
        <f>'Master Sheet'!U176</f>
        <v>0</v>
      </c>
      <c r="AY172" s="76">
        <f>'Master Sheet'!V176</f>
        <v>0</v>
      </c>
      <c r="AZ172" s="76" t="str">
        <f>'Master Sheet'!W176</f>
        <v/>
      </c>
      <c r="BA172" s="76" t="str">
        <f>'Master Sheet'!X176</f>
        <v/>
      </c>
      <c r="BB172" s="76">
        <f>'Master Sheet'!Z176</f>
        <v>0</v>
      </c>
      <c r="BC172" s="76">
        <f>'Master Sheet'!AA176</f>
        <v>0</v>
      </c>
      <c r="BD172" s="76">
        <f>'Master Sheet'!AB176</f>
        <v>0</v>
      </c>
      <c r="BE172" s="76">
        <f>'Master Sheet'!AC176</f>
        <v>0</v>
      </c>
      <c r="BF172" s="76" t="str">
        <f>'Master Sheet'!AD176</f>
        <v/>
      </c>
      <c r="BG172" s="76" t="str">
        <f>'Master Sheet'!AE176</f>
        <v/>
      </c>
      <c r="BH172" s="76">
        <f>'Master Sheet'!AG176</f>
        <v>0</v>
      </c>
      <c r="BI172" s="76">
        <f>'Master Sheet'!AH176</f>
        <v>0</v>
      </c>
      <c r="BJ172" s="76">
        <f>'Master Sheet'!AI176</f>
        <v>0</v>
      </c>
      <c r="BK172" s="76">
        <f>'Master Sheet'!AJ176</f>
        <v>0</v>
      </c>
      <c r="BL172" s="76" t="str">
        <f>'Master Sheet'!AK176</f>
        <v/>
      </c>
      <c r="BM172" s="76" t="str">
        <f>'Master Sheet'!AL176</f>
        <v/>
      </c>
      <c r="BN172" s="76">
        <f>'Master Sheet'!AN176</f>
        <v>0</v>
      </c>
      <c r="BO172" s="76">
        <f>'Master Sheet'!AO176</f>
        <v>0</v>
      </c>
      <c r="BP172" s="76">
        <f>'Master Sheet'!AP176</f>
        <v>0</v>
      </c>
      <c r="BQ172" s="76">
        <f>'Master Sheet'!AQ176</f>
        <v>0</v>
      </c>
      <c r="BR172" s="76" t="str">
        <f>'Master Sheet'!AR176</f>
        <v/>
      </c>
      <c r="BS172" s="76" t="str">
        <f>'Master Sheet'!AS176</f>
        <v/>
      </c>
      <c r="BT172" s="76">
        <f>'Master Sheet'!AU176</f>
        <v>0</v>
      </c>
      <c r="BU172" s="76">
        <f>'Master Sheet'!AV176</f>
        <v>0</v>
      </c>
      <c r="BV172" s="76">
        <f>'Master Sheet'!AW176</f>
        <v>0</v>
      </c>
      <c r="BW172" s="76">
        <f>'Master Sheet'!AX176</f>
        <v>0</v>
      </c>
      <c r="BX172" s="76" t="str">
        <f>'Master Sheet'!AY176</f>
        <v/>
      </c>
      <c r="BY172" s="76" t="str">
        <f>'Master Sheet'!AZ176</f>
        <v/>
      </c>
    </row>
    <row r="173" spans="42:77">
      <c r="AP173" s="76">
        <f>'Master Sheet'!L177</f>
        <v>0</v>
      </c>
      <c r="AQ173" s="76">
        <f>'Master Sheet'!M177</f>
        <v>0</v>
      </c>
      <c r="AR173" s="76">
        <f>'Master Sheet'!N177</f>
        <v>0</v>
      </c>
      <c r="AS173" s="76">
        <f>'Master Sheet'!O177</f>
        <v>0</v>
      </c>
      <c r="AT173" s="76" t="str">
        <f>'Master Sheet'!P177</f>
        <v/>
      </c>
      <c r="AU173" s="76" t="str">
        <f>'Master Sheet'!Q177</f>
        <v/>
      </c>
      <c r="AV173" s="76">
        <f>'Master Sheet'!S177</f>
        <v>0</v>
      </c>
      <c r="AW173" s="76">
        <f>'Master Sheet'!T177</f>
        <v>0</v>
      </c>
      <c r="AX173" s="76">
        <f>'Master Sheet'!U177</f>
        <v>0</v>
      </c>
      <c r="AY173" s="76">
        <f>'Master Sheet'!V177</f>
        <v>0</v>
      </c>
      <c r="AZ173" s="76" t="str">
        <f>'Master Sheet'!W177</f>
        <v/>
      </c>
      <c r="BA173" s="76" t="str">
        <f>'Master Sheet'!X177</f>
        <v/>
      </c>
      <c r="BB173" s="76">
        <f>'Master Sheet'!Z177</f>
        <v>0</v>
      </c>
      <c r="BC173" s="76">
        <f>'Master Sheet'!AA177</f>
        <v>0</v>
      </c>
      <c r="BD173" s="76">
        <f>'Master Sheet'!AB177</f>
        <v>0</v>
      </c>
      <c r="BE173" s="76">
        <f>'Master Sheet'!AC177</f>
        <v>0</v>
      </c>
      <c r="BF173" s="76" t="str">
        <f>'Master Sheet'!AD177</f>
        <v/>
      </c>
      <c r="BG173" s="76" t="str">
        <f>'Master Sheet'!AE177</f>
        <v/>
      </c>
      <c r="BH173" s="76">
        <f>'Master Sheet'!AG177</f>
        <v>0</v>
      </c>
      <c r="BI173" s="76">
        <f>'Master Sheet'!AH177</f>
        <v>0</v>
      </c>
      <c r="BJ173" s="76">
        <f>'Master Sheet'!AI177</f>
        <v>0</v>
      </c>
      <c r="BK173" s="76">
        <f>'Master Sheet'!AJ177</f>
        <v>0</v>
      </c>
      <c r="BL173" s="76" t="str">
        <f>'Master Sheet'!AK177</f>
        <v/>
      </c>
      <c r="BM173" s="76" t="str">
        <f>'Master Sheet'!AL177</f>
        <v/>
      </c>
      <c r="BN173" s="76">
        <f>'Master Sheet'!AN177</f>
        <v>0</v>
      </c>
      <c r="BO173" s="76">
        <f>'Master Sheet'!AO177</f>
        <v>0</v>
      </c>
      <c r="BP173" s="76">
        <f>'Master Sheet'!AP177</f>
        <v>0</v>
      </c>
      <c r="BQ173" s="76">
        <f>'Master Sheet'!AQ177</f>
        <v>0</v>
      </c>
      <c r="BR173" s="76" t="str">
        <f>'Master Sheet'!AR177</f>
        <v/>
      </c>
      <c r="BS173" s="76" t="str">
        <f>'Master Sheet'!AS177</f>
        <v/>
      </c>
      <c r="BT173" s="76">
        <f>'Master Sheet'!AU177</f>
        <v>0</v>
      </c>
      <c r="BU173" s="76">
        <f>'Master Sheet'!AV177</f>
        <v>0</v>
      </c>
      <c r="BV173" s="76">
        <f>'Master Sheet'!AW177</f>
        <v>0</v>
      </c>
      <c r="BW173" s="76">
        <f>'Master Sheet'!AX177</f>
        <v>0</v>
      </c>
      <c r="BX173" s="76" t="str">
        <f>'Master Sheet'!AY177</f>
        <v/>
      </c>
      <c r="BY173" s="76" t="str">
        <f>'Master Sheet'!AZ177</f>
        <v/>
      </c>
    </row>
    <row r="174" spans="42:77">
      <c r="AP174" s="76">
        <f>'Master Sheet'!L178</f>
        <v>0</v>
      </c>
      <c r="AQ174" s="76">
        <f>'Master Sheet'!M178</f>
        <v>0</v>
      </c>
      <c r="AR174" s="76">
        <f>'Master Sheet'!N178</f>
        <v>0</v>
      </c>
      <c r="AS174" s="76">
        <f>'Master Sheet'!O178</f>
        <v>0</v>
      </c>
      <c r="AT174" s="76" t="str">
        <f>'Master Sheet'!P178</f>
        <v/>
      </c>
      <c r="AU174" s="76" t="str">
        <f>'Master Sheet'!Q178</f>
        <v/>
      </c>
      <c r="AV174" s="76">
        <f>'Master Sheet'!S178</f>
        <v>0</v>
      </c>
      <c r="AW174" s="76">
        <f>'Master Sheet'!T178</f>
        <v>0</v>
      </c>
      <c r="AX174" s="76">
        <f>'Master Sheet'!U178</f>
        <v>0</v>
      </c>
      <c r="AY174" s="76">
        <f>'Master Sheet'!V178</f>
        <v>0</v>
      </c>
      <c r="AZ174" s="76" t="str">
        <f>'Master Sheet'!W178</f>
        <v/>
      </c>
      <c r="BA174" s="76" t="str">
        <f>'Master Sheet'!X178</f>
        <v/>
      </c>
      <c r="BB174" s="76">
        <f>'Master Sheet'!Z178</f>
        <v>0</v>
      </c>
      <c r="BC174" s="76">
        <f>'Master Sheet'!AA178</f>
        <v>0</v>
      </c>
      <c r="BD174" s="76">
        <f>'Master Sheet'!AB178</f>
        <v>0</v>
      </c>
      <c r="BE174" s="76">
        <f>'Master Sheet'!AC178</f>
        <v>0</v>
      </c>
      <c r="BF174" s="76" t="str">
        <f>'Master Sheet'!AD178</f>
        <v/>
      </c>
      <c r="BG174" s="76" t="str">
        <f>'Master Sheet'!AE178</f>
        <v/>
      </c>
      <c r="BH174" s="76">
        <f>'Master Sheet'!AG178</f>
        <v>0</v>
      </c>
      <c r="BI174" s="76">
        <f>'Master Sheet'!AH178</f>
        <v>0</v>
      </c>
      <c r="BJ174" s="76">
        <f>'Master Sheet'!AI178</f>
        <v>0</v>
      </c>
      <c r="BK174" s="76">
        <f>'Master Sheet'!AJ178</f>
        <v>0</v>
      </c>
      <c r="BL174" s="76" t="str">
        <f>'Master Sheet'!AK178</f>
        <v/>
      </c>
      <c r="BM174" s="76" t="str">
        <f>'Master Sheet'!AL178</f>
        <v/>
      </c>
      <c r="BN174" s="76">
        <f>'Master Sheet'!AN178</f>
        <v>0</v>
      </c>
      <c r="BO174" s="76">
        <f>'Master Sheet'!AO178</f>
        <v>0</v>
      </c>
      <c r="BP174" s="76">
        <f>'Master Sheet'!AP178</f>
        <v>0</v>
      </c>
      <c r="BQ174" s="76">
        <f>'Master Sheet'!AQ178</f>
        <v>0</v>
      </c>
      <c r="BR174" s="76" t="str">
        <f>'Master Sheet'!AR178</f>
        <v/>
      </c>
      <c r="BS174" s="76" t="str">
        <f>'Master Sheet'!AS178</f>
        <v/>
      </c>
      <c r="BT174" s="76">
        <f>'Master Sheet'!AU178</f>
        <v>0</v>
      </c>
      <c r="BU174" s="76">
        <f>'Master Sheet'!AV178</f>
        <v>0</v>
      </c>
      <c r="BV174" s="76">
        <f>'Master Sheet'!AW178</f>
        <v>0</v>
      </c>
      <c r="BW174" s="76">
        <f>'Master Sheet'!AX178</f>
        <v>0</v>
      </c>
      <c r="BX174" s="76" t="str">
        <f>'Master Sheet'!AY178</f>
        <v/>
      </c>
      <c r="BY174" s="76" t="str">
        <f>'Master Sheet'!AZ178</f>
        <v/>
      </c>
    </row>
    <row r="175" spans="42:77">
      <c r="AP175" s="76">
        <f>'Master Sheet'!L179</f>
        <v>0</v>
      </c>
      <c r="AQ175" s="76">
        <f>'Master Sheet'!M179</f>
        <v>0</v>
      </c>
      <c r="AR175" s="76">
        <f>'Master Sheet'!N179</f>
        <v>0</v>
      </c>
      <c r="AS175" s="76">
        <f>'Master Sheet'!O179</f>
        <v>0</v>
      </c>
      <c r="AT175" s="76" t="str">
        <f>'Master Sheet'!P179</f>
        <v/>
      </c>
      <c r="AU175" s="76" t="str">
        <f>'Master Sheet'!Q179</f>
        <v/>
      </c>
      <c r="AV175" s="76">
        <f>'Master Sheet'!S179</f>
        <v>0</v>
      </c>
      <c r="AW175" s="76">
        <f>'Master Sheet'!T179</f>
        <v>0</v>
      </c>
      <c r="AX175" s="76">
        <f>'Master Sheet'!U179</f>
        <v>0</v>
      </c>
      <c r="AY175" s="76">
        <f>'Master Sheet'!V179</f>
        <v>0</v>
      </c>
      <c r="AZ175" s="76" t="str">
        <f>'Master Sheet'!W179</f>
        <v/>
      </c>
      <c r="BA175" s="76" t="str">
        <f>'Master Sheet'!X179</f>
        <v/>
      </c>
      <c r="BB175" s="76">
        <f>'Master Sheet'!Z179</f>
        <v>0</v>
      </c>
      <c r="BC175" s="76">
        <f>'Master Sheet'!AA179</f>
        <v>0</v>
      </c>
      <c r="BD175" s="76">
        <f>'Master Sheet'!AB179</f>
        <v>0</v>
      </c>
      <c r="BE175" s="76">
        <f>'Master Sheet'!AC179</f>
        <v>0</v>
      </c>
      <c r="BF175" s="76" t="str">
        <f>'Master Sheet'!AD179</f>
        <v/>
      </c>
      <c r="BG175" s="76" t="str">
        <f>'Master Sheet'!AE179</f>
        <v/>
      </c>
      <c r="BH175" s="76">
        <f>'Master Sheet'!AG179</f>
        <v>0</v>
      </c>
      <c r="BI175" s="76">
        <f>'Master Sheet'!AH179</f>
        <v>0</v>
      </c>
      <c r="BJ175" s="76">
        <f>'Master Sheet'!AI179</f>
        <v>0</v>
      </c>
      <c r="BK175" s="76">
        <f>'Master Sheet'!AJ179</f>
        <v>0</v>
      </c>
      <c r="BL175" s="76" t="str">
        <f>'Master Sheet'!AK179</f>
        <v/>
      </c>
      <c r="BM175" s="76" t="str">
        <f>'Master Sheet'!AL179</f>
        <v/>
      </c>
      <c r="BN175" s="76">
        <f>'Master Sheet'!AN179</f>
        <v>0</v>
      </c>
      <c r="BO175" s="76">
        <f>'Master Sheet'!AO179</f>
        <v>0</v>
      </c>
      <c r="BP175" s="76">
        <f>'Master Sheet'!AP179</f>
        <v>0</v>
      </c>
      <c r="BQ175" s="76">
        <f>'Master Sheet'!AQ179</f>
        <v>0</v>
      </c>
      <c r="BR175" s="76" t="str">
        <f>'Master Sheet'!AR179</f>
        <v/>
      </c>
      <c r="BS175" s="76" t="str">
        <f>'Master Sheet'!AS179</f>
        <v/>
      </c>
      <c r="BT175" s="76">
        <f>'Master Sheet'!AU179</f>
        <v>0</v>
      </c>
      <c r="BU175" s="76">
        <f>'Master Sheet'!AV179</f>
        <v>0</v>
      </c>
      <c r="BV175" s="76">
        <f>'Master Sheet'!AW179</f>
        <v>0</v>
      </c>
      <c r="BW175" s="76">
        <f>'Master Sheet'!AX179</f>
        <v>0</v>
      </c>
      <c r="BX175" s="76" t="str">
        <f>'Master Sheet'!AY179</f>
        <v/>
      </c>
      <c r="BY175" s="76" t="str">
        <f>'Master Sheet'!AZ179</f>
        <v/>
      </c>
    </row>
    <row r="176" spans="42:77">
      <c r="AP176" s="76">
        <f>'Master Sheet'!L180</f>
        <v>0</v>
      </c>
      <c r="AQ176" s="76">
        <f>'Master Sheet'!M180</f>
        <v>0</v>
      </c>
      <c r="AR176" s="76">
        <f>'Master Sheet'!N180</f>
        <v>0</v>
      </c>
      <c r="AS176" s="76">
        <f>'Master Sheet'!O180</f>
        <v>0</v>
      </c>
      <c r="AT176" s="76" t="str">
        <f>'Master Sheet'!P180</f>
        <v/>
      </c>
      <c r="AU176" s="76" t="str">
        <f>'Master Sheet'!Q180</f>
        <v/>
      </c>
      <c r="AV176" s="76">
        <f>'Master Sheet'!S180</f>
        <v>0</v>
      </c>
      <c r="AW176" s="76">
        <f>'Master Sheet'!T180</f>
        <v>0</v>
      </c>
      <c r="AX176" s="76">
        <f>'Master Sheet'!U180</f>
        <v>0</v>
      </c>
      <c r="AY176" s="76">
        <f>'Master Sheet'!V180</f>
        <v>0</v>
      </c>
      <c r="AZ176" s="76" t="str">
        <f>'Master Sheet'!W180</f>
        <v/>
      </c>
      <c r="BA176" s="76" t="str">
        <f>'Master Sheet'!X180</f>
        <v/>
      </c>
      <c r="BB176" s="76">
        <f>'Master Sheet'!Z180</f>
        <v>0</v>
      </c>
      <c r="BC176" s="76">
        <f>'Master Sheet'!AA180</f>
        <v>0</v>
      </c>
      <c r="BD176" s="76">
        <f>'Master Sheet'!AB180</f>
        <v>0</v>
      </c>
      <c r="BE176" s="76">
        <f>'Master Sheet'!AC180</f>
        <v>0</v>
      </c>
      <c r="BF176" s="76" t="str">
        <f>'Master Sheet'!AD180</f>
        <v/>
      </c>
      <c r="BG176" s="76" t="str">
        <f>'Master Sheet'!AE180</f>
        <v/>
      </c>
      <c r="BH176" s="76">
        <f>'Master Sheet'!AG180</f>
        <v>0</v>
      </c>
      <c r="BI176" s="76">
        <f>'Master Sheet'!AH180</f>
        <v>0</v>
      </c>
      <c r="BJ176" s="76">
        <f>'Master Sheet'!AI180</f>
        <v>0</v>
      </c>
      <c r="BK176" s="76">
        <f>'Master Sheet'!AJ180</f>
        <v>0</v>
      </c>
      <c r="BL176" s="76" t="str">
        <f>'Master Sheet'!AK180</f>
        <v/>
      </c>
      <c r="BM176" s="76" t="str">
        <f>'Master Sheet'!AL180</f>
        <v/>
      </c>
      <c r="BN176" s="76">
        <f>'Master Sheet'!AN180</f>
        <v>0</v>
      </c>
      <c r="BO176" s="76">
        <f>'Master Sheet'!AO180</f>
        <v>0</v>
      </c>
      <c r="BP176" s="76">
        <f>'Master Sheet'!AP180</f>
        <v>0</v>
      </c>
      <c r="BQ176" s="76">
        <f>'Master Sheet'!AQ180</f>
        <v>0</v>
      </c>
      <c r="BR176" s="76" t="str">
        <f>'Master Sheet'!AR180</f>
        <v/>
      </c>
      <c r="BS176" s="76" t="str">
        <f>'Master Sheet'!AS180</f>
        <v/>
      </c>
      <c r="BT176" s="76">
        <f>'Master Sheet'!AU180</f>
        <v>0</v>
      </c>
      <c r="BU176" s="76">
        <f>'Master Sheet'!AV180</f>
        <v>0</v>
      </c>
      <c r="BV176" s="76">
        <f>'Master Sheet'!AW180</f>
        <v>0</v>
      </c>
      <c r="BW176" s="76">
        <f>'Master Sheet'!AX180</f>
        <v>0</v>
      </c>
      <c r="BX176" s="76" t="str">
        <f>'Master Sheet'!AY180</f>
        <v/>
      </c>
      <c r="BY176" s="76" t="str">
        <f>'Master Sheet'!AZ180</f>
        <v/>
      </c>
    </row>
    <row r="177" spans="42:77">
      <c r="AP177" s="76">
        <f>'Master Sheet'!L181</f>
        <v>0</v>
      </c>
      <c r="AQ177" s="76">
        <f>'Master Sheet'!M181</f>
        <v>0</v>
      </c>
      <c r="AR177" s="76">
        <f>'Master Sheet'!N181</f>
        <v>0</v>
      </c>
      <c r="AS177" s="76">
        <f>'Master Sheet'!O181</f>
        <v>0</v>
      </c>
      <c r="AT177" s="76" t="str">
        <f>'Master Sheet'!P181</f>
        <v/>
      </c>
      <c r="AU177" s="76" t="str">
        <f>'Master Sheet'!Q181</f>
        <v/>
      </c>
      <c r="AV177" s="76">
        <f>'Master Sheet'!S181</f>
        <v>0</v>
      </c>
      <c r="AW177" s="76">
        <f>'Master Sheet'!T181</f>
        <v>0</v>
      </c>
      <c r="AX177" s="76">
        <f>'Master Sheet'!U181</f>
        <v>0</v>
      </c>
      <c r="AY177" s="76">
        <f>'Master Sheet'!V181</f>
        <v>0</v>
      </c>
      <c r="AZ177" s="76" t="str">
        <f>'Master Sheet'!W181</f>
        <v/>
      </c>
      <c r="BA177" s="76" t="str">
        <f>'Master Sheet'!X181</f>
        <v/>
      </c>
      <c r="BB177" s="76">
        <f>'Master Sheet'!Z181</f>
        <v>0</v>
      </c>
      <c r="BC177" s="76">
        <f>'Master Sheet'!AA181</f>
        <v>0</v>
      </c>
      <c r="BD177" s="76">
        <f>'Master Sheet'!AB181</f>
        <v>0</v>
      </c>
      <c r="BE177" s="76">
        <f>'Master Sheet'!AC181</f>
        <v>0</v>
      </c>
      <c r="BF177" s="76" t="str">
        <f>'Master Sheet'!AD181</f>
        <v/>
      </c>
      <c r="BG177" s="76" t="str">
        <f>'Master Sheet'!AE181</f>
        <v/>
      </c>
      <c r="BH177" s="76">
        <f>'Master Sheet'!AG181</f>
        <v>0</v>
      </c>
      <c r="BI177" s="76">
        <f>'Master Sheet'!AH181</f>
        <v>0</v>
      </c>
      <c r="BJ177" s="76">
        <f>'Master Sheet'!AI181</f>
        <v>0</v>
      </c>
      <c r="BK177" s="76">
        <f>'Master Sheet'!AJ181</f>
        <v>0</v>
      </c>
      <c r="BL177" s="76" t="str">
        <f>'Master Sheet'!AK181</f>
        <v/>
      </c>
      <c r="BM177" s="76" t="str">
        <f>'Master Sheet'!AL181</f>
        <v/>
      </c>
      <c r="BN177" s="76">
        <f>'Master Sheet'!AN181</f>
        <v>0</v>
      </c>
      <c r="BO177" s="76">
        <f>'Master Sheet'!AO181</f>
        <v>0</v>
      </c>
      <c r="BP177" s="76">
        <f>'Master Sheet'!AP181</f>
        <v>0</v>
      </c>
      <c r="BQ177" s="76">
        <f>'Master Sheet'!AQ181</f>
        <v>0</v>
      </c>
      <c r="BR177" s="76" t="str">
        <f>'Master Sheet'!AR181</f>
        <v/>
      </c>
      <c r="BS177" s="76" t="str">
        <f>'Master Sheet'!AS181</f>
        <v/>
      </c>
      <c r="BT177" s="76">
        <f>'Master Sheet'!AU181</f>
        <v>0</v>
      </c>
      <c r="BU177" s="76">
        <f>'Master Sheet'!AV181</f>
        <v>0</v>
      </c>
      <c r="BV177" s="76">
        <f>'Master Sheet'!AW181</f>
        <v>0</v>
      </c>
      <c r="BW177" s="76">
        <f>'Master Sheet'!AX181</f>
        <v>0</v>
      </c>
      <c r="BX177" s="76" t="str">
        <f>'Master Sheet'!AY181</f>
        <v/>
      </c>
      <c r="BY177" s="76" t="str">
        <f>'Master Sheet'!AZ181</f>
        <v/>
      </c>
    </row>
    <row r="178" spans="42:77">
      <c r="AP178" s="76">
        <f>'Master Sheet'!L182</f>
        <v>0</v>
      </c>
      <c r="AQ178" s="76">
        <f>'Master Sheet'!M182</f>
        <v>0</v>
      </c>
      <c r="AR178" s="76">
        <f>'Master Sheet'!N182</f>
        <v>0</v>
      </c>
      <c r="AS178" s="76">
        <f>'Master Sheet'!O182</f>
        <v>0</v>
      </c>
      <c r="AT178" s="76" t="str">
        <f>'Master Sheet'!P182</f>
        <v/>
      </c>
      <c r="AU178" s="76" t="str">
        <f>'Master Sheet'!Q182</f>
        <v/>
      </c>
      <c r="AV178" s="76">
        <f>'Master Sheet'!S182</f>
        <v>0</v>
      </c>
      <c r="AW178" s="76">
        <f>'Master Sheet'!T182</f>
        <v>0</v>
      </c>
      <c r="AX178" s="76">
        <f>'Master Sheet'!U182</f>
        <v>0</v>
      </c>
      <c r="AY178" s="76">
        <f>'Master Sheet'!V182</f>
        <v>0</v>
      </c>
      <c r="AZ178" s="76" t="str">
        <f>'Master Sheet'!W182</f>
        <v/>
      </c>
      <c r="BA178" s="76" t="str">
        <f>'Master Sheet'!X182</f>
        <v/>
      </c>
      <c r="BB178" s="76">
        <f>'Master Sheet'!Z182</f>
        <v>0</v>
      </c>
      <c r="BC178" s="76">
        <f>'Master Sheet'!AA182</f>
        <v>0</v>
      </c>
      <c r="BD178" s="76">
        <f>'Master Sheet'!AB182</f>
        <v>0</v>
      </c>
      <c r="BE178" s="76">
        <f>'Master Sheet'!AC182</f>
        <v>0</v>
      </c>
      <c r="BF178" s="76" t="str">
        <f>'Master Sheet'!AD182</f>
        <v/>
      </c>
      <c r="BG178" s="76" t="str">
        <f>'Master Sheet'!AE182</f>
        <v/>
      </c>
      <c r="BH178" s="76">
        <f>'Master Sheet'!AG182</f>
        <v>0</v>
      </c>
      <c r="BI178" s="76">
        <f>'Master Sheet'!AH182</f>
        <v>0</v>
      </c>
      <c r="BJ178" s="76">
        <f>'Master Sheet'!AI182</f>
        <v>0</v>
      </c>
      <c r="BK178" s="76">
        <f>'Master Sheet'!AJ182</f>
        <v>0</v>
      </c>
      <c r="BL178" s="76" t="str">
        <f>'Master Sheet'!AK182</f>
        <v/>
      </c>
      <c r="BM178" s="76" t="str">
        <f>'Master Sheet'!AL182</f>
        <v/>
      </c>
      <c r="BN178" s="76">
        <f>'Master Sheet'!AN182</f>
        <v>0</v>
      </c>
      <c r="BO178" s="76">
        <f>'Master Sheet'!AO182</f>
        <v>0</v>
      </c>
      <c r="BP178" s="76">
        <f>'Master Sheet'!AP182</f>
        <v>0</v>
      </c>
      <c r="BQ178" s="76">
        <f>'Master Sheet'!AQ182</f>
        <v>0</v>
      </c>
      <c r="BR178" s="76" t="str">
        <f>'Master Sheet'!AR182</f>
        <v/>
      </c>
      <c r="BS178" s="76" t="str">
        <f>'Master Sheet'!AS182</f>
        <v/>
      </c>
      <c r="BT178" s="76">
        <f>'Master Sheet'!AU182</f>
        <v>0</v>
      </c>
      <c r="BU178" s="76">
        <f>'Master Sheet'!AV182</f>
        <v>0</v>
      </c>
      <c r="BV178" s="76">
        <f>'Master Sheet'!AW182</f>
        <v>0</v>
      </c>
      <c r="BW178" s="76">
        <f>'Master Sheet'!AX182</f>
        <v>0</v>
      </c>
      <c r="BX178" s="76" t="str">
        <f>'Master Sheet'!AY182</f>
        <v/>
      </c>
      <c r="BY178" s="76" t="str">
        <f>'Master Sheet'!AZ182</f>
        <v/>
      </c>
    </row>
    <row r="179" spans="42:77">
      <c r="AP179" s="76">
        <f>'Master Sheet'!L183</f>
        <v>0</v>
      </c>
      <c r="AQ179" s="76">
        <f>'Master Sheet'!M183</f>
        <v>0</v>
      </c>
      <c r="AR179" s="76">
        <f>'Master Sheet'!N183</f>
        <v>0</v>
      </c>
      <c r="AS179" s="76">
        <f>'Master Sheet'!O183</f>
        <v>0</v>
      </c>
      <c r="AT179" s="76" t="str">
        <f>'Master Sheet'!P183</f>
        <v/>
      </c>
      <c r="AU179" s="76" t="str">
        <f>'Master Sheet'!Q183</f>
        <v/>
      </c>
      <c r="AV179" s="76">
        <f>'Master Sheet'!S183</f>
        <v>0</v>
      </c>
      <c r="AW179" s="76">
        <f>'Master Sheet'!T183</f>
        <v>0</v>
      </c>
      <c r="AX179" s="76">
        <f>'Master Sheet'!U183</f>
        <v>0</v>
      </c>
      <c r="AY179" s="76">
        <f>'Master Sheet'!V183</f>
        <v>0</v>
      </c>
      <c r="AZ179" s="76" t="str">
        <f>'Master Sheet'!W183</f>
        <v/>
      </c>
      <c r="BA179" s="76" t="str">
        <f>'Master Sheet'!X183</f>
        <v/>
      </c>
      <c r="BB179" s="76">
        <f>'Master Sheet'!Z183</f>
        <v>0</v>
      </c>
      <c r="BC179" s="76">
        <f>'Master Sheet'!AA183</f>
        <v>0</v>
      </c>
      <c r="BD179" s="76">
        <f>'Master Sheet'!AB183</f>
        <v>0</v>
      </c>
      <c r="BE179" s="76">
        <f>'Master Sheet'!AC183</f>
        <v>0</v>
      </c>
      <c r="BF179" s="76" t="str">
        <f>'Master Sheet'!AD183</f>
        <v/>
      </c>
      <c r="BG179" s="76" t="str">
        <f>'Master Sheet'!AE183</f>
        <v/>
      </c>
      <c r="BH179" s="76">
        <f>'Master Sheet'!AG183</f>
        <v>0</v>
      </c>
      <c r="BI179" s="76">
        <f>'Master Sheet'!AH183</f>
        <v>0</v>
      </c>
      <c r="BJ179" s="76">
        <f>'Master Sheet'!AI183</f>
        <v>0</v>
      </c>
      <c r="BK179" s="76">
        <f>'Master Sheet'!AJ183</f>
        <v>0</v>
      </c>
      <c r="BL179" s="76" t="str">
        <f>'Master Sheet'!AK183</f>
        <v/>
      </c>
      <c r="BM179" s="76" t="str">
        <f>'Master Sheet'!AL183</f>
        <v/>
      </c>
      <c r="BN179" s="76">
        <f>'Master Sheet'!AN183</f>
        <v>0</v>
      </c>
      <c r="BO179" s="76">
        <f>'Master Sheet'!AO183</f>
        <v>0</v>
      </c>
      <c r="BP179" s="76">
        <f>'Master Sheet'!AP183</f>
        <v>0</v>
      </c>
      <c r="BQ179" s="76">
        <f>'Master Sheet'!AQ183</f>
        <v>0</v>
      </c>
      <c r="BR179" s="76" t="str">
        <f>'Master Sheet'!AR183</f>
        <v/>
      </c>
      <c r="BS179" s="76" t="str">
        <f>'Master Sheet'!AS183</f>
        <v/>
      </c>
      <c r="BT179" s="76">
        <f>'Master Sheet'!AU183</f>
        <v>0</v>
      </c>
      <c r="BU179" s="76">
        <f>'Master Sheet'!AV183</f>
        <v>0</v>
      </c>
      <c r="BV179" s="76">
        <f>'Master Sheet'!AW183</f>
        <v>0</v>
      </c>
      <c r="BW179" s="76">
        <f>'Master Sheet'!AX183</f>
        <v>0</v>
      </c>
      <c r="BX179" s="76" t="str">
        <f>'Master Sheet'!AY183</f>
        <v/>
      </c>
      <c r="BY179" s="76" t="str">
        <f>'Master Sheet'!AZ183</f>
        <v/>
      </c>
    </row>
    <row r="180" spans="42:77">
      <c r="AP180" s="76">
        <f>'Master Sheet'!L184</f>
        <v>0</v>
      </c>
      <c r="AQ180" s="76">
        <f>'Master Sheet'!M184</f>
        <v>0</v>
      </c>
      <c r="AR180" s="76">
        <f>'Master Sheet'!N184</f>
        <v>0</v>
      </c>
      <c r="AS180" s="76">
        <f>'Master Sheet'!O184</f>
        <v>0</v>
      </c>
      <c r="AT180" s="76" t="str">
        <f>'Master Sheet'!P184</f>
        <v/>
      </c>
      <c r="AU180" s="76" t="str">
        <f>'Master Sheet'!Q184</f>
        <v/>
      </c>
      <c r="AV180" s="76">
        <f>'Master Sheet'!S184</f>
        <v>0</v>
      </c>
      <c r="AW180" s="76">
        <f>'Master Sheet'!T184</f>
        <v>0</v>
      </c>
      <c r="AX180" s="76">
        <f>'Master Sheet'!U184</f>
        <v>0</v>
      </c>
      <c r="AY180" s="76">
        <f>'Master Sheet'!V184</f>
        <v>0</v>
      </c>
      <c r="AZ180" s="76" t="str">
        <f>'Master Sheet'!W184</f>
        <v/>
      </c>
      <c r="BA180" s="76" t="str">
        <f>'Master Sheet'!X184</f>
        <v/>
      </c>
      <c r="BB180" s="76">
        <f>'Master Sheet'!Z184</f>
        <v>0</v>
      </c>
      <c r="BC180" s="76">
        <f>'Master Sheet'!AA184</f>
        <v>0</v>
      </c>
      <c r="BD180" s="76">
        <f>'Master Sheet'!AB184</f>
        <v>0</v>
      </c>
      <c r="BE180" s="76">
        <f>'Master Sheet'!AC184</f>
        <v>0</v>
      </c>
      <c r="BF180" s="76" t="str">
        <f>'Master Sheet'!AD184</f>
        <v/>
      </c>
      <c r="BG180" s="76" t="str">
        <f>'Master Sheet'!AE184</f>
        <v/>
      </c>
      <c r="BH180" s="76">
        <f>'Master Sheet'!AG184</f>
        <v>0</v>
      </c>
      <c r="BI180" s="76">
        <f>'Master Sheet'!AH184</f>
        <v>0</v>
      </c>
      <c r="BJ180" s="76">
        <f>'Master Sheet'!AI184</f>
        <v>0</v>
      </c>
      <c r="BK180" s="76">
        <f>'Master Sheet'!AJ184</f>
        <v>0</v>
      </c>
      <c r="BL180" s="76" t="str">
        <f>'Master Sheet'!AK184</f>
        <v/>
      </c>
      <c r="BM180" s="76" t="str">
        <f>'Master Sheet'!AL184</f>
        <v/>
      </c>
      <c r="BN180" s="76">
        <f>'Master Sheet'!AN184</f>
        <v>0</v>
      </c>
      <c r="BO180" s="76">
        <f>'Master Sheet'!AO184</f>
        <v>0</v>
      </c>
      <c r="BP180" s="76">
        <f>'Master Sheet'!AP184</f>
        <v>0</v>
      </c>
      <c r="BQ180" s="76">
        <f>'Master Sheet'!AQ184</f>
        <v>0</v>
      </c>
      <c r="BR180" s="76" t="str">
        <f>'Master Sheet'!AR184</f>
        <v/>
      </c>
      <c r="BS180" s="76" t="str">
        <f>'Master Sheet'!AS184</f>
        <v/>
      </c>
      <c r="BT180" s="76">
        <f>'Master Sheet'!AU184</f>
        <v>0</v>
      </c>
      <c r="BU180" s="76">
        <f>'Master Sheet'!AV184</f>
        <v>0</v>
      </c>
      <c r="BV180" s="76">
        <f>'Master Sheet'!AW184</f>
        <v>0</v>
      </c>
      <c r="BW180" s="76">
        <f>'Master Sheet'!AX184</f>
        <v>0</v>
      </c>
      <c r="BX180" s="76" t="str">
        <f>'Master Sheet'!AY184</f>
        <v/>
      </c>
      <c r="BY180" s="76" t="str">
        <f>'Master Sheet'!AZ184</f>
        <v/>
      </c>
    </row>
    <row r="181" spans="42:77">
      <c r="AP181" s="76">
        <f>'Master Sheet'!L185</f>
        <v>0</v>
      </c>
      <c r="AQ181" s="76">
        <f>'Master Sheet'!M185</f>
        <v>0</v>
      </c>
      <c r="AR181" s="76">
        <f>'Master Sheet'!N185</f>
        <v>0</v>
      </c>
      <c r="AS181" s="76">
        <f>'Master Sheet'!O185</f>
        <v>0</v>
      </c>
      <c r="AT181" s="76" t="str">
        <f>'Master Sheet'!P185</f>
        <v/>
      </c>
      <c r="AU181" s="76" t="str">
        <f>'Master Sheet'!Q185</f>
        <v/>
      </c>
      <c r="AV181" s="76">
        <f>'Master Sheet'!S185</f>
        <v>0</v>
      </c>
      <c r="AW181" s="76">
        <f>'Master Sheet'!T185</f>
        <v>0</v>
      </c>
      <c r="AX181" s="76">
        <f>'Master Sheet'!U185</f>
        <v>0</v>
      </c>
      <c r="AY181" s="76">
        <f>'Master Sheet'!V185</f>
        <v>0</v>
      </c>
      <c r="AZ181" s="76" t="str">
        <f>'Master Sheet'!W185</f>
        <v/>
      </c>
      <c r="BA181" s="76" t="str">
        <f>'Master Sheet'!X185</f>
        <v/>
      </c>
      <c r="BB181" s="76">
        <f>'Master Sheet'!Z185</f>
        <v>0</v>
      </c>
      <c r="BC181" s="76">
        <f>'Master Sheet'!AA185</f>
        <v>0</v>
      </c>
      <c r="BD181" s="76">
        <f>'Master Sheet'!AB185</f>
        <v>0</v>
      </c>
      <c r="BE181" s="76">
        <f>'Master Sheet'!AC185</f>
        <v>0</v>
      </c>
      <c r="BF181" s="76" t="str">
        <f>'Master Sheet'!AD185</f>
        <v/>
      </c>
      <c r="BG181" s="76" t="str">
        <f>'Master Sheet'!AE185</f>
        <v/>
      </c>
      <c r="BH181" s="76">
        <f>'Master Sheet'!AG185</f>
        <v>0</v>
      </c>
      <c r="BI181" s="76">
        <f>'Master Sheet'!AH185</f>
        <v>0</v>
      </c>
      <c r="BJ181" s="76">
        <f>'Master Sheet'!AI185</f>
        <v>0</v>
      </c>
      <c r="BK181" s="76">
        <f>'Master Sheet'!AJ185</f>
        <v>0</v>
      </c>
      <c r="BL181" s="76" t="str">
        <f>'Master Sheet'!AK185</f>
        <v/>
      </c>
      <c r="BM181" s="76" t="str">
        <f>'Master Sheet'!AL185</f>
        <v/>
      </c>
      <c r="BN181" s="76">
        <f>'Master Sheet'!AN185</f>
        <v>0</v>
      </c>
      <c r="BO181" s="76">
        <f>'Master Sheet'!AO185</f>
        <v>0</v>
      </c>
      <c r="BP181" s="76">
        <f>'Master Sheet'!AP185</f>
        <v>0</v>
      </c>
      <c r="BQ181" s="76">
        <f>'Master Sheet'!AQ185</f>
        <v>0</v>
      </c>
      <c r="BR181" s="76" t="str">
        <f>'Master Sheet'!AR185</f>
        <v/>
      </c>
      <c r="BS181" s="76" t="str">
        <f>'Master Sheet'!AS185</f>
        <v/>
      </c>
      <c r="BT181" s="76">
        <f>'Master Sheet'!AU185</f>
        <v>0</v>
      </c>
      <c r="BU181" s="76">
        <f>'Master Sheet'!AV185</f>
        <v>0</v>
      </c>
      <c r="BV181" s="76">
        <f>'Master Sheet'!AW185</f>
        <v>0</v>
      </c>
      <c r="BW181" s="76">
        <f>'Master Sheet'!AX185</f>
        <v>0</v>
      </c>
      <c r="BX181" s="76" t="str">
        <f>'Master Sheet'!AY185</f>
        <v/>
      </c>
      <c r="BY181" s="76" t="str">
        <f>'Master Sheet'!AZ185</f>
        <v/>
      </c>
    </row>
    <row r="182" spans="42:77">
      <c r="AP182" s="76">
        <f>'Master Sheet'!L186</f>
        <v>0</v>
      </c>
      <c r="AQ182" s="76">
        <f>'Master Sheet'!M186</f>
        <v>0</v>
      </c>
      <c r="AR182" s="76">
        <f>'Master Sheet'!N186</f>
        <v>0</v>
      </c>
      <c r="AS182" s="76">
        <f>'Master Sheet'!O186</f>
        <v>0</v>
      </c>
      <c r="AT182" s="76" t="str">
        <f>'Master Sheet'!P186</f>
        <v/>
      </c>
      <c r="AU182" s="76" t="str">
        <f>'Master Sheet'!Q186</f>
        <v/>
      </c>
      <c r="AV182" s="76">
        <f>'Master Sheet'!S186</f>
        <v>0</v>
      </c>
      <c r="AW182" s="76">
        <f>'Master Sheet'!T186</f>
        <v>0</v>
      </c>
      <c r="AX182" s="76">
        <f>'Master Sheet'!U186</f>
        <v>0</v>
      </c>
      <c r="AY182" s="76">
        <f>'Master Sheet'!V186</f>
        <v>0</v>
      </c>
      <c r="AZ182" s="76" t="str">
        <f>'Master Sheet'!W186</f>
        <v/>
      </c>
      <c r="BA182" s="76" t="str">
        <f>'Master Sheet'!X186</f>
        <v/>
      </c>
      <c r="BB182" s="76">
        <f>'Master Sheet'!Z186</f>
        <v>0</v>
      </c>
      <c r="BC182" s="76">
        <f>'Master Sheet'!AA186</f>
        <v>0</v>
      </c>
      <c r="BD182" s="76">
        <f>'Master Sheet'!AB186</f>
        <v>0</v>
      </c>
      <c r="BE182" s="76">
        <f>'Master Sheet'!AC186</f>
        <v>0</v>
      </c>
      <c r="BF182" s="76" t="str">
        <f>'Master Sheet'!AD186</f>
        <v/>
      </c>
      <c r="BG182" s="76" t="str">
        <f>'Master Sheet'!AE186</f>
        <v/>
      </c>
      <c r="BH182" s="76">
        <f>'Master Sheet'!AG186</f>
        <v>0</v>
      </c>
      <c r="BI182" s="76">
        <f>'Master Sheet'!AH186</f>
        <v>0</v>
      </c>
      <c r="BJ182" s="76">
        <f>'Master Sheet'!AI186</f>
        <v>0</v>
      </c>
      <c r="BK182" s="76">
        <f>'Master Sheet'!AJ186</f>
        <v>0</v>
      </c>
      <c r="BL182" s="76" t="str">
        <f>'Master Sheet'!AK186</f>
        <v/>
      </c>
      <c r="BM182" s="76" t="str">
        <f>'Master Sheet'!AL186</f>
        <v/>
      </c>
      <c r="BN182" s="76">
        <f>'Master Sheet'!AN186</f>
        <v>0</v>
      </c>
      <c r="BO182" s="76">
        <f>'Master Sheet'!AO186</f>
        <v>0</v>
      </c>
      <c r="BP182" s="76">
        <f>'Master Sheet'!AP186</f>
        <v>0</v>
      </c>
      <c r="BQ182" s="76">
        <f>'Master Sheet'!AQ186</f>
        <v>0</v>
      </c>
      <c r="BR182" s="76" t="str">
        <f>'Master Sheet'!AR186</f>
        <v/>
      </c>
      <c r="BS182" s="76" t="str">
        <f>'Master Sheet'!AS186</f>
        <v/>
      </c>
      <c r="BT182" s="76">
        <f>'Master Sheet'!AU186</f>
        <v>0</v>
      </c>
      <c r="BU182" s="76">
        <f>'Master Sheet'!AV186</f>
        <v>0</v>
      </c>
      <c r="BV182" s="76">
        <f>'Master Sheet'!AW186</f>
        <v>0</v>
      </c>
      <c r="BW182" s="76">
        <f>'Master Sheet'!AX186</f>
        <v>0</v>
      </c>
      <c r="BX182" s="76" t="str">
        <f>'Master Sheet'!AY186</f>
        <v/>
      </c>
      <c r="BY182" s="76" t="str">
        <f>'Master Sheet'!AZ186</f>
        <v/>
      </c>
    </row>
    <row r="183" spans="42:77">
      <c r="AP183" s="76">
        <f>'Master Sheet'!L187</f>
        <v>0</v>
      </c>
      <c r="AQ183" s="76">
        <f>'Master Sheet'!M187</f>
        <v>0</v>
      </c>
      <c r="AR183" s="76">
        <f>'Master Sheet'!N187</f>
        <v>0</v>
      </c>
      <c r="AS183" s="76">
        <f>'Master Sheet'!O187</f>
        <v>0</v>
      </c>
      <c r="AT183" s="76" t="str">
        <f>'Master Sheet'!P187</f>
        <v/>
      </c>
      <c r="AU183" s="76" t="str">
        <f>'Master Sheet'!Q187</f>
        <v/>
      </c>
      <c r="AV183" s="76">
        <f>'Master Sheet'!S187</f>
        <v>0</v>
      </c>
      <c r="AW183" s="76">
        <f>'Master Sheet'!T187</f>
        <v>0</v>
      </c>
      <c r="AX183" s="76">
        <f>'Master Sheet'!U187</f>
        <v>0</v>
      </c>
      <c r="AY183" s="76">
        <f>'Master Sheet'!V187</f>
        <v>0</v>
      </c>
      <c r="AZ183" s="76" t="str">
        <f>'Master Sheet'!W187</f>
        <v/>
      </c>
      <c r="BA183" s="76" t="str">
        <f>'Master Sheet'!X187</f>
        <v/>
      </c>
      <c r="BB183" s="76">
        <f>'Master Sheet'!Z187</f>
        <v>0</v>
      </c>
      <c r="BC183" s="76">
        <f>'Master Sheet'!AA187</f>
        <v>0</v>
      </c>
      <c r="BD183" s="76">
        <f>'Master Sheet'!AB187</f>
        <v>0</v>
      </c>
      <c r="BE183" s="76">
        <f>'Master Sheet'!AC187</f>
        <v>0</v>
      </c>
      <c r="BF183" s="76" t="str">
        <f>'Master Sheet'!AD187</f>
        <v/>
      </c>
      <c r="BG183" s="76" t="str">
        <f>'Master Sheet'!AE187</f>
        <v/>
      </c>
      <c r="BH183" s="76">
        <f>'Master Sheet'!AG187</f>
        <v>0</v>
      </c>
      <c r="BI183" s="76">
        <f>'Master Sheet'!AH187</f>
        <v>0</v>
      </c>
      <c r="BJ183" s="76">
        <f>'Master Sheet'!AI187</f>
        <v>0</v>
      </c>
      <c r="BK183" s="76">
        <f>'Master Sheet'!AJ187</f>
        <v>0</v>
      </c>
      <c r="BL183" s="76" t="str">
        <f>'Master Sheet'!AK187</f>
        <v/>
      </c>
      <c r="BM183" s="76" t="str">
        <f>'Master Sheet'!AL187</f>
        <v/>
      </c>
      <c r="BN183" s="76">
        <f>'Master Sheet'!AN187</f>
        <v>0</v>
      </c>
      <c r="BO183" s="76">
        <f>'Master Sheet'!AO187</f>
        <v>0</v>
      </c>
      <c r="BP183" s="76">
        <f>'Master Sheet'!AP187</f>
        <v>0</v>
      </c>
      <c r="BQ183" s="76">
        <f>'Master Sheet'!AQ187</f>
        <v>0</v>
      </c>
      <c r="BR183" s="76" t="str">
        <f>'Master Sheet'!AR187</f>
        <v/>
      </c>
      <c r="BS183" s="76" t="str">
        <f>'Master Sheet'!AS187</f>
        <v/>
      </c>
      <c r="BT183" s="76">
        <f>'Master Sheet'!AU187</f>
        <v>0</v>
      </c>
      <c r="BU183" s="76">
        <f>'Master Sheet'!AV187</f>
        <v>0</v>
      </c>
      <c r="BV183" s="76">
        <f>'Master Sheet'!AW187</f>
        <v>0</v>
      </c>
      <c r="BW183" s="76">
        <f>'Master Sheet'!AX187</f>
        <v>0</v>
      </c>
      <c r="BX183" s="76" t="str">
        <f>'Master Sheet'!AY187</f>
        <v/>
      </c>
      <c r="BY183" s="76" t="str">
        <f>'Master Sheet'!AZ187</f>
        <v/>
      </c>
    </row>
    <row r="184" spans="42:77">
      <c r="AP184" s="76">
        <f>'Master Sheet'!L188</f>
        <v>0</v>
      </c>
      <c r="AQ184" s="76">
        <f>'Master Sheet'!M188</f>
        <v>0</v>
      </c>
      <c r="AR184" s="76">
        <f>'Master Sheet'!N188</f>
        <v>0</v>
      </c>
      <c r="AS184" s="76">
        <f>'Master Sheet'!O188</f>
        <v>0</v>
      </c>
      <c r="AT184" s="76" t="str">
        <f>'Master Sheet'!P188</f>
        <v/>
      </c>
      <c r="AU184" s="76" t="str">
        <f>'Master Sheet'!Q188</f>
        <v/>
      </c>
      <c r="AV184" s="76">
        <f>'Master Sheet'!S188</f>
        <v>0</v>
      </c>
      <c r="AW184" s="76">
        <f>'Master Sheet'!T188</f>
        <v>0</v>
      </c>
      <c r="AX184" s="76">
        <f>'Master Sheet'!U188</f>
        <v>0</v>
      </c>
      <c r="AY184" s="76">
        <f>'Master Sheet'!V188</f>
        <v>0</v>
      </c>
      <c r="AZ184" s="76" t="str">
        <f>'Master Sheet'!W188</f>
        <v/>
      </c>
      <c r="BA184" s="76" t="str">
        <f>'Master Sheet'!X188</f>
        <v/>
      </c>
      <c r="BB184" s="76">
        <f>'Master Sheet'!Z188</f>
        <v>0</v>
      </c>
      <c r="BC184" s="76">
        <f>'Master Sheet'!AA188</f>
        <v>0</v>
      </c>
      <c r="BD184" s="76">
        <f>'Master Sheet'!AB188</f>
        <v>0</v>
      </c>
      <c r="BE184" s="76">
        <f>'Master Sheet'!AC188</f>
        <v>0</v>
      </c>
      <c r="BF184" s="76" t="str">
        <f>'Master Sheet'!AD188</f>
        <v/>
      </c>
      <c r="BG184" s="76" t="str">
        <f>'Master Sheet'!AE188</f>
        <v/>
      </c>
      <c r="BH184" s="76">
        <f>'Master Sheet'!AG188</f>
        <v>0</v>
      </c>
      <c r="BI184" s="76">
        <f>'Master Sheet'!AH188</f>
        <v>0</v>
      </c>
      <c r="BJ184" s="76">
        <f>'Master Sheet'!AI188</f>
        <v>0</v>
      </c>
      <c r="BK184" s="76">
        <f>'Master Sheet'!AJ188</f>
        <v>0</v>
      </c>
      <c r="BL184" s="76" t="str">
        <f>'Master Sheet'!AK188</f>
        <v/>
      </c>
      <c r="BM184" s="76" t="str">
        <f>'Master Sheet'!AL188</f>
        <v/>
      </c>
      <c r="BN184" s="76">
        <f>'Master Sheet'!AN188</f>
        <v>0</v>
      </c>
      <c r="BO184" s="76">
        <f>'Master Sheet'!AO188</f>
        <v>0</v>
      </c>
      <c r="BP184" s="76">
        <f>'Master Sheet'!AP188</f>
        <v>0</v>
      </c>
      <c r="BQ184" s="76">
        <f>'Master Sheet'!AQ188</f>
        <v>0</v>
      </c>
      <c r="BR184" s="76" t="str">
        <f>'Master Sheet'!AR188</f>
        <v/>
      </c>
      <c r="BS184" s="76" t="str">
        <f>'Master Sheet'!AS188</f>
        <v/>
      </c>
      <c r="BT184" s="76">
        <f>'Master Sheet'!AU188</f>
        <v>0</v>
      </c>
      <c r="BU184" s="76">
        <f>'Master Sheet'!AV188</f>
        <v>0</v>
      </c>
      <c r="BV184" s="76">
        <f>'Master Sheet'!AW188</f>
        <v>0</v>
      </c>
      <c r="BW184" s="76">
        <f>'Master Sheet'!AX188</f>
        <v>0</v>
      </c>
      <c r="BX184" s="76" t="str">
        <f>'Master Sheet'!AY188</f>
        <v/>
      </c>
      <c r="BY184" s="76" t="str">
        <f>'Master Sheet'!AZ188</f>
        <v/>
      </c>
    </row>
    <row r="185" spans="42:77">
      <c r="AP185" s="76">
        <f>'Master Sheet'!L189</f>
        <v>0</v>
      </c>
      <c r="AQ185" s="76">
        <f>'Master Sheet'!M189</f>
        <v>0</v>
      </c>
      <c r="AR185" s="76">
        <f>'Master Sheet'!N189</f>
        <v>0</v>
      </c>
      <c r="AS185" s="76">
        <f>'Master Sheet'!O189</f>
        <v>0</v>
      </c>
      <c r="AT185" s="76" t="str">
        <f>'Master Sheet'!P189</f>
        <v/>
      </c>
      <c r="AU185" s="76" t="str">
        <f>'Master Sheet'!Q189</f>
        <v/>
      </c>
      <c r="AV185" s="76">
        <f>'Master Sheet'!S189</f>
        <v>0</v>
      </c>
      <c r="AW185" s="76">
        <f>'Master Sheet'!T189</f>
        <v>0</v>
      </c>
      <c r="AX185" s="76">
        <f>'Master Sheet'!U189</f>
        <v>0</v>
      </c>
      <c r="AY185" s="76">
        <f>'Master Sheet'!V189</f>
        <v>0</v>
      </c>
      <c r="AZ185" s="76" t="str">
        <f>'Master Sheet'!W189</f>
        <v/>
      </c>
      <c r="BA185" s="76" t="str">
        <f>'Master Sheet'!X189</f>
        <v/>
      </c>
      <c r="BB185" s="76">
        <f>'Master Sheet'!Z189</f>
        <v>0</v>
      </c>
      <c r="BC185" s="76">
        <f>'Master Sheet'!AA189</f>
        <v>0</v>
      </c>
      <c r="BD185" s="76">
        <f>'Master Sheet'!AB189</f>
        <v>0</v>
      </c>
      <c r="BE185" s="76">
        <f>'Master Sheet'!AC189</f>
        <v>0</v>
      </c>
      <c r="BF185" s="76" t="str">
        <f>'Master Sheet'!AD189</f>
        <v/>
      </c>
      <c r="BG185" s="76" t="str">
        <f>'Master Sheet'!AE189</f>
        <v/>
      </c>
      <c r="BH185" s="76">
        <f>'Master Sheet'!AG189</f>
        <v>0</v>
      </c>
      <c r="BI185" s="76">
        <f>'Master Sheet'!AH189</f>
        <v>0</v>
      </c>
      <c r="BJ185" s="76">
        <f>'Master Sheet'!AI189</f>
        <v>0</v>
      </c>
      <c r="BK185" s="76">
        <f>'Master Sheet'!AJ189</f>
        <v>0</v>
      </c>
      <c r="BL185" s="76" t="str">
        <f>'Master Sheet'!AK189</f>
        <v/>
      </c>
      <c r="BM185" s="76" t="str">
        <f>'Master Sheet'!AL189</f>
        <v/>
      </c>
      <c r="BN185" s="76">
        <f>'Master Sheet'!AN189</f>
        <v>0</v>
      </c>
      <c r="BO185" s="76">
        <f>'Master Sheet'!AO189</f>
        <v>0</v>
      </c>
      <c r="BP185" s="76">
        <f>'Master Sheet'!AP189</f>
        <v>0</v>
      </c>
      <c r="BQ185" s="76">
        <f>'Master Sheet'!AQ189</f>
        <v>0</v>
      </c>
      <c r="BR185" s="76" t="str">
        <f>'Master Sheet'!AR189</f>
        <v/>
      </c>
      <c r="BS185" s="76" t="str">
        <f>'Master Sheet'!AS189</f>
        <v/>
      </c>
      <c r="BT185" s="76">
        <f>'Master Sheet'!AU189</f>
        <v>0</v>
      </c>
      <c r="BU185" s="76">
        <f>'Master Sheet'!AV189</f>
        <v>0</v>
      </c>
      <c r="BV185" s="76">
        <f>'Master Sheet'!AW189</f>
        <v>0</v>
      </c>
      <c r="BW185" s="76">
        <f>'Master Sheet'!AX189</f>
        <v>0</v>
      </c>
      <c r="BX185" s="76" t="str">
        <f>'Master Sheet'!AY189</f>
        <v/>
      </c>
      <c r="BY185" s="76" t="str">
        <f>'Master Sheet'!AZ189</f>
        <v/>
      </c>
    </row>
    <row r="186" spans="42:77">
      <c r="AP186" s="76">
        <f>'Master Sheet'!L190</f>
        <v>0</v>
      </c>
      <c r="AQ186" s="76">
        <f>'Master Sheet'!M190</f>
        <v>0</v>
      </c>
      <c r="AR186" s="76">
        <f>'Master Sheet'!N190</f>
        <v>0</v>
      </c>
      <c r="AS186" s="76">
        <f>'Master Sheet'!O190</f>
        <v>0</v>
      </c>
      <c r="AT186" s="76" t="str">
        <f>'Master Sheet'!P190</f>
        <v/>
      </c>
      <c r="AU186" s="76" t="str">
        <f>'Master Sheet'!Q190</f>
        <v/>
      </c>
      <c r="AV186" s="76">
        <f>'Master Sheet'!S190</f>
        <v>0</v>
      </c>
      <c r="AW186" s="76">
        <f>'Master Sheet'!T190</f>
        <v>0</v>
      </c>
      <c r="AX186" s="76">
        <f>'Master Sheet'!U190</f>
        <v>0</v>
      </c>
      <c r="AY186" s="76">
        <f>'Master Sheet'!V190</f>
        <v>0</v>
      </c>
      <c r="AZ186" s="76" t="str">
        <f>'Master Sheet'!W190</f>
        <v/>
      </c>
      <c r="BA186" s="76" t="str">
        <f>'Master Sheet'!X190</f>
        <v/>
      </c>
      <c r="BB186" s="76">
        <f>'Master Sheet'!Z190</f>
        <v>0</v>
      </c>
      <c r="BC186" s="76">
        <f>'Master Sheet'!AA190</f>
        <v>0</v>
      </c>
      <c r="BD186" s="76">
        <f>'Master Sheet'!AB190</f>
        <v>0</v>
      </c>
      <c r="BE186" s="76">
        <f>'Master Sheet'!AC190</f>
        <v>0</v>
      </c>
      <c r="BF186" s="76" t="str">
        <f>'Master Sheet'!AD190</f>
        <v/>
      </c>
      <c r="BG186" s="76" t="str">
        <f>'Master Sheet'!AE190</f>
        <v/>
      </c>
      <c r="BH186" s="76">
        <f>'Master Sheet'!AG190</f>
        <v>0</v>
      </c>
      <c r="BI186" s="76">
        <f>'Master Sheet'!AH190</f>
        <v>0</v>
      </c>
      <c r="BJ186" s="76">
        <f>'Master Sheet'!AI190</f>
        <v>0</v>
      </c>
      <c r="BK186" s="76">
        <f>'Master Sheet'!AJ190</f>
        <v>0</v>
      </c>
      <c r="BL186" s="76" t="str">
        <f>'Master Sheet'!AK190</f>
        <v/>
      </c>
      <c r="BM186" s="76" t="str">
        <f>'Master Sheet'!AL190</f>
        <v/>
      </c>
      <c r="BN186" s="76">
        <f>'Master Sheet'!AN190</f>
        <v>0</v>
      </c>
      <c r="BO186" s="76">
        <f>'Master Sheet'!AO190</f>
        <v>0</v>
      </c>
      <c r="BP186" s="76">
        <f>'Master Sheet'!AP190</f>
        <v>0</v>
      </c>
      <c r="BQ186" s="76">
        <f>'Master Sheet'!AQ190</f>
        <v>0</v>
      </c>
      <c r="BR186" s="76" t="str">
        <f>'Master Sheet'!AR190</f>
        <v/>
      </c>
      <c r="BS186" s="76" t="str">
        <f>'Master Sheet'!AS190</f>
        <v/>
      </c>
      <c r="BT186" s="76">
        <f>'Master Sheet'!AU190</f>
        <v>0</v>
      </c>
      <c r="BU186" s="76">
        <f>'Master Sheet'!AV190</f>
        <v>0</v>
      </c>
      <c r="BV186" s="76">
        <f>'Master Sheet'!AW190</f>
        <v>0</v>
      </c>
      <c r="BW186" s="76">
        <f>'Master Sheet'!AX190</f>
        <v>0</v>
      </c>
      <c r="BX186" s="76" t="str">
        <f>'Master Sheet'!AY190</f>
        <v/>
      </c>
      <c r="BY186" s="76" t="str">
        <f>'Master Sheet'!AZ190</f>
        <v/>
      </c>
    </row>
    <row r="187" spans="42:77">
      <c r="AP187" s="76">
        <f>'Master Sheet'!L191</f>
        <v>0</v>
      </c>
      <c r="AQ187" s="76">
        <f>'Master Sheet'!M191</f>
        <v>0</v>
      </c>
      <c r="AR187" s="76">
        <f>'Master Sheet'!N191</f>
        <v>0</v>
      </c>
      <c r="AS187" s="76">
        <f>'Master Sheet'!O191</f>
        <v>0</v>
      </c>
      <c r="AT187" s="76" t="str">
        <f>'Master Sheet'!P191</f>
        <v/>
      </c>
      <c r="AU187" s="76" t="str">
        <f>'Master Sheet'!Q191</f>
        <v/>
      </c>
      <c r="AV187" s="76">
        <f>'Master Sheet'!S191</f>
        <v>0</v>
      </c>
      <c r="AW187" s="76">
        <f>'Master Sheet'!T191</f>
        <v>0</v>
      </c>
      <c r="AX187" s="76">
        <f>'Master Sheet'!U191</f>
        <v>0</v>
      </c>
      <c r="AY187" s="76">
        <f>'Master Sheet'!V191</f>
        <v>0</v>
      </c>
      <c r="AZ187" s="76" t="str">
        <f>'Master Sheet'!W191</f>
        <v/>
      </c>
      <c r="BA187" s="76" t="str">
        <f>'Master Sheet'!X191</f>
        <v/>
      </c>
      <c r="BB187" s="76">
        <f>'Master Sheet'!Z191</f>
        <v>0</v>
      </c>
      <c r="BC187" s="76">
        <f>'Master Sheet'!AA191</f>
        <v>0</v>
      </c>
      <c r="BD187" s="76">
        <f>'Master Sheet'!AB191</f>
        <v>0</v>
      </c>
      <c r="BE187" s="76">
        <f>'Master Sheet'!AC191</f>
        <v>0</v>
      </c>
      <c r="BF187" s="76" t="str">
        <f>'Master Sheet'!AD191</f>
        <v/>
      </c>
      <c r="BG187" s="76" t="str">
        <f>'Master Sheet'!AE191</f>
        <v/>
      </c>
      <c r="BH187" s="76">
        <f>'Master Sheet'!AG191</f>
        <v>0</v>
      </c>
      <c r="BI187" s="76">
        <f>'Master Sheet'!AH191</f>
        <v>0</v>
      </c>
      <c r="BJ187" s="76">
        <f>'Master Sheet'!AI191</f>
        <v>0</v>
      </c>
      <c r="BK187" s="76">
        <f>'Master Sheet'!AJ191</f>
        <v>0</v>
      </c>
      <c r="BL187" s="76" t="str">
        <f>'Master Sheet'!AK191</f>
        <v/>
      </c>
      <c r="BM187" s="76" t="str">
        <f>'Master Sheet'!AL191</f>
        <v/>
      </c>
      <c r="BN187" s="76">
        <f>'Master Sheet'!AN191</f>
        <v>0</v>
      </c>
      <c r="BO187" s="76">
        <f>'Master Sheet'!AO191</f>
        <v>0</v>
      </c>
      <c r="BP187" s="76">
        <f>'Master Sheet'!AP191</f>
        <v>0</v>
      </c>
      <c r="BQ187" s="76">
        <f>'Master Sheet'!AQ191</f>
        <v>0</v>
      </c>
      <c r="BR187" s="76" t="str">
        <f>'Master Sheet'!AR191</f>
        <v/>
      </c>
      <c r="BS187" s="76" t="str">
        <f>'Master Sheet'!AS191</f>
        <v/>
      </c>
      <c r="BT187" s="76">
        <f>'Master Sheet'!AU191</f>
        <v>0</v>
      </c>
      <c r="BU187" s="76">
        <f>'Master Sheet'!AV191</f>
        <v>0</v>
      </c>
      <c r="BV187" s="76">
        <f>'Master Sheet'!AW191</f>
        <v>0</v>
      </c>
      <c r="BW187" s="76">
        <f>'Master Sheet'!AX191</f>
        <v>0</v>
      </c>
      <c r="BX187" s="76" t="str">
        <f>'Master Sheet'!AY191</f>
        <v/>
      </c>
      <c r="BY187" s="76" t="str">
        <f>'Master Sheet'!AZ191</f>
        <v/>
      </c>
    </row>
    <row r="188" spans="42:77">
      <c r="AP188" s="76">
        <f>'Master Sheet'!L192</f>
        <v>0</v>
      </c>
      <c r="AQ188" s="76">
        <f>'Master Sheet'!M192</f>
        <v>0</v>
      </c>
      <c r="AR188" s="76">
        <f>'Master Sheet'!N192</f>
        <v>0</v>
      </c>
      <c r="AS188" s="76">
        <f>'Master Sheet'!O192</f>
        <v>0</v>
      </c>
      <c r="AT188" s="76" t="str">
        <f>'Master Sheet'!P192</f>
        <v/>
      </c>
      <c r="AU188" s="76" t="str">
        <f>'Master Sheet'!Q192</f>
        <v/>
      </c>
      <c r="AV188" s="76">
        <f>'Master Sheet'!S192</f>
        <v>0</v>
      </c>
      <c r="AW188" s="76">
        <f>'Master Sheet'!T192</f>
        <v>0</v>
      </c>
      <c r="AX188" s="76">
        <f>'Master Sheet'!U192</f>
        <v>0</v>
      </c>
      <c r="AY188" s="76">
        <f>'Master Sheet'!V192</f>
        <v>0</v>
      </c>
      <c r="AZ188" s="76" t="str">
        <f>'Master Sheet'!W192</f>
        <v/>
      </c>
      <c r="BA188" s="76" t="str">
        <f>'Master Sheet'!X192</f>
        <v/>
      </c>
      <c r="BB188" s="76">
        <f>'Master Sheet'!Z192</f>
        <v>0</v>
      </c>
      <c r="BC188" s="76">
        <f>'Master Sheet'!AA192</f>
        <v>0</v>
      </c>
      <c r="BD188" s="76">
        <f>'Master Sheet'!AB192</f>
        <v>0</v>
      </c>
      <c r="BE188" s="76">
        <f>'Master Sheet'!AC192</f>
        <v>0</v>
      </c>
      <c r="BF188" s="76" t="str">
        <f>'Master Sheet'!AD192</f>
        <v/>
      </c>
      <c r="BG188" s="76" t="str">
        <f>'Master Sheet'!AE192</f>
        <v/>
      </c>
      <c r="BH188" s="76">
        <f>'Master Sheet'!AG192</f>
        <v>0</v>
      </c>
      <c r="BI188" s="76">
        <f>'Master Sheet'!AH192</f>
        <v>0</v>
      </c>
      <c r="BJ188" s="76">
        <f>'Master Sheet'!AI192</f>
        <v>0</v>
      </c>
      <c r="BK188" s="76">
        <f>'Master Sheet'!AJ192</f>
        <v>0</v>
      </c>
      <c r="BL188" s="76" t="str">
        <f>'Master Sheet'!AK192</f>
        <v/>
      </c>
      <c r="BM188" s="76" t="str">
        <f>'Master Sheet'!AL192</f>
        <v/>
      </c>
      <c r="BN188" s="76">
        <f>'Master Sheet'!AN192</f>
        <v>0</v>
      </c>
      <c r="BO188" s="76">
        <f>'Master Sheet'!AO192</f>
        <v>0</v>
      </c>
      <c r="BP188" s="76">
        <f>'Master Sheet'!AP192</f>
        <v>0</v>
      </c>
      <c r="BQ188" s="76">
        <f>'Master Sheet'!AQ192</f>
        <v>0</v>
      </c>
      <c r="BR188" s="76" t="str">
        <f>'Master Sheet'!AR192</f>
        <v/>
      </c>
      <c r="BS188" s="76" t="str">
        <f>'Master Sheet'!AS192</f>
        <v/>
      </c>
      <c r="BT188" s="76">
        <f>'Master Sheet'!AU192</f>
        <v>0</v>
      </c>
      <c r="BU188" s="76">
        <f>'Master Sheet'!AV192</f>
        <v>0</v>
      </c>
      <c r="BV188" s="76">
        <f>'Master Sheet'!AW192</f>
        <v>0</v>
      </c>
      <c r="BW188" s="76">
        <f>'Master Sheet'!AX192</f>
        <v>0</v>
      </c>
      <c r="BX188" s="76" t="str">
        <f>'Master Sheet'!AY192</f>
        <v/>
      </c>
      <c r="BY188" s="76" t="str">
        <f>'Master Sheet'!AZ192</f>
        <v/>
      </c>
    </row>
    <row r="189" spans="42:77">
      <c r="AP189" s="76">
        <f>'Master Sheet'!L193</f>
        <v>0</v>
      </c>
      <c r="AQ189" s="76">
        <f>'Master Sheet'!M193</f>
        <v>0</v>
      </c>
      <c r="AR189" s="76">
        <f>'Master Sheet'!N193</f>
        <v>0</v>
      </c>
      <c r="AS189" s="76">
        <f>'Master Sheet'!O193</f>
        <v>0</v>
      </c>
      <c r="AT189" s="76" t="str">
        <f>'Master Sheet'!P193</f>
        <v/>
      </c>
      <c r="AU189" s="76" t="str">
        <f>'Master Sheet'!Q193</f>
        <v/>
      </c>
      <c r="AV189" s="76">
        <f>'Master Sheet'!S193</f>
        <v>0</v>
      </c>
      <c r="AW189" s="76">
        <f>'Master Sheet'!T193</f>
        <v>0</v>
      </c>
      <c r="AX189" s="76">
        <f>'Master Sheet'!U193</f>
        <v>0</v>
      </c>
      <c r="AY189" s="76">
        <f>'Master Sheet'!V193</f>
        <v>0</v>
      </c>
      <c r="AZ189" s="76" t="str">
        <f>'Master Sheet'!W193</f>
        <v/>
      </c>
      <c r="BA189" s="76" t="str">
        <f>'Master Sheet'!X193</f>
        <v/>
      </c>
      <c r="BB189" s="76">
        <f>'Master Sheet'!Z193</f>
        <v>0</v>
      </c>
      <c r="BC189" s="76">
        <f>'Master Sheet'!AA193</f>
        <v>0</v>
      </c>
      <c r="BD189" s="76">
        <f>'Master Sheet'!AB193</f>
        <v>0</v>
      </c>
      <c r="BE189" s="76">
        <f>'Master Sheet'!AC193</f>
        <v>0</v>
      </c>
      <c r="BF189" s="76" t="str">
        <f>'Master Sheet'!AD193</f>
        <v/>
      </c>
      <c r="BG189" s="76" t="str">
        <f>'Master Sheet'!AE193</f>
        <v/>
      </c>
      <c r="BH189" s="76">
        <f>'Master Sheet'!AG193</f>
        <v>0</v>
      </c>
      <c r="BI189" s="76">
        <f>'Master Sheet'!AH193</f>
        <v>0</v>
      </c>
      <c r="BJ189" s="76">
        <f>'Master Sheet'!AI193</f>
        <v>0</v>
      </c>
      <c r="BK189" s="76">
        <f>'Master Sheet'!AJ193</f>
        <v>0</v>
      </c>
      <c r="BL189" s="76" t="str">
        <f>'Master Sheet'!AK193</f>
        <v/>
      </c>
      <c r="BM189" s="76" t="str">
        <f>'Master Sheet'!AL193</f>
        <v/>
      </c>
      <c r="BN189" s="76">
        <f>'Master Sheet'!AN193</f>
        <v>0</v>
      </c>
      <c r="BO189" s="76">
        <f>'Master Sheet'!AO193</f>
        <v>0</v>
      </c>
      <c r="BP189" s="76">
        <f>'Master Sheet'!AP193</f>
        <v>0</v>
      </c>
      <c r="BQ189" s="76">
        <f>'Master Sheet'!AQ193</f>
        <v>0</v>
      </c>
      <c r="BR189" s="76" t="str">
        <f>'Master Sheet'!AR193</f>
        <v/>
      </c>
      <c r="BS189" s="76" t="str">
        <f>'Master Sheet'!AS193</f>
        <v/>
      </c>
      <c r="BT189" s="76">
        <f>'Master Sheet'!AU193</f>
        <v>0</v>
      </c>
      <c r="BU189" s="76">
        <f>'Master Sheet'!AV193</f>
        <v>0</v>
      </c>
      <c r="BV189" s="76">
        <f>'Master Sheet'!AW193</f>
        <v>0</v>
      </c>
      <c r="BW189" s="76">
        <f>'Master Sheet'!AX193</f>
        <v>0</v>
      </c>
      <c r="BX189" s="76" t="str">
        <f>'Master Sheet'!AY193</f>
        <v/>
      </c>
      <c r="BY189" s="76" t="str">
        <f>'Master Sheet'!AZ193</f>
        <v/>
      </c>
    </row>
    <row r="190" spans="42:77">
      <c r="AP190" s="76">
        <f>'Master Sheet'!L194</f>
        <v>0</v>
      </c>
      <c r="AQ190" s="76">
        <f>'Master Sheet'!M194</f>
        <v>0</v>
      </c>
      <c r="AR190" s="76">
        <f>'Master Sheet'!N194</f>
        <v>0</v>
      </c>
      <c r="AS190" s="76">
        <f>'Master Sheet'!O194</f>
        <v>0</v>
      </c>
      <c r="AT190" s="76" t="str">
        <f>'Master Sheet'!P194</f>
        <v/>
      </c>
      <c r="AU190" s="76" t="str">
        <f>'Master Sheet'!Q194</f>
        <v/>
      </c>
      <c r="AV190" s="76">
        <f>'Master Sheet'!S194</f>
        <v>0</v>
      </c>
      <c r="AW190" s="76">
        <f>'Master Sheet'!T194</f>
        <v>0</v>
      </c>
      <c r="AX190" s="76">
        <f>'Master Sheet'!U194</f>
        <v>0</v>
      </c>
      <c r="AY190" s="76">
        <f>'Master Sheet'!V194</f>
        <v>0</v>
      </c>
      <c r="AZ190" s="76" t="str">
        <f>'Master Sheet'!W194</f>
        <v/>
      </c>
      <c r="BA190" s="76" t="str">
        <f>'Master Sheet'!X194</f>
        <v/>
      </c>
      <c r="BB190" s="76">
        <f>'Master Sheet'!Z194</f>
        <v>0</v>
      </c>
      <c r="BC190" s="76">
        <f>'Master Sheet'!AA194</f>
        <v>0</v>
      </c>
      <c r="BD190" s="76">
        <f>'Master Sheet'!AB194</f>
        <v>0</v>
      </c>
      <c r="BE190" s="76">
        <f>'Master Sheet'!AC194</f>
        <v>0</v>
      </c>
      <c r="BF190" s="76" t="str">
        <f>'Master Sheet'!AD194</f>
        <v/>
      </c>
      <c r="BG190" s="76" t="str">
        <f>'Master Sheet'!AE194</f>
        <v/>
      </c>
      <c r="BH190" s="76">
        <f>'Master Sheet'!AG194</f>
        <v>0</v>
      </c>
      <c r="BI190" s="76">
        <f>'Master Sheet'!AH194</f>
        <v>0</v>
      </c>
      <c r="BJ190" s="76">
        <f>'Master Sheet'!AI194</f>
        <v>0</v>
      </c>
      <c r="BK190" s="76">
        <f>'Master Sheet'!AJ194</f>
        <v>0</v>
      </c>
      <c r="BL190" s="76" t="str">
        <f>'Master Sheet'!AK194</f>
        <v/>
      </c>
      <c r="BM190" s="76" t="str">
        <f>'Master Sheet'!AL194</f>
        <v/>
      </c>
      <c r="BN190" s="76">
        <f>'Master Sheet'!AN194</f>
        <v>0</v>
      </c>
      <c r="BO190" s="76">
        <f>'Master Sheet'!AO194</f>
        <v>0</v>
      </c>
      <c r="BP190" s="76">
        <f>'Master Sheet'!AP194</f>
        <v>0</v>
      </c>
      <c r="BQ190" s="76">
        <f>'Master Sheet'!AQ194</f>
        <v>0</v>
      </c>
      <c r="BR190" s="76" t="str">
        <f>'Master Sheet'!AR194</f>
        <v/>
      </c>
      <c r="BS190" s="76" t="str">
        <f>'Master Sheet'!AS194</f>
        <v/>
      </c>
      <c r="BT190" s="76">
        <f>'Master Sheet'!AU194</f>
        <v>0</v>
      </c>
      <c r="BU190" s="76">
        <f>'Master Sheet'!AV194</f>
        <v>0</v>
      </c>
      <c r="BV190" s="76">
        <f>'Master Sheet'!AW194</f>
        <v>0</v>
      </c>
      <c r="BW190" s="76">
        <f>'Master Sheet'!AX194</f>
        <v>0</v>
      </c>
      <c r="BX190" s="76" t="str">
        <f>'Master Sheet'!AY194</f>
        <v/>
      </c>
      <c r="BY190" s="76" t="str">
        <f>'Master Sheet'!AZ194</f>
        <v/>
      </c>
    </row>
    <row r="191" spans="42:77">
      <c r="AP191" s="76">
        <f>'Master Sheet'!L195</f>
        <v>0</v>
      </c>
      <c r="AQ191" s="76">
        <f>'Master Sheet'!M195</f>
        <v>0</v>
      </c>
      <c r="AR191" s="76">
        <f>'Master Sheet'!N195</f>
        <v>0</v>
      </c>
      <c r="AS191" s="76">
        <f>'Master Sheet'!O195</f>
        <v>0</v>
      </c>
      <c r="AT191" s="76" t="str">
        <f>'Master Sheet'!P195</f>
        <v/>
      </c>
      <c r="AU191" s="76" t="str">
        <f>'Master Sheet'!Q195</f>
        <v/>
      </c>
      <c r="AV191" s="76">
        <f>'Master Sheet'!S195</f>
        <v>0</v>
      </c>
      <c r="AW191" s="76">
        <f>'Master Sheet'!T195</f>
        <v>0</v>
      </c>
      <c r="AX191" s="76">
        <f>'Master Sheet'!U195</f>
        <v>0</v>
      </c>
      <c r="AY191" s="76">
        <f>'Master Sheet'!V195</f>
        <v>0</v>
      </c>
      <c r="AZ191" s="76" t="str">
        <f>'Master Sheet'!W195</f>
        <v/>
      </c>
      <c r="BA191" s="76" t="str">
        <f>'Master Sheet'!X195</f>
        <v/>
      </c>
      <c r="BB191" s="76">
        <f>'Master Sheet'!Z195</f>
        <v>0</v>
      </c>
      <c r="BC191" s="76">
        <f>'Master Sheet'!AA195</f>
        <v>0</v>
      </c>
      <c r="BD191" s="76">
        <f>'Master Sheet'!AB195</f>
        <v>0</v>
      </c>
      <c r="BE191" s="76">
        <f>'Master Sheet'!AC195</f>
        <v>0</v>
      </c>
      <c r="BF191" s="76" t="str">
        <f>'Master Sheet'!AD195</f>
        <v/>
      </c>
      <c r="BG191" s="76" t="str">
        <f>'Master Sheet'!AE195</f>
        <v/>
      </c>
      <c r="BH191" s="76">
        <f>'Master Sheet'!AG195</f>
        <v>0</v>
      </c>
      <c r="BI191" s="76">
        <f>'Master Sheet'!AH195</f>
        <v>0</v>
      </c>
      <c r="BJ191" s="76">
        <f>'Master Sheet'!AI195</f>
        <v>0</v>
      </c>
      <c r="BK191" s="76">
        <f>'Master Sheet'!AJ195</f>
        <v>0</v>
      </c>
      <c r="BL191" s="76" t="str">
        <f>'Master Sheet'!AK195</f>
        <v/>
      </c>
      <c r="BM191" s="76" t="str">
        <f>'Master Sheet'!AL195</f>
        <v/>
      </c>
      <c r="BN191" s="76">
        <f>'Master Sheet'!AN195</f>
        <v>0</v>
      </c>
      <c r="BO191" s="76">
        <f>'Master Sheet'!AO195</f>
        <v>0</v>
      </c>
      <c r="BP191" s="76">
        <f>'Master Sheet'!AP195</f>
        <v>0</v>
      </c>
      <c r="BQ191" s="76">
        <f>'Master Sheet'!AQ195</f>
        <v>0</v>
      </c>
      <c r="BR191" s="76" t="str">
        <f>'Master Sheet'!AR195</f>
        <v/>
      </c>
      <c r="BS191" s="76" t="str">
        <f>'Master Sheet'!AS195</f>
        <v/>
      </c>
      <c r="BT191" s="76">
        <f>'Master Sheet'!AU195</f>
        <v>0</v>
      </c>
      <c r="BU191" s="76">
        <f>'Master Sheet'!AV195</f>
        <v>0</v>
      </c>
      <c r="BV191" s="76">
        <f>'Master Sheet'!AW195</f>
        <v>0</v>
      </c>
      <c r="BW191" s="76">
        <f>'Master Sheet'!AX195</f>
        <v>0</v>
      </c>
      <c r="BX191" s="76" t="str">
        <f>'Master Sheet'!AY195</f>
        <v/>
      </c>
      <c r="BY191" s="76" t="str">
        <f>'Master Sheet'!AZ195</f>
        <v/>
      </c>
    </row>
    <row r="192" spans="42:77">
      <c r="AP192" s="76">
        <f>'Master Sheet'!L196</f>
        <v>0</v>
      </c>
      <c r="AQ192" s="76">
        <f>'Master Sheet'!M196</f>
        <v>0</v>
      </c>
      <c r="AR192" s="76">
        <f>'Master Sheet'!N196</f>
        <v>0</v>
      </c>
      <c r="AS192" s="76">
        <f>'Master Sheet'!O196</f>
        <v>0</v>
      </c>
      <c r="AT192" s="76" t="str">
        <f>'Master Sheet'!P196</f>
        <v/>
      </c>
      <c r="AU192" s="76" t="str">
        <f>'Master Sheet'!Q196</f>
        <v/>
      </c>
      <c r="AV192" s="76">
        <f>'Master Sheet'!S196</f>
        <v>0</v>
      </c>
      <c r="AW192" s="76">
        <f>'Master Sheet'!T196</f>
        <v>0</v>
      </c>
      <c r="AX192" s="76">
        <f>'Master Sheet'!U196</f>
        <v>0</v>
      </c>
      <c r="AY192" s="76">
        <f>'Master Sheet'!V196</f>
        <v>0</v>
      </c>
      <c r="AZ192" s="76" t="str">
        <f>'Master Sheet'!W196</f>
        <v/>
      </c>
      <c r="BA192" s="76" t="str">
        <f>'Master Sheet'!X196</f>
        <v/>
      </c>
      <c r="BB192" s="76">
        <f>'Master Sheet'!Z196</f>
        <v>0</v>
      </c>
      <c r="BC192" s="76">
        <f>'Master Sheet'!AA196</f>
        <v>0</v>
      </c>
      <c r="BD192" s="76">
        <f>'Master Sheet'!AB196</f>
        <v>0</v>
      </c>
      <c r="BE192" s="76">
        <f>'Master Sheet'!AC196</f>
        <v>0</v>
      </c>
      <c r="BF192" s="76" t="str">
        <f>'Master Sheet'!AD196</f>
        <v/>
      </c>
      <c r="BG192" s="76" t="str">
        <f>'Master Sheet'!AE196</f>
        <v/>
      </c>
      <c r="BH192" s="76">
        <f>'Master Sheet'!AG196</f>
        <v>0</v>
      </c>
      <c r="BI192" s="76">
        <f>'Master Sheet'!AH196</f>
        <v>0</v>
      </c>
      <c r="BJ192" s="76">
        <f>'Master Sheet'!AI196</f>
        <v>0</v>
      </c>
      <c r="BK192" s="76">
        <f>'Master Sheet'!AJ196</f>
        <v>0</v>
      </c>
      <c r="BL192" s="76" t="str">
        <f>'Master Sheet'!AK196</f>
        <v/>
      </c>
      <c r="BM192" s="76" t="str">
        <f>'Master Sheet'!AL196</f>
        <v/>
      </c>
      <c r="BN192" s="76">
        <f>'Master Sheet'!AN196</f>
        <v>0</v>
      </c>
      <c r="BO192" s="76">
        <f>'Master Sheet'!AO196</f>
        <v>0</v>
      </c>
      <c r="BP192" s="76">
        <f>'Master Sheet'!AP196</f>
        <v>0</v>
      </c>
      <c r="BQ192" s="76">
        <f>'Master Sheet'!AQ196</f>
        <v>0</v>
      </c>
      <c r="BR192" s="76" t="str">
        <f>'Master Sheet'!AR196</f>
        <v/>
      </c>
      <c r="BS192" s="76" t="str">
        <f>'Master Sheet'!AS196</f>
        <v/>
      </c>
      <c r="BT192" s="76">
        <f>'Master Sheet'!AU196</f>
        <v>0</v>
      </c>
      <c r="BU192" s="76">
        <f>'Master Sheet'!AV196</f>
        <v>0</v>
      </c>
      <c r="BV192" s="76">
        <f>'Master Sheet'!AW196</f>
        <v>0</v>
      </c>
      <c r="BW192" s="76">
        <f>'Master Sheet'!AX196</f>
        <v>0</v>
      </c>
      <c r="BX192" s="76" t="str">
        <f>'Master Sheet'!AY196</f>
        <v/>
      </c>
      <c r="BY192" s="76" t="str">
        <f>'Master Sheet'!AZ196</f>
        <v/>
      </c>
    </row>
    <row r="193" spans="42:77">
      <c r="AP193" s="76">
        <f>'Master Sheet'!L197</f>
        <v>0</v>
      </c>
      <c r="AQ193" s="76">
        <f>'Master Sheet'!M197</f>
        <v>0</v>
      </c>
      <c r="AR193" s="76">
        <f>'Master Sheet'!N197</f>
        <v>0</v>
      </c>
      <c r="AS193" s="76">
        <f>'Master Sheet'!O197</f>
        <v>0</v>
      </c>
      <c r="AT193" s="76" t="str">
        <f>'Master Sheet'!P197</f>
        <v/>
      </c>
      <c r="AU193" s="76" t="str">
        <f>'Master Sheet'!Q197</f>
        <v/>
      </c>
      <c r="AV193" s="76">
        <f>'Master Sheet'!S197</f>
        <v>0</v>
      </c>
      <c r="AW193" s="76">
        <f>'Master Sheet'!T197</f>
        <v>0</v>
      </c>
      <c r="AX193" s="76">
        <f>'Master Sheet'!U197</f>
        <v>0</v>
      </c>
      <c r="AY193" s="76">
        <f>'Master Sheet'!V197</f>
        <v>0</v>
      </c>
      <c r="AZ193" s="76" t="str">
        <f>'Master Sheet'!W197</f>
        <v/>
      </c>
      <c r="BA193" s="76" t="str">
        <f>'Master Sheet'!X197</f>
        <v/>
      </c>
      <c r="BB193" s="76">
        <f>'Master Sheet'!Z197</f>
        <v>0</v>
      </c>
      <c r="BC193" s="76">
        <f>'Master Sheet'!AA197</f>
        <v>0</v>
      </c>
      <c r="BD193" s="76">
        <f>'Master Sheet'!AB197</f>
        <v>0</v>
      </c>
      <c r="BE193" s="76">
        <f>'Master Sheet'!AC197</f>
        <v>0</v>
      </c>
      <c r="BF193" s="76" t="str">
        <f>'Master Sheet'!AD197</f>
        <v/>
      </c>
      <c r="BG193" s="76" t="str">
        <f>'Master Sheet'!AE197</f>
        <v/>
      </c>
      <c r="BH193" s="76">
        <f>'Master Sheet'!AG197</f>
        <v>0</v>
      </c>
      <c r="BI193" s="76">
        <f>'Master Sheet'!AH197</f>
        <v>0</v>
      </c>
      <c r="BJ193" s="76">
        <f>'Master Sheet'!AI197</f>
        <v>0</v>
      </c>
      <c r="BK193" s="76">
        <f>'Master Sheet'!AJ197</f>
        <v>0</v>
      </c>
      <c r="BL193" s="76" t="str">
        <f>'Master Sheet'!AK197</f>
        <v/>
      </c>
      <c r="BM193" s="76" t="str">
        <f>'Master Sheet'!AL197</f>
        <v/>
      </c>
      <c r="BN193" s="76">
        <f>'Master Sheet'!AN197</f>
        <v>0</v>
      </c>
      <c r="BO193" s="76">
        <f>'Master Sheet'!AO197</f>
        <v>0</v>
      </c>
      <c r="BP193" s="76">
        <f>'Master Sheet'!AP197</f>
        <v>0</v>
      </c>
      <c r="BQ193" s="76">
        <f>'Master Sheet'!AQ197</f>
        <v>0</v>
      </c>
      <c r="BR193" s="76" t="str">
        <f>'Master Sheet'!AR197</f>
        <v/>
      </c>
      <c r="BS193" s="76" t="str">
        <f>'Master Sheet'!AS197</f>
        <v/>
      </c>
      <c r="BT193" s="76">
        <f>'Master Sheet'!AU197</f>
        <v>0</v>
      </c>
      <c r="BU193" s="76">
        <f>'Master Sheet'!AV197</f>
        <v>0</v>
      </c>
      <c r="BV193" s="76">
        <f>'Master Sheet'!AW197</f>
        <v>0</v>
      </c>
      <c r="BW193" s="76">
        <f>'Master Sheet'!AX197</f>
        <v>0</v>
      </c>
      <c r="BX193" s="76" t="str">
        <f>'Master Sheet'!AY197</f>
        <v/>
      </c>
      <c r="BY193" s="76" t="str">
        <f>'Master Sheet'!AZ197</f>
        <v/>
      </c>
    </row>
    <row r="194" spans="42:77">
      <c r="AP194" s="76">
        <f>'Master Sheet'!L198</f>
        <v>0</v>
      </c>
      <c r="AQ194" s="76">
        <f>'Master Sheet'!M198</f>
        <v>0</v>
      </c>
      <c r="AR194" s="76">
        <f>'Master Sheet'!N198</f>
        <v>0</v>
      </c>
      <c r="AS194" s="76">
        <f>'Master Sheet'!O198</f>
        <v>0</v>
      </c>
      <c r="AT194" s="76" t="str">
        <f>'Master Sheet'!P198</f>
        <v/>
      </c>
      <c r="AU194" s="76" t="str">
        <f>'Master Sheet'!Q198</f>
        <v/>
      </c>
      <c r="AV194" s="76">
        <f>'Master Sheet'!S198</f>
        <v>0</v>
      </c>
      <c r="AW194" s="76">
        <f>'Master Sheet'!T198</f>
        <v>0</v>
      </c>
      <c r="AX194" s="76">
        <f>'Master Sheet'!U198</f>
        <v>0</v>
      </c>
      <c r="AY194" s="76">
        <f>'Master Sheet'!V198</f>
        <v>0</v>
      </c>
      <c r="AZ194" s="76" t="str">
        <f>'Master Sheet'!W198</f>
        <v/>
      </c>
      <c r="BA194" s="76" t="str">
        <f>'Master Sheet'!X198</f>
        <v/>
      </c>
      <c r="BB194" s="76">
        <f>'Master Sheet'!Z198</f>
        <v>0</v>
      </c>
      <c r="BC194" s="76">
        <f>'Master Sheet'!AA198</f>
        <v>0</v>
      </c>
      <c r="BD194" s="76">
        <f>'Master Sheet'!AB198</f>
        <v>0</v>
      </c>
      <c r="BE194" s="76">
        <f>'Master Sheet'!AC198</f>
        <v>0</v>
      </c>
      <c r="BF194" s="76" t="str">
        <f>'Master Sheet'!AD198</f>
        <v/>
      </c>
      <c r="BG194" s="76" t="str">
        <f>'Master Sheet'!AE198</f>
        <v/>
      </c>
      <c r="BH194" s="76">
        <f>'Master Sheet'!AG198</f>
        <v>0</v>
      </c>
      <c r="BI194" s="76">
        <f>'Master Sheet'!AH198</f>
        <v>0</v>
      </c>
      <c r="BJ194" s="76">
        <f>'Master Sheet'!AI198</f>
        <v>0</v>
      </c>
      <c r="BK194" s="76">
        <f>'Master Sheet'!AJ198</f>
        <v>0</v>
      </c>
      <c r="BL194" s="76" t="str">
        <f>'Master Sheet'!AK198</f>
        <v/>
      </c>
      <c r="BM194" s="76" t="str">
        <f>'Master Sheet'!AL198</f>
        <v/>
      </c>
      <c r="BN194" s="76">
        <f>'Master Sheet'!AN198</f>
        <v>0</v>
      </c>
      <c r="BO194" s="76">
        <f>'Master Sheet'!AO198</f>
        <v>0</v>
      </c>
      <c r="BP194" s="76">
        <f>'Master Sheet'!AP198</f>
        <v>0</v>
      </c>
      <c r="BQ194" s="76">
        <f>'Master Sheet'!AQ198</f>
        <v>0</v>
      </c>
      <c r="BR194" s="76" t="str">
        <f>'Master Sheet'!AR198</f>
        <v/>
      </c>
      <c r="BS194" s="76" t="str">
        <f>'Master Sheet'!AS198</f>
        <v/>
      </c>
      <c r="BT194" s="76">
        <f>'Master Sheet'!AU198</f>
        <v>0</v>
      </c>
      <c r="BU194" s="76">
        <f>'Master Sheet'!AV198</f>
        <v>0</v>
      </c>
      <c r="BV194" s="76">
        <f>'Master Sheet'!AW198</f>
        <v>0</v>
      </c>
      <c r="BW194" s="76">
        <f>'Master Sheet'!AX198</f>
        <v>0</v>
      </c>
      <c r="BX194" s="76" t="str">
        <f>'Master Sheet'!AY198</f>
        <v/>
      </c>
      <c r="BY194" s="76" t="str">
        <f>'Master Sheet'!AZ198</f>
        <v/>
      </c>
    </row>
    <row r="195" spans="42:77">
      <c r="AP195" s="76">
        <f>'Master Sheet'!L199</f>
        <v>0</v>
      </c>
      <c r="AQ195" s="76">
        <f>'Master Sheet'!M199</f>
        <v>0</v>
      </c>
      <c r="AR195" s="76">
        <f>'Master Sheet'!N199</f>
        <v>0</v>
      </c>
      <c r="AS195" s="76">
        <f>'Master Sheet'!O199</f>
        <v>0</v>
      </c>
      <c r="AT195" s="76" t="str">
        <f>'Master Sheet'!P199</f>
        <v/>
      </c>
      <c r="AU195" s="76" t="str">
        <f>'Master Sheet'!Q199</f>
        <v/>
      </c>
      <c r="AV195" s="76">
        <f>'Master Sheet'!S199</f>
        <v>0</v>
      </c>
      <c r="AW195" s="76">
        <f>'Master Sheet'!T199</f>
        <v>0</v>
      </c>
      <c r="AX195" s="76">
        <f>'Master Sheet'!U199</f>
        <v>0</v>
      </c>
      <c r="AY195" s="76">
        <f>'Master Sheet'!V199</f>
        <v>0</v>
      </c>
      <c r="AZ195" s="76" t="str">
        <f>'Master Sheet'!W199</f>
        <v/>
      </c>
      <c r="BA195" s="76" t="str">
        <f>'Master Sheet'!X199</f>
        <v/>
      </c>
      <c r="BB195" s="76">
        <f>'Master Sheet'!Z199</f>
        <v>0</v>
      </c>
      <c r="BC195" s="76">
        <f>'Master Sheet'!AA199</f>
        <v>0</v>
      </c>
      <c r="BD195" s="76">
        <f>'Master Sheet'!AB199</f>
        <v>0</v>
      </c>
      <c r="BE195" s="76">
        <f>'Master Sheet'!AC199</f>
        <v>0</v>
      </c>
      <c r="BF195" s="76" t="str">
        <f>'Master Sheet'!AD199</f>
        <v/>
      </c>
      <c r="BG195" s="76" t="str">
        <f>'Master Sheet'!AE199</f>
        <v/>
      </c>
      <c r="BH195" s="76">
        <f>'Master Sheet'!AG199</f>
        <v>0</v>
      </c>
      <c r="BI195" s="76">
        <f>'Master Sheet'!AH199</f>
        <v>0</v>
      </c>
      <c r="BJ195" s="76">
        <f>'Master Sheet'!AI199</f>
        <v>0</v>
      </c>
      <c r="BK195" s="76">
        <f>'Master Sheet'!AJ199</f>
        <v>0</v>
      </c>
      <c r="BL195" s="76" t="str">
        <f>'Master Sheet'!AK199</f>
        <v/>
      </c>
      <c r="BM195" s="76" t="str">
        <f>'Master Sheet'!AL199</f>
        <v/>
      </c>
      <c r="BN195" s="76">
        <f>'Master Sheet'!AN199</f>
        <v>0</v>
      </c>
      <c r="BO195" s="76">
        <f>'Master Sheet'!AO199</f>
        <v>0</v>
      </c>
      <c r="BP195" s="76">
        <f>'Master Sheet'!AP199</f>
        <v>0</v>
      </c>
      <c r="BQ195" s="76">
        <f>'Master Sheet'!AQ199</f>
        <v>0</v>
      </c>
      <c r="BR195" s="76" t="str">
        <f>'Master Sheet'!AR199</f>
        <v/>
      </c>
      <c r="BS195" s="76" t="str">
        <f>'Master Sheet'!AS199</f>
        <v/>
      </c>
      <c r="BT195" s="76">
        <f>'Master Sheet'!AU199</f>
        <v>0</v>
      </c>
      <c r="BU195" s="76">
        <f>'Master Sheet'!AV199</f>
        <v>0</v>
      </c>
      <c r="BV195" s="76">
        <f>'Master Sheet'!AW199</f>
        <v>0</v>
      </c>
      <c r="BW195" s="76">
        <f>'Master Sheet'!AX199</f>
        <v>0</v>
      </c>
      <c r="BX195" s="76" t="str">
        <f>'Master Sheet'!AY199</f>
        <v/>
      </c>
      <c r="BY195" s="76" t="str">
        <f>'Master Sheet'!AZ199</f>
        <v/>
      </c>
    </row>
    <row r="196" spans="42:77">
      <c r="AP196" s="76">
        <f>'Master Sheet'!L200</f>
        <v>0</v>
      </c>
      <c r="AQ196" s="76">
        <f>'Master Sheet'!M200</f>
        <v>0</v>
      </c>
      <c r="AR196" s="76">
        <f>'Master Sheet'!N200</f>
        <v>0</v>
      </c>
      <c r="AS196" s="76">
        <f>'Master Sheet'!O200</f>
        <v>0</v>
      </c>
      <c r="AT196" s="76" t="str">
        <f>'Master Sheet'!P200</f>
        <v/>
      </c>
      <c r="AU196" s="76" t="str">
        <f>'Master Sheet'!Q200</f>
        <v/>
      </c>
      <c r="AV196" s="76">
        <f>'Master Sheet'!S200</f>
        <v>0</v>
      </c>
      <c r="AW196" s="76">
        <f>'Master Sheet'!T200</f>
        <v>0</v>
      </c>
      <c r="AX196" s="76">
        <f>'Master Sheet'!U200</f>
        <v>0</v>
      </c>
      <c r="AY196" s="76">
        <f>'Master Sheet'!V200</f>
        <v>0</v>
      </c>
      <c r="AZ196" s="76" t="str">
        <f>'Master Sheet'!W200</f>
        <v/>
      </c>
      <c r="BA196" s="76" t="str">
        <f>'Master Sheet'!X200</f>
        <v/>
      </c>
      <c r="BB196" s="76">
        <f>'Master Sheet'!Z200</f>
        <v>0</v>
      </c>
      <c r="BC196" s="76">
        <f>'Master Sheet'!AA200</f>
        <v>0</v>
      </c>
      <c r="BD196" s="76">
        <f>'Master Sheet'!AB200</f>
        <v>0</v>
      </c>
      <c r="BE196" s="76">
        <f>'Master Sheet'!AC200</f>
        <v>0</v>
      </c>
      <c r="BF196" s="76" t="str">
        <f>'Master Sheet'!AD200</f>
        <v/>
      </c>
      <c r="BG196" s="76" t="str">
        <f>'Master Sheet'!AE200</f>
        <v/>
      </c>
      <c r="BH196" s="76">
        <f>'Master Sheet'!AG200</f>
        <v>0</v>
      </c>
      <c r="BI196" s="76">
        <f>'Master Sheet'!AH200</f>
        <v>0</v>
      </c>
      <c r="BJ196" s="76">
        <f>'Master Sheet'!AI200</f>
        <v>0</v>
      </c>
      <c r="BK196" s="76">
        <f>'Master Sheet'!AJ200</f>
        <v>0</v>
      </c>
      <c r="BL196" s="76" t="str">
        <f>'Master Sheet'!AK200</f>
        <v/>
      </c>
      <c r="BM196" s="76" t="str">
        <f>'Master Sheet'!AL200</f>
        <v/>
      </c>
      <c r="BN196" s="76">
        <f>'Master Sheet'!AN200</f>
        <v>0</v>
      </c>
      <c r="BO196" s="76">
        <f>'Master Sheet'!AO200</f>
        <v>0</v>
      </c>
      <c r="BP196" s="76">
        <f>'Master Sheet'!AP200</f>
        <v>0</v>
      </c>
      <c r="BQ196" s="76">
        <f>'Master Sheet'!AQ200</f>
        <v>0</v>
      </c>
      <c r="BR196" s="76" t="str">
        <f>'Master Sheet'!AR200</f>
        <v/>
      </c>
      <c r="BS196" s="76" t="str">
        <f>'Master Sheet'!AS200</f>
        <v/>
      </c>
      <c r="BT196" s="76">
        <f>'Master Sheet'!AU200</f>
        <v>0</v>
      </c>
      <c r="BU196" s="76">
        <f>'Master Sheet'!AV200</f>
        <v>0</v>
      </c>
      <c r="BV196" s="76">
        <f>'Master Sheet'!AW200</f>
        <v>0</v>
      </c>
      <c r="BW196" s="76">
        <f>'Master Sheet'!AX200</f>
        <v>0</v>
      </c>
      <c r="BX196" s="76" t="str">
        <f>'Master Sheet'!AY200</f>
        <v/>
      </c>
      <c r="BY196" s="76" t="str">
        <f>'Master Sheet'!AZ200</f>
        <v/>
      </c>
    </row>
    <row r="197" spans="42:77">
      <c r="AP197" s="76">
        <f>'Master Sheet'!L201</f>
        <v>0</v>
      </c>
      <c r="AQ197" s="76">
        <f>'Master Sheet'!M201</f>
        <v>0</v>
      </c>
      <c r="AR197" s="76">
        <f>'Master Sheet'!N201</f>
        <v>0</v>
      </c>
      <c r="AS197" s="76">
        <f>'Master Sheet'!O201</f>
        <v>0</v>
      </c>
      <c r="AT197" s="76" t="str">
        <f>'Master Sheet'!P201</f>
        <v/>
      </c>
      <c r="AU197" s="76" t="str">
        <f>'Master Sheet'!Q201</f>
        <v/>
      </c>
      <c r="AV197" s="76">
        <f>'Master Sheet'!S201</f>
        <v>0</v>
      </c>
      <c r="AW197" s="76">
        <f>'Master Sheet'!T201</f>
        <v>0</v>
      </c>
      <c r="AX197" s="76">
        <f>'Master Sheet'!U201</f>
        <v>0</v>
      </c>
      <c r="AY197" s="76">
        <f>'Master Sheet'!V201</f>
        <v>0</v>
      </c>
      <c r="AZ197" s="76" t="str">
        <f>'Master Sheet'!W201</f>
        <v/>
      </c>
      <c r="BA197" s="76" t="str">
        <f>'Master Sheet'!X201</f>
        <v/>
      </c>
      <c r="BB197" s="76">
        <f>'Master Sheet'!Z201</f>
        <v>0</v>
      </c>
      <c r="BC197" s="76">
        <f>'Master Sheet'!AA201</f>
        <v>0</v>
      </c>
      <c r="BD197" s="76">
        <f>'Master Sheet'!AB201</f>
        <v>0</v>
      </c>
      <c r="BE197" s="76">
        <f>'Master Sheet'!AC201</f>
        <v>0</v>
      </c>
      <c r="BF197" s="76" t="str">
        <f>'Master Sheet'!AD201</f>
        <v/>
      </c>
      <c r="BG197" s="76" t="str">
        <f>'Master Sheet'!AE201</f>
        <v/>
      </c>
      <c r="BH197" s="76">
        <f>'Master Sheet'!AG201</f>
        <v>0</v>
      </c>
      <c r="BI197" s="76">
        <f>'Master Sheet'!AH201</f>
        <v>0</v>
      </c>
      <c r="BJ197" s="76">
        <f>'Master Sheet'!AI201</f>
        <v>0</v>
      </c>
      <c r="BK197" s="76">
        <f>'Master Sheet'!AJ201</f>
        <v>0</v>
      </c>
      <c r="BL197" s="76" t="str">
        <f>'Master Sheet'!AK201</f>
        <v/>
      </c>
      <c r="BM197" s="76" t="str">
        <f>'Master Sheet'!AL201</f>
        <v/>
      </c>
      <c r="BN197" s="76">
        <f>'Master Sheet'!AN201</f>
        <v>0</v>
      </c>
      <c r="BO197" s="76">
        <f>'Master Sheet'!AO201</f>
        <v>0</v>
      </c>
      <c r="BP197" s="76">
        <f>'Master Sheet'!AP201</f>
        <v>0</v>
      </c>
      <c r="BQ197" s="76">
        <f>'Master Sheet'!AQ201</f>
        <v>0</v>
      </c>
      <c r="BR197" s="76" t="str">
        <f>'Master Sheet'!AR201</f>
        <v/>
      </c>
      <c r="BS197" s="76" t="str">
        <f>'Master Sheet'!AS201</f>
        <v/>
      </c>
      <c r="BT197" s="76">
        <f>'Master Sheet'!AU201</f>
        <v>0</v>
      </c>
      <c r="BU197" s="76">
        <f>'Master Sheet'!AV201</f>
        <v>0</v>
      </c>
      <c r="BV197" s="76">
        <f>'Master Sheet'!AW201</f>
        <v>0</v>
      </c>
      <c r="BW197" s="76">
        <f>'Master Sheet'!AX201</f>
        <v>0</v>
      </c>
      <c r="BX197" s="76" t="str">
        <f>'Master Sheet'!AY201</f>
        <v/>
      </c>
      <c r="BY197" s="76" t="str">
        <f>'Master Sheet'!AZ201</f>
        <v/>
      </c>
    </row>
    <row r="198" spans="42:77">
      <c r="AP198" s="76">
        <f>'Master Sheet'!L202</f>
        <v>0</v>
      </c>
      <c r="AQ198" s="76">
        <f>'Master Sheet'!M202</f>
        <v>0</v>
      </c>
      <c r="AR198" s="76">
        <f>'Master Sheet'!N202</f>
        <v>0</v>
      </c>
      <c r="AS198" s="76">
        <f>'Master Sheet'!O202</f>
        <v>0</v>
      </c>
      <c r="AT198" s="76" t="str">
        <f>'Master Sheet'!P202</f>
        <v/>
      </c>
      <c r="AU198" s="76" t="str">
        <f>'Master Sheet'!Q202</f>
        <v/>
      </c>
      <c r="AV198" s="76">
        <f>'Master Sheet'!S202</f>
        <v>0</v>
      </c>
      <c r="AW198" s="76">
        <f>'Master Sheet'!T202</f>
        <v>0</v>
      </c>
      <c r="AX198" s="76">
        <f>'Master Sheet'!U202</f>
        <v>0</v>
      </c>
      <c r="AY198" s="76">
        <f>'Master Sheet'!V202</f>
        <v>0</v>
      </c>
      <c r="AZ198" s="76" t="str">
        <f>'Master Sheet'!W202</f>
        <v/>
      </c>
      <c r="BA198" s="76" t="str">
        <f>'Master Sheet'!X202</f>
        <v/>
      </c>
      <c r="BB198" s="76">
        <f>'Master Sheet'!Z202</f>
        <v>0</v>
      </c>
      <c r="BC198" s="76">
        <f>'Master Sheet'!AA202</f>
        <v>0</v>
      </c>
      <c r="BD198" s="76">
        <f>'Master Sheet'!AB202</f>
        <v>0</v>
      </c>
      <c r="BE198" s="76">
        <f>'Master Sheet'!AC202</f>
        <v>0</v>
      </c>
      <c r="BF198" s="76" t="str">
        <f>'Master Sheet'!AD202</f>
        <v/>
      </c>
      <c r="BG198" s="76" t="str">
        <f>'Master Sheet'!AE202</f>
        <v/>
      </c>
      <c r="BH198" s="76">
        <f>'Master Sheet'!AG202</f>
        <v>0</v>
      </c>
      <c r="BI198" s="76">
        <f>'Master Sheet'!AH202</f>
        <v>0</v>
      </c>
      <c r="BJ198" s="76">
        <f>'Master Sheet'!AI202</f>
        <v>0</v>
      </c>
      <c r="BK198" s="76">
        <f>'Master Sheet'!AJ202</f>
        <v>0</v>
      </c>
      <c r="BL198" s="76" t="str">
        <f>'Master Sheet'!AK202</f>
        <v/>
      </c>
      <c r="BM198" s="76" t="str">
        <f>'Master Sheet'!AL202</f>
        <v/>
      </c>
      <c r="BN198" s="76">
        <f>'Master Sheet'!AN202</f>
        <v>0</v>
      </c>
      <c r="BO198" s="76">
        <f>'Master Sheet'!AO202</f>
        <v>0</v>
      </c>
      <c r="BP198" s="76">
        <f>'Master Sheet'!AP202</f>
        <v>0</v>
      </c>
      <c r="BQ198" s="76">
        <f>'Master Sheet'!AQ202</f>
        <v>0</v>
      </c>
      <c r="BR198" s="76" t="str">
        <f>'Master Sheet'!AR202</f>
        <v/>
      </c>
      <c r="BS198" s="76" t="str">
        <f>'Master Sheet'!AS202</f>
        <v/>
      </c>
      <c r="BT198" s="76">
        <f>'Master Sheet'!AU202</f>
        <v>0</v>
      </c>
      <c r="BU198" s="76">
        <f>'Master Sheet'!AV202</f>
        <v>0</v>
      </c>
      <c r="BV198" s="76">
        <f>'Master Sheet'!AW202</f>
        <v>0</v>
      </c>
      <c r="BW198" s="76">
        <f>'Master Sheet'!AX202</f>
        <v>0</v>
      </c>
      <c r="BX198" s="76" t="str">
        <f>'Master Sheet'!AY202</f>
        <v/>
      </c>
      <c r="BY198" s="76" t="str">
        <f>'Master Sheet'!AZ202</f>
        <v/>
      </c>
    </row>
    <row r="199" spans="42:77">
      <c r="AP199" s="76">
        <f>'Master Sheet'!L203</f>
        <v>0</v>
      </c>
      <c r="AQ199" s="76">
        <f>'Master Sheet'!M203</f>
        <v>0</v>
      </c>
      <c r="AR199" s="76">
        <f>'Master Sheet'!N203</f>
        <v>0</v>
      </c>
      <c r="AS199" s="76">
        <f>'Master Sheet'!O203</f>
        <v>0</v>
      </c>
      <c r="AT199" s="76" t="str">
        <f>'Master Sheet'!P203</f>
        <v/>
      </c>
      <c r="AU199" s="76" t="str">
        <f>'Master Sheet'!Q203</f>
        <v/>
      </c>
      <c r="AV199" s="76">
        <f>'Master Sheet'!S203</f>
        <v>0</v>
      </c>
      <c r="AW199" s="76">
        <f>'Master Sheet'!T203</f>
        <v>0</v>
      </c>
      <c r="AX199" s="76">
        <f>'Master Sheet'!U203</f>
        <v>0</v>
      </c>
      <c r="AY199" s="76">
        <f>'Master Sheet'!V203</f>
        <v>0</v>
      </c>
      <c r="AZ199" s="76" t="str">
        <f>'Master Sheet'!W203</f>
        <v/>
      </c>
      <c r="BA199" s="76" t="str">
        <f>'Master Sheet'!X203</f>
        <v/>
      </c>
      <c r="BB199" s="76">
        <f>'Master Sheet'!Z203</f>
        <v>0</v>
      </c>
      <c r="BC199" s="76">
        <f>'Master Sheet'!AA203</f>
        <v>0</v>
      </c>
      <c r="BD199" s="76">
        <f>'Master Sheet'!AB203</f>
        <v>0</v>
      </c>
      <c r="BE199" s="76">
        <f>'Master Sheet'!AC203</f>
        <v>0</v>
      </c>
      <c r="BF199" s="76" t="str">
        <f>'Master Sheet'!AD203</f>
        <v/>
      </c>
      <c r="BG199" s="76" t="str">
        <f>'Master Sheet'!AE203</f>
        <v/>
      </c>
      <c r="BH199" s="76">
        <f>'Master Sheet'!AG203</f>
        <v>0</v>
      </c>
      <c r="BI199" s="76">
        <f>'Master Sheet'!AH203</f>
        <v>0</v>
      </c>
      <c r="BJ199" s="76">
        <f>'Master Sheet'!AI203</f>
        <v>0</v>
      </c>
      <c r="BK199" s="76">
        <f>'Master Sheet'!AJ203</f>
        <v>0</v>
      </c>
      <c r="BL199" s="76" t="str">
        <f>'Master Sheet'!AK203</f>
        <v/>
      </c>
      <c r="BM199" s="76" t="str">
        <f>'Master Sheet'!AL203</f>
        <v/>
      </c>
      <c r="BN199" s="76">
        <f>'Master Sheet'!AN203</f>
        <v>0</v>
      </c>
      <c r="BO199" s="76">
        <f>'Master Sheet'!AO203</f>
        <v>0</v>
      </c>
      <c r="BP199" s="76">
        <f>'Master Sheet'!AP203</f>
        <v>0</v>
      </c>
      <c r="BQ199" s="76">
        <f>'Master Sheet'!AQ203</f>
        <v>0</v>
      </c>
      <c r="BR199" s="76" t="str">
        <f>'Master Sheet'!AR203</f>
        <v/>
      </c>
      <c r="BS199" s="76" t="str">
        <f>'Master Sheet'!AS203</f>
        <v/>
      </c>
      <c r="BT199" s="76">
        <f>'Master Sheet'!AU203</f>
        <v>0</v>
      </c>
      <c r="BU199" s="76">
        <f>'Master Sheet'!AV203</f>
        <v>0</v>
      </c>
      <c r="BV199" s="76">
        <f>'Master Sheet'!AW203</f>
        <v>0</v>
      </c>
      <c r="BW199" s="76">
        <f>'Master Sheet'!AX203</f>
        <v>0</v>
      </c>
      <c r="BX199" s="76" t="str">
        <f>'Master Sheet'!AY203</f>
        <v/>
      </c>
      <c r="BY199" s="76" t="str">
        <f>'Master Sheet'!AZ203</f>
        <v/>
      </c>
    </row>
    <row r="200" spans="42:77">
      <c r="AP200" s="76">
        <f>'Master Sheet'!L204</f>
        <v>0</v>
      </c>
      <c r="AQ200" s="76">
        <f>'Master Sheet'!M204</f>
        <v>0</v>
      </c>
      <c r="AR200" s="76">
        <f>'Master Sheet'!N204</f>
        <v>0</v>
      </c>
      <c r="AS200" s="76">
        <f>'Master Sheet'!O204</f>
        <v>0</v>
      </c>
      <c r="AT200" s="76" t="str">
        <f>'Master Sheet'!P204</f>
        <v/>
      </c>
      <c r="AU200" s="76" t="str">
        <f>'Master Sheet'!Q204</f>
        <v/>
      </c>
      <c r="AV200" s="76">
        <f>'Master Sheet'!S204</f>
        <v>0</v>
      </c>
      <c r="AW200" s="76">
        <f>'Master Sheet'!T204</f>
        <v>0</v>
      </c>
      <c r="AX200" s="76">
        <f>'Master Sheet'!U204</f>
        <v>0</v>
      </c>
      <c r="AY200" s="76">
        <f>'Master Sheet'!V204</f>
        <v>0</v>
      </c>
      <c r="AZ200" s="76" t="str">
        <f>'Master Sheet'!W204</f>
        <v/>
      </c>
      <c r="BA200" s="76" t="str">
        <f>'Master Sheet'!X204</f>
        <v/>
      </c>
      <c r="BB200" s="76">
        <f>'Master Sheet'!Z204</f>
        <v>0</v>
      </c>
      <c r="BC200" s="76">
        <f>'Master Sheet'!AA204</f>
        <v>0</v>
      </c>
      <c r="BD200" s="76">
        <f>'Master Sheet'!AB204</f>
        <v>0</v>
      </c>
      <c r="BE200" s="76">
        <f>'Master Sheet'!AC204</f>
        <v>0</v>
      </c>
      <c r="BF200" s="76" t="str">
        <f>'Master Sheet'!AD204</f>
        <v/>
      </c>
      <c r="BG200" s="76" t="str">
        <f>'Master Sheet'!AE204</f>
        <v/>
      </c>
      <c r="BH200" s="76">
        <f>'Master Sheet'!AG204</f>
        <v>0</v>
      </c>
      <c r="BI200" s="76">
        <f>'Master Sheet'!AH204</f>
        <v>0</v>
      </c>
      <c r="BJ200" s="76">
        <f>'Master Sheet'!AI204</f>
        <v>0</v>
      </c>
      <c r="BK200" s="76">
        <f>'Master Sheet'!AJ204</f>
        <v>0</v>
      </c>
      <c r="BL200" s="76" t="str">
        <f>'Master Sheet'!AK204</f>
        <v/>
      </c>
      <c r="BM200" s="76" t="str">
        <f>'Master Sheet'!AL204</f>
        <v/>
      </c>
      <c r="BN200" s="76">
        <f>'Master Sheet'!AN204</f>
        <v>0</v>
      </c>
      <c r="BO200" s="76">
        <f>'Master Sheet'!AO204</f>
        <v>0</v>
      </c>
      <c r="BP200" s="76">
        <f>'Master Sheet'!AP204</f>
        <v>0</v>
      </c>
      <c r="BQ200" s="76">
        <f>'Master Sheet'!AQ204</f>
        <v>0</v>
      </c>
      <c r="BR200" s="76" t="str">
        <f>'Master Sheet'!AR204</f>
        <v/>
      </c>
      <c r="BS200" s="76" t="str">
        <f>'Master Sheet'!AS204</f>
        <v/>
      </c>
      <c r="BT200" s="76">
        <f>'Master Sheet'!AU204</f>
        <v>0</v>
      </c>
      <c r="BU200" s="76">
        <f>'Master Sheet'!AV204</f>
        <v>0</v>
      </c>
      <c r="BV200" s="76">
        <f>'Master Sheet'!AW204</f>
        <v>0</v>
      </c>
      <c r="BW200" s="76">
        <f>'Master Sheet'!AX204</f>
        <v>0</v>
      </c>
      <c r="BX200" s="76" t="str">
        <f>'Master Sheet'!AY204</f>
        <v/>
      </c>
      <c r="BY200" s="76" t="str">
        <f>'Master Sheet'!AZ204</f>
        <v/>
      </c>
    </row>
    <row r="201" spans="42:77">
      <c r="AP201" s="76">
        <f>'Master Sheet'!L205</f>
        <v>0</v>
      </c>
      <c r="AQ201" s="76">
        <f>'Master Sheet'!M205</f>
        <v>0</v>
      </c>
      <c r="AR201" s="76">
        <f>'Master Sheet'!N205</f>
        <v>0</v>
      </c>
      <c r="AS201" s="76">
        <f>'Master Sheet'!O205</f>
        <v>0</v>
      </c>
      <c r="AT201" s="76" t="str">
        <f>'Master Sheet'!P205</f>
        <v/>
      </c>
      <c r="AU201" s="76" t="str">
        <f>'Master Sheet'!Q205</f>
        <v/>
      </c>
      <c r="AV201" s="76">
        <f>'Master Sheet'!S205</f>
        <v>0</v>
      </c>
      <c r="AW201" s="76">
        <f>'Master Sheet'!T205</f>
        <v>0</v>
      </c>
      <c r="AX201" s="76">
        <f>'Master Sheet'!U205</f>
        <v>0</v>
      </c>
      <c r="AY201" s="76">
        <f>'Master Sheet'!V205</f>
        <v>0</v>
      </c>
      <c r="AZ201" s="76" t="str">
        <f>'Master Sheet'!W205</f>
        <v/>
      </c>
      <c r="BA201" s="76" t="str">
        <f>'Master Sheet'!X205</f>
        <v/>
      </c>
      <c r="BB201" s="76">
        <f>'Master Sheet'!Z205</f>
        <v>0</v>
      </c>
      <c r="BC201" s="76">
        <f>'Master Sheet'!AA205</f>
        <v>0</v>
      </c>
      <c r="BD201" s="76">
        <f>'Master Sheet'!AB205</f>
        <v>0</v>
      </c>
      <c r="BE201" s="76">
        <f>'Master Sheet'!AC205</f>
        <v>0</v>
      </c>
      <c r="BF201" s="76" t="str">
        <f>'Master Sheet'!AD205</f>
        <v/>
      </c>
      <c r="BG201" s="76" t="str">
        <f>'Master Sheet'!AE205</f>
        <v/>
      </c>
      <c r="BH201" s="76">
        <f>'Master Sheet'!AG205</f>
        <v>0</v>
      </c>
      <c r="BI201" s="76">
        <f>'Master Sheet'!AH205</f>
        <v>0</v>
      </c>
      <c r="BJ201" s="76">
        <f>'Master Sheet'!AI205</f>
        <v>0</v>
      </c>
      <c r="BK201" s="76">
        <f>'Master Sheet'!AJ205</f>
        <v>0</v>
      </c>
      <c r="BL201" s="76" t="str">
        <f>'Master Sheet'!AK205</f>
        <v/>
      </c>
      <c r="BM201" s="76" t="str">
        <f>'Master Sheet'!AL205</f>
        <v/>
      </c>
      <c r="BN201" s="76">
        <f>'Master Sheet'!AN205</f>
        <v>0</v>
      </c>
      <c r="BO201" s="76">
        <f>'Master Sheet'!AO205</f>
        <v>0</v>
      </c>
      <c r="BP201" s="76">
        <f>'Master Sheet'!AP205</f>
        <v>0</v>
      </c>
      <c r="BQ201" s="76">
        <f>'Master Sheet'!AQ205</f>
        <v>0</v>
      </c>
      <c r="BR201" s="76" t="str">
        <f>'Master Sheet'!AR205</f>
        <v/>
      </c>
      <c r="BS201" s="76" t="str">
        <f>'Master Sheet'!AS205</f>
        <v/>
      </c>
      <c r="BT201" s="76">
        <f>'Master Sheet'!AU205</f>
        <v>0</v>
      </c>
      <c r="BU201" s="76">
        <f>'Master Sheet'!AV205</f>
        <v>0</v>
      </c>
      <c r="BV201" s="76">
        <f>'Master Sheet'!AW205</f>
        <v>0</v>
      </c>
      <c r="BW201" s="76">
        <f>'Master Sheet'!AX205</f>
        <v>0</v>
      </c>
      <c r="BX201" s="76" t="str">
        <f>'Master Sheet'!AY205</f>
        <v/>
      </c>
      <c r="BY201" s="76" t="str">
        <f>'Master Sheet'!AZ205</f>
        <v/>
      </c>
    </row>
    <row r="202" spans="42:77">
      <c r="AP202" s="76">
        <f>'Master Sheet'!L206</f>
        <v>0</v>
      </c>
      <c r="AQ202" s="76">
        <f>'Master Sheet'!M206</f>
        <v>0</v>
      </c>
      <c r="AR202" s="76">
        <f>'Master Sheet'!N206</f>
        <v>0</v>
      </c>
      <c r="AS202" s="76">
        <f>'Master Sheet'!O206</f>
        <v>0</v>
      </c>
      <c r="AT202" s="76" t="str">
        <f>'Master Sheet'!P206</f>
        <v/>
      </c>
      <c r="AU202" s="76" t="str">
        <f>'Master Sheet'!Q206</f>
        <v/>
      </c>
      <c r="AV202" s="76">
        <f>'Master Sheet'!S206</f>
        <v>0</v>
      </c>
      <c r="AW202" s="76">
        <f>'Master Sheet'!T206</f>
        <v>0</v>
      </c>
      <c r="AX202" s="76">
        <f>'Master Sheet'!U206</f>
        <v>0</v>
      </c>
      <c r="AY202" s="76">
        <f>'Master Sheet'!V206</f>
        <v>0</v>
      </c>
      <c r="AZ202" s="76" t="str">
        <f>'Master Sheet'!W206</f>
        <v/>
      </c>
      <c r="BA202" s="76" t="str">
        <f>'Master Sheet'!X206</f>
        <v/>
      </c>
      <c r="BB202" s="76">
        <f>'Master Sheet'!Z206</f>
        <v>0</v>
      </c>
      <c r="BC202" s="76">
        <f>'Master Sheet'!AA206</f>
        <v>0</v>
      </c>
      <c r="BD202" s="76">
        <f>'Master Sheet'!AB206</f>
        <v>0</v>
      </c>
      <c r="BE202" s="76">
        <f>'Master Sheet'!AC206</f>
        <v>0</v>
      </c>
      <c r="BF202" s="76" t="str">
        <f>'Master Sheet'!AD206</f>
        <v/>
      </c>
      <c r="BG202" s="76" t="str">
        <f>'Master Sheet'!AE206</f>
        <v/>
      </c>
      <c r="BH202" s="76">
        <f>'Master Sheet'!AG206</f>
        <v>0</v>
      </c>
      <c r="BI202" s="76">
        <f>'Master Sheet'!AH206</f>
        <v>0</v>
      </c>
      <c r="BJ202" s="76">
        <f>'Master Sheet'!AI206</f>
        <v>0</v>
      </c>
      <c r="BK202" s="76">
        <f>'Master Sheet'!AJ206</f>
        <v>0</v>
      </c>
      <c r="BL202" s="76" t="str">
        <f>'Master Sheet'!AK206</f>
        <v/>
      </c>
      <c r="BM202" s="76" t="str">
        <f>'Master Sheet'!AL206</f>
        <v/>
      </c>
      <c r="BN202" s="76">
        <f>'Master Sheet'!AN206</f>
        <v>0</v>
      </c>
      <c r="BO202" s="76">
        <f>'Master Sheet'!AO206</f>
        <v>0</v>
      </c>
      <c r="BP202" s="76">
        <f>'Master Sheet'!AP206</f>
        <v>0</v>
      </c>
      <c r="BQ202" s="76">
        <f>'Master Sheet'!AQ206</f>
        <v>0</v>
      </c>
      <c r="BR202" s="76" t="str">
        <f>'Master Sheet'!AR206</f>
        <v/>
      </c>
      <c r="BS202" s="76" t="str">
        <f>'Master Sheet'!AS206</f>
        <v/>
      </c>
      <c r="BT202" s="76">
        <f>'Master Sheet'!AU206</f>
        <v>0</v>
      </c>
      <c r="BU202" s="76">
        <f>'Master Sheet'!AV206</f>
        <v>0</v>
      </c>
      <c r="BV202" s="76">
        <f>'Master Sheet'!AW206</f>
        <v>0</v>
      </c>
      <c r="BW202" s="76">
        <f>'Master Sheet'!AX206</f>
        <v>0</v>
      </c>
      <c r="BX202" s="76" t="str">
        <f>'Master Sheet'!AY206</f>
        <v/>
      </c>
      <c r="BY202" s="76" t="str">
        <f>'Master Sheet'!AZ206</f>
        <v/>
      </c>
    </row>
    <row r="203" spans="42:77">
      <c r="AP203" s="76">
        <f>'Master Sheet'!L207</f>
        <v>0</v>
      </c>
      <c r="AQ203" s="76">
        <f>'Master Sheet'!M207</f>
        <v>0</v>
      </c>
      <c r="AR203" s="76">
        <f>'Master Sheet'!N207</f>
        <v>0</v>
      </c>
      <c r="AS203" s="76">
        <f>'Master Sheet'!O207</f>
        <v>0</v>
      </c>
      <c r="AT203" s="76" t="str">
        <f>'Master Sheet'!P207</f>
        <v/>
      </c>
      <c r="AU203" s="76" t="str">
        <f>'Master Sheet'!Q207</f>
        <v/>
      </c>
      <c r="AV203" s="76">
        <f>'Master Sheet'!S207</f>
        <v>0</v>
      </c>
      <c r="AW203" s="76">
        <f>'Master Sheet'!T207</f>
        <v>0</v>
      </c>
      <c r="AX203" s="76">
        <f>'Master Sheet'!U207</f>
        <v>0</v>
      </c>
      <c r="AY203" s="76">
        <f>'Master Sheet'!V207</f>
        <v>0</v>
      </c>
      <c r="AZ203" s="76" t="str">
        <f>'Master Sheet'!W207</f>
        <v/>
      </c>
      <c r="BA203" s="76" t="str">
        <f>'Master Sheet'!X207</f>
        <v/>
      </c>
      <c r="BB203" s="76">
        <f>'Master Sheet'!Z207</f>
        <v>0</v>
      </c>
      <c r="BC203" s="76">
        <f>'Master Sheet'!AA207</f>
        <v>0</v>
      </c>
      <c r="BD203" s="76">
        <f>'Master Sheet'!AB207</f>
        <v>0</v>
      </c>
      <c r="BE203" s="76">
        <f>'Master Sheet'!AC207</f>
        <v>0</v>
      </c>
      <c r="BF203" s="76" t="str">
        <f>'Master Sheet'!AD207</f>
        <v/>
      </c>
      <c r="BG203" s="76" t="str">
        <f>'Master Sheet'!AE207</f>
        <v/>
      </c>
      <c r="BH203" s="76">
        <f>'Master Sheet'!AG207</f>
        <v>0</v>
      </c>
      <c r="BI203" s="76">
        <f>'Master Sheet'!AH207</f>
        <v>0</v>
      </c>
      <c r="BJ203" s="76">
        <f>'Master Sheet'!AI207</f>
        <v>0</v>
      </c>
      <c r="BK203" s="76">
        <f>'Master Sheet'!AJ207</f>
        <v>0</v>
      </c>
      <c r="BL203" s="76" t="str">
        <f>'Master Sheet'!AK207</f>
        <v/>
      </c>
      <c r="BM203" s="76" t="str">
        <f>'Master Sheet'!AL207</f>
        <v/>
      </c>
      <c r="BN203" s="76">
        <f>'Master Sheet'!AN207</f>
        <v>0</v>
      </c>
      <c r="BO203" s="76">
        <f>'Master Sheet'!AO207</f>
        <v>0</v>
      </c>
      <c r="BP203" s="76">
        <f>'Master Sheet'!AP207</f>
        <v>0</v>
      </c>
      <c r="BQ203" s="76">
        <f>'Master Sheet'!AQ207</f>
        <v>0</v>
      </c>
      <c r="BR203" s="76" t="str">
        <f>'Master Sheet'!AR207</f>
        <v/>
      </c>
      <c r="BS203" s="76" t="str">
        <f>'Master Sheet'!AS207</f>
        <v/>
      </c>
      <c r="BT203" s="76">
        <f>'Master Sheet'!AU207</f>
        <v>0</v>
      </c>
      <c r="BU203" s="76">
        <f>'Master Sheet'!AV207</f>
        <v>0</v>
      </c>
      <c r="BV203" s="76">
        <f>'Master Sheet'!AW207</f>
        <v>0</v>
      </c>
      <c r="BW203" s="76">
        <f>'Master Sheet'!AX207</f>
        <v>0</v>
      </c>
      <c r="BX203" s="76" t="str">
        <f>'Master Sheet'!AY207</f>
        <v/>
      </c>
      <c r="BY203" s="76" t="str">
        <f>'Master Sheet'!AZ207</f>
        <v/>
      </c>
    </row>
    <row r="204" spans="42:77">
      <c r="AP204" s="76">
        <f>'Master Sheet'!L208</f>
        <v>0</v>
      </c>
      <c r="AQ204" s="76">
        <f>'Master Sheet'!M208</f>
        <v>0</v>
      </c>
      <c r="AR204" s="76">
        <f>'Master Sheet'!N208</f>
        <v>0</v>
      </c>
      <c r="AS204" s="76">
        <f>'Master Sheet'!O208</f>
        <v>0</v>
      </c>
      <c r="AT204" s="76" t="str">
        <f>'Master Sheet'!P208</f>
        <v/>
      </c>
      <c r="AU204" s="76" t="str">
        <f>'Master Sheet'!Q208</f>
        <v/>
      </c>
      <c r="AV204" s="76">
        <f>'Master Sheet'!S208</f>
        <v>0</v>
      </c>
      <c r="AW204" s="76">
        <f>'Master Sheet'!T208</f>
        <v>0</v>
      </c>
      <c r="AX204" s="76">
        <f>'Master Sheet'!U208</f>
        <v>0</v>
      </c>
      <c r="AY204" s="76">
        <f>'Master Sheet'!V208</f>
        <v>0</v>
      </c>
      <c r="AZ204" s="76" t="str">
        <f>'Master Sheet'!W208</f>
        <v/>
      </c>
      <c r="BA204" s="76" t="str">
        <f>'Master Sheet'!X208</f>
        <v/>
      </c>
      <c r="BB204" s="76">
        <f>'Master Sheet'!Z208</f>
        <v>0</v>
      </c>
      <c r="BC204" s="76">
        <f>'Master Sheet'!AA208</f>
        <v>0</v>
      </c>
      <c r="BD204" s="76">
        <f>'Master Sheet'!AB208</f>
        <v>0</v>
      </c>
      <c r="BE204" s="76">
        <f>'Master Sheet'!AC208</f>
        <v>0</v>
      </c>
      <c r="BF204" s="76" t="str">
        <f>'Master Sheet'!AD208</f>
        <v/>
      </c>
      <c r="BG204" s="76" t="str">
        <f>'Master Sheet'!AE208</f>
        <v/>
      </c>
      <c r="BH204" s="76">
        <f>'Master Sheet'!AG208</f>
        <v>0</v>
      </c>
      <c r="BI204" s="76">
        <f>'Master Sheet'!AH208</f>
        <v>0</v>
      </c>
      <c r="BJ204" s="76">
        <f>'Master Sheet'!AI208</f>
        <v>0</v>
      </c>
      <c r="BK204" s="76">
        <f>'Master Sheet'!AJ208</f>
        <v>0</v>
      </c>
      <c r="BL204" s="76" t="str">
        <f>'Master Sheet'!AK208</f>
        <v/>
      </c>
      <c r="BM204" s="76" t="str">
        <f>'Master Sheet'!AL208</f>
        <v/>
      </c>
      <c r="BN204" s="76">
        <f>'Master Sheet'!AN208</f>
        <v>0</v>
      </c>
      <c r="BO204" s="76">
        <f>'Master Sheet'!AO208</f>
        <v>0</v>
      </c>
      <c r="BP204" s="76">
        <f>'Master Sheet'!AP208</f>
        <v>0</v>
      </c>
      <c r="BQ204" s="76">
        <f>'Master Sheet'!AQ208</f>
        <v>0</v>
      </c>
      <c r="BR204" s="76" t="str">
        <f>'Master Sheet'!AR208</f>
        <v/>
      </c>
      <c r="BS204" s="76" t="str">
        <f>'Master Sheet'!AS208</f>
        <v/>
      </c>
      <c r="BT204" s="76">
        <f>'Master Sheet'!AU208</f>
        <v>0</v>
      </c>
      <c r="BU204" s="76">
        <f>'Master Sheet'!AV208</f>
        <v>0</v>
      </c>
      <c r="BV204" s="76">
        <f>'Master Sheet'!AW208</f>
        <v>0</v>
      </c>
      <c r="BW204" s="76">
        <f>'Master Sheet'!AX208</f>
        <v>0</v>
      </c>
      <c r="BX204" s="76" t="str">
        <f>'Master Sheet'!AY208</f>
        <v/>
      </c>
      <c r="BY204" s="76" t="str">
        <f>'Master Sheet'!AZ208</f>
        <v/>
      </c>
    </row>
    <row r="205" spans="42:77">
      <c r="AP205" s="76">
        <f>'Master Sheet'!L209</f>
        <v>0</v>
      </c>
      <c r="AQ205" s="76">
        <f>'Master Sheet'!M209</f>
        <v>0</v>
      </c>
      <c r="AR205" s="76">
        <f>'Master Sheet'!N209</f>
        <v>0</v>
      </c>
      <c r="AS205" s="76">
        <f>'Master Sheet'!O209</f>
        <v>0</v>
      </c>
      <c r="AT205" s="76" t="str">
        <f>'Master Sheet'!P209</f>
        <v/>
      </c>
      <c r="AU205" s="76" t="str">
        <f>'Master Sheet'!Q209</f>
        <v/>
      </c>
      <c r="AV205" s="76">
        <f>'Master Sheet'!S209</f>
        <v>0</v>
      </c>
      <c r="AW205" s="76">
        <f>'Master Sheet'!T209</f>
        <v>0</v>
      </c>
      <c r="AX205" s="76">
        <f>'Master Sheet'!U209</f>
        <v>0</v>
      </c>
      <c r="AY205" s="76">
        <f>'Master Sheet'!V209</f>
        <v>0</v>
      </c>
      <c r="AZ205" s="76" t="str">
        <f>'Master Sheet'!W209</f>
        <v/>
      </c>
      <c r="BA205" s="76" t="str">
        <f>'Master Sheet'!X209</f>
        <v/>
      </c>
      <c r="BB205" s="76">
        <f>'Master Sheet'!Z209</f>
        <v>0</v>
      </c>
      <c r="BC205" s="76">
        <f>'Master Sheet'!AA209</f>
        <v>0</v>
      </c>
      <c r="BD205" s="76">
        <f>'Master Sheet'!AB209</f>
        <v>0</v>
      </c>
      <c r="BE205" s="76">
        <f>'Master Sheet'!AC209</f>
        <v>0</v>
      </c>
      <c r="BF205" s="76" t="str">
        <f>'Master Sheet'!AD209</f>
        <v/>
      </c>
      <c r="BG205" s="76" t="str">
        <f>'Master Sheet'!AE209</f>
        <v/>
      </c>
      <c r="BH205" s="76">
        <f>'Master Sheet'!AG209</f>
        <v>0</v>
      </c>
      <c r="BI205" s="76">
        <f>'Master Sheet'!AH209</f>
        <v>0</v>
      </c>
      <c r="BJ205" s="76">
        <f>'Master Sheet'!AI209</f>
        <v>0</v>
      </c>
      <c r="BK205" s="76">
        <f>'Master Sheet'!AJ209</f>
        <v>0</v>
      </c>
      <c r="BL205" s="76" t="str">
        <f>'Master Sheet'!AK209</f>
        <v/>
      </c>
      <c r="BM205" s="76" t="str">
        <f>'Master Sheet'!AL209</f>
        <v/>
      </c>
      <c r="BN205" s="76">
        <f>'Master Sheet'!AN209</f>
        <v>0</v>
      </c>
      <c r="BO205" s="76">
        <f>'Master Sheet'!AO209</f>
        <v>0</v>
      </c>
      <c r="BP205" s="76">
        <f>'Master Sheet'!AP209</f>
        <v>0</v>
      </c>
      <c r="BQ205" s="76">
        <f>'Master Sheet'!AQ209</f>
        <v>0</v>
      </c>
      <c r="BR205" s="76" t="str">
        <f>'Master Sheet'!AR209</f>
        <v/>
      </c>
      <c r="BS205" s="76" t="str">
        <f>'Master Sheet'!AS209</f>
        <v/>
      </c>
      <c r="BT205" s="76">
        <f>'Master Sheet'!AU209</f>
        <v>0</v>
      </c>
      <c r="BU205" s="76">
        <f>'Master Sheet'!AV209</f>
        <v>0</v>
      </c>
      <c r="BV205" s="76">
        <f>'Master Sheet'!AW209</f>
        <v>0</v>
      </c>
      <c r="BW205" s="76">
        <f>'Master Sheet'!AX209</f>
        <v>0</v>
      </c>
      <c r="BX205" s="76" t="str">
        <f>'Master Sheet'!AY209</f>
        <v/>
      </c>
      <c r="BY205" s="76" t="str">
        <f>'Master Sheet'!AZ209</f>
        <v/>
      </c>
    </row>
    <row r="206" spans="42:77">
      <c r="AP206" s="76">
        <f>'Master Sheet'!L210</f>
        <v>0</v>
      </c>
      <c r="AQ206" s="76">
        <f>'Master Sheet'!M210</f>
        <v>0</v>
      </c>
      <c r="AR206" s="76">
        <f>'Master Sheet'!N210</f>
        <v>0</v>
      </c>
      <c r="AS206" s="76">
        <f>'Master Sheet'!O210</f>
        <v>0</v>
      </c>
      <c r="AT206" s="76" t="str">
        <f>'Master Sheet'!P210</f>
        <v/>
      </c>
      <c r="AU206" s="76" t="str">
        <f>'Master Sheet'!Q210</f>
        <v/>
      </c>
      <c r="AV206" s="76">
        <f>'Master Sheet'!S210</f>
        <v>0</v>
      </c>
      <c r="AW206" s="76">
        <f>'Master Sheet'!T210</f>
        <v>0</v>
      </c>
      <c r="AX206" s="76">
        <f>'Master Sheet'!U210</f>
        <v>0</v>
      </c>
      <c r="AY206" s="76">
        <f>'Master Sheet'!V210</f>
        <v>0</v>
      </c>
      <c r="AZ206" s="76" t="str">
        <f>'Master Sheet'!W210</f>
        <v/>
      </c>
      <c r="BA206" s="76" t="str">
        <f>'Master Sheet'!X210</f>
        <v/>
      </c>
      <c r="BB206" s="76">
        <f>'Master Sheet'!Z210</f>
        <v>0</v>
      </c>
      <c r="BC206" s="76">
        <f>'Master Sheet'!AA210</f>
        <v>0</v>
      </c>
      <c r="BD206" s="76">
        <f>'Master Sheet'!AB210</f>
        <v>0</v>
      </c>
      <c r="BE206" s="76">
        <f>'Master Sheet'!AC210</f>
        <v>0</v>
      </c>
      <c r="BF206" s="76" t="str">
        <f>'Master Sheet'!AD210</f>
        <v/>
      </c>
      <c r="BG206" s="76" t="str">
        <f>'Master Sheet'!AE210</f>
        <v/>
      </c>
      <c r="BH206" s="76">
        <f>'Master Sheet'!AG210</f>
        <v>0</v>
      </c>
      <c r="BI206" s="76">
        <f>'Master Sheet'!AH210</f>
        <v>0</v>
      </c>
      <c r="BJ206" s="76">
        <f>'Master Sheet'!AI210</f>
        <v>0</v>
      </c>
      <c r="BK206" s="76">
        <f>'Master Sheet'!AJ210</f>
        <v>0</v>
      </c>
      <c r="BL206" s="76" t="str">
        <f>'Master Sheet'!AK210</f>
        <v/>
      </c>
      <c r="BM206" s="76" t="str">
        <f>'Master Sheet'!AL210</f>
        <v/>
      </c>
      <c r="BN206" s="76">
        <f>'Master Sheet'!AN210</f>
        <v>0</v>
      </c>
      <c r="BO206" s="76">
        <f>'Master Sheet'!AO210</f>
        <v>0</v>
      </c>
      <c r="BP206" s="76">
        <f>'Master Sheet'!AP210</f>
        <v>0</v>
      </c>
      <c r="BQ206" s="76">
        <f>'Master Sheet'!AQ210</f>
        <v>0</v>
      </c>
      <c r="BR206" s="76" t="str">
        <f>'Master Sheet'!AR210</f>
        <v/>
      </c>
      <c r="BS206" s="76" t="str">
        <f>'Master Sheet'!AS210</f>
        <v/>
      </c>
      <c r="BT206" s="76">
        <f>'Master Sheet'!AU210</f>
        <v>0</v>
      </c>
      <c r="BU206" s="76">
        <f>'Master Sheet'!AV210</f>
        <v>0</v>
      </c>
      <c r="BV206" s="76">
        <f>'Master Sheet'!AW210</f>
        <v>0</v>
      </c>
      <c r="BW206" s="76">
        <f>'Master Sheet'!AX210</f>
        <v>0</v>
      </c>
      <c r="BX206" s="76" t="str">
        <f>'Master Sheet'!AY210</f>
        <v/>
      </c>
      <c r="BY206" s="76" t="str">
        <f>'Master Sheet'!AZ210</f>
        <v/>
      </c>
    </row>
    <row r="207" spans="42:77">
      <c r="AP207" s="76">
        <f>'Master Sheet'!L211</f>
        <v>0</v>
      </c>
      <c r="AQ207" s="76">
        <f>'Master Sheet'!M211</f>
        <v>0</v>
      </c>
      <c r="AR207" s="76">
        <f>'Master Sheet'!N211</f>
        <v>0</v>
      </c>
      <c r="AS207" s="76">
        <f>'Master Sheet'!O211</f>
        <v>0</v>
      </c>
      <c r="AT207" s="76" t="str">
        <f>'Master Sheet'!P211</f>
        <v/>
      </c>
      <c r="AU207" s="76" t="str">
        <f>'Master Sheet'!Q211</f>
        <v/>
      </c>
      <c r="AV207" s="76">
        <f>'Master Sheet'!S211</f>
        <v>0</v>
      </c>
      <c r="AW207" s="76">
        <f>'Master Sheet'!T211</f>
        <v>0</v>
      </c>
      <c r="AX207" s="76">
        <f>'Master Sheet'!U211</f>
        <v>0</v>
      </c>
      <c r="AY207" s="76">
        <f>'Master Sheet'!V211</f>
        <v>0</v>
      </c>
      <c r="AZ207" s="76" t="str">
        <f>'Master Sheet'!W211</f>
        <v/>
      </c>
      <c r="BA207" s="76" t="str">
        <f>'Master Sheet'!X211</f>
        <v/>
      </c>
      <c r="BB207" s="76">
        <f>'Master Sheet'!Z211</f>
        <v>0</v>
      </c>
      <c r="BC207" s="76">
        <f>'Master Sheet'!AA211</f>
        <v>0</v>
      </c>
      <c r="BD207" s="76">
        <f>'Master Sheet'!AB211</f>
        <v>0</v>
      </c>
      <c r="BE207" s="76">
        <f>'Master Sheet'!AC211</f>
        <v>0</v>
      </c>
      <c r="BF207" s="76" t="str">
        <f>'Master Sheet'!AD211</f>
        <v/>
      </c>
      <c r="BG207" s="76" t="str">
        <f>'Master Sheet'!AE211</f>
        <v/>
      </c>
      <c r="BH207" s="76">
        <f>'Master Sheet'!AG211</f>
        <v>0</v>
      </c>
      <c r="BI207" s="76">
        <f>'Master Sheet'!AH211</f>
        <v>0</v>
      </c>
      <c r="BJ207" s="76">
        <f>'Master Sheet'!AI211</f>
        <v>0</v>
      </c>
      <c r="BK207" s="76">
        <f>'Master Sheet'!AJ211</f>
        <v>0</v>
      </c>
      <c r="BL207" s="76" t="str">
        <f>'Master Sheet'!AK211</f>
        <v/>
      </c>
      <c r="BM207" s="76" t="str">
        <f>'Master Sheet'!AL211</f>
        <v/>
      </c>
      <c r="BN207" s="76">
        <f>'Master Sheet'!AN211</f>
        <v>0</v>
      </c>
      <c r="BO207" s="76">
        <f>'Master Sheet'!AO211</f>
        <v>0</v>
      </c>
      <c r="BP207" s="76">
        <f>'Master Sheet'!AP211</f>
        <v>0</v>
      </c>
      <c r="BQ207" s="76">
        <f>'Master Sheet'!AQ211</f>
        <v>0</v>
      </c>
      <c r="BR207" s="76" t="str">
        <f>'Master Sheet'!AR211</f>
        <v/>
      </c>
      <c r="BS207" s="76" t="str">
        <f>'Master Sheet'!AS211</f>
        <v/>
      </c>
      <c r="BT207" s="76">
        <f>'Master Sheet'!AU211</f>
        <v>0</v>
      </c>
      <c r="BU207" s="76">
        <f>'Master Sheet'!AV211</f>
        <v>0</v>
      </c>
      <c r="BV207" s="76">
        <f>'Master Sheet'!AW211</f>
        <v>0</v>
      </c>
      <c r="BW207" s="76">
        <f>'Master Sheet'!AX211</f>
        <v>0</v>
      </c>
      <c r="BX207" s="76" t="str">
        <f>'Master Sheet'!AY211</f>
        <v/>
      </c>
      <c r="BY207" s="76" t="str">
        <f>'Master Sheet'!AZ211</f>
        <v/>
      </c>
    </row>
    <row r="208" spans="42:77">
      <c r="AP208" s="76"/>
      <c r="AQ208" s="76"/>
      <c r="AR208" s="76"/>
      <c r="AS208" s="76"/>
      <c r="AT208" s="76"/>
      <c r="AU208" s="76"/>
      <c r="AV208" s="76"/>
      <c r="AW208" s="76"/>
      <c r="AX208" s="76"/>
      <c r="AY208" s="76"/>
      <c r="AZ208" s="76"/>
      <c r="BA208" s="76"/>
      <c r="BB208" s="76"/>
      <c r="BC208" s="76"/>
      <c r="BD208" s="76"/>
      <c r="BE208" s="76"/>
      <c r="BF208" s="76"/>
      <c r="BG208" s="76"/>
      <c r="BH208" s="76"/>
      <c r="BI208" s="76"/>
      <c r="BJ208" s="76"/>
      <c r="BK208" s="76"/>
      <c r="BL208" s="76"/>
      <c r="BM208" s="76"/>
      <c r="BN208" s="76"/>
      <c r="BO208" s="76"/>
      <c r="BP208" s="76"/>
      <c r="BQ208" s="76"/>
      <c r="BR208" s="76"/>
      <c r="BS208" s="76"/>
      <c r="BT208" s="76"/>
      <c r="BU208" s="76"/>
      <c r="BV208" s="76"/>
      <c r="BW208" s="76"/>
      <c r="BX208" s="76"/>
      <c r="BY208" s="76"/>
    </row>
    <row r="209" spans="42:77">
      <c r="AP209" s="76"/>
      <c r="AQ209" s="76"/>
      <c r="AR209" s="76"/>
      <c r="AS209" s="76"/>
      <c r="AT209" s="76"/>
      <c r="AU209" s="76"/>
      <c r="AV209" s="76"/>
      <c r="AW209" s="76"/>
      <c r="AX209" s="76"/>
      <c r="AY209" s="76"/>
      <c r="AZ209" s="76"/>
      <c r="BA209" s="76"/>
      <c r="BB209" s="76"/>
      <c r="BC209" s="76"/>
      <c r="BD209" s="76"/>
      <c r="BE209" s="76"/>
      <c r="BF209" s="76"/>
      <c r="BG209" s="76"/>
      <c r="BH209" s="76"/>
      <c r="BI209" s="76"/>
      <c r="BJ209" s="76"/>
      <c r="BK209" s="76"/>
      <c r="BL209" s="76"/>
      <c r="BM209" s="76"/>
      <c r="BN209" s="76"/>
      <c r="BO209" s="76"/>
      <c r="BP209" s="76"/>
      <c r="BQ209" s="76"/>
      <c r="BR209" s="76"/>
      <c r="BS209" s="76"/>
      <c r="BT209" s="76"/>
      <c r="BU209" s="76"/>
      <c r="BV209" s="76"/>
      <c r="BW209" s="76"/>
      <c r="BX209" s="76"/>
      <c r="BY209" s="76"/>
    </row>
    <row r="210" spans="42:77">
      <c r="AP210" s="76"/>
      <c r="AQ210" s="76"/>
      <c r="AR210" s="76"/>
      <c r="AS210" s="76"/>
      <c r="AT210" s="76"/>
      <c r="AU210" s="76"/>
      <c r="AV210" s="76"/>
      <c r="AW210" s="76"/>
      <c r="AX210" s="76"/>
      <c r="AY210" s="76"/>
      <c r="AZ210" s="76"/>
      <c r="BA210" s="76"/>
      <c r="BB210" s="76"/>
      <c r="BC210" s="76"/>
      <c r="BD210" s="76"/>
      <c r="BE210" s="76"/>
      <c r="BF210" s="76"/>
      <c r="BG210" s="76"/>
      <c r="BH210" s="76"/>
      <c r="BI210" s="76"/>
      <c r="BJ210" s="76"/>
      <c r="BK210" s="76"/>
      <c r="BL210" s="76"/>
      <c r="BM210" s="76"/>
      <c r="BN210" s="76"/>
      <c r="BO210" s="76"/>
      <c r="BP210" s="76"/>
      <c r="BQ210" s="76"/>
      <c r="BR210" s="76"/>
      <c r="BS210" s="76"/>
      <c r="BT210" s="76"/>
      <c r="BU210" s="76"/>
      <c r="BV210" s="76"/>
      <c r="BW210" s="76"/>
      <c r="BX210" s="76"/>
      <c r="BY210" s="76"/>
    </row>
    <row r="211" spans="42:77">
      <c r="AP211" s="76"/>
      <c r="AQ211" s="76"/>
      <c r="AR211" s="76"/>
      <c r="AS211" s="76"/>
      <c r="AT211" s="76"/>
      <c r="AU211" s="76"/>
      <c r="AV211" s="76"/>
      <c r="AW211" s="76"/>
      <c r="AX211" s="76"/>
      <c r="AY211" s="76"/>
      <c r="AZ211" s="76"/>
      <c r="BA211" s="76"/>
      <c r="BB211" s="76"/>
      <c r="BC211" s="76"/>
      <c r="BD211" s="76"/>
      <c r="BE211" s="76"/>
      <c r="BF211" s="76"/>
      <c r="BG211" s="76"/>
      <c r="BH211" s="76"/>
      <c r="BI211" s="76"/>
      <c r="BJ211" s="76"/>
      <c r="BK211" s="76"/>
      <c r="BL211" s="76"/>
      <c r="BM211" s="76"/>
      <c r="BN211" s="76"/>
      <c r="BO211" s="76"/>
      <c r="BP211" s="76"/>
      <c r="BQ211" s="76"/>
      <c r="BR211" s="76"/>
      <c r="BS211" s="76"/>
      <c r="BT211" s="76"/>
      <c r="BU211" s="76"/>
      <c r="BV211" s="76"/>
      <c r="BW211" s="76"/>
      <c r="BX211" s="76"/>
      <c r="BY211" s="76"/>
    </row>
    <row r="212" spans="42:77">
      <c r="AP212" s="76"/>
      <c r="AQ212" s="76"/>
      <c r="AR212" s="76"/>
      <c r="AS212" s="76"/>
      <c r="AT212" s="76"/>
      <c r="AU212" s="76"/>
      <c r="AV212" s="76"/>
      <c r="AW212" s="76"/>
      <c r="AX212" s="76"/>
      <c r="AY212" s="76"/>
      <c r="AZ212" s="76"/>
      <c r="BA212" s="76"/>
      <c r="BB212" s="76"/>
      <c r="BC212" s="76"/>
      <c r="BD212" s="76"/>
      <c r="BE212" s="76"/>
      <c r="BF212" s="76"/>
      <c r="BG212" s="76"/>
      <c r="BH212" s="76"/>
      <c r="BI212" s="76"/>
      <c r="BJ212" s="76"/>
      <c r="BK212" s="76"/>
      <c r="BL212" s="76"/>
      <c r="BM212" s="76"/>
      <c r="BN212" s="76"/>
      <c r="BO212" s="76"/>
      <c r="BP212" s="76"/>
      <c r="BQ212" s="76"/>
      <c r="BR212" s="76"/>
      <c r="BS212" s="76"/>
      <c r="BT212" s="76"/>
      <c r="BU212" s="76"/>
      <c r="BV212" s="76"/>
      <c r="BW212" s="76"/>
      <c r="BX212" s="76"/>
      <c r="BY212" s="76"/>
    </row>
    <row r="213" spans="42:77">
      <c r="AP213" s="76"/>
      <c r="AQ213" s="76"/>
      <c r="AR213" s="76"/>
      <c r="AS213" s="76"/>
      <c r="AT213" s="76"/>
      <c r="AU213" s="76"/>
      <c r="AV213" s="76"/>
      <c r="AW213" s="76"/>
      <c r="AX213" s="76"/>
      <c r="AY213" s="76"/>
      <c r="AZ213" s="76"/>
      <c r="BA213" s="76"/>
      <c r="BB213" s="76"/>
      <c r="BC213" s="76"/>
      <c r="BD213" s="76"/>
      <c r="BE213" s="76"/>
      <c r="BF213" s="76"/>
      <c r="BG213" s="76"/>
      <c r="BH213" s="76"/>
      <c r="BI213" s="76"/>
      <c r="BJ213" s="76"/>
      <c r="BK213" s="76"/>
      <c r="BL213" s="76"/>
      <c r="BM213" s="76"/>
      <c r="BN213" s="76"/>
      <c r="BO213" s="76"/>
      <c r="BP213" s="76"/>
      <c r="BQ213" s="76"/>
      <c r="BR213" s="76"/>
      <c r="BS213" s="76"/>
      <c r="BT213" s="76"/>
      <c r="BU213" s="76"/>
      <c r="BV213" s="76"/>
      <c r="BW213" s="76"/>
      <c r="BX213" s="76"/>
      <c r="BY213" s="76"/>
    </row>
    <row r="214" spans="42:77">
      <c r="AP214" s="76"/>
      <c r="AQ214" s="76"/>
      <c r="AR214" s="76"/>
      <c r="AS214" s="76"/>
      <c r="AT214" s="76"/>
      <c r="AU214" s="76"/>
      <c r="AV214" s="76"/>
      <c r="AW214" s="76"/>
      <c r="AX214" s="76"/>
      <c r="AY214" s="76"/>
      <c r="AZ214" s="76"/>
      <c r="BA214" s="76"/>
      <c r="BB214" s="76"/>
      <c r="BC214" s="76"/>
      <c r="BD214" s="76"/>
      <c r="BE214" s="76"/>
      <c r="BF214" s="76"/>
      <c r="BG214" s="76"/>
      <c r="BH214" s="76"/>
      <c r="BI214" s="76"/>
      <c r="BJ214" s="76"/>
      <c r="BK214" s="76"/>
      <c r="BL214" s="76"/>
      <c r="BM214" s="76"/>
      <c r="BN214" s="76"/>
      <c r="BO214" s="76"/>
      <c r="BP214" s="76"/>
      <c r="BQ214" s="76"/>
      <c r="BR214" s="76"/>
      <c r="BS214" s="76"/>
      <c r="BT214" s="76"/>
      <c r="BU214" s="76"/>
      <c r="BV214" s="76"/>
      <c r="BW214" s="76"/>
      <c r="BX214" s="76"/>
      <c r="BY214" s="76"/>
    </row>
    <row r="215" spans="42:77">
      <c r="AP215" s="76"/>
      <c r="AQ215" s="76"/>
      <c r="AR215" s="76"/>
      <c r="AS215" s="76"/>
      <c r="AT215" s="76"/>
      <c r="AU215" s="76"/>
      <c r="AV215" s="76"/>
      <c r="AW215" s="76"/>
      <c r="AX215" s="76"/>
      <c r="AY215" s="76"/>
      <c r="AZ215" s="76"/>
      <c r="BA215" s="76"/>
      <c r="BB215" s="76"/>
      <c r="BC215" s="76"/>
      <c r="BD215" s="76"/>
      <c r="BE215" s="76"/>
      <c r="BF215" s="76"/>
      <c r="BG215" s="76"/>
      <c r="BH215" s="76"/>
      <c r="BI215" s="76"/>
      <c r="BJ215" s="76"/>
      <c r="BK215" s="76"/>
      <c r="BL215" s="76"/>
      <c r="BM215" s="76"/>
      <c r="BN215" s="76"/>
      <c r="BO215" s="76"/>
      <c r="BP215" s="76"/>
      <c r="BQ215" s="76"/>
      <c r="BR215" s="76"/>
      <c r="BS215" s="76"/>
      <c r="BT215" s="76"/>
      <c r="BU215" s="76"/>
      <c r="BV215" s="76"/>
      <c r="BW215" s="76"/>
      <c r="BX215" s="76"/>
      <c r="BY215" s="76"/>
    </row>
    <row r="216" spans="42:77">
      <c r="AP216" s="76"/>
      <c r="AQ216" s="76"/>
      <c r="AR216" s="76"/>
      <c r="AS216" s="76"/>
      <c r="AT216" s="76"/>
      <c r="AU216" s="76"/>
      <c r="AV216" s="76"/>
      <c r="AW216" s="76"/>
      <c r="AX216" s="76"/>
      <c r="AY216" s="76"/>
      <c r="AZ216" s="76"/>
      <c r="BA216" s="76"/>
      <c r="BB216" s="76"/>
      <c r="BC216" s="76"/>
      <c r="BD216" s="76"/>
      <c r="BE216" s="76"/>
      <c r="BF216" s="76"/>
      <c r="BG216" s="76"/>
      <c r="BH216" s="76"/>
      <c r="BI216" s="76"/>
      <c r="BJ216" s="76"/>
      <c r="BK216" s="76"/>
      <c r="BL216" s="76"/>
      <c r="BM216" s="76"/>
      <c r="BN216" s="76"/>
      <c r="BO216" s="76"/>
      <c r="BP216" s="76"/>
      <c r="BQ216" s="76"/>
      <c r="BR216" s="76"/>
      <c r="BS216" s="76"/>
      <c r="BT216" s="76"/>
      <c r="BU216" s="76"/>
      <c r="BV216" s="76"/>
      <c r="BW216" s="76"/>
      <c r="BX216" s="76"/>
      <c r="BY216" s="76"/>
    </row>
    <row r="217" spans="42:77">
      <c r="AP217" s="76"/>
      <c r="AQ217" s="76"/>
      <c r="AR217" s="76"/>
      <c r="AS217" s="76"/>
      <c r="AT217" s="76"/>
      <c r="AU217" s="76"/>
      <c r="AV217" s="76"/>
      <c r="AW217" s="76"/>
      <c r="AX217" s="76"/>
      <c r="AY217" s="76"/>
      <c r="AZ217" s="76"/>
      <c r="BA217" s="76"/>
      <c r="BB217" s="76"/>
      <c r="BC217" s="76"/>
      <c r="BD217" s="76"/>
      <c r="BE217" s="76"/>
      <c r="BF217" s="76"/>
      <c r="BG217" s="76"/>
      <c r="BH217" s="76"/>
      <c r="BI217" s="76"/>
      <c r="BJ217" s="76"/>
      <c r="BK217" s="76"/>
      <c r="BL217" s="76"/>
      <c r="BM217" s="76"/>
      <c r="BN217" s="76"/>
      <c r="BO217" s="76"/>
      <c r="BP217" s="76"/>
      <c r="BQ217" s="76"/>
      <c r="BR217" s="76"/>
      <c r="BS217" s="76"/>
      <c r="BT217" s="76"/>
      <c r="BU217" s="76"/>
      <c r="BV217" s="76"/>
      <c r="BW217" s="76"/>
      <c r="BX217" s="76"/>
      <c r="BY217" s="76"/>
    </row>
    <row r="218" spans="42:77">
      <c r="AP218" s="76"/>
      <c r="AQ218" s="76"/>
      <c r="AR218" s="76"/>
      <c r="AS218" s="76"/>
      <c r="AT218" s="76"/>
      <c r="AU218" s="76"/>
      <c r="AV218" s="76"/>
      <c r="AW218" s="76"/>
      <c r="AX218" s="76"/>
      <c r="AY218" s="76"/>
      <c r="AZ218" s="76"/>
      <c r="BA218" s="76"/>
      <c r="BB218" s="76"/>
      <c r="BC218" s="76"/>
      <c r="BD218" s="76"/>
      <c r="BE218" s="76"/>
      <c r="BF218" s="76"/>
      <c r="BG218" s="76"/>
      <c r="BH218" s="76"/>
      <c r="BI218" s="76"/>
      <c r="BJ218" s="76"/>
      <c r="BK218" s="76"/>
      <c r="BL218" s="76"/>
      <c r="BM218" s="76"/>
      <c r="BN218" s="76"/>
      <c r="BO218" s="76"/>
      <c r="BP218" s="76"/>
      <c r="BQ218" s="76"/>
      <c r="BR218" s="76"/>
      <c r="BS218" s="76"/>
      <c r="BT218" s="76"/>
      <c r="BU218" s="76"/>
      <c r="BV218" s="76"/>
      <c r="BW218" s="76"/>
      <c r="BX218" s="76"/>
      <c r="BY218" s="76"/>
    </row>
    <row r="219" spans="42:77">
      <c r="AP219" s="76"/>
      <c r="AQ219" s="76"/>
      <c r="AR219" s="76"/>
      <c r="AS219" s="76"/>
      <c r="AT219" s="76"/>
      <c r="AU219" s="76"/>
      <c r="AV219" s="76"/>
      <c r="AW219" s="76"/>
      <c r="AX219" s="76"/>
      <c r="AY219" s="76"/>
      <c r="AZ219" s="76"/>
      <c r="BA219" s="76"/>
      <c r="BB219" s="76"/>
      <c r="BC219" s="76"/>
      <c r="BD219" s="76"/>
      <c r="BE219" s="76"/>
      <c r="BF219" s="76"/>
      <c r="BG219" s="76"/>
      <c r="BH219" s="76"/>
      <c r="BI219" s="76"/>
      <c r="BJ219" s="76"/>
      <c r="BK219" s="76"/>
      <c r="BL219" s="76"/>
      <c r="BM219" s="76"/>
      <c r="BN219" s="76"/>
      <c r="BO219" s="76"/>
      <c r="BP219" s="76"/>
      <c r="BQ219" s="76"/>
      <c r="BR219" s="76"/>
      <c r="BS219" s="76"/>
      <c r="BT219" s="76"/>
      <c r="BU219" s="76"/>
      <c r="BV219" s="76"/>
      <c r="BW219" s="76"/>
      <c r="BX219" s="76"/>
      <c r="BY219" s="76"/>
    </row>
    <row r="220" spans="42:77">
      <c r="AP220" s="76"/>
      <c r="AQ220" s="76"/>
      <c r="AR220" s="76"/>
      <c r="AS220" s="76"/>
      <c r="AT220" s="76"/>
      <c r="AU220" s="76"/>
      <c r="AV220" s="76"/>
      <c r="AW220" s="76"/>
      <c r="AX220" s="76"/>
      <c r="AY220" s="76"/>
      <c r="AZ220" s="76"/>
      <c r="BA220" s="76"/>
      <c r="BB220" s="76"/>
      <c r="BC220" s="76"/>
      <c r="BD220" s="76"/>
      <c r="BE220" s="76"/>
      <c r="BF220" s="76"/>
      <c r="BG220" s="76"/>
      <c r="BH220" s="76"/>
      <c r="BI220" s="76"/>
      <c r="BJ220" s="76"/>
      <c r="BK220" s="76"/>
      <c r="BL220" s="76"/>
      <c r="BM220" s="76"/>
      <c r="BN220" s="76"/>
      <c r="BO220" s="76"/>
      <c r="BP220" s="76"/>
      <c r="BQ220" s="76"/>
      <c r="BR220" s="76"/>
      <c r="BS220" s="76"/>
      <c r="BT220" s="76"/>
      <c r="BU220" s="76"/>
      <c r="BV220" s="76"/>
      <c r="BW220" s="76"/>
      <c r="BX220" s="76"/>
      <c r="BY220" s="76"/>
    </row>
    <row r="221" spans="42:77">
      <c r="AP221" s="76"/>
      <c r="AQ221" s="76"/>
      <c r="AR221" s="76"/>
      <c r="AS221" s="76"/>
      <c r="AT221" s="76"/>
      <c r="AU221" s="76"/>
      <c r="AV221" s="76"/>
      <c r="AW221" s="76"/>
      <c r="AX221" s="76"/>
      <c r="AY221" s="76"/>
      <c r="AZ221" s="76"/>
      <c r="BA221" s="76"/>
      <c r="BB221" s="76"/>
      <c r="BC221" s="76"/>
      <c r="BD221" s="76"/>
      <c r="BE221" s="76"/>
      <c r="BF221" s="76"/>
      <c r="BG221" s="76"/>
      <c r="BH221" s="76"/>
      <c r="BI221" s="76"/>
      <c r="BJ221" s="76"/>
      <c r="BK221" s="76"/>
      <c r="BL221" s="76"/>
      <c r="BM221" s="76"/>
      <c r="BN221" s="76"/>
      <c r="BO221" s="76"/>
      <c r="BP221" s="76"/>
      <c r="BQ221" s="76"/>
      <c r="BR221" s="76"/>
      <c r="BS221" s="76"/>
      <c r="BT221" s="76"/>
      <c r="BU221" s="76"/>
      <c r="BV221" s="76"/>
      <c r="BW221" s="76"/>
      <c r="BX221" s="76"/>
      <c r="BY221" s="76"/>
    </row>
    <row r="222" spans="42:77">
      <c r="AP222" s="76"/>
      <c r="AQ222" s="76"/>
      <c r="AR222" s="76"/>
      <c r="AS222" s="76"/>
      <c r="AT222" s="76"/>
      <c r="AU222" s="76"/>
      <c r="AV222" s="76"/>
      <c r="AW222" s="76"/>
      <c r="AX222" s="76"/>
      <c r="AY222" s="76"/>
      <c r="AZ222" s="76"/>
      <c r="BA222" s="76"/>
      <c r="BB222" s="76"/>
      <c r="BC222" s="76"/>
      <c r="BD222" s="76"/>
      <c r="BE222" s="76"/>
      <c r="BF222" s="76"/>
      <c r="BG222" s="76"/>
      <c r="BH222" s="76"/>
      <c r="BI222" s="76"/>
      <c r="BJ222" s="76"/>
      <c r="BK222" s="76"/>
      <c r="BL222" s="76"/>
      <c r="BM222" s="76"/>
      <c r="BN222" s="76"/>
      <c r="BO222" s="76"/>
      <c r="BP222" s="76"/>
      <c r="BQ222" s="76"/>
      <c r="BR222" s="76"/>
      <c r="BS222" s="76"/>
      <c r="BT222" s="76"/>
      <c r="BU222" s="76"/>
      <c r="BV222" s="76"/>
      <c r="BW222" s="76"/>
      <c r="BX222" s="76"/>
      <c r="BY222" s="76"/>
    </row>
    <row r="223" spans="42:77">
      <c r="AP223" s="76"/>
      <c r="AQ223" s="76"/>
      <c r="AR223" s="76"/>
      <c r="AS223" s="76"/>
      <c r="AT223" s="76"/>
      <c r="AU223" s="76"/>
      <c r="AV223" s="76"/>
      <c r="AW223" s="76"/>
      <c r="AX223" s="76"/>
      <c r="AY223" s="76"/>
      <c r="AZ223" s="76"/>
      <c r="BA223" s="76"/>
      <c r="BB223" s="76"/>
      <c r="BC223" s="76"/>
      <c r="BD223" s="76"/>
      <c r="BE223" s="76"/>
      <c r="BF223" s="76"/>
      <c r="BG223" s="76"/>
      <c r="BH223" s="76"/>
      <c r="BI223" s="76"/>
      <c r="BJ223" s="76"/>
      <c r="BK223" s="76"/>
      <c r="BL223" s="76"/>
      <c r="BM223" s="76"/>
      <c r="BN223" s="76"/>
      <c r="BO223" s="76"/>
      <c r="BP223" s="76"/>
      <c r="BQ223" s="76"/>
      <c r="BR223" s="76"/>
      <c r="BS223" s="76"/>
      <c r="BT223" s="76"/>
      <c r="BU223" s="76"/>
      <c r="BV223" s="76"/>
      <c r="BW223" s="76"/>
      <c r="BX223" s="76"/>
      <c r="BY223" s="76"/>
    </row>
    <row r="224" spans="42:77">
      <c r="AP224" s="76"/>
      <c r="AQ224" s="76"/>
      <c r="AR224" s="76"/>
      <c r="AS224" s="76"/>
      <c r="AT224" s="76"/>
      <c r="AU224" s="76"/>
      <c r="AV224" s="76"/>
      <c r="AW224" s="76"/>
      <c r="AX224" s="76"/>
      <c r="AY224" s="76"/>
      <c r="AZ224" s="76"/>
      <c r="BA224" s="76"/>
      <c r="BB224" s="76"/>
      <c r="BC224" s="76"/>
      <c r="BD224" s="76"/>
      <c r="BE224" s="76"/>
      <c r="BF224" s="76"/>
      <c r="BG224" s="76"/>
      <c r="BH224" s="76"/>
      <c r="BI224" s="76"/>
      <c r="BJ224" s="76"/>
      <c r="BK224" s="76"/>
      <c r="BL224" s="76"/>
      <c r="BM224" s="76"/>
      <c r="BN224" s="76"/>
      <c r="BO224" s="76"/>
      <c r="BP224" s="76"/>
      <c r="BQ224" s="76"/>
      <c r="BR224" s="76"/>
      <c r="BS224" s="76"/>
      <c r="BT224" s="76"/>
      <c r="BU224" s="76"/>
      <c r="BV224" s="76"/>
      <c r="BW224" s="76"/>
      <c r="BX224" s="76"/>
      <c r="BY224" s="76"/>
    </row>
    <row r="225" spans="42:77">
      <c r="AP225" s="76"/>
      <c r="AQ225" s="76"/>
      <c r="AR225" s="76"/>
      <c r="AS225" s="76"/>
      <c r="AT225" s="76"/>
      <c r="AU225" s="76"/>
      <c r="AV225" s="76"/>
      <c r="AW225" s="76"/>
      <c r="AX225" s="76"/>
      <c r="AY225" s="76"/>
      <c r="AZ225" s="76"/>
      <c r="BA225" s="76"/>
      <c r="BB225" s="76"/>
      <c r="BC225" s="76"/>
      <c r="BD225" s="76"/>
      <c r="BE225" s="76"/>
      <c r="BF225" s="76"/>
      <c r="BG225" s="76"/>
      <c r="BH225" s="76"/>
      <c r="BI225" s="76"/>
      <c r="BJ225" s="76"/>
      <c r="BK225" s="76"/>
      <c r="BL225" s="76"/>
      <c r="BM225" s="76"/>
      <c r="BN225" s="76"/>
      <c r="BO225" s="76"/>
      <c r="BP225" s="76"/>
      <c r="BQ225" s="76"/>
      <c r="BR225" s="76"/>
      <c r="BS225" s="76"/>
      <c r="BT225" s="76"/>
      <c r="BU225" s="76"/>
      <c r="BV225" s="76"/>
      <c r="BW225" s="76"/>
      <c r="BX225" s="76"/>
      <c r="BY225" s="76"/>
    </row>
    <row r="226" spans="42:77">
      <c r="AP226" s="76"/>
      <c r="AQ226" s="76"/>
      <c r="AR226" s="76"/>
      <c r="AS226" s="76"/>
      <c r="AT226" s="76"/>
      <c r="AU226" s="76"/>
      <c r="AV226" s="76"/>
      <c r="AW226" s="76"/>
      <c r="AX226" s="76"/>
      <c r="AY226" s="76"/>
      <c r="AZ226" s="76"/>
      <c r="BA226" s="76"/>
      <c r="BB226" s="76"/>
      <c r="BC226" s="76"/>
      <c r="BD226" s="76"/>
      <c r="BE226" s="76"/>
      <c r="BF226" s="76"/>
      <c r="BG226" s="76"/>
      <c r="BH226" s="76"/>
      <c r="BI226" s="76"/>
      <c r="BJ226" s="76"/>
      <c r="BK226" s="76"/>
      <c r="BL226" s="76"/>
      <c r="BM226" s="76"/>
      <c r="BN226" s="76"/>
      <c r="BO226" s="76"/>
      <c r="BP226" s="76"/>
      <c r="BQ226" s="76"/>
      <c r="BR226" s="76"/>
      <c r="BS226" s="76"/>
      <c r="BT226" s="76"/>
      <c r="BU226" s="76"/>
      <c r="BV226" s="76"/>
      <c r="BW226" s="76"/>
      <c r="BX226" s="76"/>
      <c r="BY226" s="76"/>
    </row>
    <row r="227" spans="42:77">
      <c r="AP227" s="76"/>
      <c r="AQ227" s="76"/>
      <c r="AR227" s="76"/>
      <c r="AS227" s="76"/>
      <c r="AT227" s="76"/>
      <c r="AU227" s="76"/>
      <c r="AV227" s="76"/>
      <c r="AW227" s="76"/>
      <c r="AX227" s="76"/>
      <c r="AY227" s="76"/>
      <c r="AZ227" s="76"/>
      <c r="BA227" s="76"/>
      <c r="BB227" s="76"/>
      <c r="BC227" s="76"/>
      <c r="BD227" s="76"/>
      <c r="BE227" s="76"/>
      <c r="BF227" s="76"/>
      <c r="BG227" s="76"/>
      <c r="BH227" s="76"/>
      <c r="BI227" s="76"/>
      <c r="BJ227" s="76"/>
      <c r="BK227" s="76"/>
      <c r="BL227" s="76"/>
      <c r="BM227" s="76"/>
      <c r="BN227" s="76"/>
      <c r="BO227" s="76"/>
      <c r="BP227" s="76"/>
      <c r="BQ227" s="76"/>
      <c r="BR227" s="76"/>
      <c r="BS227" s="76"/>
      <c r="BT227" s="76"/>
      <c r="BU227" s="76"/>
      <c r="BV227" s="76"/>
      <c r="BW227" s="76"/>
      <c r="BX227" s="76"/>
      <c r="BY227" s="76"/>
    </row>
    <row r="228" spans="42:77">
      <c r="AP228" s="76"/>
      <c r="AQ228" s="76"/>
      <c r="AR228" s="76"/>
      <c r="AS228" s="76"/>
      <c r="AT228" s="76"/>
      <c r="AU228" s="76"/>
      <c r="AV228" s="76"/>
      <c r="AW228" s="76"/>
      <c r="AX228" s="76"/>
      <c r="AY228" s="76"/>
      <c r="AZ228" s="76"/>
      <c r="BA228" s="76"/>
      <c r="BB228" s="76"/>
      <c r="BC228" s="76"/>
      <c r="BD228" s="76"/>
      <c r="BE228" s="76"/>
      <c r="BF228" s="76"/>
      <c r="BG228" s="76"/>
      <c r="BH228" s="76"/>
      <c r="BI228" s="76"/>
      <c r="BJ228" s="76"/>
      <c r="BK228" s="76"/>
      <c r="BL228" s="76"/>
      <c r="BM228" s="76"/>
      <c r="BN228" s="76"/>
      <c r="BO228" s="76"/>
      <c r="BP228" s="76"/>
      <c r="BQ228" s="76"/>
      <c r="BR228" s="76"/>
      <c r="BS228" s="76"/>
      <c r="BT228" s="76"/>
      <c r="BU228" s="76"/>
      <c r="BV228" s="76"/>
      <c r="BW228" s="76"/>
      <c r="BX228" s="76"/>
      <c r="BY228" s="76"/>
    </row>
    <row r="229" spans="42:77">
      <c r="AP229" s="76"/>
      <c r="AQ229" s="76"/>
      <c r="AR229" s="76"/>
      <c r="AS229" s="76"/>
      <c r="AT229" s="76"/>
      <c r="AU229" s="76"/>
      <c r="AV229" s="76"/>
      <c r="AW229" s="76"/>
      <c r="AX229" s="76"/>
      <c r="AY229" s="76"/>
      <c r="AZ229" s="76"/>
      <c r="BA229" s="76"/>
      <c r="BB229" s="76"/>
      <c r="BC229" s="76"/>
      <c r="BD229" s="76"/>
      <c r="BE229" s="76"/>
      <c r="BF229" s="76"/>
      <c r="BG229" s="76"/>
      <c r="BH229" s="76"/>
      <c r="BI229" s="76"/>
      <c r="BJ229" s="76"/>
      <c r="BK229" s="76"/>
      <c r="BL229" s="76"/>
      <c r="BM229" s="76"/>
      <c r="BN229" s="76"/>
      <c r="BO229" s="76"/>
      <c r="BP229" s="76"/>
      <c r="BQ229" s="76"/>
      <c r="BR229" s="76"/>
      <c r="BS229" s="76"/>
      <c r="BT229" s="76"/>
      <c r="BU229" s="76"/>
      <c r="BV229" s="76"/>
      <c r="BW229" s="76"/>
      <c r="BX229" s="76"/>
      <c r="BY229" s="76"/>
    </row>
    <row r="230" spans="42:77">
      <c r="AP230" s="76"/>
      <c r="AQ230" s="76"/>
      <c r="AR230" s="76"/>
      <c r="AS230" s="76"/>
      <c r="AT230" s="76"/>
      <c r="AU230" s="76"/>
      <c r="AV230" s="76"/>
      <c r="AW230" s="76"/>
      <c r="AX230" s="76"/>
      <c r="AY230" s="76"/>
      <c r="AZ230" s="76"/>
      <c r="BA230" s="76"/>
      <c r="BB230" s="76"/>
      <c r="BC230" s="76"/>
      <c r="BD230" s="76"/>
      <c r="BE230" s="76"/>
      <c r="BF230" s="76"/>
      <c r="BG230" s="76"/>
      <c r="BH230" s="76"/>
      <c r="BI230" s="76"/>
      <c r="BJ230" s="76"/>
      <c r="BK230" s="76"/>
      <c r="BL230" s="76"/>
      <c r="BM230" s="76"/>
      <c r="BN230" s="76"/>
      <c r="BO230" s="76"/>
      <c r="BP230" s="76"/>
      <c r="BQ230" s="76"/>
      <c r="BR230" s="76"/>
      <c r="BS230" s="76"/>
      <c r="BT230" s="76"/>
      <c r="BU230" s="76"/>
      <c r="BV230" s="76"/>
      <c r="BW230" s="76"/>
      <c r="BX230" s="76"/>
      <c r="BY230" s="76"/>
    </row>
    <row r="231" spans="42:77">
      <c r="AP231" s="76"/>
      <c r="AQ231" s="76"/>
      <c r="AR231" s="76"/>
      <c r="AS231" s="76"/>
      <c r="AT231" s="76"/>
      <c r="AU231" s="76"/>
      <c r="AV231" s="76"/>
      <c r="AW231" s="76"/>
      <c r="AX231" s="76"/>
      <c r="AY231" s="76"/>
      <c r="AZ231" s="76"/>
      <c r="BA231" s="76"/>
      <c r="BB231" s="76"/>
      <c r="BC231" s="76"/>
      <c r="BD231" s="76"/>
      <c r="BE231" s="76"/>
      <c r="BF231" s="76"/>
      <c r="BG231" s="76"/>
      <c r="BH231" s="76"/>
      <c r="BI231" s="76"/>
      <c r="BJ231" s="76"/>
      <c r="BK231" s="76"/>
      <c r="BL231" s="76"/>
      <c r="BM231" s="76"/>
      <c r="BN231" s="76"/>
      <c r="BO231" s="76"/>
      <c r="BP231" s="76"/>
      <c r="BQ231" s="76"/>
      <c r="BR231" s="76"/>
      <c r="BS231" s="76"/>
      <c r="BT231" s="76"/>
      <c r="BU231" s="76"/>
      <c r="BV231" s="76"/>
      <c r="BW231" s="76"/>
      <c r="BX231" s="76"/>
      <c r="BY231" s="76"/>
    </row>
    <row r="232" spans="42:77">
      <c r="AP232" s="76"/>
      <c r="AQ232" s="76"/>
      <c r="AR232" s="76"/>
      <c r="AS232" s="76"/>
      <c r="AT232" s="76"/>
      <c r="AU232" s="76"/>
      <c r="AV232" s="76"/>
      <c r="AW232" s="76"/>
      <c r="AX232" s="76"/>
      <c r="AY232" s="76"/>
      <c r="AZ232" s="76"/>
      <c r="BA232" s="76"/>
      <c r="BB232" s="76"/>
      <c r="BC232" s="76"/>
      <c r="BD232" s="76"/>
      <c r="BE232" s="76"/>
      <c r="BF232" s="76"/>
      <c r="BG232" s="76"/>
      <c r="BH232" s="76"/>
      <c r="BI232" s="76"/>
      <c r="BJ232" s="76"/>
      <c r="BK232" s="76"/>
      <c r="BL232" s="76"/>
      <c r="BM232" s="76"/>
      <c r="BN232" s="76"/>
      <c r="BO232" s="76"/>
      <c r="BP232" s="76"/>
      <c r="BQ232" s="76"/>
      <c r="BR232" s="76"/>
      <c r="BS232" s="76"/>
      <c r="BT232" s="76"/>
      <c r="BU232" s="76"/>
      <c r="BV232" s="76"/>
      <c r="BW232" s="76"/>
      <c r="BX232" s="76"/>
      <c r="BY232" s="76"/>
    </row>
    <row r="233" spans="42:77">
      <c r="AP233" s="76"/>
      <c r="AQ233" s="76"/>
      <c r="AR233" s="76"/>
      <c r="AS233" s="76"/>
      <c r="AT233" s="76"/>
      <c r="AU233" s="76"/>
      <c r="AV233" s="76"/>
      <c r="AW233" s="76"/>
      <c r="AX233" s="76"/>
      <c r="AY233" s="76"/>
      <c r="AZ233" s="76"/>
      <c r="BA233" s="76"/>
      <c r="BB233" s="76"/>
      <c r="BC233" s="76"/>
      <c r="BD233" s="76"/>
      <c r="BE233" s="76"/>
      <c r="BF233" s="76"/>
      <c r="BG233" s="76"/>
      <c r="BH233" s="76"/>
      <c r="BI233" s="76"/>
      <c r="BJ233" s="76"/>
      <c r="BK233" s="76"/>
      <c r="BL233" s="76"/>
      <c r="BM233" s="76"/>
      <c r="BN233" s="76"/>
      <c r="BO233" s="76"/>
      <c r="BP233" s="76"/>
      <c r="BQ233" s="76"/>
      <c r="BR233" s="76"/>
      <c r="BS233" s="76"/>
      <c r="BT233" s="76"/>
      <c r="BU233" s="76"/>
      <c r="BV233" s="76"/>
      <c r="BW233" s="76"/>
      <c r="BX233" s="76"/>
      <c r="BY233" s="76"/>
    </row>
    <row r="234" spans="42:77">
      <c r="AP234" s="76"/>
      <c r="AQ234" s="76"/>
      <c r="AR234" s="76"/>
      <c r="AS234" s="76"/>
      <c r="AT234" s="76"/>
      <c r="AU234" s="76"/>
      <c r="AV234" s="76"/>
      <c r="AW234" s="76"/>
      <c r="AX234" s="76"/>
      <c r="AY234" s="76"/>
      <c r="AZ234" s="76"/>
      <c r="BA234" s="76"/>
      <c r="BB234" s="76"/>
      <c r="BC234" s="76"/>
      <c r="BD234" s="76"/>
      <c r="BE234" s="76"/>
      <c r="BF234" s="76"/>
      <c r="BG234" s="76"/>
      <c r="BH234" s="76"/>
      <c r="BI234" s="76"/>
      <c r="BJ234" s="76"/>
      <c r="BK234" s="76"/>
      <c r="BL234" s="76"/>
      <c r="BM234" s="76"/>
      <c r="BN234" s="76"/>
      <c r="BO234" s="76"/>
      <c r="BP234" s="76"/>
      <c r="BQ234" s="76"/>
      <c r="BR234" s="76"/>
      <c r="BS234" s="76"/>
      <c r="BT234" s="76"/>
      <c r="BU234" s="76"/>
      <c r="BV234" s="76"/>
      <c r="BW234" s="76"/>
      <c r="BX234" s="76"/>
      <c r="BY234" s="76"/>
    </row>
    <row r="235" spans="42:77">
      <c r="AP235" s="76"/>
      <c r="AQ235" s="76"/>
      <c r="AR235" s="76"/>
      <c r="AS235" s="76"/>
      <c r="AT235" s="76"/>
      <c r="AU235" s="76"/>
      <c r="AV235" s="76"/>
      <c r="AW235" s="76"/>
      <c r="AX235" s="76"/>
      <c r="AY235" s="76"/>
      <c r="AZ235" s="76"/>
      <c r="BA235" s="76"/>
      <c r="BB235" s="76"/>
      <c r="BC235" s="76"/>
      <c r="BD235" s="76"/>
      <c r="BE235" s="76"/>
      <c r="BF235" s="76"/>
      <c r="BG235" s="76"/>
      <c r="BH235" s="76"/>
      <c r="BI235" s="76"/>
      <c r="BJ235" s="76"/>
      <c r="BK235" s="76"/>
      <c r="BL235" s="76"/>
      <c r="BM235" s="76"/>
      <c r="BN235" s="76"/>
      <c r="BO235" s="76"/>
      <c r="BP235" s="76"/>
      <c r="BQ235" s="76"/>
      <c r="BR235" s="76"/>
      <c r="BS235" s="76"/>
      <c r="BT235" s="76"/>
      <c r="BU235" s="76"/>
      <c r="BV235" s="76"/>
      <c r="BW235" s="76"/>
      <c r="BX235" s="76"/>
      <c r="BY235" s="76"/>
    </row>
    <row r="236" spans="42:77">
      <c r="AP236" s="76"/>
      <c r="AQ236" s="76"/>
      <c r="AR236" s="76"/>
      <c r="AS236" s="76"/>
      <c r="AT236" s="76"/>
      <c r="AU236" s="76"/>
      <c r="AV236" s="76"/>
      <c r="AW236" s="76"/>
      <c r="AX236" s="76"/>
      <c r="AY236" s="76"/>
      <c r="AZ236" s="76"/>
      <c r="BA236" s="76"/>
      <c r="BB236" s="76"/>
      <c r="BC236" s="76"/>
      <c r="BD236" s="76"/>
      <c r="BE236" s="76"/>
      <c r="BF236" s="76"/>
      <c r="BG236" s="76"/>
      <c r="BH236" s="76"/>
      <c r="BI236" s="76"/>
      <c r="BJ236" s="76"/>
      <c r="BK236" s="76"/>
      <c r="BL236" s="76"/>
      <c r="BM236" s="76"/>
      <c r="BN236" s="76"/>
      <c r="BO236" s="76"/>
      <c r="BP236" s="76"/>
      <c r="BQ236" s="76"/>
      <c r="BR236" s="76"/>
      <c r="BS236" s="76"/>
      <c r="BT236" s="76"/>
      <c r="BU236" s="76"/>
      <c r="BV236" s="76"/>
      <c r="BW236" s="76"/>
      <c r="BX236" s="76"/>
      <c r="BY236" s="76"/>
    </row>
    <row r="237" spans="42:77">
      <c r="AP237" s="76"/>
      <c r="AQ237" s="76"/>
      <c r="AR237" s="76"/>
      <c r="AS237" s="76"/>
      <c r="AT237" s="76"/>
      <c r="AU237" s="76"/>
      <c r="AV237" s="76"/>
      <c r="AW237" s="76"/>
      <c r="AX237" s="76"/>
      <c r="AY237" s="76"/>
      <c r="AZ237" s="76"/>
      <c r="BA237" s="76"/>
      <c r="BB237" s="76"/>
      <c r="BC237" s="76"/>
      <c r="BD237" s="76"/>
      <c r="BE237" s="76"/>
      <c r="BF237" s="76"/>
      <c r="BG237" s="76"/>
      <c r="BH237" s="76"/>
      <c r="BI237" s="76"/>
      <c r="BJ237" s="76"/>
      <c r="BK237" s="76"/>
      <c r="BL237" s="76"/>
      <c r="BM237" s="76"/>
      <c r="BN237" s="76"/>
      <c r="BO237" s="76"/>
      <c r="BP237" s="76"/>
      <c r="BQ237" s="76"/>
      <c r="BR237" s="76"/>
      <c r="BS237" s="76"/>
      <c r="BT237" s="76"/>
      <c r="BU237" s="76"/>
      <c r="BV237" s="76"/>
      <c r="BW237" s="76"/>
      <c r="BX237" s="76"/>
      <c r="BY237" s="76"/>
    </row>
    <row r="238" spans="42:77">
      <c r="AP238" s="76"/>
      <c r="AQ238" s="76"/>
      <c r="AR238" s="76"/>
      <c r="AS238" s="76"/>
      <c r="AT238" s="76"/>
      <c r="AU238" s="76"/>
      <c r="AV238" s="76"/>
      <c r="AW238" s="76"/>
      <c r="AX238" s="76"/>
      <c r="AY238" s="76"/>
      <c r="AZ238" s="76"/>
      <c r="BA238" s="76"/>
      <c r="BB238" s="76"/>
      <c r="BC238" s="76"/>
      <c r="BD238" s="76"/>
      <c r="BE238" s="76"/>
      <c r="BF238" s="76"/>
      <c r="BG238" s="76"/>
      <c r="BH238" s="76"/>
      <c r="BI238" s="76"/>
      <c r="BJ238" s="76"/>
      <c r="BK238" s="76"/>
      <c r="BL238" s="76"/>
      <c r="BM238" s="76"/>
      <c r="BN238" s="76"/>
      <c r="BO238" s="76"/>
      <c r="BP238" s="76"/>
      <c r="BQ238" s="76"/>
      <c r="BR238" s="76"/>
      <c r="BS238" s="76"/>
      <c r="BT238" s="76"/>
      <c r="BU238" s="76"/>
      <c r="BV238" s="76"/>
      <c r="BW238" s="76"/>
      <c r="BX238" s="76"/>
      <c r="BY238" s="76"/>
    </row>
    <row r="239" spans="42:77">
      <c r="AP239" s="76"/>
      <c r="AQ239" s="76"/>
      <c r="AR239" s="76"/>
      <c r="AS239" s="76"/>
      <c r="AT239" s="76"/>
      <c r="AU239" s="76"/>
      <c r="AV239" s="76"/>
      <c r="AW239" s="76"/>
      <c r="AX239" s="76"/>
      <c r="AY239" s="76"/>
      <c r="AZ239" s="76"/>
      <c r="BA239" s="76"/>
      <c r="BB239" s="76"/>
      <c r="BC239" s="76"/>
      <c r="BD239" s="76"/>
      <c r="BE239" s="76"/>
      <c r="BF239" s="76"/>
      <c r="BG239" s="76"/>
      <c r="BH239" s="76"/>
      <c r="BI239" s="76"/>
      <c r="BJ239" s="76"/>
      <c r="BK239" s="76"/>
      <c r="BL239" s="76"/>
      <c r="BM239" s="76"/>
      <c r="BN239" s="76"/>
      <c r="BO239" s="76"/>
      <c r="BP239" s="76"/>
      <c r="BQ239" s="76"/>
      <c r="BR239" s="76"/>
      <c r="BS239" s="76"/>
      <c r="BT239" s="76"/>
      <c r="BU239" s="76"/>
      <c r="BV239" s="76"/>
      <c r="BW239" s="76"/>
      <c r="BX239" s="76"/>
      <c r="BY239" s="76"/>
    </row>
    <row r="240" spans="42:77">
      <c r="AP240" s="76"/>
      <c r="AQ240" s="76"/>
      <c r="AR240" s="76"/>
      <c r="AS240" s="76"/>
      <c r="AT240" s="76"/>
      <c r="AU240" s="76"/>
      <c r="AV240" s="76"/>
      <c r="AW240" s="76"/>
      <c r="AX240" s="76"/>
      <c r="AY240" s="76"/>
      <c r="AZ240" s="76"/>
      <c r="BA240" s="76"/>
      <c r="BB240" s="76"/>
      <c r="BC240" s="76"/>
      <c r="BD240" s="76"/>
      <c r="BE240" s="76"/>
      <c r="BF240" s="76"/>
      <c r="BG240" s="76"/>
      <c r="BH240" s="76"/>
      <c r="BI240" s="76"/>
      <c r="BJ240" s="76"/>
      <c r="BK240" s="76"/>
      <c r="BL240" s="76"/>
      <c r="BM240" s="76"/>
      <c r="BN240" s="76"/>
      <c r="BO240" s="76"/>
      <c r="BP240" s="76"/>
      <c r="BQ240" s="76"/>
      <c r="BR240" s="76"/>
      <c r="BS240" s="76"/>
      <c r="BT240" s="76"/>
      <c r="BU240" s="76"/>
      <c r="BV240" s="76"/>
      <c r="BW240" s="76"/>
      <c r="BX240" s="76"/>
      <c r="BY240" s="76"/>
    </row>
    <row r="241" spans="42:77">
      <c r="AP241" s="76"/>
      <c r="AQ241" s="76"/>
      <c r="AR241" s="76"/>
      <c r="AS241" s="76"/>
      <c r="AT241" s="76"/>
      <c r="AU241" s="76"/>
      <c r="AV241" s="76"/>
      <c r="AW241" s="76"/>
      <c r="AX241" s="76"/>
      <c r="AY241" s="76"/>
      <c r="AZ241" s="76"/>
      <c r="BA241" s="76"/>
      <c r="BB241" s="76"/>
      <c r="BC241" s="76"/>
      <c r="BD241" s="76"/>
      <c r="BE241" s="76"/>
      <c r="BF241" s="76"/>
      <c r="BG241" s="76"/>
      <c r="BH241" s="76"/>
      <c r="BI241" s="76"/>
      <c r="BJ241" s="76"/>
      <c r="BK241" s="76"/>
      <c r="BL241" s="76"/>
      <c r="BM241" s="76"/>
      <c r="BN241" s="76"/>
      <c r="BO241" s="76"/>
      <c r="BP241" s="76"/>
      <c r="BQ241" s="76"/>
      <c r="BR241" s="76"/>
      <c r="BS241" s="76"/>
      <c r="BT241" s="76"/>
      <c r="BU241" s="76"/>
      <c r="BV241" s="76"/>
      <c r="BW241" s="76"/>
      <c r="BX241" s="76"/>
      <c r="BY241" s="76"/>
    </row>
    <row r="242" spans="42:77">
      <c r="AP242" s="76"/>
      <c r="AQ242" s="76"/>
      <c r="AR242" s="76"/>
      <c r="AS242" s="76"/>
      <c r="AT242" s="76"/>
      <c r="AU242" s="76"/>
      <c r="AV242" s="76"/>
      <c r="AW242" s="76"/>
      <c r="AX242" s="76"/>
      <c r="AY242" s="76"/>
      <c r="AZ242" s="76"/>
      <c r="BA242" s="76"/>
      <c r="BB242" s="76"/>
      <c r="BC242" s="76"/>
      <c r="BD242" s="76"/>
      <c r="BE242" s="76"/>
      <c r="BF242" s="76"/>
      <c r="BG242" s="76"/>
      <c r="BH242" s="76"/>
      <c r="BI242" s="76"/>
      <c r="BJ242" s="76"/>
      <c r="BK242" s="76"/>
      <c r="BL242" s="76"/>
      <c r="BM242" s="76"/>
      <c r="BN242" s="76"/>
      <c r="BO242" s="76"/>
      <c r="BP242" s="76"/>
      <c r="BQ242" s="76"/>
      <c r="BR242" s="76"/>
      <c r="BS242" s="76"/>
      <c r="BT242" s="76"/>
      <c r="BU242" s="76"/>
      <c r="BV242" s="76"/>
      <c r="BW242" s="76"/>
      <c r="BX242" s="76"/>
      <c r="BY242" s="76"/>
    </row>
    <row r="243" spans="42:77">
      <c r="AP243" s="76"/>
      <c r="AQ243" s="76"/>
      <c r="AR243" s="76"/>
      <c r="AS243" s="76"/>
      <c r="AT243" s="76"/>
      <c r="AU243" s="76"/>
      <c r="AV243" s="76"/>
      <c r="AW243" s="76"/>
      <c r="AX243" s="76"/>
      <c r="AY243" s="76"/>
      <c r="AZ243" s="76"/>
      <c r="BA243" s="76"/>
      <c r="BB243" s="76"/>
      <c r="BC243" s="76"/>
      <c r="BD243" s="76"/>
      <c r="BE243" s="76"/>
      <c r="BF243" s="76"/>
      <c r="BG243" s="76"/>
      <c r="BH243" s="76"/>
      <c r="BI243" s="76"/>
      <c r="BJ243" s="76"/>
      <c r="BK243" s="76"/>
      <c r="BL243" s="76"/>
      <c r="BM243" s="76"/>
      <c r="BN243" s="76"/>
      <c r="BO243" s="76"/>
      <c r="BP243" s="76"/>
      <c r="BQ243" s="76"/>
      <c r="BR243" s="76"/>
      <c r="BS243" s="76"/>
      <c r="BT243" s="76"/>
      <c r="BU243" s="76"/>
      <c r="BV243" s="76"/>
      <c r="BW243" s="76"/>
      <c r="BX243" s="76"/>
      <c r="BY243" s="76"/>
    </row>
    <row r="244" spans="42:77">
      <c r="AP244" s="76"/>
      <c r="AQ244" s="76"/>
      <c r="AR244" s="76"/>
      <c r="AS244" s="76"/>
      <c r="AT244" s="76"/>
      <c r="AU244" s="76"/>
      <c r="AV244" s="76"/>
      <c r="AW244" s="76"/>
      <c r="AX244" s="76"/>
      <c r="AY244" s="76"/>
      <c r="AZ244" s="76"/>
      <c r="BA244" s="76"/>
      <c r="BB244" s="76"/>
      <c r="BC244" s="76"/>
      <c r="BD244" s="76"/>
      <c r="BE244" s="76"/>
      <c r="BF244" s="76"/>
      <c r="BG244" s="76"/>
      <c r="BH244" s="76"/>
      <c r="BI244" s="76"/>
      <c r="BJ244" s="76"/>
      <c r="BK244" s="76"/>
      <c r="BL244" s="76"/>
      <c r="BM244" s="76"/>
      <c r="BN244" s="76"/>
      <c r="BO244" s="76"/>
      <c r="BP244" s="76"/>
      <c r="BQ244" s="76"/>
      <c r="BR244" s="76"/>
      <c r="BS244" s="76"/>
      <c r="BT244" s="76"/>
      <c r="BU244" s="76"/>
      <c r="BV244" s="76"/>
      <c r="BW244" s="76"/>
      <c r="BX244" s="76"/>
      <c r="BY244" s="76"/>
    </row>
    <row r="245" spans="42:77">
      <c r="AP245" s="76"/>
      <c r="AQ245" s="76"/>
      <c r="AR245" s="76"/>
      <c r="AS245" s="76"/>
      <c r="AT245" s="76"/>
      <c r="AU245" s="76"/>
      <c r="AV245" s="76"/>
      <c r="AW245" s="76"/>
      <c r="AX245" s="76"/>
      <c r="AY245" s="76"/>
      <c r="AZ245" s="76"/>
      <c r="BA245" s="76"/>
      <c r="BB245" s="76"/>
      <c r="BC245" s="76"/>
      <c r="BD245" s="76"/>
      <c r="BE245" s="76"/>
      <c r="BF245" s="76"/>
      <c r="BG245" s="76"/>
      <c r="BH245" s="76"/>
      <c r="BI245" s="76"/>
      <c r="BJ245" s="76"/>
      <c r="BK245" s="76"/>
      <c r="BL245" s="76"/>
      <c r="BM245" s="76"/>
      <c r="BN245" s="76"/>
      <c r="BO245" s="76"/>
      <c r="BP245" s="76"/>
      <c r="BQ245" s="76"/>
      <c r="BR245" s="76"/>
      <c r="BS245" s="76"/>
      <c r="BT245" s="76"/>
      <c r="BU245" s="76"/>
      <c r="BV245" s="76"/>
      <c r="BW245" s="76"/>
      <c r="BX245" s="76"/>
      <c r="BY245" s="76"/>
    </row>
    <row r="246" spans="42:77">
      <c r="AP246" s="76"/>
      <c r="AQ246" s="76"/>
      <c r="AR246" s="76"/>
      <c r="AS246" s="76"/>
      <c r="AT246" s="76"/>
      <c r="AU246" s="76"/>
      <c r="AV246" s="76"/>
      <c r="AW246" s="76"/>
      <c r="AX246" s="76"/>
      <c r="AY246" s="76"/>
      <c r="AZ246" s="76"/>
      <c r="BA246" s="76"/>
      <c r="BB246" s="76"/>
      <c r="BC246" s="76"/>
      <c r="BD246" s="76"/>
      <c r="BE246" s="76"/>
      <c r="BF246" s="76"/>
      <c r="BG246" s="76"/>
      <c r="BH246" s="76"/>
      <c r="BI246" s="76"/>
      <c r="BJ246" s="76"/>
      <c r="BK246" s="76"/>
      <c r="BL246" s="76"/>
      <c r="BM246" s="76"/>
      <c r="BN246" s="76"/>
      <c r="BO246" s="76"/>
      <c r="BP246" s="76"/>
      <c r="BQ246" s="76"/>
      <c r="BR246" s="76"/>
      <c r="BS246" s="76"/>
      <c r="BT246" s="76"/>
      <c r="BU246" s="76"/>
      <c r="BV246" s="76"/>
      <c r="BW246" s="76"/>
      <c r="BX246" s="76"/>
      <c r="BY246" s="76"/>
    </row>
    <row r="247" spans="42:77">
      <c r="AP247" s="76"/>
      <c r="AQ247" s="76"/>
      <c r="AR247" s="76"/>
      <c r="AS247" s="76"/>
      <c r="AT247" s="76"/>
      <c r="AU247" s="76"/>
      <c r="AV247" s="76"/>
      <c r="AW247" s="76"/>
      <c r="AX247" s="76"/>
      <c r="AY247" s="76"/>
      <c r="AZ247" s="76"/>
      <c r="BA247" s="76"/>
      <c r="BB247" s="76"/>
      <c r="BC247" s="76"/>
      <c r="BD247" s="76"/>
      <c r="BE247" s="76"/>
      <c r="BF247" s="76"/>
      <c r="BG247" s="76"/>
      <c r="BH247" s="76"/>
      <c r="BI247" s="76"/>
      <c r="BJ247" s="76"/>
      <c r="BK247" s="76"/>
      <c r="BL247" s="76"/>
      <c r="BM247" s="76"/>
      <c r="BN247" s="76"/>
      <c r="BO247" s="76"/>
      <c r="BP247" s="76"/>
      <c r="BQ247" s="76"/>
      <c r="BR247" s="76"/>
      <c r="BS247" s="76"/>
      <c r="BT247" s="76"/>
      <c r="BU247" s="76"/>
      <c r="BV247" s="76"/>
      <c r="BW247" s="76"/>
      <c r="BX247" s="76"/>
      <c r="BY247" s="76"/>
    </row>
    <row r="248" spans="42:77">
      <c r="AP248" s="76"/>
      <c r="AQ248" s="76"/>
      <c r="AR248" s="76"/>
      <c r="AS248" s="76"/>
      <c r="AT248" s="76"/>
      <c r="AU248" s="76"/>
      <c r="AV248" s="76"/>
      <c r="AW248" s="76"/>
      <c r="AX248" s="76"/>
      <c r="AY248" s="76"/>
      <c r="AZ248" s="76"/>
      <c r="BA248" s="76"/>
      <c r="BB248" s="76"/>
      <c r="BC248" s="76"/>
      <c r="BD248" s="76"/>
      <c r="BE248" s="76"/>
      <c r="BF248" s="76"/>
      <c r="BG248" s="76"/>
      <c r="BH248" s="76"/>
      <c r="BI248" s="76"/>
      <c r="BJ248" s="76"/>
      <c r="BK248" s="76"/>
      <c r="BL248" s="76"/>
      <c r="BM248" s="76"/>
      <c r="BN248" s="76"/>
      <c r="BO248" s="76"/>
      <c r="BP248" s="76"/>
      <c r="BQ248" s="76"/>
      <c r="BR248" s="76"/>
      <c r="BS248" s="76"/>
      <c r="BT248" s="76"/>
      <c r="BU248" s="76"/>
      <c r="BV248" s="76"/>
      <c r="BW248" s="76"/>
      <c r="BX248" s="76"/>
      <c r="BY248" s="76"/>
    </row>
    <row r="249" spans="42:77">
      <c r="AP249" s="76"/>
      <c r="AQ249" s="76"/>
      <c r="AR249" s="76"/>
      <c r="AS249" s="76"/>
      <c r="AT249" s="76"/>
      <c r="AU249" s="76"/>
      <c r="AV249" s="76"/>
      <c r="AW249" s="76"/>
      <c r="AX249" s="76"/>
      <c r="AY249" s="76"/>
      <c r="AZ249" s="76"/>
      <c r="BA249" s="76"/>
      <c r="BB249" s="76"/>
      <c r="BC249" s="76"/>
      <c r="BD249" s="76"/>
      <c r="BE249" s="76"/>
      <c r="BF249" s="76"/>
      <c r="BG249" s="76"/>
      <c r="BH249" s="76"/>
      <c r="BI249" s="76"/>
      <c r="BJ249" s="76"/>
      <c r="BK249" s="76"/>
      <c r="BL249" s="76"/>
      <c r="BM249" s="76"/>
      <c r="BN249" s="76"/>
      <c r="BO249" s="76"/>
      <c r="BP249" s="76"/>
      <c r="BQ249" s="76"/>
      <c r="BR249" s="76"/>
      <c r="BS249" s="76"/>
      <c r="BT249" s="76"/>
      <c r="BU249" s="76"/>
      <c r="BV249" s="76"/>
      <c r="BW249" s="76"/>
      <c r="BX249" s="76"/>
      <c r="BY249" s="76"/>
    </row>
    <row r="250" spans="42:77">
      <c r="AP250" s="76"/>
      <c r="AQ250" s="76"/>
      <c r="AR250" s="76"/>
      <c r="AS250" s="76"/>
      <c r="AT250" s="76"/>
      <c r="AU250" s="76"/>
      <c r="AV250" s="76"/>
      <c r="AW250" s="76"/>
      <c r="AX250" s="76"/>
      <c r="AY250" s="76"/>
      <c r="AZ250" s="76"/>
      <c r="BA250" s="76"/>
      <c r="BB250" s="76"/>
      <c r="BC250" s="76"/>
      <c r="BD250" s="76"/>
      <c r="BE250" s="76"/>
      <c r="BF250" s="76"/>
      <c r="BG250" s="76"/>
      <c r="BH250" s="76"/>
      <c r="BI250" s="76"/>
      <c r="BJ250" s="76"/>
      <c r="BK250" s="76"/>
      <c r="BL250" s="76"/>
      <c r="BM250" s="76"/>
      <c r="BN250" s="76"/>
      <c r="BO250" s="76"/>
      <c r="BP250" s="76"/>
      <c r="BQ250" s="76"/>
      <c r="BR250" s="76"/>
      <c r="BS250" s="76"/>
      <c r="BT250" s="76"/>
      <c r="BU250" s="76"/>
      <c r="BV250" s="76"/>
      <c r="BW250" s="76"/>
      <c r="BX250" s="76"/>
      <c r="BY250" s="76"/>
    </row>
    <row r="251" spans="42:77">
      <c r="AP251" s="76"/>
      <c r="AQ251" s="76"/>
      <c r="AR251" s="76"/>
      <c r="AS251" s="76"/>
      <c r="AT251" s="76"/>
      <c r="AU251" s="76"/>
      <c r="AV251" s="76"/>
      <c r="AW251" s="76"/>
      <c r="AX251" s="76"/>
      <c r="AY251" s="76"/>
      <c r="AZ251" s="76"/>
      <c r="BA251" s="76"/>
      <c r="BB251" s="76"/>
      <c r="BC251" s="76"/>
      <c r="BD251" s="76"/>
      <c r="BE251" s="76"/>
      <c r="BF251" s="76"/>
      <c r="BG251" s="76"/>
      <c r="BH251" s="76"/>
      <c r="BI251" s="76"/>
      <c r="BJ251" s="76"/>
      <c r="BK251" s="76"/>
      <c r="BL251" s="76"/>
      <c r="BM251" s="76"/>
      <c r="BN251" s="76"/>
      <c r="BO251" s="76"/>
      <c r="BP251" s="76"/>
      <c r="BQ251" s="76"/>
      <c r="BR251" s="76"/>
      <c r="BS251" s="76"/>
      <c r="BT251" s="76"/>
      <c r="BU251" s="76"/>
      <c r="BV251" s="76"/>
      <c r="BW251" s="76"/>
      <c r="BX251" s="76"/>
      <c r="BY251" s="76"/>
    </row>
    <row r="252" spans="42:77">
      <c r="AP252" s="76"/>
      <c r="AQ252" s="76"/>
      <c r="AR252" s="76"/>
      <c r="AS252" s="76"/>
      <c r="AT252" s="76"/>
      <c r="AU252" s="76"/>
      <c r="AV252" s="76"/>
      <c r="AW252" s="76"/>
      <c r="AX252" s="76"/>
      <c r="AY252" s="76"/>
      <c r="AZ252" s="76"/>
      <c r="BA252" s="76"/>
      <c r="BB252" s="76"/>
      <c r="BC252" s="76"/>
      <c r="BD252" s="76"/>
      <c r="BE252" s="76"/>
      <c r="BF252" s="76"/>
      <c r="BG252" s="76"/>
      <c r="BH252" s="76"/>
      <c r="BI252" s="76"/>
      <c r="BJ252" s="76"/>
      <c r="BK252" s="76"/>
      <c r="BL252" s="76"/>
      <c r="BM252" s="76"/>
      <c r="BN252" s="76"/>
      <c r="BO252" s="76"/>
      <c r="BP252" s="76"/>
      <c r="BQ252" s="76"/>
      <c r="BR252" s="76"/>
      <c r="BS252" s="76"/>
      <c r="BT252" s="76"/>
      <c r="BU252" s="76"/>
      <c r="BV252" s="76"/>
      <c r="BW252" s="76"/>
      <c r="BX252" s="76"/>
      <c r="BY252" s="76"/>
    </row>
    <row r="253" spans="42:77">
      <c r="AP253" s="76"/>
      <c r="AQ253" s="76"/>
      <c r="AR253" s="76"/>
      <c r="AS253" s="76"/>
      <c r="AT253" s="76"/>
      <c r="AU253" s="76"/>
      <c r="AV253" s="76"/>
      <c r="AW253" s="76"/>
      <c r="AX253" s="76"/>
      <c r="AY253" s="76"/>
      <c r="AZ253" s="76"/>
      <c r="BA253" s="76"/>
      <c r="BB253" s="76"/>
      <c r="BC253" s="76"/>
      <c r="BD253" s="76"/>
      <c r="BE253" s="76"/>
      <c r="BF253" s="76"/>
      <c r="BG253" s="76"/>
      <c r="BH253" s="76"/>
      <c r="BI253" s="76"/>
      <c r="BJ253" s="76"/>
      <c r="BK253" s="76"/>
      <c r="BL253" s="76"/>
      <c r="BM253" s="76"/>
      <c r="BN253" s="76"/>
      <c r="BO253" s="76"/>
      <c r="BP253" s="76"/>
      <c r="BQ253" s="76"/>
      <c r="BR253" s="76"/>
      <c r="BS253" s="76"/>
      <c r="BT253" s="76"/>
      <c r="BU253" s="76"/>
      <c r="BV253" s="76"/>
      <c r="BW253" s="76"/>
      <c r="BX253" s="76"/>
      <c r="BY253" s="76"/>
    </row>
    <row r="254" spans="42:77">
      <c r="AP254" s="76"/>
      <c r="AQ254" s="76"/>
      <c r="AR254" s="76"/>
      <c r="AS254" s="76"/>
      <c r="AT254" s="76"/>
      <c r="AU254" s="76"/>
      <c r="AV254" s="76"/>
      <c r="AW254" s="76"/>
      <c r="AX254" s="76"/>
      <c r="AY254" s="76"/>
      <c r="AZ254" s="76"/>
      <c r="BA254" s="76"/>
      <c r="BB254" s="76"/>
      <c r="BC254" s="76"/>
      <c r="BD254" s="76"/>
      <c r="BE254" s="76"/>
      <c r="BF254" s="76"/>
      <c r="BG254" s="76"/>
      <c r="BH254" s="76"/>
      <c r="BI254" s="76"/>
      <c r="BJ254" s="76"/>
      <c r="BK254" s="76"/>
      <c r="BL254" s="76"/>
      <c r="BM254" s="76"/>
      <c r="BN254" s="76"/>
      <c r="BO254" s="76"/>
      <c r="BP254" s="76"/>
      <c r="BQ254" s="76"/>
      <c r="BR254" s="76"/>
      <c r="BS254" s="76"/>
      <c r="BT254" s="76"/>
      <c r="BU254" s="76"/>
      <c r="BV254" s="76"/>
      <c r="BW254" s="76"/>
      <c r="BX254" s="76"/>
      <c r="BY254" s="76"/>
    </row>
    <row r="255" spans="42:77">
      <c r="AP255" s="76"/>
      <c r="AQ255" s="76"/>
      <c r="AR255" s="76"/>
      <c r="AS255" s="76"/>
      <c r="AT255" s="76"/>
      <c r="AU255" s="76"/>
      <c r="AV255" s="76"/>
      <c r="AW255" s="76"/>
      <c r="AX255" s="76"/>
      <c r="AY255" s="76"/>
      <c r="AZ255" s="76"/>
      <c r="BA255" s="76"/>
      <c r="BB255" s="76"/>
      <c r="BC255" s="76"/>
      <c r="BD255" s="76"/>
      <c r="BE255" s="76"/>
      <c r="BF255" s="76"/>
      <c r="BG255" s="76"/>
      <c r="BH255" s="76"/>
      <c r="BI255" s="76"/>
      <c r="BJ255" s="76"/>
      <c r="BK255" s="76"/>
      <c r="BL255" s="76"/>
      <c r="BM255" s="76"/>
      <c r="BN255" s="76"/>
      <c r="BO255" s="76"/>
      <c r="BP255" s="76"/>
      <c r="BQ255" s="76"/>
      <c r="BR255" s="76"/>
      <c r="BS255" s="76"/>
      <c r="BT255" s="76"/>
      <c r="BU255" s="76"/>
      <c r="BV255" s="76"/>
      <c r="BW255" s="76"/>
      <c r="BX255" s="76"/>
      <c r="BY255" s="76"/>
    </row>
    <row r="256" spans="42:77">
      <c r="AP256" s="76"/>
      <c r="AQ256" s="76"/>
      <c r="AR256" s="76"/>
      <c r="AS256" s="76"/>
      <c r="AT256" s="76"/>
      <c r="AU256" s="76"/>
      <c r="AV256" s="76"/>
      <c r="AW256" s="76"/>
      <c r="AX256" s="76"/>
      <c r="AY256" s="76"/>
      <c r="AZ256" s="76"/>
      <c r="BA256" s="76"/>
      <c r="BB256" s="76"/>
      <c r="BC256" s="76"/>
      <c r="BD256" s="76"/>
      <c r="BE256" s="76"/>
      <c r="BF256" s="76"/>
      <c r="BG256" s="76"/>
      <c r="BH256" s="76"/>
      <c r="BI256" s="76"/>
      <c r="BJ256" s="76"/>
      <c r="BK256" s="76"/>
      <c r="BL256" s="76"/>
      <c r="BM256" s="76"/>
      <c r="BN256" s="76"/>
      <c r="BO256" s="76"/>
      <c r="BP256" s="76"/>
      <c r="BQ256" s="76"/>
      <c r="BR256" s="76"/>
      <c r="BS256" s="76"/>
      <c r="BT256" s="76"/>
      <c r="BU256" s="76"/>
      <c r="BV256" s="76"/>
      <c r="BW256" s="76"/>
      <c r="BX256" s="76"/>
      <c r="BY256" s="76"/>
    </row>
    <row r="257" spans="42:77">
      <c r="AP257" s="76"/>
      <c r="AQ257" s="76"/>
      <c r="AR257" s="76"/>
      <c r="AS257" s="76"/>
      <c r="AT257" s="76"/>
      <c r="AU257" s="76"/>
      <c r="AV257" s="76"/>
      <c r="AW257" s="76"/>
      <c r="AX257" s="76"/>
      <c r="AY257" s="76"/>
      <c r="AZ257" s="76"/>
      <c r="BA257" s="76"/>
      <c r="BB257" s="76"/>
      <c r="BC257" s="76"/>
      <c r="BD257" s="76"/>
      <c r="BE257" s="76"/>
      <c r="BF257" s="76"/>
      <c r="BG257" s="76"/>
      <c r="BH257" s="76"/>
      <c r="BI257" s="76"/>
      <c r="BJ257" s="76"/>
      <c r="BK257" s="76"/>
      <c r="BL257" s="76"/>
      <c r="BM257" s="76"/>
      <c r="BN257" s="76"/>
      <c r="BO257" s="76"/>
      <c r="BP257" s="76"/>
      <c r="BQ257" s="76"/>
      <c r="BR257" s="76"/>
      <c r="BS257" s="76"/>
      <c r="BT257" s="76"/>
      <c r="BU257" s="76"/>
      <c r="BV257" s="76"/>
      <c r="BW257" s="76"/>
      <c r="BX257" s="76"/>
      <c r="BY257" s="76"/>
    </row>
    <row r="258" spans="42:77">
      <c r="AP258" s="76"/>
      <c r="AQ258" s="76"/>
      <c r="AR258" s="76"/>
      <c r="AS258" s="76"/>
      <c r="AT258" s="76"/>
      <c r="AU258" s="76"/>
      <c r="AV258" s="76"/>
      <c r="AW258" s="76"/>
      <c r="AX258" s="76"/>
      <c r="AY258" s="76"/>
      <c r="AZ258" s="76"/>
      <c r="BA258" s="76"/>
      <c r="BB258" s="76"/>
      <c r="BC258" s="76"/>
      <c r="BD258" s="76"/>
      <c r="BE258" s="76"/>
      <c r="BF258" s="76"/>
      <c r="BG258" s="76"/>
      <c r="BH258" s="76"/>
      <c r="BI258" s="76"/>
      <c r="BJ258" s="76"/>
      <c r="BK258" s="76"/>
      <c r="BL258" s="76"/>
      <c r="BM258" s="76"/>
      <c r="BN258" s="76"/>
      <c r="BO258" s="76"/>
      <c r="BP258" s="76"/>
      <c r="BQ258" s="76"/>
      <c r="BR258" s="76"/>
      <c r="BS258" s="76"/>
      <c r="BT258" s="76"/>
      <c r="BU258" s="76"/>
      <c r="BV258" s="76"/>
      <c r="BW258" s="76"/>
      <c r="BX258" s="76"/>
      <c r="BY258" s="76"/>
    </row>
    <row r="259" spans="42:77">
      <c r="AP259" s="76"/>
      <c r="AQ259" s="76"/>
      <c r="AR259" s="76"/>
      <c r="AS259" s="76"/>
      <c r="AT259" s="76"/>
      <c r="AU259" s="76"/>
      <c r="AV259" s="76"/>
      <c r="AW259" s="76"/>
      <c r="AX259" s="76"/>
      <c r="AY259" s="76"/>
      <c r="AZ259" s="76"/>
      <c r="BA259" s="76"/>
      <c r="BB259" s="76"/>
      <c r="BC259" s="76"/>
      <c r="BD259" s="76"/>
      <c r="BE259" s="76"/>
      <c r="BF259" s="76"/>
      <c r="BG259" s="76"/>
      <c r="BH259" s="76"/>
      <c r="BI259" s="76"/>
      <c r="BJ259" s="76"/>
      <c r="BK259" s="76"/>
      <c r="BL259" s="76"/>
      <c r="BM259" s="76"/>
      <c r="BN259" s="76"/>
      <c r="BO259" s="76"/>
      <c r="BP259" s="76"/>
      <c r="BQ259" s="76"/>
      <c r="BR259" s="76"/>
      <c r="BS259" s="76"/>
      <c r="BT259" s="76"/>
      <c r="BU259" s="76"/>
      <c r="BV259" s="76"/>
      <c r="BW259" s="76"/>
      <c r="BX259" s="76"/>
      <c r="BY259" s="76"/>
    </row>
    <row r="260" spans="42:77">
      <c r="AP260" s="76"/>
      <c r="AQ260" s="76"/>
      <c r="AR260" s="76"/>
      <c r="AS260" s="76"/>
      <c r="AT260" s="76"/>
      <c r="AU260" s="76"/>
      <c r="AV260" s="76"/>
      <c r="AW260" s="76"/>
      <c r="AX260" s="76"/>
      <c r="AY260" s="76"/>
      <c r="AZ260" s="76"/>
      <c r="BA260" s="76"/>
      <c r="BB260" s="76"/>
      <c r="BC260" s="76"/>
      <c r="BD260" s="76"/>
      <c r="BE260" s="76"/>
      <c r="BF260" s="76"/>
      <c r="BG260" s="76"/>
      <c r="BH260" s="76"/>
      <c r="BI260" s="76"/>
      <c r="BJ260" s="76"/>
      <c r="BK260" s="76"/>
      <c r="BL260" s="76"/>
      <c r="BM260" s="76"/>
      <c r="BN260" s="76"/>
      <c r="BO260" s="76"/>
      <c r="BP260" s="76"/>
      <c r="BQ260" s="76"/>
      <c r="BR260" s="76"/>
      <c r="BS260" s="76"/>
      <c r="BT260" s="76"/>
      <c r="BU260" s="76"/>
      <c r="BV260" s="76"/>
      <c r="BW260" s="76"/>
      <c r="BX260" s="76"/>
      <c r="BY260" s="76"/>
    </row>
    <row r="261" spans="42:77">
      <c r="AP261" s="76"/>
      <c r="AQ261" s="76"/>
      <c r="AR261" s="76"/>
      <c r="AS261" s="76"/>
      <c r="AT261" s="76"/>
      <c r="AU261" s="76"/>
      <c r="AV261" s="76"/>
      <c r="AW261" s="76"/>
      <c r="AX261" s="76"/>
      <c r="AY261" s="76"/>
      <c r="AZ261" s="76"/>
      <c r="BA261" s="76"/>
      <c r="BB261" s="76"/>
      <c r="BC261" s="76"/>
      <c r="BD261" s="76"/>
      <c r="BE261" s="76"/>
      <c r="BF261" s="76"/>
      <c r="BG261" s="76"/>
      <c r="BH261" s="76"/>
      <c r="BI261" s="76"/>
      <c r="BJ261" s="76"/>
      <c r="BK261" s="76"/>
      <c r="BL261" s="76"/>
      <c r="BM261" s="76"/>
      <c r="BN261" s="76"/>
      <c r="BO261" s="76"/>
      <c r="BP261" s="76"/>
      <c r="BQ261" s="76"/>
      <c r="BR261" s="76"/>
      <c r="BS261" s="76"/>
      <c r="BT261" s="76"/>
      <c r="BU261" s="76"/>
      <c r="BV261" s="76"/>
      <c r="BW261" s="76"/>
      <c r="BX261" s="76"/>
      <c r="BY261" s="76"/>
    </row>
    <row r="262" spans="42:77">
      <c r="AP262" s="76"/>
      <c r="AQ262" s="76"/>
      <c r="AR262" s="76"/>
      <c r="AS262" s="76"/>
      <c r="AT262" s="76"/>
      <c r="AU262" s="76"/>
      <c r="AV262" s="76"/>
      <c r="AW262" s="76"/>
      <c r="AX262" s="76"/>
      <c r="AY262" s="76"/>
      <c r="AZ262" s="76"/>
      <c r="BA262" s="76"/>
      <c r="BB262" s="76"/>
      <c r="BC262" s="76"/>
      <c r="BD262" s="76"/>
      <c r="BE262" s="76"/>
      <c r="BF262" s="76"/>
      <c r="BG262" s="76"/>
      <c r="BH262" s="76"/>
      <c r="BI262" s="76"/>
      <c r="BJ262" s="76"/>
      <c r="BK262" s="76"/>
      <c r="BL262" s="76"/>
      <c r="BM262" s="76"/>
      <c r="BN262" s="76"/>
      <c r="BO262" s="76"/>
      <c r="BP262" s="76"/>
      <c r="BQ262" s="76"/>
      <c r="BR262" s="76"/>
      <c r="BS262" s="76"/>
      <c r="BT262" s="76"/>
      <c r="BU262" s="76"/>
      <c r="BV262" s="76"/>
      <c r="BW262" s="76"/>
      <c r="BX262" s="76"/>
      <c r="BY262" s="76"/>
    </row>
    <row r="263" spans="42:77">
      <c r="AP263" s="76"/>
      <c r="AQ263" s="76"/>
      <c r="AR263" s="76"/>
      <c r="AS263" s="76"/>
      <c r="AT263" s="76"/>
      <c r="AU263" s="76"/>
      <c r="AV263" s="76"/>
      <c r="AW263" s="76"/>
      <c r="AX263" s="76"/>
      <c r="AY263" s="76"/>
      <c r="AZ263" s="76"/>
      <c r="BA263" s="76"/>
      <c r="BB263" s="76"/>
      <c r="BC263" s="76"/>
      <c r="BD263" s="76"/>
      <c r="BE263" s="76"/>
      <c r="BF263" s="76"/>
      <c r="BG263" s="76"/>
      <c r="BH263" s="76"/>
      <c r="BI263" s="76"/>
      <c r="BJ263" s="76"/>
      <c r="BK263" s="76"/>
      <c r="BL263" s="76"/>
      <c r="BM263" s="76"/>
      <c r="BN263" s="76"/>
      <c r="BO263" s="76"/>
      <c r="BP263" s="76"/>
      <c r="BQ263" s="76"/>
      <c r="BR263" s="76"/>
      <c r="BS263" s="76"/>
      <c r="BT263" s="76"/>
      <c r="BU263" s="76"/>
      <c r="BV263" s="76"/>
      <c r="BW263" s="76"/>
      <c r="BX263" s="76"/>
      <c r="BY263" s="76"/>
    </row>
    <row r="264" spans="42:77">
      <c r="AP264" s="76"/>
      <c r="AQ264" s="76"/>
      <c r="AR264" s="76"/>
      <c r="AS264" s="76"/>
      <c r="AT264" s="76"/>
      <c r="AU264" s="76"/>
      <c r="AV264" s="76"/>
      <c r="AW264" s="76"/>
      <c r="AX264" s="76"/>
      <c r="AY264" s="76"/>
      <c r="AZ264" s="76"/>
      <c r="BA264" s="76"/>
      <c r="BB264" s="76"/>
      <c r="BC264" s="76"/>
      <c r="BD264" s="76"/>
      <c r="BE264" s="76"/>
      <c r="BF264" s="76"/>
      <c r="BG264" s="76"/>
      <c r="BH264" s="76"/>
      <c r="BI264" s="76"/>
      <c r="BJ264" s="76"/>
      <c r="BK264" s="76"/>
      <c r="BL264" s="76"/>
      <c r="BM264" s="76"/>
      <c r="BN264" s="76"/>
      <c r="BO264" s="76"/>
      <c r="BP264" s="76"/>
      <c r="BQ264" s="76"/>
      <c r="BR264" s="76"/>
      <c r="BS264" s="76"/>
      <c r="BT264" s="76"/>
      <c r="BU264" s="76"/>
      <c r="BV264" s="76"/>
      <c r="BW264" s="76"/>
      <c r="BX264" s="76"/>
      <c r="BY264" s="76"/>
    </row>
    <row r="265" spans="42:77">
      <c r="AP265" s="76"/>
      <c r="AQ265" s="76"/>
      <c r="AR265" s="76"/>
      <c r="AS265" s="76"/>
      <c r="AT265" s="76"/>
      <c r="AU265" s="76"/>
      <c r="AV265" s="76"/>
      <c r="AW265" s="76"/>
      <c r="AX265" s="76"/>
      <c r="AY265" s="76"/>
      <c r="AZ265" s="76"/>
      <c r="BA265" s="76"/>
      <c r="BB265" s="76"/>
      <c r="BC265" s="76"/>
      <c r="BD265" s="76"/>
      <c r="BE265" s="76"/>
      <c r="BF265" s="76"/>
      <c r="BG265" s="76"/>
      <c r="BH265" s="76"/>
      <c r="BI265" s="76"/>
      <c r="BJ265" s="76"/>
      <c r="BK265" s="76"/>
      <c r="BL265" s="76"/>
      <c r="BM265" s="76"/>
      <c r="BN265" s="76"/>
      <c r="BO265" s="76"/>
      <c r="BP265" s="76"/>
      <c r="BQ265" s="76"/>
      <c r="BR265" s="76"/>
      <c r="BS265" s="76"/>
      <c r="BT265" s="76"/>
      <c r="BU265" s="76"/>
      <c r="BV265" s="76"/>
      <c r="BW265" s="76"/>
      <c r="BX265" s="76"/>
      <c r="BY265" s="76"/>
    </row>
    <row r="266" spans="42:77">
      <c r="AP266" s="76"/>
      <c r="AQ266" s="76"/>
      <c r="AR266" s="76"/>
      <c r="AS266" s="76"/>
      <c r="AT266" s="76"/>
      <c r="AU266" s="76"/>
      <c r="AV266" s="76"/>
      <c r="AW266" s="76"/>
      <c r="AX266" s="76"/>
      <c r="AY266" s="76"/>
      <c r="AZ266" s="76"/>
      <c r="BA266" s="76"/>
      <c r="BB266" s="76"/>
      <c r="BC266" s="76"/>
      <c r="BD266" s="76"/>
      <c r="BE266" s="76"/>
      <c r="BF266" s="76"/>
      <c r="BG266" s="76"/>
      <c r="BH266" s="76"/>
      <c r="BI266" s="76"/>
      <c r="BJ266" s="76"/>
      <c r="BK266" s="76"/>
      <c r="BL266" s="76"/>
      <c r="BM266" s="76"/>
      <c r="BN266" s="76"/>
      <c r="BO266" s="76"/>
      <c r="BP266" s="76"/>
      <c r="BQ266" s="76"/>
      <c r="BR266" s="76"/>
      <c r="BS266" s="76"/>
      <c r="BT266" s="76"/>
      <c r="BU266" s="76"/>
      <c r="BV266" s="76"/>
      <c r="BW266" s="76"/>
      <c r="BX266" s="76"/>
      <c r="BY266" s="76"/>
    </row>
    <row r="267" spans="42:77">
      <c r="AP267" s="76"/>
      <c r="AQ267" s="76"/>
      <c r="AR267" s="76"/>
      <c r="AS267" s="76"/>
      <c r="AT267" s="76"/>
      <c r="AU267" s="76"/>
      <c r="AV267" s="76"/>
      <c r="AW267" s="76"/>
      <c r="AX267" s="76"/>
      <c r="AY267" s="76"/>
      <c r="AZ267" s="76"/>
      <c r="BA267" s="76"/>
      <c r="BB267" s="76"/>
      <c r="BC267" s="76"/>
      <c r="BD267" s="76"/>
      <c r="BE267" s="76"/>
      <c r="BF267" s="76"/>
      <c r="BG267" s="76"/>
      <c r="BH267" s="76"/>
      <c r="BI267" s="76"/>
      <c r="BJ267" s="76"/>
      <c r="BK267" s="76"/>
      <c r="BL267" s="76"/>
      <c r="BM267" s="76"/>
      <c r="BN267" s="76"/>
      <c r="BO267" s="76"/>
      <c r="BP267" s="76"/>
      <c r="BQ267" s="76"/>
      <c r="BR267" s="76"/>
      <c r="BS267" s="76"/>
      <c r="BT267" s="76"/>
      <c r="BU267" s="76"/>
      <c r="BV267" s="76"/>
      <c r="BW267" s="76"/>
      <c r="BX267" s="76"/>
      <c r="BY267" s="76"/>
    </row>
    <row r="268" spans="42:77">
      <c r="AP268" s="76"/>
      <c r="AQ268" s="76"/>
      <c r="AR268" s="76"/>
      <c r="AS268" s="76"/>
      <c r="AT268" s="76"/>
      <c r="AU268" s="76"/>
      <c r="AV268" s="76"/>
      <c r="AW268" s="76"/>
      <c r="AX268" s="76"/>
      <c r="AY268" s="76"/>
      <c r="AZ268" s="76"/>
      <c r="BA268" s="76"/>
      <c r="BB268" s="76"/>
      <c r="BC268" s="76"/>
      <c r="BD268" s="76"/>
      <c r="BE268" s="76"/>
      <c r="BF268" s="76"/>
      <c r="BG268" s="76"/>
      <c r="BH268" s="76"/>
      <c r="BI268" s="76"/>
      <c r="BJ268" s="76"/>
      <c r="BK268" s="76"/>
      <c r="BL268" s="76"/>
      <c r="BM268" s="76"/>
      <c r="BN268" s="76"/>
      <c r="BO268" s="76"/>
      <c r="BP268" s="76"/>
      <c r="BQ268" s="76"/>
      <c r="BR268" s="76"/>
      <c r="BS268" s="76"/>
      <c r="BT268" s="76"/>
      <c r="BU268" s="76"/>
      <c r="BV268" s="76"/>
      <c r="BW268" s="76"/>
      <c r="BX268" s="76"/>
      <c r="BY268" s="76"/>
    </row>
    <row r="269" spans="42:77">
      <c r="AP269" s="76"/>
      <c r="AQ269" s="76"/>
      <c r="AR269" s="76"/>
      <c r="AS269" s="76"/>
      <c r="AT269" s="76"/>
      <c r="AU269" s="76"/>
      <c r="AV269" s="76"/>
      <c r="AW269" s="76"/>
      <c r="AX269" s="76"/>
      <c r="AY269" s="76"/>
      <c r="AZ269" s="76"/>
      <c r="BA269" s="76"/>
      <c r="BB269" s="76"/>
      <c r="BC269" s="76"/>
      <c r="BD269" s="76"/>
      <c r="BE269" s="76"/>
      <c r="BF269" s="76"/>
      <c r="BG269" s="76"/>
      <c r="BH269" s="76"/>
      <c r="BI269" s="76"/>
      <c r="BJ269" s="76"/>
      <c r="BK269" s="76"/>
      <c r="BL269" s="76"/>
      <c r="BM269" s="76"/>
      <c r="BN269" s="76"/>
      <c r="BO269" s="76"/>
      <c r="BP269" s="76"/>
      <c r="BQ269" s="76"/>
      <c r="BR269" s="76"/>
      <c r="BS269" s="76"/>
      <c r="BT269" s="76"/>
      <c r="BU269" s="76"/>
      <c r="BV269" s="76"/>
      <c r="BW269" s="76"/>
      <c r="BX269" s="76"/>
      <c r="BY269" s="76"/>
    </row>
    <row r="270" spans="42:77">
      <c r="AP270" s="76"/>
      <c r="AQ270" s="76"/>
      <c r="AR270" s="76"/>
      <c r="AS270" s="76"/>
      <c r="AT270" s="76"/>
      <c r="AU270" s="76"/>
      <c r="AV270" s="76"/>
      <c r="AW270" s="76"/>
      <c r="AX270" s="76"/>
      <c r="AY270" s="76"/>
      <c r="AZ270" s="76"/>
      <c r="BA270" s="76"/>
      <c r="BB270" s="76"/>
      <c r="BC270" s="76"/>
      <c r="BD270" s="76"/>
      <c r="BE270" s="76"/>
      <c r="BF270" s="76"/>
      <c r="BG270" s="76"/>
      <c r="BH270" s="76"/>
      <c r="BI270" s="76"/>
      <c r="BJ270" s="76"/>
      <c r="BK270" s="76"/>
      <c r="BL270" s="76"/>
      <c r="BM270" s="76"/>
      <c r="BN270" s="76"/>
      <c r="BO270" s="76"/>
      <c r="BP270" s="76"/>
      <c r="BQ270" s="76"/>
      <c r="BR270" s="76"/>
      <c r="BS270" s="76"/>
      <c r="BT270" s="76"/>
      <c r="BU270" s="76"/>
      <c r="BV270" s="76"/>
      <c r="BW270" s="76"/>
      <c r="BX270" s="76"/>
      <c r="BY270" s="76"/>
    </row>
    <row r="271" spans="42:77">
      <c r="AP271" s="76"/>
      <c r="AQ271" s="76"/>
      <c r="AR271" s="76"/>
      <c r="AS271" s="76"/>
      <c r="AT271" s="76"/>
      <c r="AU271" s="76"/>
      <c r="AV271" s="76"/>
      <c r="AW271" s="76"/>
      <c r="AX271" s="76"/>
      <c r="AY271" s="76"/>
      <c r="AZ271" s="76"/>
      <c r="BA271" s="76"/>
      <c r="BB271" s="76"/>
      <c r="BC271" s="76"/>
      <c r="BD271" s="76"/>
      <c r="BE271" s="76"/>
      <c r="BF271" s="76"/>
      <c r="BG271" s="76"/>
      <c r="BH271" s="76"/>
      <c r="BI271" s="76"/>
      <c r="BJ271" s="76"/>
      <c r="BK271" s="76"/>
      <c r="BL271" s="76"/>
      <c r="BM271" s="76"/>
      <c r="BN271" s="76"/>
      <c r="BO271" s="76"/>
      <c r="BP271" s="76"/>
      <c r="BQ271" s="76"/>
      <c r="BR271" s="76"/>
      <c r="BS271" s="76"/>
      <c r="BT271" s="76"/>
      <c r="BU271" s="76"/>
      <c r="BV271" s="76"/>
      <c r="BW271" s="76"/>
      <c r="BX271" s="76"/>
      <c r="BY271" s="76"/>
    </row>
    <row r="272" spans="42:77">
      <c r="AP272" s="76"/>
      <c r="AQ272" s="76"/>
      <c r="AR272" s="76"/>
      <c r="AS272" s="76"/>
      <c r="AT272" s="76"/>
      <c r="AU272" s="76"/>
      <c r="AV272" s="76"/>
      <c r="AW272" s="76"/>
      <c r="AX272" s="76"/>
      <c r="AY272" s="76"/>
      <c r="AZ272" s="76"/>
      <c r="BA272" s="76"/>
      <c r="BB272" s="76"/>
      <c r="BC272" s="76"/>
      <c r="BD272" s="76"/>
      <c r="BE272" s="76"/>
      <c r="BF272" s="76"/>
      <c r="BG272" s="76"/>
      <c r="BH272" s="76"/>
      <c r="BI272" s="76"/>
      <c r="BJ272" s="76"/>
      <c r="BK272" s="76"/>
      <c r="BL272" s="76"/>
      <c r="BM272" s="76"/>
      <c r="BN272" s="76"/>
      <c r="BO272" s="76"/>
      <c r="BP272" s="76"/>
      <c r="BQ272" s="76"/>
      <c r="BR272" s="76"/>
      <c r="BS272" s="76"/>
      <c r="BT272" s="76"/>
      <c r="BU272" s="76"/>
      <c r="BV272" s="76"/>
      <c r="BW272" s="76"/>
      <c r="BX272" s="76"/>
      <c r="BY272" s="76"/>
    </row>
    <row r="273" spans="42:77">
      <c r="AP273" s="76"/>
      <c r="AQ273" s="76"/>
      <c r="AR273" s="76"/>
      <c r="AS273" s="76"/>
      <c r="AT273" s="76"/>
      <c r="AU273" s="76"/>
      <c r="AV273" s="76"/>
      <c r="AW273" s="76"/>
      <c r="AX273" s="76"/>
      <c r="AY273" s="76"/>
      <c r="AZ273" s="76"/>
      <c r="BA273" s="76"/>
      <c r="BB273" s="76"/>
      <c r="BC273" s="76"/>
      <c r="BD273" s="76"/>
      <c r="BE273" s="76"/>
      <c r="BF273" s="76"/>
      <c r="BG273" s="76"/>
      <c r="BH273" s="76"/>
      <c r="BI273" s="76"/>
      <c r="BJ273" s="76"/>
      <c r="BK273" s="76"/>
      <c r="BL273" s="76"/>
      <c r="BM273" s="76"/>
      <c r="BN273" s="76"/>
      <c r="BO273" s="76"/>
      <c r="BP273" s="76"/>
      <c r="BQ273" s="76"/>
      <c r="BR273" s="76"/>
      <c r="BS273" s="76"/>
      <c r="BT273" s="76"/>
      <c r="BU273" s="76"/>
      <c r="BV273" s="76"/>
      <c r="BW273" s="76"/>
      <c r="BX273" s="76"/>
      <c r="BY273" s="76"/>
    </row>
    <row r="274" spans="42:77">
      <c r="AP274" s="76"/>
      <c r="AQ274" s="76"/>
      <c r="AR274" s="76"/>
      <c r="AS274" s="76"/>
      <c r="AT274" s="76"/>
      <c r="AU274" s="76"/>
      <c r="AV274" s="76"/>
      <c r="AW274" s="76"/>
      <c r="AX274" s="76"/>
      <c r="AY274" s="76"/>
      <c r="AZ274" s="76"/>
      <c r="BA274" s="76"/>
      <c r="BB274" s="76"/>
      <c r="BC274" s="76"/>
      <c r="BD274" s="76"/>
      <c r="BE274" s="76"/>
      <c r="BF274" s="76"/>
      <c r="BG274" s="76"/>
      <c r="BH274" s="76"/>
      <c r="BI274" s="76"/>
      <c r="BJ274" s="76"/>
      <c r="BK274" s="76"/>
      <c r="BL274" s="76"/>
      <c r="BM274" s="76"/>
      <c r="BN274" s="76"/>
      <c r="BO274" s="76"/>
      <c r="BP274" s="76"/>
      <c r="BQ274" s="76"/>
      <c r="BR274" s="76"/>
      <c r="BS274" s="76"/>
      <c r="BT274" s="76"/>
      <c r="BU274" s="76"/>
      <c r="BV274" s="76"/>
      <c r="BW274" s="76"/>
      <c r="BX274" s="76"/>
      <c r="BY274" s="76"/>
    </row>
    <row r="275" spans="42:77">
      <c r="AP275" s="76"/>
      <c r="AQ275" s="76"/>
      <c r="AR275" s="76"/>
      <c r="AS275" s="76"/>
      <c r="AT275" s="76"/>
      <c r="AU275" s="76"/>
      <c r="AV275" s="76"/>
      <c r="AW275" s="76"/>
      <c r="AX275" s="76"/>
      <c r="AY275" s="76"/>
      <c r="AZ275" s="76"/>
      <c r="BA275" s="76"/>
      <c r="BB275" s="76"/>
      <c r="BC275" s="76"/>
      <c r="BD275" s="76"/>
      <c r="BE275" s="76"/>
      <c r="BF275" s="76"/>
      <c r="BG275" s="76"/>
      <c r="BH275" s="76"/>
      <c r="BI275" s="76"/>
      <c r="BJ275" s="76"/>
      <c r="BK275" s="76"/>
      <c r="BL275" s="76"/>
      <c r="BM275" s="76"/>
      <c r="BN275" s="76"/>
      <c r="BO275" s="76"/>
      <c r="BP275" s="76"/>
      <c r="BQ275" s="76"/>
      <c r="BR275" s="76"/>
      <c r="BS275" s="76"/>
      <c r="BT275" s="76"/>
      <c r="BU275" s="76"/>
      <c r="BV275" s="76"/>
      <c r="BW275" s="76"/>
      <c r="BX275" s="76"/>
      <c r="BY275" s="76"/>
    </row>
    <row r="276" spans="42:77">
      <c r="AP276" s="76"/>
      <c r="AQ276" s="76"/>
      <c r="AR276" s="76"/>
      <c r="AS276" s="76"/>
      <c r="AT276" s="76"/>
      <c r="AU276" s="76"/>
      <c r="AV276" s="76"/>
      <c r="AW276" s="76"/>
      <c r="AX276" s="76"/>
      <c r="AY276" s="76"/>
      <c r="AZ276" s="76"/>
      <c r="BA276" s="76"/>
      <c r="BB276" s="76"/>
      <c r="BC276" s="76"/>
      <c r="BD276" s="76"/>
      <c r="BE276" s="76"/>
      <c r="BF276" s="76"/>
      <c r="BG276" s="76"/>
      <c r="BH276" s="76"/>
      <c r="BI276" s="76"/>
      <c r="BJ276" s="76"/>
      <c r="BK276" s="76"/>
      <c r="BL276" s="76"/>
      <c r="BM276" s="76"/>
      <c r="BN276" s="76"/>
      <c r="BO276" s="76"/>
      <c r="BP276" s="76"/>
      <c r="BQ276" s="76"/>
      <c r="BR276" s="76"/>
      <c r="BS276" s="76"/>
      <c r="BT276" s="76"/>
      <c r="BU276" s="76"/>
      <c r="BV276" s="76"/>
      <c r="BW276" s="76"/>
      <c r="BX276" s="76"/>
      <c r="BY276" s="76"/>
    </row>
    <row r="277" spans="42:77">
      <c r="AP277" s="76"/>
      <c r="AQ277" s="76"/>
      <c r="AR277" s="76"/>
      <c r="AS277" s="76"/>
      <c r="AT277" s="76"/>
      <c r="AU277" s="76"/>
      <c r="AV277" s="76"/>
      <c r="AW277" s="76"/>
      <c r="AX277" s="76"/>
      <c r="AY277" s="76"/>
      <c r="AZ277" s="76"/>
      <c r="BA277" s="76"/>
      <c r="BB277" s="76"/>
      <c r="BC277" s="76"/>
      <c r="BD277" s="76"/>
      <c r="BE277" s="76"/>
      <c r="BF277" s="76"/>
      <c r="BG277" s="76"/>
      <c r="BH277" s="76"/>
      <c r="BI277" s="76"/>
      <c r="BJ277" s="76"/>
      <c r="BK277" s="76"/>
      <c r="BL277" s="76"/>
      <c r="BM277" s="76"/>
      <c r="BN277" s="76"/>
      <c r="BO277" s="76"/>
      <c r="BP277" s="76"/>
      <c r="BQ277" s="76"/>
      <c r="BR277" s="76"/>
      <c r="BS277" s="76"/>
      <c r="BT277" s="76"/>
      <c r="BU277" s="76"/>
      <c r="BV277" s="76"/>
      <c r="BW277" s="76"/>
      <c r="BX277" s="76"/>
      <c r="BY277" s="76"/>
    </row>
    <row r="278" spans="42:77">
      <c r="AP278" s="76"/>
      <c r="AQ278" s="76"/>
      <c r="AR278" s="76"/>
      <c r="AS278" s="76"/>
      <c r="AT278" s="76"/>
      <c r="AU278" s="76"/>
      <c r="AV278" s="76"/>
      <c r="AW278" s="76"/>
      <c r="AX278" s="76"/>
      <c r="AY278" s="76"/>
      <c r="AZ278" s="76"/>
      <c r="BA278" s="76"/>
      <c r="BB278" s="76"/>
      <c r="BC278" s="76"/>
      <c r="BD278" s="76"/>
      <c r="BE278" s="76"/>
      <c r="BF278" s="76"/>
      <c r="BG278" s="76"/>
      <c r="BH278" s="76"/>
      <c r="BI278" s="76"/>
      <c r="BJ278" s="76"/>
      <c r="BK278" s="76"/>
      <c r="BL278" s="76"/>
      <c r="BM278" s="76"/>
      <c r="BN278" s="76"/>
      <c r="BO278" s="76"/>
      <c r="BP278" s="76"/>
      <c r="BQ278" s="76"/>
      <c r="BR278" s="76"/>
      <c r="BS278" s="76"/>
      <c r="BT278" s="76"/>
      <c r="BU278" s="76"/>
      <c r="BV278" s="76"/>
      <c r="BW278" s="76"/>
      <c r="BX278" s="76"/>
      <c r="BY278" s="76"/>
    </row>
    <row r="279" spans="42:77">
      <c r="AP279" s="76"/>
      <c r="AQ279" s="76"/>
      <c r="AR279" s="76"/>
      <c r="AS279" s="76"/>
      <c r="AT279" s="76"/>
      <c r="AU279" s="76"/>
      <c r="AV279" s="76"/>
      <c r="AW279" s="76"/>
      <c r="AX279" s="76"/>
      <c r="AY279" s="76"/>
      <c r="AZ279" s="76"/>
      <c r="BA279" s="76"/>
      <c r="BB279" s="76"/>
      <c r="BC279" s="76"/>
      <c r="BD279" s="76"/>
      <c r="BE279" s="76"/>
      <c r="BF279" s="76"/>
      <c r="BG279" s="76"/>
      <c r="BH279" s="76"/>
      <c r="BI279" s="76"/>
      <c r="BJ279" s="76"/>
      <c r="BK279" s="76"/>
      <c r="BL279" s="76"/>
      <c r="BM279" s="76"/>
      <c r="BN279" s="76"/>
      <c r="BO279" s="76"/>
      <c r="BP279" s="76"/>
      <c r="BQ279" s="76"/>
      <c r="BR279" s="76"/>
      <c r="BS279" s="76"/>
      <c r="BT279" s="76"/>
      <c r="BU279" s="76"/>
      <c r="BV279" s="76"/>
      <c r="BW279" s="76"/>
      <c r="BX279" s="76"/>
      <c r="BY279" s="76"/>
    </row>
    <row r="280" spans="42:77">
      <c r="AP280" s="76"/>
      <c r="AQ280" s="76"/>
      <c r="AR280" s="76"/>
      <c r="AS280" s="76"/>
      <c r="AT280" s="76"/>
      <c r="AU280" s="76"/>
      <c r="AV280" s="76"/>
      <c r="AW280" s="76"/>
      <c r="AX280" s="76"/>
      <c r="AY280" s="76"/>
      <c r="AZ280" s="76"/>
      <c r="BA280" s="76"/>
      <c r="BB280" s="76"/>
      <c r="BC280" s="76"/>
      <c r="BD280" s="76"/>
      <c r="BE280" s="76"/>
      <c r="BF280" s="76"/>
      <c r="BG280" s="76"/>
      <c r="BH280" s="76"/>
      <c r="BI280" s="76"/>
      <c r="BJ280" s="76"/>
      <c r="BK280" s="76"/>
      <c r="BL280" s="76"/>
      <c r="BM280" s="76"/>
      <c r="BN280" s="76"/>
      <c r="BO280" s="76"/>
      <c r="BP280" s="76"/>
      <c r="BQ280" s="76"/>
      <c r="BR280" s="76"/>
      <c r="BS280" s="76"/>
      <c r="BT280" s="76"/>
      <c r="BU280" s="76"/>
      <c r="BV280" s="76"/>
      <c r="BW280" s="76"/>
      <c r="BX280" s="76"/>
      <c r="BY280" s="76"/>
    </row>
    <row r="281" spans="42:77">
      <c r="AP281" s="76"/>
      <c r="AQ281" s="76"/>
      <c r="AR281" s="76"/>
      <c r="AS281" s="76"/>
      <c r="AT281" s="76"/>
      <c r="AU281" s="76"/>
      <c r="AV281" s="76"/>
      <c r="AW281" s="76"/>
      <c r="AX281" s="76"/>
      <c r="AY281" s="76"/>
      <c r="AZ281" s="76"/>
      <c r="BA281" s="76"/>
      <c r="BB281" s="76"/>
      <c r="BC281" s="76"/>
      <c r="BD281" s="76"/>
      <c r="BE281" s="76"/>
      <c r="BF281" s="76"/>
      <c r="BG281" s="76"/>
      <c r="BH281" s="76"/>
      <c r="BI281" s="76"/>
      <c r="BJ281" s="76"/>
      <c r="BK281" s="76"/>
      <c r="BL281" s="76"/>
      <c r="BM281" s="76"/>
      <c r="BN281" s="76"/>
      <c r="BO281" s="76"/>
      <c r="BP281" s="76"/>
      <c r="BQ281" s="76"/>
      <c r="BR281" s="76"/>
      <c r="BS281" s="76"/>
      <c r="BT281" s="76"/>
      <c r="BU281" s="76"/>
      <c r="BV281" s="76"/>
      <c r="BW281" s="76"/>
      <c r="BX281" s="76"/>
      <c r="BY281" s="76"/>
    </row>
    <row r="282" spans="42:77">
      <c r="AP282" s="76"/>
      <c r="AQ282" s="76"/>
      <c r="AR282" s="76"/>
      <c r="AS282" s="76"/>
      <c r="AT282" s="76"/>
      <c r="AU282" s="76"/>
      <c r="AV282" s="76"/>
      <c r="AW282" s="76"/>
      <c r="AX282" s="76"/>
      <c r="AY282" s="76"/>
      <c r="AZ282" s="76"/>
      <c r="BA282" s="76"/>
      <c r="BB282" s="76"/>
      <c r="BC282" s="76"/>
      <c r="BD282" s="76"/>
      <c r="BE282" s="76"/>
      <c r="BF282" s="76"/>
      <c r="BG282" s="76"/>
      <c r="BH282" s="76"/>
      <c r="BI282" s="76"/>
      <c r="BJ282" s="76"/>
      <c r="BK282" s="76"/>
      <c r="BL282" s="76"/>
      <c r="BM282" s="76"/>
      <c r="BN282" s="76"/>
      <c r="BO282" s="76"/>
      <c r="BP282" s="76"/>
      <c r="BQ282" s="76"/>
      <c r="BR282" s="76"/>
      <c r="BS282" s="76"/>
      <c r="BT282" s="76"/>
      <c r="BU282" s="76"/>
      <c r="BV282" s="76"/>
      <c r="BW282" s="76"/>
      <c r="BX282" s="76"/>
      <c r="BY282" s="76"/>
    </row>
    <row r="283" spans="42:77">
      <c r="AP283" s="76"/>
      <c r="AQ283" s="76"/>
      <c r="AR283" s="76"/>
      <c r="AS283" s="76"/>
      <c r="AT283" s="76"/>
      <c r="AU283" s="76"/>
      <c r="AV283" s="76"/>
      <c r="AW283" s="76"/>
      <c r="AX283" s="76"/>
      <c r="AY283" s="76"/>
      <c r="AZ283" s="76"/>
      <c r="BA283" s="76"/>
      <c r="BB283" s="76"/>
      <c r="BC283" s="76"/>
      <c r="BD283" s="76"/>
      <c r="BE283" s="76"/>
      <c r="BF283" s="76"/>
      <c r="BG283" s="76"/>
      <c r="BH283" s="76"/>
      <c r="BI283" s="76"/>
      <c r="BJ283" s="76"/>
      <c r="BK283" s="76"/>
      <c r="BL283" s="76"/>
      <c r="BM283" s="76"/>
      <c r="BN283" s="76"/>
      <c r="BO283" s="76"/>
      <c r="BP283" s="76"/>
      <c r="BQ283" s="76"/>
      <c r="BR283" s="76"/>
      <c r="BS283" s="76"/>
      <c r="BT283" s="76"/>
      <c r="BU283" s="76"/>
      <c r="BV283" s="76"/>
      <c r="BW283" s="76"/>
      <c r="BX283" s="76"/>
      <c r="BY283" s="76"/>
    </row>
    <row r="284" spans="42:77">
      <c r="AP284" s="76"/>
      <c r="AQ284" s="76"/>
      <c r="AR284" s="76"/>
      <c r="AS284" s="76"/>
      <c r="AT284" s="76"/>
      <c r="AU284" s="76"/>
      <c r="AV284" s="76"/>
      <c r="AW284" s="76"/>
      <c r="AX284" s="76"/>
      <c r="AY284" s="76"/>
      <c r="AZ284" s="76"/>
      <c r="BA284" s="76"/>
      <c r="BB284" s="76"/>
      <c r="BC284" s="76"/>
      <c r="BD284" s="76"/>
      <c r="BE284" s="76"/>
      <c r="BF284" s="76"/>
      <c r="BG284" s="76"/>
      <c r="BH284" s="76"/>
      <c r="BI284" s="76"/>
      <c r="BJ284" s="76"/>
      <c r="BK284" s="76"/>
      <c r="BL284" s="76"/>
      <c r="BM284" s="76"/>
      <c r="BN284" s="76"/>
      <c r="BO284" s="76"/>
      <c r="BP284" s="76"/>
      <c r="BQ284" s="76"/>
      <c r="BR284" s="76"/>
      <c r="BS284" s="76"/>
      <c r="BT284" s="76"/>
      <c r="BU284" s="76"/>
      <c r="BV284" s="76"/>
      <c r="BW284" s="76"/>
      <c r="BX284" s="76"/>
      <c r="BY284" s="76"/>
    </row>
    <row r="285" spans="42:77">
      <c r="AP285" s="76"/>
      <c r="AQ285" s="76"/>
      <c r="AR285" s="76"/>
      <c r="AS285" s="76"/>
      <c r="AT285" s="76"/>
      <c r="AU285" s="76"/>
      <c r="AV285" s="76"/>
      <c r="AW285" s="76"/>
      <c r="AX285" s="76"/>
      <c r="AY285" s="76"/>
      <c r="AZ285" s="76"/>
      <c r="BA285" s="76"/>
      <c r="BB285" s="76"/>
      <c r="BC285" s="76"/>
      <c r="BD285" s="76"/>
      <c r="BE285" s="76"/>
      <c r="BF285" s="76"/>
      <c r="BG285" s="76"/>
      <c r="BH285" s="76"/>
      <c r="BI285" s="76"/>
      <c r="BJ285" s="76"/>
      <c r="BK285" s="76"/>
      <c r="BL285" s="76"/>
      <c r="BM285" s="76"/>
      <c r="BN285" s="76"/>
      <c r="BO285" s="76"/>
      <c r="BP285" s="76"/>
      <c r="BQ285" s="76"/>
      <c r="BR285" s="76"/>
      <c r="BS285" s="76"/>
      <c r="BT285" s="76"/>
      <c r="BU285" s="76"/>
      <c r="BV285" s="76"/>
      <c r="BW285" s="76"/>
      <c r="BX285" s="76"/>
      <c r="BY285" s="76"/>
    </row>
    <row r="286" spans="42:77">
      <c r="AP286" s="76"/>
      <c r="AQ286" s="76"/>
      <c r="AR286" s="76"/>
      <c r="AS286" s="76"/>
      <c r="AT286" s="76"/>
      <c r="AU286" s="76"/>
      <c r="AV286" s="76"/>
      <c r="AW286" s="76"/>
      <c r="AX286" s="76"/>
      <c r="AY286" s="76"/>
      <c r="AZ286" s="76"/>
      <c r="BA286" s="76"/>
      <c r="BB286" s="76"/>
      <c r="BC286" s="76"/>
      <c r="BD286" s="76"/>
      <c r="BE286" s="76"/>
      <c r="BF286" s="76"/>
      <c r="BG286" s="76"/>
      <c r="BH286" s="76"/>
      <c r="BI286" s="76"/>
      <c r="BJ286" s="76"/>
      <c r="BK286" s="76"/>
      <c r="BL286" s="76"/>
      <c r="BM286" s="76"/>
      <c r="BN286" s="76"/>
      <c r="BO286" s="76"/>
      <c r="BP286" s="76"/>
      <c r="BQ286" s="76"/>
      <c r="BR286" s="76"/>
      <c r="BS286" s="76"/>
      <c r="BT286" s="76"/>
      <c r="BU286" s="76"/>
      <c r="BV286" s="76"/>
      <c r="BW286" s="76"/>
      <c r="BX286" s="76"/>
      <c r="BY286" s="76"/>
    </row>
    <row r="287" spans="42:77">
      <c r="AP287" s="76"/>
      <c r="AQ287" s="76"/>
      <c r="AR287" s="76"/>
      <c r="AS287" s="76"/>
      <c r="AT287" s="76"/>
      <c r="AU287" s="76"/>
      <c r="AV287" s="76"/>
      <c r="AW287" s="76"/>
      <c r="AX287" s="76"/>
      <c r="AY287" s="76"/>
      <c r="AZ287" s="76"/>
      <c r="BA287" s="76"/>
      <c r="BB287" s="76"/>
      <c r="BC287" s="76"/>
      <c r="BD287" s="76"/>
      <c r="BE287" s="76"/>
      <c r="BF287" s="76"/>
      <c r="BG287" s="76"/>
      <c r="BH287" s="76"/>
      <c r="BI287" s="76"/>
      <c r="BJ287" s="76"/>
      <c r="BK287" s="76"/>
      <c r="BL287" s="76"/>
      <c r="BM287" s="76"/>
      <c r="BN287" s="76"/>
      <c r="BO287" s="76"/>
      <c r="BP287" s="76"/>
      <c r="BQ287" s="76"/>
      <c r="BR287" s="76"/>
      <c r="BS287" s="76"/>
      <c r="BT287" s="76"/>
      <c r="BU287" s="76"/>
      <c r="BV287" s="76"/>
      <c r="BW287" s="76"/>
      <c r="BX287" s="76"/>
      <c r="BY287" s="76"/>
    </row>
    <row r="288" spans="42:77">
      <c r="AP288" s="76"/>
      <c r="AQ288" s="76"/>
      <c r="AR288" s="76"/>
      <c r="AS288" s="76"/>
      <c r="AT288" s="76"/>
      <c r="AU288" s="76"/>
      <c r="AV288" s="76"/>
      <c r="AW288" s="76"/>
      <c r="AX288" s="76"/>
      <c r="AY288" s="76"/>
      <c r="AZ288" s="76"/>
      <c r="BA288" s="76"/>
      <c r="BB288" s="76"/>
      <c r="BC288" s="76"/>
      <c r="BD288" s="76"/>
      <c r="BE288" s="76"/>
      <c r="BF288" s="76"/>
      <c r="BG288" s="76"/>
      <c r="BH288" s="76"/>
      <c r="BI288" s="76"/>
      <c r="BJ288" s="76"/>
      <c r="BK288" s="76"/>
      <c r="BL288" s="76"/>
      <c r="BM288" s="76"/>
      <c r="BN288" s="76"/>
      <c r="BO288" s="76"/>
      <c r="BP288" s="76"/>
      <c r="BQ288" s="76"/>
      <c r="BR288" s="76"/>
      <c r="BS288" s="76"/>
      <c r="BT288" s="76"/>
      <c r="BU288" s="76"/>
      <c r="BV288" s="76"/>
      <c r="BW288" s="76"/>
      <c r="BX288" s="76"/>
      <c r="BY288" s="76"/>
    </row>
    <row r="289" spans="42:77">
      <c r="AP289" s="76"/>
      <c r="AQ289" s="76"/>
      <c r="AR289" s="76"/>
      <c r="AS289" s="76"/>
      <c r="AT289" s="76"/>
      <c r="AU289" s="76"/>
      <c r="AV289" s="76"/>
      <c r="AW289" s="76"/>
      <c r="AX289" s="76"/>
      <c r="AY289" s="76"/>
      <c r="AZ289" s="76"/>
      <c r="BA289" s="76"/>
      <c r="BB289" s="76"/>
      <c r="BC289" s="76"/>
      <c r="BD289" s="76"/>
      <c r="BE289" s="76"/>
      <c r="BF289" s="76"/>
      <c r="BG289" s="76"/>
      <c r="BH289" s="76"/>
      <c r="BI289" s="76"/>
      <c r="BJ289" s="76"/>
      <c r="BK289" s="76"/>
      <c r="BL289" s="76"/>
      <c r="BM289" s="76"/>
      <c r="BN289" s="76"/>
      <c r="BO289" s="76"/>
      <c r="BP289" s="76"/>
      <c r="BQ289" s="76"/>
      <c r="BR289" s="76"/>
      <c r="BS289" s="76"/>
      <c r="BT289" s="76"/>
      <c r="BU289" s="76"/>
      <c r="BV289" s="76"/>
      <c r="BW289" s="76"/>
      <c r="BX289" s="76"/>
      <c r="BY289" s="76"/>
    </row>
    <row r="290" spans="42:77">
      <c r="AP290" s="76"/>
      <c r="AQ290" s="76"/>
      <c r="AR290" s="76"/>
      <c r="AS290" s="76"/>
      <c r="AT290" s="76"/>
      <c r="AU290" s="76"/>
      <c r="AV290" s="76"/>
      <c r="AW290" s="76"/>
      <c r="AX290" s="76"/>
      <c r="AY290" s="76"/>
      <c r="AZ290" s="76"/>
      <c r="BA290" s="76"/>
      <c r="BB290" s="76"/>
      <c r="BC290" s="76"/>
      <c r="BD290" s="76"/>
      <c r="BE290" s="76"/>
      <c r="BF290" s="76"/>
      <c r="BG290" s="76"/>
      <c r="BH290" s="76"/>
      <c r="BI290" s="76"/>
      <c r="BJ290" s="76"/>
      <c r="BK290" s="76"/>
      <c r="BL290" s="76"/>
      <c r="BM290" s="76"/>
      <c r="BN290" s="76"/>
      <c r="BO290" s="76"/>
      <c r="BP290" s="76"/>
      <c r="BQ290" s="76"/>
      <c r="BR290" s="76"/>
      <c r="BS290" s="76"/>
      <c r="BT290" s="76"/>
      <c r="BU290" s="76"/>
      <c r="BV290" s="76"/>
      <c r="BW290" s="76"/>
      <c r="BX290" s="76"/>
      <c r="BY290" s="76"/>
    </row>
    <row r="291" spans="42:77">
      <c r="AP291" s="76"/>
      <c r="AQ291" s="76"/>
      <c r="AR291" s="76"/>
      <c r="AS291" s="76"/>
      <c r="AT291" s="76"/>
      <c r="AU291" s="76"/>
      <c r="AV291" s="76"/>
      <c r="AW291" s="76"/>
      <c r="AX291" s="76"/>
      <c r="AY291" s="76"/>
      <c r="AZ291" s="76"/>
      <c r="BA291" s="76"/>
      <c r="BB291" s="76"/>
      <c r="BC291" s="76"/>
      <c r="BD291" s="76"/>
      <c r="BE291" s="76"/>
      <c r="BF291" s="76"/>
      <c r="BG291" s="76"/>
      <c r="BH291" s="76"/>
      <c r="BI291" s="76"/>
      <c r="BJ291" s="76"/>
      <c r="BK291" s="76"/>
      <c r="BL291" s="76"/>
      <c r="BM291" s="76"/>
      <c r="BN291" s="76"/>
      <c r="BO291" s="76"/>
      <c r="BP291" s="76"/>
      <c r="BQ291" s="76"/>
      <c r="BR291" s="76"/>
      <c r="BS291" s="76"/>
      <c r="BT291" s="76"/>
      <c r="BU291" s="76"/>
      <c r="BV291" s="76"/>
      <c r="BW291" s="76"/>
      <c r="BX291" s="76"/>
      <c r="BY291" s="76"/>
    </row>
    <row r="292" spans="42:77">
      <c r="AP292" s="76"/>
      <c r="AQ292" s="76"/>
      <c r="AR292" s="76"/>
      <c r="AS292" s="76"/>
      <c r="AT292" s="76"/>
      <c r="AU292" s="76"/>
      <c r="AV292" s="76"/>
      <c r="AW292" s="76"/>
      <c r="AX292" s="76"/>
      <c r="AY292" s="76"/>
      <c r="AZ292" s="76"/>
      <c r="BA292" s="76"/>
      <c r="BB292" s="76"/>
      <c r="BC292" s="76"/>
      <c r="BD292" s="76"/>
      <c r="BE292" s="76"/>
      <c r="BF292" s="76"/>
      <c r="BG292" s="76"/>
      <c r="BH292" s="76"/>
      <c r="BI292" s="76"/>
      <c r="BJ292" s="76"/>
      <c r="BK292" s="76"/>
      <c r="BL292" s="76"/>
      <c r="BM292" s="76"/>
      <c r="BN292" s="76"/>
      <c r="BO292" s="76"/>
      <c r="BP292" s="76"/>
      <c r="BQ292" s="76"/>
      <c r="BR292" s="76"/>
      <c r="BS292" s="76"/>
      <c r="BT292" s="76"/>
      <c r="BU292" s="76"/>
      <c r="BV292" s="76"/>
      <c r="BW292" s="76"/>
      <c r="BX292" s="76"/>
      <c r="BY292" s="76"/>
    </row>
    <row r="293" spans="42:77">
      <c r="AP293" s="76"/>
      <c r="AQ293" s="76"/>
      <c r="AR293" s="76"/>
      <c r="AS293" s="76"/>
      <c r="AT293" s="76"/>
      <c r="AU293" s="76"/>
      <c r="AV293" s="76"/>
      <c r="AW293" s="76"/>
      <c r="AX293" s="76"/>
      <c r="AY293" s="76"/>
      <c r="AZ293" s="76"/>
      <c r="BA293" s="76"/>
      <c r="BB293" s="76"/>
      <c r="BC293" s="76"/>
      <c r="BD293" s="76"/>
      <c r="BE293" s="76"/>
      <c r="BF293" s="76"/>
      <c r="BG293" s="76"/>
      <c r="BH293" s="76"/>
      <c r="BI293" s="76"/>
      <c r="BJ293" s="76"/>
      <c r="BK293" s="76"/>
      <c r="BL293" s="76"/>
      <c r="BM293" s="76"/>
      <c r="BN293" s="76"/>
      <c r="BO293" s="76"/>
      <c r="BP293" s="76"/>
      <c r="BQ293" s="76"/>
      <c r="BR293" s="76"/>
      <c r="BS293" s="76"/>
      <c r="BT293" s="76"/>
      <c r="BU293" s="76"/>
      <c r="BV293" s="76"/>
      <c r="BW293" s="76"/>
      <c r="BX293" s="76"/>
      <c r="BY293" s="76"/>
    </row>
    <row r="294" spans="42:77">
      <c r="AP294" s="76"/>
      <c r="AQ294" s="76"/>
      <c r="AR294" s="76"/>
      <c r="AS294" s="76"/>
      <c r="AT294" s="76"/>
      <c r="AU294" s="76"/>
      <c r="AV294" s="76"/>
      <c r="AW294" s="76"/>
      <c r="AX294" s="76"/>
      <c r="AY294" s="76"/>
      <c r="AZ294" s="76"/>
      <c r="BA294" s="76"/>
      <c r="BB294" s="76"/>
      <c r="BC294" s="76"/>
      <c r="BD294" s="76"/>
      <c r="BE294" s="76"/>
      <c r="BF294" s="76"/>
      <c r="BG294" s="76"/>
      <c r="BH294" s="76"/>
      <c r="BI294" s="76"/>
      <c r="BJ294" s="76"/>
      <c r="BK294" s="76"/>
      <c r="BL294" s="76"/>
      <c r="BM294" s="76"/>
      <c r="BN294" s="76"/>
      <c r="BO294" s="76"/>
      <c r="BP294" s="76"/>
      <c r="BQ294" s="76"/>
      <c r="BR294" s="76"/>
      <c r="BS294" s="76"/>
      <c r="BT294" s="76"/>
      <c r="BU294" s="76"/>
      <c r="BV294" s="76"/>
      <c r="BW294" s="76"/>
      <c r="BX294" s="76"/>
      <c r="BY294" s="76"/>
    </row>
    <row r="295" spans="42:77">
      <c r="AP295" s="76"/>
      <c r="AQ295" s="76"/>
      <c r="AR295" s="76"/>
      <c r="AS295" s="76"/>
      <c r="AT295" s="76"/>
      <c r="AU295" s="76"/>
      <c r="AV295" s="76"/>
      <c r="AW295" s="76"/>
      <c r="AX295" s="76"/>
      <c r="AY295" s="76"/>
      <c r="AZ295" s="76"/>
      <c r="BA295" s="76"/>
      <c r="BB295" s="76"/>
      <c r="BC295" s="76"/>
      <c r="BD295" s="76"/>
      <c r="BE295" s="76"/>
      <c r="BF295" s="76"/>
      <c r="BG295" s="76"/>
      <c r="BH295" s="76"/>
      <c r="BI295" s="76"/>
      <c r="BJ295" s="76"/>
      <c r="BK295" s="76"/>
      <c r="BL295" s="76"/>
      <c r="BM295" s="76"/>
      <c r="BN295" s="76"/>
      <c r="BO295" s="76"/>
      <c r="BP295" s="76"/>
      <c r="BQ295" s="76"/>
      <c r="BR295" s="76"/>
      <c r="BS295" s="76"/>
      <c r="BT295" s="76"/>
      <c r="BU295" s="76"/>
      <c r="BV295" s="76"/>
      <c r="BW295" s="76"/>
      <c r="BX295" s="76"/>
      <c r="BY295" s="76"/>
    </row>
    <row r="296" spans="42:77">
      <c r="AP296" s="76"/>
      <c r="AQ296" s="76"/>
      <c r="AR296" s="76"/>
      <c r="AS296" s="76"/>
      <c r="AT296" s="76"/>
      <c r="AU296" s="76"/>
      <c r="AV296" s="76"/>
      <c r="AW296" s="76"/>
      <c r="AX296" s="76"/>
      <c r="AY296" s="76"/>
      <c r="AZ296" s="76"/>
      <c r="BA296" s="76"/>
      <c r="BB296" s="76"/>
      <c r="BC296" s="76"/>
      <c r="BD296" s="76"/>
      <c r="BE296" s="76"/>
      <c r="BF296" s="76"/>
      <c r="BG296" s="76"/>
      <c r="BH296" s="76"/>
      <c r="BI296" s="76"/>
      <c r="BJ296" s="76"/>
      <c r="BK296" s="76"/>
      <c r="BL296" s="76"/>
      <c r="BM296" s="76"/>
      <c r="BN296" s="76"/>
      <c r="BO296" s="76"/>
      <c r="BP296" s="76"/>
      <c r="BQ296" s="76"/>
      <c r="BR296" s="76"/>
      <c r="BS296" s="76"/>
      <c r="BT296" s="76"/>
      <c r="BU296" s="76"/>
      <c r="BV296" s="76"/>
      <c r="BW296" s="76"/>
      <c r="BX296" s="76"/>
      <c r="BY296" s="76"/>
    </row>
    <row r="297" spans="42:77">
      <c r="AP297" s="76"/>
      <c r="AQ297" s="76"/>
      <c r="AR297" s="76"/>
      <c r="AS297" s="76"/>
      <c r="AT297" s="76"/>
      <c r="AU297" s="76"/>
      <c r="AV297" s="76"/>
      <c r="AW297" s="76"/>
      <c r="AX297" s="76"/>
      <c r="AY297" s="76"/>
      <c r="AZ297" s="76"/>
      <c r="BA297" s="76"/>
      <c r="BB297" s="76"/>
      <c r="BC297" s="76"/>
      <c r="BD297" s="76"/>
      <c r="BE297" s="76"/>
      <c r="BF297" s="76"/>
      <c r="BG297" s="76"/>
      <c r="BH297" s="76"/>
      <c r="BI297" s="76"/>
      <c r="BJ297" s="76"/>
      <c r="BK297" s="76"/>
      <c r="BL297" s="76"/>
      <c r="BM297" s="76"/>
      <c r="BN297" s="76"/>
      <c r="BO297" s="76"/>
      <c r="BP297" s="76"/>
      <c r="BQ297" s="76"/>
      <c r="BR297" s="76"/>
      <c r="BS297" s="76"/>
      <c r="BT297" s="76"/>
      <c r="BU297" s="76"/>
      <c r="BV297" s="76"/>
      <c r="BW297" s="76"/>
      <c r="BX297" s="76"/>
      <c r="BY297" s="76"/>
    </row>
    <row r="298" spans="42:77">
      <c r="AP298" s="76"/>
      <c r="AQ298" s="76"/>
      <c r="AR298" s="76"/>
      <c r="AS298" s="76"/>
      <c r="AT298" s="76"/>
      <c r="AU298" s="76"/>
      <c r="AV298" s="76"/>
      <c r="AW298" s="76"/>
      <c r="AX298" s="76"/>
      <c r="AY298" s="76"/>
      <c r="AZ298" s="76"/>
      <c r="BA298" s="76"/>
      <c r="BB298" s="76"/>
      <c r="BC298" s="76"/>
      <c r="BD298" s="76"/>
      <c r="BE298" s="76"/>
      <c r="BF298" s="76"/>
      <c r="BG298" s="76"/>
      <c r="BH298" s="76"/>
      <c r="BI298" s="76"/>
      <c r="BJ298" s="76"/>
      <c r="BK298" s="76"/>
      <c r="BL298" s="76"/>
      <c r="BM298" s="76"/>
      <c r="BN298" s="76"/>
      <c r="BO298" s="76"/>
      <c r="BP298" s="76"/>
      <c r="BQ298" s="76"/>
      <c r="BR298" s="76"/>
      <c r="BS298" s="76"/>
      <c r="BT298" s="76"/>
      <c r="BU298" s="76"/>
      <c r="BV298" s="76"/>
      <c r="BW298" s="76"/>
      <c r="BX298" s="76"/>
      <c r="BY298" s="76"/>
    </row>
    <row r="299" spans="42:77">
      <c r="AP299" s="76"/>
      <c r="AQ299" s="76"/>
      <c r="AR299" s="76"/>
      <c r="AS299" s="76"/>
      <c r="AT299" s="76"/>
      <c r="AU299" s="76"/>
      <c r="AV299" s="76"/>
      <c r="AW299" s="76"/>
      <c r="AX299" s="76"/>
      <c r="AY299" s="76"/>
      <c r="AZ299" s="76"/>
      <c r="BA299" s="76"/>
      <c r="BB299" s="76"/>
      <c r="BC299" s="76"/>
      <c r="BD299" s="76"/>
      <c r="BE299" s="76"/>
      <c r="BF299" s="76"/>
      <c r="BG299" s="76"/>
      <c r="BH299" s="76"/>
      <c r="BI299" s="76"/>
      <c r="BJ299" s="76"/>
      <c r="BK299" s="76"/>
      <c r="BL299" s="76"/>
      <c r="BM299" s="76"/>
      <c r="BN299" s="76"/>
      <c r="BO299" s="76"/>
      <c r="BP299" s="76"/>
      <c r="BQ299" s="76"/>
      <c r="BR299" s="76"/>
      <c r="BS299" s="76"/>
      <c r="BT299" s="76"/>
      <c r="BU299" s="76"/>
      <c r="BV299" s="76"/>
      <c r="BW299" s="76"/>
      <c r="BX299" s="76"/>
      <c r="BY299" s="76"/>
    </row>
    <row r="300" spans="42:77">
      <c r="AP300" s="76"/>
      <c r="AQ300" s="76"/>
      <c r="AR300" s="76"/>
      <c r="AS300" s="76"/>
      <c r="AT300" s="76"/>
      <c r="AU300" s="76"/>
      <c r="AV300" s="76"/>
      <c r="AW300" s="76"/>
      <c r="AX300" s="76"/>
      <c r="AY300" s="76"/>
      <c r="AZ300" s="76"/>
      <c r="BA300" s="76"/>
      <c r="BB300" s="76"/>
      <c r="BC300" s="76"/>
      <c r="BD300" s="76"/>
      <c r="BE300" s="76"/>
      <c r="BF300" s="76"/>
      <c r="BG300" s="76"/>
      <c r="BH300" s="76"/>
      <c r="BI300" s="76"/>
      <c r="BJ300" s="76"/>
      <c r="BK300" s="76"/>
      <c r="BL300" s="76"/>
      <c r="BM300" s="76"/>
      <c r="BN300" s="76"/>
      <c r="BO300" s="76"/>
      <c r="BP300" s="76"/>
      <c r="BQ300" s="76"/>
      <c r="BR300" s="76"/>
      <c r="BS300" s="76"/>
      <c r="BT300" s="76"/>
      <c r="BU300" s="76"/>
      <c r="BV300" s="76"/>
      <c r="BW300" s="76"/>
      <c r="BX300" s="76"/>
      <c r="BY300" s="76"/>
    </row>
    <row r="301" spans="42:77">
      <c r="AP301" s="76"/>
      <c r="AQ301" s="76"/>
      <c r="AR301" s="76"/>
      <c r="AS301" s="76"/>
      <c r="AT301" s="76"/>
      <c r="AU301" s="76"/>
      <c r="AV301" s="76"/>
      <c r="AW301" s="76"/>
      <c r="AX301" s="76"/>
      <c r="AY301" s="76"/>
      <c r="AZ301" s="76"/>
      <c r="BA301" s="76"/>
      <c r="BB301" s="76"/>
      <c r="BC301" s="76"/>
      <c r="BD301" s="76"/>
      <c r="BE301" s="76"/>
      <c r="BF301" s="76"/>
      <c r="BG301" s="76"/>
      <c r="BH301" s="76"/>
      <c r="BI301" s="76"/>
      <c r="BJ301" s="76"/>
      <c r="BK301" s="76"/>
      <c r="BL301" s="76"/>
      <c r="BM301" s="76"/>
      <c r="BN301" s="76"/>
      <c r="BO301" s="76"/>
      <c r="BP301" s="76"/>
      <c r="BQ301" s="76"/>
      <c r="BR301" s="76"/>
      <c r="BS301" s="76"/>
      <c r="BT301" s="76"/>
      <c r="BU301" s="76"/>
      <c r="BV301" s="76"/>
      <c r="BW301" s="76"/>
      <c r="BX301" s="76"/>
      <c r="BY301" s="76"/>
    </row>
    <row r="302" spans="42:77">
      <c r="AP302" s="76"/>
      <c r="AQ302" s="76"/>
      <c r="AR302" s="76"/>
      <c r="AS302" s="76"/>
      <c r="AT302" s="76"/>
      <c r="AU302" s="76"/>
      <c r="AV302" s="76"/>
      <c r="AW302" s="76"/>
      <c r="AX302" s="76"/>
      <c r="AY302" s="76"/>
      <c r="AZ302" s="76"/>
      <c r="BA302" s="76"/>
      <c r="BB302" s="76"/>
      <c r="BC302" s="76"/>
      <c r="BD302" s="76"/>
      <c r="BE302" s="76"/>
      <c r="BF302" s="76"/>
      <c r="BG302" s="76"/>
      <c r="BH302" s="76"/>
      <c r="BI302" s="76"/>
      <c r="BJ302" s="76"/>
      <c r="BK302" s="76"/>
      <c r="BL302" s="76"/>
      <c r="BM302" s="76"/>
      <c r="BN302" s="76"/>
      <c r="BO302" s="76"/>
      <c r="BP302" s="76"/>
      <c r="BQ302" s="76"/>
      <c r="BR302" s="76"/>
      <c r="BS302" s="76"/>
      <c r="BT302" s="76"/>
      <c r="BU302" s="76"/>
      <c r="BV302" s="76"/>
      <c r="BW302" s="76"/>
      <c r="BX302" s="76"/>
      <c r="BY302" s="76"/>
    </row>
    <row r="303" spans="42:77">
      <c r="AP303" s="76"/>
      <c r="AQ303" s="76"/>
      <c r="AR303" s="76"/>
      <c r="AS303" s="76"/>
      <c r="AT303" s="76"/>
      <c r="AU303" s="76"/>
      <c r="AV303" s="76"/>
      <c r="AW303" s="76"/>
      <c r="AX303" s="76"/>
      <c r="AY303" s="76"/>
      <c r="AZ303" s="76"/>
      <c r="BA303" s="76"/>
      <c r="BB303" s="76"/>
      <c r="BC303" s="76"/>
      <c r="BD303" s="76"/>
      <c r="BE303" s="76"/>
      <c r="BF303" s="76"/>
      <c r="BG303" s="76"/>
      <c r="BH303" s="76"/>
      <c r="BI303" s="76"/>
      <c r="BJ303" s="76"/>
      <c r="BK303" s="76"/>
      <c r="BL303" s="76"/>
      <c r="BM303" s="76"/>
      <c r="BN303" s="76"/>
      <c r="BO303" s="76"/>
      <c r="BP303" s="76"/>
      <c r="BQ303" s="76"/>
      <c r="BR303" s="76"/>
      <c r="BS303" s="76"/>
      <c r="BT303" s="76"/>
      <c r="BU303" s="76"/>
      <c r="BV303" s="76"/>
      <c r="BW303" s="76"/>
      <c r="BX303" s="76"/>
      <c r="BY303" s="76"/>
    </row>
    <row r="304" spans="42:77">
      <c r="AP304" s="76"/>
      <c r="AQ304" s="76"/>
      <c r="AR304" s="76"/>
      <c r="AS304" s="76"/>
      <c r="AT304" s="76"/>
      <c r="AU304" s="76"/>
      <c r="AV304" s="76"/>
      <c r="AW304" s="76"/>
      <c r="AX304" s="76"/>
      <c r="AY304" s="76"/>
      <c r="AZ304" s="76"/>
      <c r="BA304" s="76"/>
      <c r="BB304" s="76"/>
      <c r="BC304" s="76"/>
      <c r="BD304" s="76"/>
      <c r="BE304" s="76"/>
      <c r="BF304" s="76"/>
      <c r="BG304" s="76"/>
      <c r="BH304" s="76"/>
      <c r="BI304" s="76"/>
      <c r="BJ304" s="76"/>
      <c r="BK304" s="76"/>
      <c r="BL304" s="76"/>
      <c r="BM304" s="76"/>
      <c r="BN304" s="76"/>
      <c r="BO304" s="76"/>
      <c r="BP304" s="76"/>
      <c r="BQ304" s="76"/>
      <c r="BR304" s="76"/>
      <c r="BS304" s="76"/>
      <c r="BT304" s="76"/>
      <c r="BU304" s="76"/>
      <c r="BV304" s="76"/>
      <c r="BW304" s="76"/>
      <c r="BX304" s="76"/>
      <c r="BY304" s="76"/>
    </row>
    <row r="305" spans="42:77">
      <c r="AP305" s="76"/>
      <c r="AQ305" s="76"/>
      <c r="AR305" s="76"/>
      <c r="AS305" s="76"/>
      <c r="AT305" s="76"/>
      <c r="AU305" s="76"/>
      <c r="AV305" s="76"/>
      <c r="AW305" s="76"/>
      <c r="AX305" s="76"/>
      <c r="AY305" s="76"/>
      <c r="AZ305" s="76"/>
      <c r="BA305" s="76"/>
      <c r="BB305" s="76"/>
      <c r="BC305" s="76"/>
      <c r="BD305" s="76"/>
      <c r="BE305" s="76"/>
      <c r="BF305" s="76"/>
      <c r="BG305" s="76"/>
      <c r="BH305" s="76"/>
      <c r="BI305" s="76"/>
      <c r="BJ305" s="76"/>
      <c r="BK305" s="76"/>
      <c r="BL305" s="76"/>
      <c r="BM305" s="76"/>
      <c r="BN305" s="76"/>
      <c r="BO305" s="76"/>
      <c r="BP305" s="76"/>
      <c r="BQ305" s="76"/>
      <c r="BR305" s="76"/>
      <c r="BS305" s="76"/>
      <c r="BT305" s="76"/>
      <c r="BU305" s="76"/>
      <c r="BV305" s="76"/>
      <c r="BW305" s="76"/>
      <c r="BX305" s="76"/>
      <c r="BY305" s="76"/>
    </row>
    <row r="306" spans="42:77">
      <c r="AP306" s="76"/>
      <c r="AQ306" s="76"/>
      <c r="AR306" s="76"/>
      <c r="AS306" s="76"/>
      <c r="AT306" s="76"/>
      <c r="AU306" s="76"/>
      <c r="AV306" s="76"/>
      <c r="AW306" s="76"/>
      <c r="AX306" s="76"/>
      <c r="AY306" s="76"/>
      <c r="AZ306" s="76"/>
      <c r="BA306" s="76"/>
      <c r="BB306" s="76"/>
      <c r="BC306" s="76"/>
      <c r="BD306" s="76"/>
      <c r="BE306" s="76"/>
      <c r="BF306" s="76"/>
      <c r="BG306" s="76"/>
      <c r="BH306" s="76"/>
      <c r="BI306" s="76"/>
      <c r="BJ306" s="76"/>
      <c r="BK306" s="76"/>
      <c r="BL306" s="76"/>
      <c r="BM306" s="76"/>
      <c r="BN306" s="76"/>
      <c r="BO306" s="76"/>
      <c r="BP306" s="76"/>
      <c r="BQ306" s="76"/>
      <c r="BR306" s="76"/>
      <c r="BS306" s="76"/>
      <c r="BT306" s="76"/>
      <c r="BU306" s="76"/>
      <c r="BV306" s="76"/>
      <c r="BW306" s="76"/>
      <c r="BX306" s="76"/>
      <c r="BY306" s="76"/>
    </row>
    <row r="307" spans="42:77">
      <c r="AP307" s="76"/>
      <c r="AQ307" s="76"/>
      <c r="AR307" s="76"/>
      <c r="AS307" s="76"/>
      <c r="AT307" s="76"/>
      <c r="AU307" s="76"/>
      <c r="AV307" s="76"/>
      <c r="AW307" s="76"/>
      <c r="AX307" s="76"/>
      <c r="AY307" s="76"/>
      <c r="AZ307" s="76"/>
      <c r="BA307" s="76"/>
      <c r="BB307" s="76"/>
      <c r="BC307" s="76"/>
      <c r="BD307" s="76"/>
      <c r="BE307" s="76"/>
      <c r="BF307" s="76"/>
      <c r="BG307" s="76"/>
      <c r="BH307" s="76"/>
      <c r="BI307" s="76"/>
      <c r="BJ307" s="76"/>
      <c r="BK307" s="76"/>
      <c r="BL307" s="76"/>
      <c r="BM307" s="76"/>
      <c r="BN307" s="76"/>
      <c r="BO307" s="76"/>
      <c r="BP307" s="76"/>
      <c r="BQ307" s="76"/>
      <c r="BR307" s="76"/>
      <c r="BS307" s="76"/>
      <c r="BT307" s="76"/>
      <c r="BU307" s="76"/>
      <c r="BV307" s="76"/>
      <c r="BW307" s="76"/>
      <c r="BX307" s="76"/>
      <c r="BY307" s="76"/>
    </row>
    <row r="308" spans="42:77">
      <c r="AP308" s="76"/>
      <c r="AQ308" s="76"/>
      <c r="AR308" s="76"/>
      <c r="AS308" s="76"/>
      <c r="AT308" s="76"/>
      <c r="AU308" s="76"/>
      <c r="AV308" s="76"/>
      <c r="AW308" s="76"/>
      <c r="AX308" s="76"/>
      <c r="AY308" s="76"/>
      <c r="AZ308" s="76"/>
      <c r="BA308" s="76"/>
      <c r="BB308" s="76"/>
      <c r="BC308" s="76"/>
      <c r="BD308" s="76"/>
      <c r="BE308" s="76"/>
      <c r="BF308" s="76"/>
      <c r="BG308" s="76"/>
      <c r="BH308" s="76"/>
      <c r="BI308" s="76"/>
      <c r="BJ308" s="76"/>
      <c r="BK308" s="76"/>
      <c r="BL308" s="76"/>
      <c r="BM308" s="76"/>
      <c r="BN308" s="76"/>
      <c r="BO308" s="76"/>
      <c r="BP308" s="76"/>
      <c r="BQ308" s="76"/>
      <c r="BR308" s="76"/>
      <c r="BS308" s="76"/>
      <c r="BT308" s="76"/>
      <c r="BU308" s="76"/>
      <c r="BV308" s="76"/>
      <c r="BW308" s="76"/>
      <c r="BX308" s="76"/>
      <c r="BY308" s="76"/>
    </row>
    <row r="309" spans="42:77">
      <c r="AP309" s="76"/>
      <c r="AQ309" s="76"/>
      <c r="AR309" s="76"/>
      <c r="AS309" s="76"/>
      <c r="AT309" s="76"/>
      <c r="AU309" s="76"/>
      <c r="AV309" s="76"/>
      <c r="AW309" s="76"/>
      <c r="AX309" s="76"/>
      <c r="AY309" s="76"/>
      <c r="AZ309" s="76"/>
      <c r="BA309" s="76"/>
      <c r="BB309" s="76"/>
      <c r="BC309" s="76"/>
      <c r="BD309" s="76"/>
      <c r="BE309" s="76"/>
      <c r="BF309" s="76"/>
      <c r="BG309" s="76"/>
      <c r="BH309" s="76"/>
      <c r="BI309" s="76"/>
      <c r="BJ309" s="76"/>
      <c r="BK309" s="76"/>
      <c r="BL309" s="76"/>
      <c r="BM309" s="76"/>
      <c r="BN309" s="76"/>
      <c r="BO309" s="76"/>
      <c r="BP309" s="76"/>
      <c r="BQ309" s="76"/>
      <c r="BR309" s="76"/>
      <c r="BS309" s="76"/>
      <c r="BT309" s="76"/>
      <c r="BU309" s="76"/>
      <c r="BV309" s="76"/>
      <c r="BW309" s="76"/>
      <c r="BX309" s="76"/>
      <c r="BY309" s="76"/>
    </row>
    <row r="310" spans="42:77">
      <c r="AP310" s="76"/>
      <c r="AQ310" s="76"/>
      <c r="AR310" s="76"/>
      <c r="AS310" s="76"/>
      <c r="AT310" s="76"/>
      <c r="AU310" s="76"/>
      <c r="AV310" s="76"/>
      <c r="AW310" s="76"/>
      <c r="AX310" s="76"/>
      <c r="AY310" s="76"/>
      <c r="AZ310" s="76"/>
      <c r="BA310" s="76"/>
      <c r="BB310" s="76"/>
      <c r="BC310" s="76"/>
      <c r="BD310" s="76"/>
      <c r="BE310" s="76"/>
      <c r="BF310" s="76"/>
      <c r="BG310" s="76"/>
      <c r="BH310" s="76"/>
      <c r="BI310" s="76"/>
      <c r="BJ310" s="76"/>
      <c r="BK310" s="76"/>
      <c r="BL310" s="76"/>
      <c r="BM310" s="76"/>
      <c r="BN310" s="76"/>
      <c r="BO310" s="76"/>
      <c r="BP310" s="76"/>
      <c r="BQ310" s="76"/>
      <c r="BR310" s="76"/>
      <c r="BS310" s="76"/>
      <c r="BT310" s="76"/>
      <c r="BU310" s="76"/>
      <c r="BV310" s="76"/>
      <c r="BW310" s="76"/>
      <c r="BX310" s="76"/>
      <c r="BY310" s="76"/>
    </row>
    <row r="311" spans="42:77">
      <c r="AP311" s="76"/>
      <c r="AQ311" s="76"/>
      <c r="AR311" s="76"/>
      <c r="AS311" s="76"/>
      <c r="AT311" s="76"/>
      <c r="AU311" s="76"/>
      <c r="AV311" s="76"/>
      <c r="AW311" s="76"/>
      <c r="AX311" s="76"/>
      <c r="AY311" s="76"/>
      <c r="AZ311" s="76"/>
      <c r="BA311" s="76"/>
      <c r="BB311" s="76"/>
      <c r="BC311" s="76"/>
      <c r="BD311" s="76"/>
      <c r="BE311" s="76"/>
      <c r="BF311" s="76"/>
      <c r="BG311" s="76"/>
      <c r="BH311" s="76"/>
      <c r="BI311" s="76"/>
      <c r="BJ311" s="76"/>
      <c r="BK311" s="76"/>
      <c r="BL311" s="76"/>
      <c r="BM311" s="76"/>
      <c r="BN311" s="76"/>
      <c r="BO311" s="76"/>
      <c r="BP311" s="76"/>
      <c r="BQ311" s="76"/>
      <c r="BR311" s="76"/>
      <c r="BS311" s="76"/>
      <c r="BT311" s="76"/>
      <c r="BU311" s="76"/>
      <c r="BV311" s="76"/>
      <c r="BW311" s="76"/>
      <c r="BX311" s="76"/>
      <c r="BY311" s="76"/>
    </row>
    <row r="312" spans="42:77">
      <c r="AP312" s="76"/>
      <c r="AQ312" s="76"/>
      <c r="AR312" s="76"/>
      <c r="AS312" s="76"/>
      <c r="AT312" s="76"/>
      <c r="AU312" s="76"/>
      <c r="AV312" s="76"/>
      <c r="AW312" s="76"/>
      <c r="AX312" s="76"/>
      <c r="AY312" s="76"/>
      <c r="AZ312" s="76"/>
      <c r="BA312" s="76"/>
      <c r="BB312" s="76"/>
      <c r="BC312" s="76"/>
      <c r="BD312" s="76"/>
      <c r="BE312" s="76"/>
      <c r="BF312" s="76"/>
      <c r="BG312" s="76"/>
      <c r="BH312" s="76"/>
      <c r="BI312" s="76"/>
      <c r="BJ312" s="76"/>
      <c r="BK312" s="76"/>
      <c r="BL312" s="76"/>
      <c r="BM312" s="76"/>
      <c r="BN312" s="76"/>
      <c r="BO312" s="76"/>
      <c r="BP312" s="76"/>
      <c r="BQ312" s="76"/>
      <c r="BR312" s="76"/>
      <c r="BS312" s="76"/>
      <c r="BT312" s="76"/>
      <c r="BU312" s="76"/>
      <c r="BV312" s="76"/>
      <c r="BW312" s="76"/>
      <c r="BX312" s="76"/>
      <c r="BY312" s="76"/>
    </row>
    <row r="313" spans="42:77">
      <c r="AP313" s="76"/>
      <c r="AQ313" s="76"/>
      <c r="AR313" s="76"/>
      <c r="AS313" s="76"/>
      <c r="AT313" s="76"/>
      <c r="AU313" s="76"/>
      <c r="AV313" s="76"/>
      <c r="AW313" s="76"/>
      <c r="AX313" s="76"/>
      <c r="AY313" s="76"/>
      <c r="AZ313" s="76"/>
      <c r="BA313" s="76"/>
      <c r="BB313" s="76"/>
      <c r="BC313" s="76"/>
      <c r="BD313" s="76"/>
      <c r="BE313" s="76"/>
      <c r="BF313" s="76"/>
      <c r="BG313" s="76"/>
      <c r="BH313" s="76"/>
      <c r="BI313" s="76"/>
      <c r="BJ313" s="76"/>
      <c r="BK313" s="76"/>
      <c r="BL313" s="76"/>
      <c r="BM313" s="76"/>
      <c r="BN313" s="76"/>
      <c r="BO313" s="76"/>
      <c r="BP313" s="76"/>
      <c r="BQ313" s="76"/>
      <c r="BR313" s="76"/>
      <c r="BS313" s="76"/>
      <c r="BT313" s="76"/>
      <c r="BU313" s="76"/>
      <c r="BV313" s="76"/>
      <c r="BW313" s="76"/>
      <c r="BX313" s="76"/>
      <c r="BY313" s="76"/>
    </row>
    <row r="314" spans="42:77">
      <c r="AP314" s="76"/>
      <c r="AQ314" s="76"/>
      <c r="AR314" s="76"/>
      <c r="AS314" s="76"/>
      <c r="AT314" s="76"/>
      <c r="AU314" s="76"/>
      <c r="AV314" s="76"/>
      <c r="AW314" s="76"/>
      <c r="AX314" s="76"/>
      <c r="AY314" s="76"/>
      <c r="AZ314" s="76"/>
      <c r="BA314" s="76"/>
      <c r="BB314" s="76"/>
      <c r="BC314" s="76"/>
      <c r="BD314" s="76"/>
      <c r="BE314" s="76"/>
      <c r="BF314" s="76"/>
      <c r="BG314" s="76"/>
      <c r="BH314" s="76"/>
      <c r="BI314" s="76"/>
      <c r="BJ314" s="76"/>
      <c r="BK314" s="76"/>
      <c r="BL314" s="76"/>
      <c r="BM314" s="76"/>
      <c r="BN314" s="76"/>
      <c r="BO314" s="76"/>
      <c r="BP314" s="76"/>
      <c r="BQ314" s="76"/>
      <c r="BR314" s="76"/>
      <c r="BS314" s="76"/>
      <c r="BT314" s="76"/>
      <c r="BU314" s="76"/>
      <c r="BV314" s="76"/>
      <c r="BW314" s="76"/>
      <c r="BX314" s="76"/>
      <c r="BY314" s="76"/>
    </row>
    <row r="315" spans="42:77">
      <c r="AP315" s="76"/>
      <c r="AQ315" s="76"/>
      <c r="AR315" s="76"/>
      <c r="AS315" s="76"/>
      <c r="AT315" s="76"/>
      <c r="AU315" s="76"/>
      <c r="AV315" s="76"/>
      <c r="AW315" s="76"/>
      <c r="AX315" s="76"/>
      <c r="AY315" s="76"/>
      <c r="AZ315" s="76"/>
      <c r="BA315" s="76"/>
      <c r="BB315" s="76"/>
      <c r="BC315" s="76"/>
      <c r="BD315" s="76"/>
      <c r="BE315" s="76"/>
      <c r="BF315" s="76"/>
      <c r="BG315" s="76"/>
      <c r="BH315" s="76"/>
      <c r="BI315" s="76"/>
      <c r="BJ315" s="76"/>
      <c r="BK315" s="76"/>
      <c r="BL315" s="76"/>
      <c r="BM315" s="76"/>
      <c r="BN315" s="76"/>
      <c r="BO315" s="76"/>
      <c r="BP315" s="76"/>
      <c r="BQ315" s="76"/>
      <c r="BR315" s="76"/>
      <c r="BS315" s="76"/>
      <c r="BT315" s="76"/>
      <c r="BU315" s="76"/>
      <c r="BV315" s="76"/>
      <c r="BW315" s="76"/>
      <c r="BX315" s="76"/>
      <c r="BY315" s="76"/>
    </row>
    <row r="316" spans="42:77">
      <c r="AP316" s="76"/>
      <c r="AQ316" s="76"/>
      <c r="AR316" s="76"/>
      <c r="AS316" s="76"/>
      <c r="AT316" s="76"/>
      <c r="AU316" s="76"/>
      <c r="AV316" s="76"/>
      <c r="AW316" s="76"/>
      <c r="AX316" s="76"/>
      <c r="AY316" s="76"/>
      <c r="AZ316" s="76"/>
      <c r="BA316" s="76"/>
      <c r="BB316" s="76"/>
      <c r="BC316" s="76"/>
      <c r="BD316" s="76"/>
      <c r="BE316" s="76"/>
      <c r="BF316" s="76"/>
      <c r="BG316" s="76"/>
      <c r="BH316" s="76"/>
      <c r="BI316" s="76"/>
      <c r="BJ316" s="76"/>
      <c r="BK316" s="76"/>
      <c r="BL316" s="76"/>
      <c r="BM316" s="76"/>
      <c r="BN316" s="76"/>
      <c r="BO316" s="76"/>
      <c r="BP316" s="76"/>
      <c r="BQ316" s="76"/>
      <c r="BR316" s="76"/>
      <c r="BS316" s="76"/>
      <c r="BT316" s="76"/>
      <c r="BU316" s="76"/>
      <c r="BV316" s="76"/>
      <c r="BW316" s="76"/>
      <c r="BX316" s="76"/>
      <c r="BY316" s="76"/>
    </row>
    <row r="317" spans="42:77">
      <c r="AP317" s="76"/>
      <c r="AQ317" s="76"/>
      <c r="AR317" s="76"/>
      <c r="AS317" s="76"/>
      <c r="AT317" s="76"/>
      <c r="AU317" s="76"/>
      <c r="AV317" s="76"/>
      <c r="AW317" s="76"/>
      <c r="AX317" s="76"/>
      <c r="AY317" s="76"/>
      <c r="AZ317" s="76"/>
      <c r="BA317" s="76"/>
      <c r="BB317" s="76"/>
      <c r="BC317" s="76"/>
      <c r="BD317" s="76"/>
      <c r="BE317" s="76"/>
      <c r="BF317" s="76"/>
      <c r="BG317" s="76"/>
      <c r="BH317" s="76"/>
      <c r="BI317" s="76"/>
      <c r="BJ317" s="76"/>
      <c r="BK317" s="76"/>
      <c r="BL317" s="76"/>
      <c r="BM317" s="76"/>
      <c r="BN317" s="76"/>
      <c r="BO317" s="76"/>
      <c r="BP317" s="76"/>
      <c r="BQ317" s="76"/>
      <c r="BR317" s="76"/>
      <c r="BS317" s="76"/>
      <c r="BT317" s="76"/>
      <c r="BU317" s="76"/>
      <c r="BV317" s="76"/>
      <c r="BW317" s="76"/>
      <c r="BX317" s="76"/>
      <c r="BY317" s="76"/>
    </row>
    <row r="318" spans="42:77">
      <c r="AP318" s="76"/>
      <c r="AQ318" s="76"/>
      <c r="AR318" s="76"/>
      <c r="AS318" s="76"/>
      <c r="AT318" s="76"/>
      <c r="AU318" s="76"/>
      <c r="AV318" s="76"/>
      <c r="AW318" s="76"/>
      <c r="AX318" s="76"/>
      <c r="AY318" s="76"/>
      <c r="AZ318" s="76"/>
      <c r="BA318" s="76"/>
      <c r="BB318" s="76"/>
      <c r="BC318" s="76"/>
      <c r="BD318" s="76"/>
      <c r="BE318" s="76"/>
      <c r="BF318" s="76"/>
      <c r="BG318" s="76"/>
      <c r="BH318" s="76"/>
      <c r="BI318" s="76"/>
      <c r="BJ318" s="76"/>
      <c r="BK318" s="76"/>
      <c r="BL318" s="76"/>
      <c r="BM318" s="76"/>
      <c r="BN318" s="76"/>
      <c r="BO318" s="76"/>
      <c r="BP318" s="76"/>
      <c r="BQ318" s="76"/>
      <c r="BR318" s="76"/>
      <c r="BS318" s="76"/>
      <c r="BT318" s="76"/>
      <c r="BU318" s="76"/>
      <c r="BV318" s="76"/>
      <c r="BW318" s="76"/>
      <c r="BX318" s="76"/>
      <c r="BY318" s="76"/>
    </row>
    <row r="319" spans="42:77">
      <c r="AP319" s="76"/>
      <c r="AQ319" s="76"/>
      <c r="AR319" s="76"/>
      <c r="AS319" s="76"/>
      <c r="AT319" s="76"/>
      <c r="AU319" s="76"/>
      <c r="AV319" s="76"/>
      <c r="AW319" s="76"/>
      <c r="AX319" s="76"/>
      <c r="AY319" s="76"/>
      <c r="AZ319" s="76"/>
      <c r="BA319" s="76"/>
      <c r="BB319" s="76"/>
      <c r="BC319" s="76"/>
      <c r="BD319" s="76"/>
      <c r="BE319" s="76"/>
      <c r="BF319" s="76"/>
      <c r="BG319" s="76"/>
      <c r="BH319" s="76"/>
      <c r="BI319" s="76"/>
      <c r="BJ319" s="76"/>
      <c r="BK319" s="76"/>
      <c r="BL319" s="76"/>
      <c r="BM319" s="76"/>
      <c r="BN319" s="76"/>
      <c r="BO319" s="76"/>
      <c r="BP319" s="76"/>
      <c r="BQ319" s="76"/>
      <c r="BR319" s="76"/>
      <c r="BS319" s="76"/>
      <c r="BT319" s="76"/>
      <c r="BU319" s="76"/>
      <c r="BV319" s="76"/>
      <c r="BW319" s="76"/>
      <c r="BX319" s="76"/>
      <c r="BY319" s="76"/>
    </row>
    <row r="320" spans="42:77">
      <c r="AP320" s="76"/>
      <c r="AQ320" s="76"/>
      <c r="AR320" s="76"/>
      <c r="AS320" s="76"/>
      <c r="AT320" s="76"/>
      <c r="AU320" s="76"/>
      <c r="AV320" s="76"/>
      <c r="AW320" s="76"/>
      <c r="AX320" s="76"/>
      <c r="AY320" s="76"/>
      <c r="AZ320" s="76"/>
      <c r="BA320" s="76"/>
      <c r="BB320" s="76"/>
      <c r="BC320" s="76"/>
      <c r="BD320" s="76"/>
      <c r="BE320" s="76"/>
      <c r="BF320" s="76"/>
      <c r="BG320" s="76"/>
      <c r="BH320" s="76"/>
      <c r="BI320" s="76"/>
      <c r="BJ320" s="76"/>
      <c r="BK320" s="76"/>
      <c r="BL320" s="76"/>
      <c r="BM320" s="76"/>
      <c r="BN320" s="76"/>
      <c r="BO320" s="76"/>
      <c r="BP320" s="76"/>
      <c r="BQ320" s="76"/>
      <c r="BR320" s="76"/>
      <c r="BS320" s="76"/>
      <c r="BT320" s="76"/>
      <c r="BU320" s="76"/>
      <c r="BV320" s="76"/>
      <c r="BW320" s="76"/>
      <c r="BX320" s="76"/>
      <c r="BY320" s="76"/>
    </row>
    <row r="321" spans="42:77">
      <c r="AP321" s="76"/>
      <c r="AQ321" s="76"/>
      <c r="AR321" s="76"/>
      <c r="AS321" s="76"/>
      <c r="AT321" s="76"/>
      <c r="AU321" s="76"/>
      <c r="AV321" s="76"/>
      <c r="AW321" s="76"/>
      <c r="AX321" s="76"/>
      <c r="AY321" s="76"/>
      <c r="AZ321" s="76"/>
      <c r="BA321" s="76"/>
      <c r="BB321" s="76"/>
      <c r="BC321" s="76"/>
      <c r="BD321" s="76"/>
      <c r="BE321" s="76"/>
      <c r="BF321" s="76"/>
      <c r="BG321" s="76"/>
      <c r="BH321" s="76"/>
      <c r="BI321" s="76"/>
      <c r="BJ321" s="76"/>
      <c r="BK321" s="76"/>
      <c r="BL321" s="76"/>
      <c r="BM321" s="76"/>
      <c r="BN321" s="76"/>
      <c r="BO321" s="76"/>
      <c r="BP321" s="76"/>
      <c r="BQ321" s="76"/>
      <c r="BR321" s="76"/>
      <c r="BS321" s="76"/>
      <c r="BT321" s="76"/>
      <c r="BU321" s="76"/>
      <c r="BV321" s="76"/>
      <c r="BW321" s="76"/>
      <c r="BX321" s="76"/>
      <c r="BY321" s="76"/>
    </row>
    <row r="322" spans="42:77">
      <c r="AP322" s="76"/>
      <c r="AQ322" s="76"/>
      <c r="AR322" s="76"/>
      <c r="AS322" s="76"/>
      <c r="AT322" s="76"/>
      <c r="AU322" s="76"/>
      <c r="AV322" s="76"/>
      <c r="AW322" s="76"/>
      <c r="AX322" s="76"/>
      <c r="AY322" s="76"/>
      <c r="AZ322" s="76"/>
      <c r="BA322" s="76"/>
      <c r="BB322" s="76"/>
      <c r="BC322" s="76"/>
      <c r="BD322" s="76"/>
      <c r="BE322" s="76"/>
      <c r="BF322" s="76"/>
      <c r="BG322" s="76"/>
      <c r="BH322" s="76"/>
      <c r="BI322" s="76"/>
      <c r="BJ322" s="76"/>
      <c r="BK322" s="76"/>
      <c r="BL322" s="76"/>
      <c r="BM322" s="76"/>
      <c r="BN322" s="76"/>
      <c r="BO322" s="76"/>
      <c r="BP322" s="76"/>
      <c r="BQ322" s="76"/>
      <c r="BR322" s="76"/>
      <c r="BS322" s="76"/>
      <c r="BT322" s="76"/>
      <c r="BU322" s="76"/>
      <c r="BV322" s="76"/>
      <c r="BW322" s="76"/>
      <c r="BX322" s="76"/>
      <c r="BY322" s="76"/>
    </row>
    <row r="323" spans="42:77">
      <c r="AP323" s="76"/>
      <c r="AQ323" s="76"/>
      <c r="AR323" s="76"/>
      <c r="AS323" s="76"/>
      <c r="AT323" s="76"/>
      <c r="AU323" s="76"/>
      <c r="AV323" s="76"/>
      <c r="AW323" s="76"/>
      <c r="AX323" s="76"/>
      <c r="AY323" s="76"/>
      <c r="AZ323" s="76"/>
      <c r="BA323" s="76"/>
      <c r="BB323" s="76"/>
      <c r="BC323" s="76"/>
      <c r="BD323" s="76"/>
      <c r="BE323" s="76"/>
      <c r="BF323" s="76"/>
      <c r="BG323" s="76"/>
      <c r="BH323" s="76"/>
      <c r="BI323" s="76"/>
      <c r="BJ323" s="76"/>
      <c r="BK323" s="76"/>
      <c r="BL323" s="76"/>
      <c r="BM323" s="76"/>
      <c r="BN323" s="76"/>
      <c r="BO323" s="76"/>
      <c r="BP323" s="76"/>
      <c r="BQ323" s="76"/>
      <c r="BR323" s="76"/>
      <c r="BS323" s="76"/>
      <c r="BT323" s="76"/>
      <c r="BU323" s="76"/>
      <c r="BV323" s="76"/>
      <c r="BW323" s="76"/>
      <c r="BX323" s="76"/>
      <c r="BY323" s="76"/>
    </row>
    <row r="324" spans="42:77">
      <c r="AP324" s="76"/>
      <c r="AQ324" s="76"/>
      <c r="AR324" s="76"/>
      <c r="AS324" s="76"/>
      <c r="AT324" s="76"/>
      <c r="AU324" s="76"/>
      <c r="AV324" s="76"/>
      <c r="AW324" s="76"/>
      <c r="AX324" s="76"/>
      <c r="AY324" s="76"/>
      <c r="AZ324" s="76"/>
      <c r="BA324" s="76"/>
      <c r="BB324" s="76"/>
      <c r="BC324" s="76"/>
      <c r="BD324" s="76"/>
      <c r="BE324" s="76"/>
      <c r="BF324" s="76"/>
      <c r="BG324" s="76"/>
      <c r="BH324" s="76"/>
      <c r="BI324" s="76"/>
      <c r="BJ324" s="76"/>
      <c r="BK324" s="76"/>
      <c r="BL324" s="76"/>
      <c r="BM324" s="76"/>
      <c r="BN324" s="76"/>
      <c r="BO324" s="76"/>
      <c r="BP324" s="76"/>
      <c r="BQ324" s="76"/>
      <c r="BR324" s="76"/>
      <c r="BS324" s="76"/>
      <c r="BT324" s="76"/>
      <c r="BU324" s="76"/>
      <c r="BV324" s="76"/>
      <c r="BW324" s="76"/>
      <c r="BX324" s="76"/>
      <c r="BY324" s="76"/>
    </row>
    <row r="325" spans="42:77">
      <c r="AP325" s="76"/>
      <c r="AQ325" s="76"/>
      <c r="AR325" s="76"/>
      <c r="AS325" s="76"/>
      <c r="AT325" s="76"/>
      <c r="AU325" s="76"/>
      <c r="AV325" s="76"/>
      <c r="AW325" s="76"/>
      <c r="AX325" s="76"/>
      <c r="AY325" s="76"/>
      <c r="AZ325" s="76"/>
      <c r="BA325" s="76"/>
      <c r="BB325" s="76"/>
      <c r="BC325" s="76"/>
      <c r="BD325" s="76"/>
      <c r="BE325" s="76"/>
      <c r="BF325" s="76"/>
      <c r="BG325" s="76"/>
      <c r="BH325" s="76"/>
      <c r="BI325" s="76"/>
      <c r="BJ325" s="76"/>
      <c r="BK325" s="76"/>
      <c r="BL325" s="76"/>
      <c r="BM325" s="76"/>
      <c r="BN325" s="76"/>
      <c r="BO325" s="76"/>
      <c r="BP325" s="76"/>
      <c r="BQ325" s="76"/>
      <c r="BR325" s="76"/>
      <c r="BS325" s="76"/>
      <c r="BT325" s="76"/>
      <c r="BU325" s="76"/>
      <c r="BV325" s="76"/>
      <c r="BW325" s="76"/>
      <c r="BX325" s="76"/>
      <c r="BY325" s="76"/>
    </row>
    <row r="326" spans="42:77">
      <c r="AP326" s="76"/>
      <c r="AQ326" s="76"/>
      <c r="AR326" s="76"/>
      <c r="AS326" s="76"/>
      <c r="AT326" s="76"/>
      <c r="AU326" s="76"/>
      <c r="AV326" s="76"/>
      <c r="AW326" s="76"/>
      <c r="AX326" s="76"/>
      <c r="AY326" s="76"/>
      <c r="AZ326" s="76"/>
      <c r="BA326" s="76"/>
      <c r="BB326" s="76"/>
      <c r="BC326" s="76"/>
      <c r="BD326" s="76"/>
      <c r="BE326" s="76"/>
      <c r="BF326" s="76"/>
      <c r="BG326" s="76"/>
      <c r="BH326" s="76"/>
      <c r="BI326" s="76"/>
      <c r="BJ326" s="76"/>
      <c r="BK326" s="76"/>
      <c r="BL326" s="76"/>
      <c r="BM326" s="76"/>
      <c r="BN326" s="76"/>
      <c r="BO326" s="76"/>
      <c r="BP326" s="76"/>
      <c r="BQ326" s="76"/>
      <c r="BR326" s="76"/>
      <c r="BS326" s="76"/>
      <c r="BT326" s="76"/>
      <c r="BU326" s="76"/>
      <c r="BV326" s="76"/>
      <c r="BW326" s="76"/>
      <c r="BX326" s="76"/>
      <c r="BY326" s="76"/>
    </row>
    <row r="327" spans="42:77">
      <c r="AP327" s="76"/>
      <c r="AQ327" s="76"/>
      <c r="AR327" s="76"/>
      <c r="AS327" s="76"/>
      <c r="AT327" s="76"/>
      <c r="AU327" s="76"/>
      <c r="AV327" s="76"/>
      <c r="AW327" s="76"/>
      <c r="AX327" s="76"/>
      <c r="AY327" s="76"/>
      <c r="AZ327" s="76"/>
      <c r="BA327" s="76"/>
      <c r="BB327" s="76"/>
      <c r="BC327" s="76"/>
      <c r="BD327" s="76"/>
      <c r="BE327" s="76"/>
      <c r="BF327" s="76"/>
      <c r="BG327" s="76"/>
      <c r="BH327" s="76"/>
      <c r="BI327" s="76"/>
      <c r="BJ327" s="76"/>
      <c r="BK327" s="76"/>
      <c r="BL327" s="76"/>
      <c r="BM327" s="76"/>
      <c r="BN327" s="76"/>
      <c r="BO327" s="76"/>
      <c r="BP327" s="76"/>
      <c r="BQ327" s="76"/>
      <c r="BR327" s="76"/>
      <c r="BS327" s="76"/>
      <c r="BT327" s="76"/>
      <c r="BU327" s="76"/>
      <c r="BV327" s="76"/>
      <c r="BW327" s="76"/>
      <c r="BX327" s="76"/>
      <c r="BY327" s="76"/>
    </row>
    <row r="328" spans="42:77">
      <c r="AP328" s="76"/>
      <c r="AQ328" s="76"/>
      <c r="AR328" s="76"/>
      <c r="AS328" s="76"/>
      <c r="AT328" s="76"/>
      <c r="AU328" s="76"/>
      <c r="AV328" s="76"/>
      <c r="AW328" s="76"/>
      <c r="AX328" s="76"/>
      <c r="AY328" s="76"/>
      <c r="AZ328" s="76"/>
      <c r="BA328" s="76"/>
      <c r="BB328" s="76"/>
      <c r="BC328" s="76"/>
      <c r="BD328" s="76"/>
      <c r="BE328" s="76"/>
      <c r="BF328" s="76"/>
      <c r="BG328" s="76"/>
      <c r="BH328" s="76"/>
      <c r="BI328" s="76"/>
      <c r="BJ328" s="76"/>
      <c r="BK328" s="76"/>
      <c r="BL328" s="76"/>
      <c r="BM328" s="76"/>
      <c r="BN328" s="76"/>
      <c r="BO328" s="76"/>
      <c r="BP328" s="76"/>
      <c r="BQ328" s="76"/>
      <c r="BR328" s="76"/>
      <c r="BS328" s="76"/>
      <c r="BT328" s="76"/>
      <c r="BU328" s="76"/>
      <c r="BV328" s="76"/>
      <c r="BW328" s="76"/>
      <c r="BX328" s="76"/>
      <c r="BY328" s="76"/>
    </row>
    <row r="329" spans="42:77">
      <c r="AP329" s="76"/>
      <c r="AQ329" s="76"/>
      <c r="AR329" s="76"/>
      <c r="AS329" s="76"/>
      <c r="AT329" s="76"/>
      <c r="AU329" s="76"/>
      <c r="AV329" s="76"/>
      <c r="AW329" s="76"/>
      <c r="AX329" s="76"/>
      <c r="AY329" s="76"/>
      <c r="AZ329" s="76"/>
      <c r="BA329" s="76"/>
      <c r="BB329" s="76"/>
      <c r="BC329" s="76"/>
      <c r="BD329" s="76"/>
      <c r="BE329" s="76"/>
      <c r="BF329" s="76"/>
      <c r="BG329" s="76"/>
      <c r="BH329" s="76"/>
      <c r="BI329" s="76"/>
      <c r="BJ329" s="76"/>
      <c r="BK329" s="76"/>
      <c r="BL329" s="76"/>
      <c r="BM329" s="76"/>
      <c r="BN329" s="76"/>
      <c r="BO329" s="76"/>
      <c r="BP329" s="76"/>
      <c r="BQ329" s="76"/>
      <c r="BR329" s="76"/>
      <c r="BS329" s="76"/>
      <c r="BT329" s="76"/>
      <c r="BU329" s="76"/>
      <c r="BV329" s="76"/>
      <c r="BW329" s="76"/>
      <c r="BX329" s="76"/>
      <c r="BY329" s="76"/>
    </row>
    <row r="330" spans="42:77">
      <c r="AP330" s="76"/>
      <c r="AQ330" s="76"/>
      <c r="AR330" s="76"/>
      <c r="AS330" s="76"/>
      <c r="AT330" s="76"/>
      <c r="AU330" s="76"/>
      <c r="AV330" s="76"/>
      <c r="AW330" s="76"/>
      <c r="AX330" s="76"/>
      <c r="AY330" s="76"/>
      <c r="AZ330" s="76"/>
      <c r="BA330" s="76"/>
      <c r="BB330" s="76"/>
      <c r="BC330" s="76"/>
      <c r="BD330" s="76"/>
      <c r="BE330" s="76"/>
      <c r="BF330" s="76"/>
      <c r="BG330" s="76"/>
      <c r="BH330" s="76"/>
      <c r="BI330" s="76"/>
      <c r="BJ330" s="76"/>
      <c r="BK330" s="76"/>
      <c r="BL330" s="76"/>
      <c r="BM330" s="76"/>
      <c r="BN330" s="76"/>
      <c r="BO330" s="76"/>
      <c r="BP330" s="76"/>
      <c r="BQ330" s="76"/>
      <c r="BR330" s="76"/>
      <c r="BS330" s="76"/>
      <c r="BT330" s="76"/>
      <c r="BU330" s="76"/>
      <c r="BV330" s="76"/>
      <c r="BW330" s="76"/>
      <c r="BX330" s="76"/>
      <c r="BY330" s="76"/>
    </row>
    <row r="331" spans="42:77">
      <c r="AP331" s="76"/>
      <c r="AQ331" s="76"/>
      <c r="AR331" s="76"/>
      <c r="AS331" s="76"/>
      <c r="AT331" s="76"/>
      <c r="AU331" s="76"/>
      <c r="AV331" s="76"/>
      <c r="AW331" s="76"/>
      <c r="AX331" s="76"/>
      <c r="AY331" s="76"/>
      <c r="AZ331" s="76"/>
      <c r="BA331" s="76"/>
      <c r="BB331" s="76"/>
      <c r="BC331" s="76"/>
      <c r="BD331" s="76"/>
      <c r="BE331" s="76"/>
      <c r="BF331" s="76"/>
      <c r="BG331" s="76"/>
      <c r="BH331" s="76"/>
      <c r="BI331" s="76"/>
      <c r="BJ331" s="76"/>
      <c r="BK331" s="76"/>
      <c r="BL331" s="76"/>
      <c r="BM331" s="76"/>
      <c r="BN331" s="76"/>
      <c r="BO331" s="76"/>
      <c r="BP331" s="76"/>
      <c r="BQ331" s="76"/>
      <c r="BR331" s="76"/>
      <c r="BS331" s="76"/>
      <c r="BT331" s="76"/>
      <c r="BU331" s="76"/>
      <c r="BV331" s="76"/>
      <c r="BW331" s="76"/>
      <c r="BX331" s="76"/>
      <c r="BY331" s="76"/>
    </row>
    <row r="332" spans="42:77">
      <c r="AP332" s="76"/>
      <c r="AQ332" s="76"/>
      <c r="AR332" s="76"/>
      <c r="AS332" s="76"/>
      <c r="AT332" s="76"/>
      <c r="AU332" s="76"/>
      <c r="AV332" s="76"/>
      <c r="AW332" s="76"/>
      <c r="AX332" s="76"/>
      <c r="AY332" s="76"/>
      <c r="AZ332" s="76"/>
      <c r="BA332" s="76"/>
      <c r="BB332" s="76"/>
      <c r="BC332" s="76"/>
      <c r="BD332" s="76"/>
      <c r="BE332" s="76"/>
      <c r="BF332" s="76"/>
      <c r="BG332" s="76"/>
      <c r="BH332" s="76"/>
      <c r="BI332" s="76"/>
      <c r="BJ332" s="76"/>
      <c r="BK332" s="76"/>
      <c r="BL332" s="76"/>
      <c r="BM332" s="76"/>
      <c r="BN332" s="76"/>
      <c r="BO332" s="76"/>
      <c r="BP332" s="76"/>
      <c r="BQ332" s="76"/>
      <c r="BR332" s="76"/>
      <c r="BS332" s="76"/>
      <c r="BT332" s="76"/>
      <c r="BU332" s="76"/>
      <c r="BV332" s="76"/>
      <c r="BW332" s="76"/>
      <c r="BX332" s="76"/>
      <c r="BY332" s="76"/>
    </row>
    <row r="333" spans="42:77">
      <c r="AP333" s="76"/>
      <c r="AQ333" s="76"/>
      <c r="AR333" s="76"/>
      <c r="AS333" s="76"/>
      <c r="AT333" s="76"/>
      <c r="AU333" s="76"/>
      <c r="AV333" s="76"/>
      <c r="AW333" s="76"/>
      <c r="AX333" s="76"/>
      <c r="AY333" s="76"/>
      <c r="AZ333" s="76"/>
      <c r="BA333" s="76"/>
      <c r="BB333" s="76"/>
      <c r="BC333" s="76"/>
      <c r="BD333" s="76"/>
      <c r="BE333" s="76"/>
      <c r="BF333" s="76"/>
      <c r="BG333" s="76"/>
      <c r="BH333" s="76"/>
      <c r="BI333" s="76"/>
      <c r="BJ333" s="76"/>
      <c r="BK333" s="76"/>
      <c r="BL333" s="76"/>
      <c r="BM333" s="76"/>
      <c r="BN333" s="76"/>
      <c r="BO333" s="76"/>
      <c r="BP333" s="76"/>
      <c r="BQ333" s="76"/>
      <c r="BR333" s="76"/>
      <c r="BS333" s="76"/>
      <c r="BT333" s="76"/>
      <c r="BU333" s="76"/>
      <c r="BV333" s="76"/>
      <c r="BW333" s="76"/>
      <c r="BX333" s="76"/>
      <c r="BY333" s="76"/>
    </row>
    <row r="334" spans="42:77">
      <c r="AP334" s="76"/>
      <c r="AQ334" s="76"/>
      <c r="AR334" s="76"/>
      <c r="AS334" s="76"/>
      <c r="AT334" s="76"/>
      <c r="AU334" s="76"/>
      <c r="AV334" s="76"/>
      <c r="AW334" s="76"/>
      <c r="AX334" s="76"/>
      <c r="AY334" s="76"/>
      <c r="AZ334" s="76"/>
      <c r="BA334" s="76"/>
      <c r="BB334" s="76"/>
      <c r="BC334" s="76"/>
      <c r="BD334" s="76"/>
      <c r="BE334" s="76"/>
      <c r="BF334" s="76"/>
      <c r="BG334" s="76"/>
      <c r="BH334" s="76"/>
      <c r="BI334" s="76"/>
      <c r="BJ334" s="76"/>
      <c r="BK334" s="76"/>
      <c r="BL334" s="76"/>
      <c r="BM334" s="76"/>
      <c r="BN334" s="76"/>
      <c r="BO334" s="76"/>
      <c r="BP334" s="76"/>
      <c r="BQ334" s="76"/>
      <c r="BR334" s="76"/>
      <c r="BS334" s="76"/>
      <c r="BT334" s="76"/>
      <c r="BU334" s="76"/>
      <c r="BV334" s="76"/>
      <c r="BW334" s="76"/>
      <c r="BX334" s="76"/>
      <c r="BY334" s="76"/>
    </row>
    <row r="335" spans="42:77">
      <c r="AP335" s="76"/>
      <c r="AQ335" s="76"/>
      <c r="AR335" s="76"/>
      <c r="AS335" s="76"/>
      <c r="AT335" s="76"/>
      <c r="AU335" s="76"/>
      <c r="AV335" s="76"/>
      <c r="AW335" s="76"/>
      <c r="AX335" s="76"/>
      <c r="AY335" s="76"/>
      <c r="AZ335" s="76"/>
      <c r="BA335" s="76"/>
      <c r="BB335" s="76"/>
      <c r="BC335" s="76"/>
      <c r="BD335" s="76"/>
      <c r="BE335" s="76"/>
      <c r="BF335" s="76"/>
      <c r="BG335" s="76"/>
      <c r="BH335" s="76"/>
      <c r="BI335" s="76"/>
      <c r="BJ335" s="76"/>
      <c r="BK335" s="76"/>
      <c r="BL335" s="76"/>
      <c r="BM335" s="76"/>
      <c r="BN335" s="76"/>
      <c r="BO335" s="76"/>
      <c r="BP335" s="76"/>
      <c r="BQ335" s="76"/>
      <c r="BR335" s="76"/>
      <c r="BS335" s="76"/>
      <c r="BT335" s="76"/>
      <c r="BU335" s="76"/>
      <c r="BV335" s="76"/>
      <c r="BW335" s="76"/>
      <c r="BX335" s="76"/>
      <c r="BY335" s="76"/>
    </row>
    <row r="336" spans="42:77">
      <c r="AP336" s="76"/>
      <c r="AQ336" s="76"/>
      <c r="AR336" s="76"/>
      <c r="AS336" s="76"/>
      <c r="AT336" s="76"/>
      <c r="AU336" s="76"/>
      <c r="AV336" s="76"/>
      <c r="AW336" s="76"/>
      <c r="AX336" s="76"/>
      <c r="AY336" s="76"/>
      <c r="AZ336" s="76"/>
      <c r="BA336" s="76"/>
      <c r="BB336" s="76"/>
      <c r="BC336" s="76"/>
      <c r="BD336" s="76"/>
      <c r="BE336" s="76"/>
      <c r="BF336" s="76"/>
      <c r="BG336" s="76"/>
      <c r="BH336" s="76"/>
      <c r="BI336" s="76"/>
      <c r="BJ336" s="76"/>
      <c r="BK336" s="76"/>
      <c r="BL336" s="76"/>
      <c r="BM336" s="76"/>
      <c r="BN336" s="76"/>
      <c r="BO336" s="76"/>
      <c r="BP336" s="76"/>
      <c r="BQ336" s="76"/>
      <c r="BR336" s="76"/>
      <c r="BS336" s="76"/>
      <c r="BT336" s="76"/>
      <c r="BU336" s="76"/>
      <c r="BV336" s="76"/>
      <c r="BW336" s="76"/>
      <c r="BX336" s="76"/>
      <c r="BY336" s="76"/>
    </row>
    <row r="337" spans="42:77">
      <c r="AP337" s="76"/>
      <c r="AQ337" s="76"/>
      <c r="AR337" s="76"/>
      <c r="AS337" s="76"/>
      <c r="AT337" s="76"/>
      <c r="AU337" s="76"/>
      <c r="AV337" s="76"/>
      <c r="AW337" s="76"/>
      <c r="AX337" s="76"/>
      <c r="AY337" s="76"/>
      <c r="AZ337" s="76"/>
      <c r="BA337" s="76"/>
      <c r="BB337" s="76"/>
      <c r="BC337" s="76"/>
      <c r="BD337" s="76"/>
      <c r="BE337" s="76"/>
      <c r="BF337" s="76"/>
      <c r="BG337" s="76"/>
      <c r="BH337" s="76"/>
      <c r="BI337" s="76"/>
      <c r="BJ337" s="76"/>
      <c r="BK337" s="76"/>
      <c r="BL337" s="76"/>
      <c r="BM337" s="76"/>
      <c r="BN337" s="76"/>
      <c r="BO337" s="76"/>
      <c r="BP337" s="76"/>
      <c r="BQ337" s="76"/>
      <c r="BR337" s="76"/>
      <c r="BS337" s="76"/>
      <c r="BT337" s="76"/>
      <c r="BU337" s="76"/>
      <c r="BV337" s="76"/>
      <c r="BW337" s="76"/>
      <c r="BX337" s="76"/>
      <c r="BY337" s="76"/>
    </row>
    <row r="338" spans="42:77">
      <c r="AP338" s="76"/>
      <c r="AQ338" s="76"/>
      <c r="AR338" s="76"/>
      <c r="AS338" s="76"/>
      <c r="AT338" s="76"/>
      <c r="AU338" s="76"/>
      <c r="AV338" s="76"/>
      <c r="AW338" s="76"/>
      <c r="AX338" s="76"/>
      <c r="AY338" s="76"/>
      <c r="AZ338" s="76"/>
      <c r="BA338" s="76"/>
      <c r="BB338" s="76"/>
      <c r="BC338" s="76"/>
      <c r="BD338" s="76"/>
      <c r="BE338" s="76"/>
      <c r="BF338" s="76"/>
      <c r="BG338" s="76"/>
      <c r="BH338" s="76"/>
      <c r="BI338" s="76"/>
      <c r="BJ338" s="76"/>
      <c r="BK338" s="76"/>
      <c r="BL338" s="76"/>
      <c r="BM338" s="76"/>
      <c r="BN338" s="76"/>
      <c r="BO338" s="76"/>
      <c r="BP338" s="76"/>
      <c r="BQ338" s="76"/>
      <c r="BR338" s="76"/>
      <c r="BS338" s="76"/>
      <c r="BT338" s="76"/>
      <c r="BU338" s="76"/>
      <c r="BV338" s="76"/>
      <c r="BW338" s="76"/>
      <c r="BX338" s="76"/>
      <c r="BY338" s="76"/>
    </row>
    <row r="339" spans="42:77">
      <c r="AP339" s="76"/>
      <c r="AQ339" s="76"/>
      <c r="AR339" s="76"/>
      <c r="AS339" s="76"/>
      <c r="AT339" s="76"/>
      <c r="AU339" s="76"/>
      <c r="AV339" s="76"/>
      <c r="AW339" s="76"/>
      <c r="AX339" s="76"/>
      <c r="AY339" s="76"/>
      <c r="AZ339" s="76"/>
      <c r="BA339" s="76"/>
      <c r="BB339" s="76"/>
      <c r="BC339" s="76"/>
      <c r="BD339" s="76"/>
      <c r="BE339" s="76"/>
      <c r="BF339" s="76"/>
      <c r="BG339" s="76"/>
      <c r="BH339" s="76"/>
      <c r="BI339" s="76"/>
      <c r="BJ339" s="76"/>
      <c r="BK339" s="76"/>
      <c r="BL339" s="76"/>
      <c r="BM339" s="76"/>
      <c r="BN339" s="76"/>
      <c r="BO339" s="76"/>
      <c r="BP339" s="76"/>
      <c r="BQ339" s="76"/>
      <c r="BR339" s="76"/>
      <c r="BS339" s="76"/>
      <c r="BT339" s="76"/>
      <c r="BU339" s="76"/>
      <c r="BV339" s="76"/>
      <c r="BW339" s="76"/>
      <c r="BX339" s="76"/>
      <c r="BY339" s="76"/>
    </row>
    <row r="340" spans="42:77">
      <c r="AP340" s="76"/>
      <c r="AQ340" s="76"/>
      <c r="AR340" s="76"/>
      <c r="AS340" s="76"/>
      <c r="AT340" s="76"/>
      <c r="AU340" s="76"/>
      <c r="AV340" s="76"/>
      <c r="AW340" s="76"/>
      <c r="AX340" s="76"/>
      <c r="AY340" s="76"/>
      <c r="AZ340" s="76"/>
      <c r="BA340" s="76"/>
      <c r="BB340" s="76"/>
      <c r="BC340" s="76"/>
      <c r="BD340" s="76"/>
      <c r="BE340" s="76"/>
      <c r="BF340" s="76"/>
      <c r="BG340" s="76"/>
      <c r="BH340" s="76"/>
      <c r="BI340" s="76"/>
      <c r="BJ340" s="76"/>
      <c r="BK340" s="76"/>
      <c r="BL340" s="76"/>
      <c r="BM340" s="76"/>
      <c r="BN340" s="76"/>
      <c r="BO340" s="76"/>
      <c r="BP340" s="76"/>
      <c r="BQ340" s="76"/>
      <c r="BR340" s="76"/>
      <c r="BS340" s="76"/>
      <c r="BT340" s="76"/>
      <c r="BU340" s="76"/>
      <c r="BV340" s="76"/>
      <c r="BW340" s="76"/>
      <c r="BX340" s="76"/>
      <c r="BY340" s="76"/>
    </row>
    <row r="341" spans="42:77">
      <c r="AP341" s="76"/>
      <c r="AQ341" s="76"/>
      <c r="AR341" s="76"/>
      <c r="AS341" s="76"/>
      <c r="AT341" s="76"/>
      <c r="AU341" s="76"/>
      <c r="AV341" s="76"/>
      <c r="AW341" s="76"/>
      <c r="AX341" s="76"/>
      <c r="AY341" s="76"/>
      <c r="AZ341" s="76"/>
      <c r="BA341" s="76"/>
      <c r="BB341" s="76"/>
      <c r="BC341" s="76"/>
      <c r="BD341" s="76"/>
      <c r="BE341" s="76"/>
      <c r="BF341" s="76"/>
      <c r="BG341" s="76"/>
      <c r="BH341" s="76"/>
      <c r="BI341" s="76"/>
      <c r="BJ341" s="76"/>
      <c r="BK341" s="76"/>
      <c r="BL341" s="76"/>
      <c r="BM341" s="76"/>
      <c r="BN341" s="76"/>
      <c r="BO341" s="76"/>
      <c r="BP341" s="76"/>
      <c r="BQ341" s="76"/>
      <c r="BR341" s="76"/>
      <c r="BS341" s="76"/>
      <c r="BT341" s="76"/>
      <c r="BU341" s="76"/>
      <c r="BV341" s="76"/>
      <c r="BW341" s="76"/>
      <c r="BX341" s="76"/>
      <c r="BY341" s="76"/>
    </row>
    <row r="342" spans="42:77">
      <c r="AP342" s="76"/>
      <c r="AQ342" s="76"/>
      <c r="AR342" s="76"/>
      <c r="AS342" s="76"/>
      <c r="AT342" s="76"/>
      <c r="AU342" s="76"/>
      <c r="AV342" s="76"/>
      <c r="AW342" s="76"/>
      <c r="AX342" s="76"/>
      <c r="AY342" s="76"/>
      <c r="AZ342" s="76"/>
      <c r="BA342" s="76"/>
      <c r="BB342" s="76"/>
      <c r="BC342" s="76"/>
      <c r="BD342" s="76"/>
      <c r="BE342" s="76"/>
      <c r="BF342" s="76"/>
      <c r="BG342" s="76"/>
      <c r="BH342" s="76"/>
      <c r="BI342" s="76"/>
      <c r="BJ342" s="76"/>
      <c r="BK342" s="76"/>
      <c r="BL342" s="76"/>
      <c r="BM342" s="76"/>
      <c r="BN342" s="76"/>
      <c r="BO342" s="76"/>
      <c r="BP342" s="76"/>
      <c r="BQ342" s="76"/>
      <c r="BR342" s="76"/>
      <c r="BS342" s="76"/>
      <c r="BT342" s="76"/>
      <c r="BU342" s="76"/>
      <c r="BV342" s="76"/>
      <c r="BW342" s="76"/>
      <c r="BX342" s="76"/>
      <c r="BY342" s="76"/>
    </row>
    <row r="343" spans="42:77">
      <c r="AP343" s="76"/>
      <c r="AQ343" s="76"/>
      <c r="AR343" s="76"/>
      <c r="AS343" s="76"/>
      <c r="AT343" s="76"/>
      <c r="AU343" s="76"/>
      <c r="AV343" s="76"/>
      <c r="AW343" s="76"/>
      <c r="AX343" s="76"/>
      <c r="AY343" s="76"/>
      <c r="AZ343" s="76"/>
      <c r="BA343" s="76"/>
      <c r="BB343" s="76"/>
      <c r="BC343" s="76"/>
      <c r="BD343" s="76"/>
      <c r="BE343" s="76"/>
      <c r="BF343" s="76"/>
      <c r="BG343" s="76"/>
      <c r="BH343" s="76"/>
      <c r="BI343" s="76"/>
      <c r="BJ343" s="76"/>
      <c r="BK343" s="76"/>
      <c r="BL343" s="76"/>
      <c r="BM343" s="76"/>
      <c r="BN343" s="76"/>
      <c r="BO343" s="76"/>
      <c r="BP343" s="76"/>
      <c r="BQ343" s="76"/>
      <c r="BR343" s="76"/>
      <c r="BS343" s="76"/>
      <c r="BT343" s="76"/>
      <c r="BU343" s="76"/>
      <c r="BV343" s="76"/>
      <c r="BW343" s="76"/>
      <c r="BX343" s="76"/>
      <c r="BY343" s="76"/>
    </row>
    <row r="344" spans="42:77">
      <c r="AP344" s="76"/>
      <c r="AQ344" s="76"/>
      <c r="AR344" s="76"/>
      <c r="AS344" s="76"/>
      <c r="AT344" s="76"/>
      <c r="AU344" s="76"/>
      <c r="AV344" s="76"/>
      <c r="AW344" s="76"/>
      <c r="AX344" s="76"/>
      <c r="AY344" s="76"/>
      <c r="AZ344" s="76"/>
      <c r="BA344" s="76"/>
      <c r="BB344" s="76"/>
      <c r="BC344" s="76"/>
      <c r="BD344" s="76"/>
      <c r="BE344" s="76"/>
      <c r="BF344" s="76"/>
      <c r="BG344" s="76"/>
      <c r="BH344" s="76"/>
      <c r="BI344" s="76"/>
      <c r="BJ344" s="76"/>
      <c r="BK344" s="76"/>
      <c r="BL344" s="76"/>
      <c r="BM344" s="76"/>
      <c r="BN344" s="76"/>
      <c r="BO344" s="76"/>
      <c r="BP344" s="76"/>
      <c r="BQ344" s="76"/>
      <c r="BR344" s="76"/>
      <c r="BS344" s="76"/>
      <c r="BT344" s="76"/>
      <c r="BU344" s="76"/>
      <c r="BV344" s="76"/>
      <c r="BW344" s="76"/>
      <c r="BX344" s="76"/>
      <c r="BY344" s="76"/>
    </row>
    <row r="345" spans="42:77">
      <c r="AP345" s="76"/>
      <c r="AQ345" s="76"/>
      <c r="AR345" s="76"/>
      <c r="AS345" s="76"/>
      <c r="AT345" s="76"/>
      <c r="AU345" s="76"/>
      <c r="AV345" s="76"/>
      <c r="AW345" s="76"/>
      <c r="AX345" s="76"/>
      <c r="AY345" s="76"/>
      <c r="AZ345" s="76"/>
      <c r="BA345" s="76"/>
      <c r="BB345" s="76"/>
      <c r="BC345" s="76"/>
      <c r="BD345" s="76"/>
      <c r="BE345" s="76"/>
      <c r="BF345" s="76"/>
      <c r="BG345" s="76"/>
      <c r="BH345" s="76"/>
      <c r="BI345" s="76"/>
      <c r="BJ345" s="76"/>
      <c r="BK345" s="76"/>
      <c r="BL345" s="76"/>
      <c r="BM345" s="76"/>
      <c r="BN345" s="76"/>
      <c r="BO345" s="76"/>
      <c r="BP345" s="76"/>
      <c r="BQ345" s="76"/>
      <c r="BR345" s="76"/>
      <c r="BS345" s="76"/>
      <c r="BT345" s="76"/>
      <c r="BU345" s="76"/>
      <c r="BV345" s="76"/>
      <c r="BW345" s="76"/>
      <c r="BX345" s="76"/>
      <c r="BY345" s="76"/>
    </row>
    <row r="346" spans="42:77">
      <c r="AP346" s="76"/>
      <c r="AQ346" s="76"/>
      <c r="AR346" s="76"/>
      <c r="AS346" s="76"/>
      <c r="AT346" s="76"/>
      <c r="AU346" s="76"/>
      <c r="AV346" s="76"/>
      <c r="AW346" s="76"/>
      <c r="AX346" s="76"/>
      <c r="AY346" s="76"/>
      <c r="AZ346" s="76"/>
      <c r="BA346" s="76"/>
      <c r="BB346" s="76"/>
      <c r="BC346" s="76"/>
      <c r="BD346" s="76"/>
      <c r="BE346" s="76"/>
      <c r="BF346" s="76"/>
      <c r="BG346" s="76"/>
      <c r="BH346" s="76"/>
      <c r="BI346" s="76"/>
      <c r="BJ346" s="76"/>
      <c r="BK346" s="76"/>
      <c r="BL346" s="76"/>
      <c r="BM346" s="76"/>
      <c r="BN346" s="76"/>
      <c r="BO346" s="76"/>
      <c r="BP346" s="76"/>
      <c r="BQ346" s="76"/>
      <c r="BR346" s="76"/>
      <c r="BS346" s="76"/>
      <c r="BT346" s="76"/>
      <c r="BU346" s="76"/>
      <c r="BV346" s="76"/>
      <c r="BW346" s="76"/>
      <c r="BX346" s="76"/>
      <c r="BY346" s="76"/>
    </row>
    <row r="347" spans="42:77">
      <c r="AP347" s="76"/>
      <c r="AQ347" s="76"/>
      <c r="AR347" s="76"/>
      <c r="AS347" s="76"/>
      <c r="AT347" s="76"/>
      <c r="AU347" s="76"/>
      <c r="AV347" s="76"/>
      <c r="AW347" s="76"/>
      <c r="AX347" s="76"/>
      <c r="AY347" s="76"/>
      <c r="AZ347" s="76"/>
      <c r="BA347" s="76"/>
      <c r="BB347" s="76"/>
      <c r="BC347" s="76"/>
      <c r="BD347" s="76"/>
      <c r="BE347" s="76"/>
      <c r="BF347" s="76"/>
      <c r="BG347" s="76"/>
      <c r="BH347" s="76"/>
      <c r="BI347" s="76"/>
      <c r="BJ347" s="76"/>
      <c r="BK347" s="76"/>
      <c r="BL347" s="76"/>
      <c r="BM347" s="76"/>
      <c r="BN347" s="76"/>
      <c r="BO347" s="76"/>
      <c r="BP347" s="76"/>
      <c r="BQ347" s="76"/>
      <c r="BR347" s="76"/>
      <c r="BS347" s="76"/>
      <c r="BT347" s="76"/>
      <c r="BU347" s="76"/>
      <c r="BV347" s="76"/>
      <c r="BW347" s="76"/>
      <c r="BX347" s="76"/>
      <c r="BY347" s="76"/>
    </row>
    <row r="348" spans="42:77">
      <c r="AP348" s="76"/>
      <c r="AQ348" s="76"/>
      <c r="AR348" s="76"/>
      <c r="AS348" s="76"/>
      <c r="AT348" s="76"/>
      <c r="AU348" s="76"/>
      <c r="AV348" s="76"/>
      <c r="AW348" s="76"/>
      <c r="AX348" s="76"/>
      <c r="AY348" s="76"/>
      <c r="AZ348" s="76"/>
      <c r="BA348" s="76"/>
      <c r="BB348" s="76"/>
      <c r="BC348" s="76"/>
      <c r="BD348" s="76"/>
      <c r="BE348" s="76"/>
      <c r="BF348" s="76"/>
      <c r="BG348" s="76"/>
      <c r="BH348" s="76"/>
      <c r="BI348" s="76"/>
      <c r="BJ348" s="76"/>
      <c r="BK348" s="76"/>
      <c r="BL348" s="76"/>
      <c r="BM348" s="76"/>
      <c r="BN348" s="76"/>
      <c r="BO348" s="76"/>
      <c r="BP348" s="76"/>
      <c r="BQ348" s="76"/>
      <c r="BR348" s="76"/>
      <c r="BS348" s="76"/>
      <c r="BT348" s="76"/>
      <c r="BU348" s="76"/>
      <c r="BV348" s="76"/>
      <c r="BW348" s="76"/>
      <c r="BX348" s="76"/>
      <c r="BY348" s="76"/>
    </row>
    <row r="349" spans="42:77">
      <c r="AP349" s="76"/>
      <c r="AQ349" s="76"/>
      <c r="AR349" s="76"/>
      <c r="AS349" s="76"/>
      <c r="AT349" s="76"/>
      <c r="AU349" s="76"/>
      <c r="AV349" s="76"/>
      <c r="AW349" s="76"/>
      <c r="AX349" s="76"/>
      <c r="AY349" s="76"/>
      <c r="AZ349" s="76"/>
      <c r="BA349" s="76"/>
      <c r="BB349" s="76"/>
      <c r="BC349" s="76"/>
      <c r="BD349" s="76"/>
      <c r="BE349" s="76"/>
      <c r="BF349" s="76"/>
      <c r="BG349" s="76"/>
      <c r="BH349" s="76"/>
      <c r="BI349" s="76"/>
      <c r="BJ349" s="76"/>
      <c r="BK349" s="76"/>
      <c r="BL349" s="76"/>
      <c r="BM349" s="76"/>
      <c r="BN349" s="76"/>
      <c r="BO349" s="76"/>
      <c r="BP349" s="76"/>
      <c r="BQ349" s="76"/>
      <c r="BR349" s="76"/>
      <c r="BS349" s="76"/>
      <c r="BT349" s="76"/>
      <c r="BU349" s="76"/>
      <c r="BV349" s="76"/>
      <c r="BW349" s="76"/>
      <c r="BX349" s="76"/>
      <c r="BY349" s="76"/>
    </row>
    <row r="350" spans="42:77">
      <c r="AP350" s="76"/>
      <c r="AQ350" s="76"/>
      <c r="AR350" s="76"/>
      <c r="AS350" s="76"/>
      <c r="AT350" s="76"/>
      <c r="AU350" s="76"/>
      <c r="AV350" s="76"/>
      <c r="AW350" s="76"/>
      <c r="AX350" s="76"/>
      <c r="AY350" s="76"/>
      <c r="AZ350" s="76"/>
      <c r="BA350" s="76"/>
      <c r="BB350" s="76"/>
      <c r="BC350" s="76"/>
      <c r="BD350" s="76"/>
      <c r="BE350" s="76"/>
      <c r="BF350" s="76"/>
      <c r="BG350" s="76"/>
      <c r="BH350" s="76"/>
      <c r="BI350" s="76"/>
      <c r="BJ350" s="76"/>
      <c r="BK350" s="76"/>
      <c r="BL350" s="76"/>
      <c r="BM350" s="76"/>
      <c r="BN350" s="76"/>
      <c r="BO350" s="76"/>
      <c r="BP350" s="76"/>
      <c r="BQ350" s="76"/>
      <c r="BR350" s="76"/>
      <c r="BS350" s="76"/>
      <c r="BT350" s="76"/>
      <c r="BU350" s="76"/>
      <c r="BV350" s="76"/>
      <c r="BW350" s="76"/>
      <c r="BX350" s="76"/>
      <c r="BY350" s="76"/>
    </row>
    <row r="351" spans="42:77">
      <c r="AP351" s="76"/>
      <c r="AQ351" s="76"/>
      <c r="AR351" s="76"/>
      <c r="AS351" s="76"/>
      <c r="AT351" s="76"/>
      <c r="AU351" s="76"/>
      <c r="AV351" s="76"/>
      <c r="AW351" s="76"/>
      <c r="AX351" s="76"/>
      <c r="AY351" s="76"/>
      <c r="AZ351" s="76"/>
      <c r="BA351" s="76"/>
      <c r="BB351" s="76"/>
      <c r="BC351" s="76"/>
      <c r="BD351" s="76"/>
      <c r="BE351" s="76"/>
      <c r="BF351" s="76"/>
      <c r="BG351" s="76"/>
      <c r="BH351" s="76"/>
      <c r="BI351" s="76"/>
      <c r="BJ351" s="76"/>
      <c r="BK351" s="76"/>
      <c r="BL351" s="76"/>
      <c r="BM351" s="76"/>
      <c r="BN351" s="76"/>
      <c r="BO351" s="76"/>
      <c r="BP351" s="76"/>
      <c r="BQ351" s="76"/>
      <c r="BR351" s="76"/>
      <c r="BS351" s="76"/>
      <c r="BT351" s="76"/>
      <c r="BU351" s="76"/>
      <c r="BV351" s="76"/>
      <c r="BW351" s="76"/>
      <c r="BX351" s="76"/>
      <c r="BY351" s="76"/>
    </row>
    <row r="352" spans="42:77">
      <c r="AP352" s="76"/>
      <c r="AQ352" s="76"/>
      <c r="AR352" s="76"/>
      <c r="AS352" s="76"/>
      <c r="AT352" s="76"/>
      <c r="AU352" s="76"/>
      <c r="AV352" s="76"/>
      <c r="AW352" s="76"/>
      <c r="AX352" s="76"/>
      <c r="AY352" s="76"/>
      <c r="AZ352" s="76"/>
      <c r="BA352" s="76"/>
      <c r="BB352" s="76"/>
      <c r="BC352" s="76"/>
      <c r="BD352" s="76"/>
      <c r="BE352" s="76"/>
      <c r="BF352" s="76"/>
      <c r="BG352" s="76"/>
      <c r="BH352" s="76"/>
      <c r="BI352" s="76"/>
      <c r="BJ352" s="76"/>
      <c r="BK352" s="76"/>
      <c r="BL352" s="76"/>
      <c r="BM352" s="76"/>
      <c r="BN352" s="76"/>
      <c r="BO352" s="76"/>
      <c r="BP352" s="76"/>
      <c r="BQ352" s="76"/>
      <c r="BR352" s="76"/>
      <c r="BS352" s="76"/>
      <c r="BT352" s="76"/>
      <c r="BU352" s="76"/>
      <c r="BV352" s="76"/>
      <c r="BW352" s="76"/>
      <c r="BX352" s="76"/>
      <c r="BY352" s="76"/>
    </row>
    <row r="353" spans="42:77">
      <c r="AP353" s="76"/>
      <c r="AQ353" s="76"/>
      <c r="AR353" s="76"/>
      <c r="AS353" s="76"/>
      <c r="AT353" s="76"/>
      <c r="AU353" s="76"/>
      <c r="AV353" s="76"/>
      <c r="AW353" s="76"/>
      <c r="AX353" s="76"/>
      <c r="AY353" s="76"/>
      <c r="AZ353" s="76"/>
      <c r="BA353" s="76"/>
      <c r="BB353" s="76"/>
      <c r="BC353" s="76"/>
      <c r="BD353" s="76"/>
      <c r="BE353" s="76"/>
      <c r="BF353" s="76"/>
      <c r="BG353" s="76"/>
      <c r="BH353" s="76"/>
      <c r="BI353" s="76"/>
      <c r="BJ353" s="76"/>
      <c r="BK353" s="76"/>
      <c r="BL353" s="76"/>
      <c r="BM353" s="76"/>
      <c r="BN353" s="76"/>
      <c r="BO353" s="76"/>
      <c r="BP353" s="76"/>
      <c r="BQ353" s="76"/>
      <c r="BR353" s="76"/>
      <c r="BS353" s="76"/>
      <c r="BT353" s="76"/>
      <c r="BU353" s="76"/>
      <c r="BV353" s="76"/>
      <c r="BW353" s="76"/>
      <c r="BX353" s="76"/>
      <c r="BY353" s="76"/>
    </row>
    <row r="354" spans="42:77">
      <c r="AP354" s="76"/>
      <c r="AQ354" s="76"/>
      <c r="AR354" s="76"/>
      <c r="AS354" s="76"/>
      <c r="AT354" s="76"/>
      <c r="AU354" s="76"/>
      <c r="AV354" s="76"/>
      <c r="AW354" s="76"/>
      <c r="AX354" s="76"/>
      <c r="AY354" s="76"/>
      <c r="AZ354" s="76"/>
      <c r="BA354" s="76"/>
      <c r="BB354" s="76"/>
      <c r="BC354" s="76"/>
      <c r="BD354" s="76"/>
      <c r="BE354" s="76"/>
      <c r="BF354" s="76"/>
      <c r="BG354" s="76"/>
      <c r="BH354" s="76"/>
      <c r="BI354" s="76"/>
      <c r="BJ354" s="76"/>
      <c r="BK354" s="76"/>
      <c r="BL354" s="76"/>
      <c r="BM354" s="76"/>
      <c r="BN354" s="76"/>
      <c r="BO354" s="76"/>
      <c r="BP354" s="76"/>
      <c r="BQ354" s="76"/>
      <c r="BR354" s="76"/>
      <c r="BS354" s="76"/>
      <c r="BT354" s="76"/>
      <c r="BU354" s="76"/>
      <c r="BV354" s="76"/>
      <c r="BW354" s="76"/>
      <c r="BX354" s="76"/>
      <c r="BY354" s="76"/>
    </row>
    <row r="355" spans="42:77">
      <c r="AP355" s="76"/>
      <c r="AQ355" s="76"/>
      <c r="AR355" s="76"/>
      <c r="AS355" s="76"/>
      <c r="AT355" s="76"/>
      <c r="AU355" s="76"/>
      <c r="AV355" s="76"/>
      <c r="AW355" s="76"/>
      <c r="AX355" s="76"/>
      <c r="AY355" s="76"/>
      <c r="AZ355" s="76"/>
      <c r="BA355" s="76"/>
      <c r="BB355" s="76"/>
      <c r="BC355" s="76"/>
      <c r="BD355" s="76"/>
      <c r="BE355" s="76"/>
      <c r="BF355" s="76"/>
      <c r="BG355" s="76"/>
      <c r="BH355" s="76"/>
      <c r="BI355" s="76"/>
      <c r="BJ355" s="76"/>
      <c r="BK355" s="76"/>
      <c r="BL355" s="76"/>
      <c r="BM355" s="76"/>
      <c r="BN355" s="76"/>
      <c r="BO355" s="76"/>
      <c r="BP355" s="76"/>
      <c r="BQ355" s="76"/>
      <c r="BR355" s="76"/>
      <c r="BS355" s="76"/>
      <c r="BT355" s="76"/>
      <c r="BU355" s="76"/>
      <c r="BV355" s="76"/>
      <c r="BW355" s="76"/>
      <c r="BX355" s="76"/>
      <c r="BY355" s="76"/>
    </row>
    <row r="356" spans="42:77">
      <c r="AP356" s="76"/>
      <c r="AQ356" s="76"/>
      <c r="AR356" s="76"/>
      <c r="AS356" s="76"/>
      <c r="AT356" s="76"/>
      <c r="AU356" s="76"/>
      <c r="AV356" s="76"/>
      <c r="AW356" s="76"/>
      <c r="AX356" s="76"/>
      <c r="AY356" s="76"/>
      <c r="AZ356" s="76"/>
      <c r="BA356" s="76"/>
      <c r="BB356" s="76"/>
      <c r="BC356" s="76"/>
      <c r="BD356" s="76"/>
      <c r="BE356" s="76"/>
      <c r="BF356" s="76"/>
      <c r="BG356" s="76"/>
      <c r="BH356" s="76"/>
      <c r="BI356" s="76"/>
      <c r="BJ356" s="76"/>
      <c r="BK356" s="76"/>
      <c r="BL356" s="76"/>
      <c r="BM356" s="76"/>
      <c r="BN356" s="76"/>
      <c r="BO356" s="76"/>
      <c r="BP356" s="76"/>
      <c r="BQ356" s="76"/>
      <c r="BR356" s="76"/>
      <c r="BS356" s="76"/>
      <c r="BT356" s="76"/>
      <c r="BU356" s="76"/>
      <c r="BV356" s="76"/>
      <c r="BW356" s="76"/>
      <c r="BX356" s="76"/>
      <c r="BY356" s="76"/>
    </row>
    <row r="357" spans="42:77">
      <c r="AP357" s="76"/>
      <c r="AQ357" s="76"/>
      <c r="AR357" s="76"/>
      <c r="AS357" s="76"/>
      <c r="AT357" s="76"/>
      <c r="AU357" s="76"/>
      <c r="AV357" s="76"/>
      <c r="AW357" s="76"/>
      <c r="AX357" s="76"/>
      <c r="AY357" s="76"/>
      <c r="AZ357" s="76"/>
      <c r="BA357" s="76"/>
      <c r="BB357" s="76"/>
      <c r="BC357" s="76"/>
      <c r="BD357" s="76"/>
      <c r="BE357" s="76"/>
      <c r="BF357" s="76"/>
      <c r="BG357" s="76"/>
      <c r="BH357" s="76"/>
      <c r="BI357" s="76"/>
      <c r="BJ357" s="76"/>
      <c r="BK357" s="76"/>
      <c r="BL357" s="76"/>
      <c r="BM357" s="76"/>
      <c r="BN357" s="76"/>
      <c r="BO357" s="76"/>
      <c r="BP357" s="76"/>
      <c r="BQ357" s="76"/>
      <c r="BR357" s="76"/>
      <c r="BS357" s="76"/>
      <c r="BT357" s="76"/>
      <c r="BU357" s="76"/>
      <c r="BV357" s="76"/>
      <c r="BW357" s="76"/>
      <c r="BX357" s="76"/>
      <c r="BY357" s="76"/>
    </row>
    <row r="358" spans="42:77">
      <c r="AP358" s="76"/>
      <c r="AQ358" s="76"/>
      <c r="AR358" s="76"/>
      <c r="AS358" s="76"/>
      <c r="AT358" s="76"/>
      <c r="AU358" s="76"/>
      <c r="AV358" s="76"/>
      <c r="AW358" s="76"/>
      <c r="AX358" s="76"/>
      <c r="AY358" s="76"/>
      <c r="AZ358" s="76"/>
      <c r="BA358" s="76"/>
      <c r="BB358" s="76"/>
      <c r="BC358" s="76"/>
      <c r="BD358" s="76"/>
      <c r="BE358" s="76"/>
      <c r="BF358" s="76"/>
      <c r="BG358" s="76"/>
      <c r="BH358" s="76"/>
      <c r="BI358" s="76"/>
      <c r="BJ358" s="76"/>
      <c r="BK358" s="76"/>
      <c r="BL358" s="76"/>
      <c r="BM358" s="76"/>
      <c r="BN358" s="76"/>
      <c r="BO358" s="76"/>
      <c r="BP358" s="76"/>
      <c r="BQ358" s="76"/>
      <c r="BR358" s="76"/>
      <c r="BS358" s="76"/>
      <c r="BT358" s="76"/>
      <c r="BU358" s="76"/>
      <c r="BV358" s="76"/>
      <c r="BW358" s="76"/>
      <c r="BX358" s="76"/>
      <c r="BY358" s="76"/>
    </row>
    <row r="359" spans="42:77">
      <c r="AP359" s="76"/>
      <c r="AQ359" s="76"/>
      <c r="AR359" s="76"/>
      <c r="AS359" s="76"/>
      <c r="AT359" s="76"/>
      <c r="AU359" s="76"/>
      <c r="AV359" s="76"/>
      <c r="AW359" s="76"/>
      <c r="AX359" s="76"/>
      <c r="AY359" s="76"/>
      <c r="AZ359" s="76"/>
      <c r="BA359" s="76"/>
      <c r="BB359" s="76"/>
      <c r="BC359" s="76"/>
      <c r="BD359" s="76"/>
      <c r="BE359" s="76"/>
      <c r="BF359" s="76"/>
      <c r="BG359" s="76"/>
      <c r="BH359" s="76"/>
      <c r="BI359" s="76"/>
      <c r="BJ359" s="76"/>
      <c r="BK359" s="76"/>
      <c r="BL359" s="76"/>
      <c r="BM359" s="76"/>
      <c r="BN359" s="76"/>
      <c r="BO359" s="76"/>
      <c r="BP359" s="76"/>
      <c r="BQ359" s="76"/>
      <c r="BR359" s="76"/>
      <c r="BS359" s="76"/>
      <c r="BT359" s="76"/>
      <c r="BU359" s="76"/>
      <c r="BV359" s="76"/>
      <c r="BW359" s="76"/>
      <c r="BX359" s="76"/>
      <c r="BY359" s="76"/>
    </row>
    <row r="360" spans="42:77">
      <c r="AP360" s="76"/>
      <c r="AQ360" s="76"/>
      <c r="AR360" s="76"/>
      <c r="AS360" s="76"/>
      <c r="AT360" s="76"/>
      <c r="AU360" s="76"/>
      <c r="AV360" s="76"/>
      <c r="AW360" s="76"/>
      <c r="AX360" s="76"/>
      <c r="AY360" s="76"/>
      <c r="AZ360" s="76"/>
      <c r="BA360" s="76"/>
      <c r="BB360" s="76"/>
      <c r="BC360" s="76"/>
      <c r="BD360" s="76"/>
      <c r="BE360" s="76"/>
      <c r="BF360" s="76"/>
      <c r="BG360" s="76"/>
      <c r="BH360" s="76"/>
      <c r="BI360" s="76"/>
      <c r="BJ360" s="76"/>
      <c r="BK360" s="76"/>
      <c r="BL360" s="76"/>
      <c r="BM360" s="76"/>
      <c r="BN360" s="76"/>
      <c r="BO360" s="76"/>
      <c r="BP360" s="76"/>
      <c r="BQ360" s="76"/>
      <c r="BR360" s="76"/>
      <c r="BS360" s="76"/>
      <c r="BT360" s="76"/>
      <c r="BU360" s="76"/>
      <c r="BV360" s="76"/>
      <c r="BW360" s="76"/>
      <c r="BX360" s="76"/>
      <c r="BY360" s="76"/>
    </row>
    <row r="361" spans="42:77">
      <c r="AP361" s="76"/>
      <c r="AQ361" s="76"/>
      <c r="AR361" s="76"/>
      <c r="AS361" s="76"/>
      <c r="AT361" s="76"/>
      <c r="AU361" s="76"/>
      <c r="AV361" s="76"/>
      <c r="AW361" s="76"/>
      <c r="AX361" s="76"/>
      <c r="AY361" s="76"/>
      <c r="AZ361" s="76"/>
      <c r="BA361" s="76"/>
      <c r="BB361" s="76"/>
      <c r="BC361" s="76"/>
      <c r="BD361" s="76"/>
      <c r="BE361" s="76"/>
      <c r="BF361" s="76"/>
      <c r="BG361" s="76"/>
      <c r="BH361" s="76"/>
      <c r="BI361" s="76"/>
      <c r="BJ361" s="76"/>
      <c r="BK361" s="76"/>
      <c r="BL361" s="76"/>
      <c r="BM361" s="76"/>
      <c r="BN361" s="76"/>
      <c r="BO361" s="76"/>
      <c r="BP361" s="76"/>
      <c r="BQ361" s="76"/>
      <c r="BR361" s="76"/>
      <c r="BS361" s="76"/>
      <c r="BT361" s="76"/>
      <c r="BU361" s="76"/>
      <c r="BV361" s="76"/>
      <c r="BW361" s="76"/>
      <c r="BX361" s="76"/>
      <c r="BY361" s="76"/>
    </row>
    <row r="362" spans="42:77">
      <c r="AP362" s="76"/>
      <c r="AQ362" s="76"/>
      <c r="AR362" s="76"/>
      <c r="AS362" s="76"/>
      <c r="AT362" s="76"/>
      <c r="AU362" s="76"/>
      <c r="AV362" s="76"/>
      <c r="AW362" s="76"/>
      <c r="AX362" s="76"/>
      <c r="AY362" s="76"/>
      <c r="AZ362" s="76"/>
      <c r="BA362" s="76"/>
      <c r="BB362" s="76"/>
      <c r="BC362" s="76"/>
      <c r="BD362" s="76"/>
      <c r="BE362" s="76"/>
      <c r="BF362" s="76"/>
      <c r="BG362" s="76"/>
      <c r="BH362" s="76"/>
      <c r="BI362" s="76"/>
      <c r="BJ362" s="76"/>
      <c r="BK362" s="76"/>
      <c r="BL362" s="76"/>
      <c r="BM362" s="76"/>
      <c r="BN362" s="76"/>
      <c r="BO362" s="76"/>
      <c r="BP362" s="76"/>
      <c r="BQ362" s="76"/>
      <c r="BR362" s="76"/>
      <c r="BS362" s="76"/>
      <c r="BT362" s="76"/>
      <c r="BU362" s="76"/>
      <c r="BV362" s="76"/>
      <c r="BW362" s="76"/>
      <c r="BX362" s="76"/>
      <c r="BY362" s="76"/>
    </row>
    <row r="363" spans="42:77">
      <c r="AP363" s="76"/>
      <c r="AQ363" s="76"/>
      <c r="AR363" s="76"/>
      <c r="AS363" s="76"/>
      <c r="AT363" s="76"/>
      <c r="AU363" s="76"/>
      <c r="AV363" s="76"/>
      <c r="AW363" s="76"/>
      <c r="AX363" s="76"/>
      <c r="AY363" s="76"/>
      <c r="AZ363" s="76"/>
      <c r="BA363" s="76"/>
      <c r="BB363" s="76"/>
      <c r="BC363" s="76"/>
      <c r="BD363" s="76"/>
      <c r="BE363" s="76"/>
      <c r="BF363" s="76"/>
      <c r="BG363" s="76"/>
      <c r="BH363" s="76"/>
      <c r="BI363" s="76"/>
      <c r="BJ363" s="76"/>
      <c r="BK363" s="76"/>
      <c r="BL363" s="76"/>
      <c r="BM363" s="76"/>
      <c r="BN363" s="76"/>
      <c r="BO363" s="76"/>
      <c r="BP363" s="76"/>
      <c r="BQ363" s="76"/>
      <c r="BR363" s="76"/>
      <c r="BS363" s="76"/>
      <c r="BT363" s="76"/>
      <c r="BU363" s="76"/>
      <c r="BV363" s="76"/>
      <c r="BW363" s="76"/>
      <c r="BX363" s="76"/>
      <c r="BY363" s="76"/>
    </row>
    <row r="364" spans="42:77">
      <c r="AP364" s="76"/>
      <c r="AQ364" s="76"/>
      <c r="AR364" s="76"/>
      <c r="AS364" s="76"/>
      <c r="AT364" s="76"/>
      <c r="AU364" s="76"/>
      <c r="AV364" s="76"/>
      <c r="AW364" s="76"/>
      <c r="AX364" s="76"/>
      <c r="AY364" s="76"/>
      <c r="AZ364" s="76"/>
      <c r="BA364" s="76"/>
      <c r="BB364" s="76"/>
      <c r="BC364" s="76"/>
      <c r="BD364" s="76"/>
      <c r="BE364" s="76"/>
      <c r="BF364" s="76"/>
      <c r="BG364" s="76"/>
      <c r="BH364" s="76"/>
      <c r="BI364" s="76"/>
      <c r="BJ364" s="76"/>
      <c r="BK364" s="76"/>
      <c r="BL364" s="76"/>
      <c r="BM364" s="76"/>
      <c r="BN364" s="76"/>
      <c r="BO364" s="76"/>
      <c r="BP364" s="76"/>
      <c r="BQ364" s="76"/>
      <c r="BR364" s="76"/>
      <c r="BS364" s="76"/>
      <c r="BT364" s="76"/>
      <c r="BU364" s="76"/>
      <c r="BV364" s="76"/>
      <c r="BW364" s="76"/>
      <c r="BX364" s="76"/>
      <c r="BY364" s="76"/>
    </row>
    <row r="365" spans="42:77">
      <c r="AP365" s="76"/>
      <c r="AQ365" s="76"/>
      <c r="AR365" s="76"/>
      <c r="AS365" s="76"/>
      <c r="AT365" s="76"/>
      <c r="AU365" s="76"/>
      <c r="AV365" s="76"/>
      <c r="AW365" s="76"/>
      <c r="AX365" s="76"/>
      <c r="AY365" s="76"/>
      <c r="AZ365" s="76"/>
      <c r="BA365" s="76"/>
      <c r="BB365" s="76"/>
      <c r="BC365" s="76"/>
      <c r="BD365" s="76"/>
      <c r="BE365" s="76"/>
      <c r="BF365" s="76"/>
      <c r="BG365" s="76"/>
      <c r="BH365" s="76"/>
      <c r="BI365" s="76"/>
      <c r="BJ365" s="76"/>
      <c r="BK365" s="76"/>
      <c r="BL365" s="76"/>
      <c r="BM365" s="76"/>
      <c r="BN365" s="76"/>
      <c r="BO365" s="76"/>
      <c r="BP365" s="76"/>
      <c r="BQ365" s="76"/>
      <c r="BR365" s="76"/>
      <c r="BS365" s="76"/>
      <c r="BT365" s="76"/>
      <c r="BU365" s="76"/>
      <c r="BV365" s="76"/>
      <c r="BW365" s="76"/>
      <c r="BX365" s="76"/>
      <c r="BY365" s="76"/>
    </row>
    <row r="366" spans="42:77">
      <c r="AP366" s="76"/>
      <c r="AQ366" s="76"/>
      <c r="AR366" s="76"/>
      <c r="AS366" s="76"/>
      <c r="AT366" s="76"/>
      <c r="AU366" s="76"/>
      <c r="AV366" s="76"/>
      <c r="AW366" s="76"/>
      <c r="AX366" s="76"/>
      <c r="AY366" s="76"/>
      <c r="AZ366" s="76"/>
      <c r="BA366" s="76"/>
      <c r="BB366" s="76"/>
      <c r="BC366" s="76"/>
      <c r="BD366" s="76"/>
      <c r="BE366" s="76"/>
      <c r="BF366" s="76"/>
      <c r="BG366" s="76"/>
      <c r="BH366" s="76"/>
      <c r="BI366" s="76"/>
      <c r="BJ366" s="76"/>
      <c r="BK366" s="76"/>
      <c r="BL366" s="76"/>
      <c r="BM366" s="76"/>
      <c r="BN366" s="76"/>
      <c r="BO366" s="76"/>
      <c r="BP366" s="76"/>
      <c r="BQ366" s="76"/>
      <c r="BR366" s="76"/>
      <c r="BS366" s="76"/>
      <c r="BT366" s="76"/>
      <c r="BU366" s="76"/>
      <c r="BV366" s="76"/>
      <c r="BW366" s="76"/>
      <c r="BX366" s="76"/>
      <c r="BY366" s="76"/>
    </row>
    <row r="367" spans="42:77">
      <c r="AP367" s="76"/>
      <c r="AQ367" s="76"/>
      <c r="AR367" s="76"/>
      <c r="AS367" s="76"/>
      <c r="AT367" s="76"/>
      <c r="AU367" s="76"/>
      <c r="AV367" s="76"/>
      <c r="AW367" s="76"/>
      <c r="AX367" s="76"/>
      <c r="AY367" s="76"/>
      <c r="AZ367" s="76"/>
      <c r="BA367" s="76"/>
      <c r="BB367" s="76"/>
      <c r="BC367" s="76"/>
      <c r="BD367" s="76"/>
      <c r="BE367" s="76"/>
      <c r="BF367" s="76"/>
      <c r="BG367" s="76"/>
      <c r="BH367" s="76"/>
      <c r="BI367" s="76"/>
      <c r="BJ367" s="76"/>
      <c r="BK367" s="76"/>
      <c r="BL367" s="76"/>
      <c r="BM367" s="76"/>
      <c r="BN367" s="76"/>
      <c r="BO367" s="76"/>
      <c r="BP367" s="76"/>
      <c r="BQ367" s="76"/>
      <c r="BR367" s="76"/>
      <c r="BS367" s="76"/>
      <c r="BT367" s="76"/>
      <c r="BU367" s="76"/>
      <c r="BV367" s="76"/>
      <c r="BW367" s="76"/>
      <c r="BX367" s="76"/>
      <c r="BY367" s="76"/>
    </row>
    <row r="368" spans="42:77">
      <c r="AP368" s="76"/>
      <c r="AQ368" s="76"/>
      <c r="AR368" s="76"/>
      <c r="AS368" s="76"/>
      <c r="AT368" s="76"/>
      <c r="AU368" s="76"/>
      <c r="AV368" s="76"/>
      <c r="AW368" s="76"/>
      <c r="AX368" s="76"/>
      <c r="AY368" s="76"/>
      <c r="AZ368" s="76"/>
      <c r="BA368" s="76"/>
      <c r="BB368" s="76"/>
      <c r="BC368" s="76"/>
      <c r="BD368" s="76"/>
      <c r="BE368" s="76"/>
      <c r="BF368" s="76"/>
      <c r="BG368" s="76"/>
      <c r="BH368" s="76"/>
      <c r="BI368" s="76"/>
      <c r="BJ368" s="76"/>
      <c r="BK368" s="76"/>
      <c r="BL368" s="76"/>
      <c r="BM368" s="76"/>
      <c r="BN368" s="76"/>
      <c r="BO368" s="76"/>
      <c r="BP368" s="76"/>
      <c r="BQ368" s="76"/>
      <c r="BR368" s="76"/>
      <c r="BS368" s="76"/>
      <c r="BT368" s="76"/>
      <c r="BU368" s="76"/>
      <c r="BV368" s="76"/>
      <c r="BW368" s="76"/>
      <c r="BX368" s="76"/>
      <c r="BY368" s="76"/>
    </row>
    <row r="369" spans="42:77">
      <c r="AP369" s="76"/>
      <c r="AQ369" s="76"/>
      <c r="AR369" s="76"/>
      <c r="AS369" s="76"/>
      <c r="AT369" s="76"/>
      <c r="AU369" s="76"/>
      <c r="AV369" s="76"/>
      <c r="AW369" s="76"/>
      <c r="AX369" s="76"/>
      <c r="AY369" s="76"/>
      <c r="AZ369" s="76"/>
      <c r="BA369" s="76"/>
      <c r="BB369" s="76"/>
      <c r="BC369" s="76"/>
      <c r="BD369" s="76"/>
      <c r="BE369" s="76"/>
      <c r="BF369" s="76"/>
      <c r="BG369" s="76"/>
      <c r="BH369" s="76"/>
      <c r="BI369" s="76"/>
      <c r="BJ369" s="76"/>
      <c r="BK369" s="76"/>
      <c r="BL369" s="76"/>
      <c r="BM369" s="76"/>
      <c r="BN369" s="76"/>
      <c r="BO369" s="76"/>
      <c r="BP369" s="76"/>
      <c r="BQ369" s="76"/>
      <c r="BR369" s="76"/>
      <c r="BS369" s="76"/>
      <c r="BT369" s="76"/>
      <c r="BU369" s="76"/>
      <c r="BV369" s="76"/>
      <c r="BW369" s="76"/>
      <c r="BX369" s="76"/>
      <c r="BY369" s="76"/>
    </row>
    <row r="370" spans="42:77">
      <c r="AP370" s="76"/>
      <c r="AQ370" s="76"/>
      <c r="AR370" s="76"/>
      <c r="AS370" s="76"/>
      <c r="AT370" s="76"/>
      <c r="AU370" s="76"/>
      <c r="AV370" s="76"/>
      <c r="AW370" s="76"/>
      <c r="AX370" s="76"/>
      <c r="AY370" s="76"/>
      <c r="AZ370" s="76"/>
      <c r="BA370" s="76"/>
      <c r="BB370" s="76"/>
      <c r="BC370" s="76"/>
      <c r="BD370" s="76"/>
      <c r="BE370" s="76"/>
      <c r="BF370" s="76"/>
      <c r="BG370" s="76"/>
      <c r="BH370" s="76"/>
      <c r="BI370" s="76"/>
      <c r="BJ370" s="76"/>
      <c r="BK370" s="76"/>
      <c r="BL370" s="76"/>
      <c r="BM370" s="76"/>
      <c r="BN370" s="76"/>
      <c r="BO370" s="76"/>
      <c r="BP370" s="76"/>
      <c r="BQ370" s="76"/>
      <c r="BR370" s="76"/>
      <c r="BS370" s="76"/>
      <c r="BT370" s="76"/>
      <c r="BU370" s="76"/>
      <c r="BV370" s="76"/>
      <c r="BW370" s="76"/>
      <c r="BX370" s="76"/>
      <c r="BY370" s="76"/>
    </row>
    <row r="371" spans="42:77">
      <c r="AP371" s="76"/>
      <c r="AQ371" s="76"/>
      <c r="AR371" s="76"/>
      <c r="AS371" s="76"/>
      <c r="AT371" s="76"/>
      <c r="AU371" s="76"/>
      <c r="AV371" s="76"/>
      <c r="AW371" s="76"/>
      <c r="AX371" s="76"/>
      <c r="AY371" s="76"/>
      <c r="AZ371" s="76"/>
      <c r="BA371" s="76"/>
      <c r="BB371" s="76"/>
      <c r="BC371" s="76"/>
      <c r="BD371" s="76"/>
      <c r="BE371" s="76"/>
      <c r="BF371" s="76"/>
      <c r="BG371" s="76"/>
      <c r="BH371" s="76"/>
      <c r="BI371" s="76"/>
      <c r="BJ371" s="76"/>
      <c r="BK371" s="76"/>
      <c r="BL371" s="76"/>
      <c r="BM371" s="76"/>
      <c r="BN371" s="76"/>
      <c r="BO371" s="76"/>
      <c r="BP371" s="76"/>
      <c r="BQ371" s="76"/>
      <c r="BR371" s="76"/>
      <c r="BS371" s="76"/>
      <c r="BT371" s="76"/>
      <c r="BU371" s="76"/>
      <c r="BV371" s="76"/>
      <c r="BW371" s="76"/>
      <c r="BX371" s="76"/>
      <c r="BY371" s="76"/>
    </row>
    <row r="372" spans="42:77">
      <c r="AP372" s="76"/>
      <c r="AQ372" s="76"/>
      <c r="AR372" s="76"/>
      <c r="AS372" s="76"/>
      <c r="AT372" s="76"/>
      <c r="AU372" s="76"/>
      <c r="AV372" s="76"/>
      <c r="AW372" s="76"/>
      <c r="AX372" s="76"/>
      <c r="AY372" s="76"/>
      <c r="AZ372" s="76"/>
      <c r="BA372" s="76"/>
      <c r="BB372" s="76"/>
      <c r="BC372" s="76"/>
      <c r="BD372" s="76"/>
      <c r="BE372" s="76"/>
      <c r="BF372" s="76"/>
      <c r="BG372" s="76"/>
      <c r="BH372" s="76"/>
      <c r="BI372" s="76"/>
      <c r="BJ372" s="76"/>
      <c r="BK372" s="76"/>
      <c r="BL372" s="76"/>
      <c r="BM372" s="76"/>
      <c r="BN372" s="76"/>
      <c r="BO372" s="76"/>
      <c r="BP372" s="76"/>
      <c r="BQ372" s="76"/>
      <c r="BR372" s="76"/>
      <c r="BS372" s="76"/>
      <c r="BT372" s="76"/>
      <c r="BU372" s="76"/>
      <c r="BV372" s="76"/>
      <c r="BW372" s="76"/>
      <c r="BX372" s="76"/>
      <c r="BY372" s="76"/>
    </row>
    <row r="373" spans="42:77">
      <c r="AP373" s="76"/>
      <c r="AQ373" s="76"/>
      <c r="AR373" s="76"/>
      <c r="AS373" s="76"/>
      <c r="AT373" s="76"/>
      <c r="AU373" s="76"/>
      <c r="AV373" s="76"/>
      <c r="AW373" s="76"/>
      <c r="AX373" s="76"/>
      <c r="AY373" s="76"/>
      <c r="AZ373" s="76"/>
      <c r="BA373" s="76"/>
      <c r="BB373" s="76"/>
      <c r="BC373" s="76"/>
      <c r="BD373" s="76"/>
      <c r="BE373" s="76"/>
      <c r="BF373" s="76"/>
      <c r="BG373" s="76"/>
      <c r="BH373" s="76"/>
      <c r="BI373" s="76"/>
      <c r="BJ373" s="76"/>
      <c r="BK373" s="76"/>
      <c r="BL373" s="76"/>
      <c r="BM373" s="76"/>
      <c r="BN373" s="76"/>
      <c r="BO373" s="76"/>
      <c r="BP373" s="76"/>
      <c r="BQ373" s="76"/>
      <c r="BR373" s="76"/>
      <c r="BS373" s="76"/>
      <c r="BT373" s="76"/>
      <c r="BU373" s="76"/>
      <c r="BV373" s="76"/>
      <c r="BW373" s="76"/>
      <c r="BX373" s="76"/>
      <c r="BY373" s="76"/>
    </row>
    <row r="374" spans="42:77">
      <c r="AP374" s="76"/>
      <c r="AQ374" s="76"/>
      <c r="AR374" s="76"/>
      <c r="AS374" s="76"/>
      <c r="AT374" s="76"/>
      <c r="AU374" s="76"/>
      <c r="AV374" s="76"/>
      <c r="AW374" s="76"/>
      <c r="AX374" s="76"/>
      <c r="AY374" s="76"/>
      <c r="AZ374" s="76"/>
      <c r="BA374" s="76"/>
      <c r="BB374" s="76"/>
      <c r="BC374" s="76"/>
      <c r="BD374" s="76"/>
      <c r="BE374" s="76"/>
      <c r="BF374" s="76"/>
      <c r="BG374" s="76"/>
      <c r="BH374" s="76"/>
      <c r="BI374" s="76"/>
      <c r="BJ374" s="76"/>
      <c r="BK374" s="76"/>
      <c r="BL374" s="76"/>
      <c r="BM374" s="76"/>
      <c r="BN374" s="76"/>
      <c r="BO374" s="76"/>
      <c r="BP374" s="76"/>
      <c r="BQ374" s="76"/>
      <c r="BR374" s="76"/>
      <c r="BS374" s="76"/>
      <c r="BT374" s="76"/>
      <c r="BU374" s="76"/>
      <c r="BV374" s="76"/>
      <c r="BW374" s="76"/>
      <c r="BX374" s="76"/>
      <c r="BY374" s="76"/>
    </row>
    <row r="375" spans="42:77">
      <c r="AP375" s="76"/>
      <c r="AQ375" s="76"/>
      <c r="AR375" s="76"/>
      <c r="AS375" s="76"/>
      <c r="AT375" s="76"/>
      <c r="AU375" s="76"/>
      <c r="AV375" s="76"/>
      <c r="AW375" s="76"/>
      <c r="AX375" s="76"/>
      <c r="AY375" s="76"/>
      <c r="AZ375" s="76"/>
      <c r="BA375" s="76"/>
      <c r="BB375" s="76"/>
      <c r="BC375" s="76"/>
      <c r="BD375" s="76"/>
      <c r="BE375" s="76"/>
      <c r="BF375" s="76"/>
      <c r="BG375" s="76"/>
      <c r="BH375" s="76"/>
      <c r="BI375" s="76"/>
      <c r="BJ375" s="76"/>
      <c r="BK375" s="76"/>
      <c r="BL375" s="76"/>
      <c r="BM375" s="76"/>
      <c r="BN375" s="76"/>
      <c r="BO375" s="76"/>
      <c r="BP375" s="76"/>
      <c r="BQ375" s="76"/>
      <c r="BR375" s="76"/>
      <c r="BS375" s="76"/>
      <c r="BT375" s="76"/>
      <c r="BU375" s="76"/>
      <c r="BV375" s="76"/>
      <c r="BW375" s="76"/>
      <c r="BX375" s="76"/>
      <c r="BY375" s="76"/>
    </row>
    <row r="376" spans="42:77">
      <c r="AP376" s="76"/>
      <c r="AQ376" s="76"/>
      <c r="AR376" s="76"/>
      <c r="AS376" s="76"/>
      <c r="AT376" s="76"/>
      <c r="AU376" s="76"/>
      <c r="AV376" s="76"/>
      <c r="AW376" s="76"/>
      <c r="AX376" s="76"/>
      <c r="AY376" s="76"/>
      <c r="AZ376" s="76"/>
      <c r="BA376" s="76"/>
      <c r="BB376" s="76"/>
      <c r="BC376" s="76"/>
      <c r="BD376" s="76"/>
      <c r="BE376" s="76"/>
      <c r="BF376" s="76"/>
      <c r="BG376" s="76"/>
      <c r="BH376" s="76"/>
      <c r="BI376" s="76"/>
      <c r="BJ376" s="76"/>
      <c r="BK376" s="76"/>
      <c r="BL376" s="76"/>
      <c r="BM376" s="76"/>
      <c r="BN376" s="76"/>
      <c r="BO376" s="76"/>
      <c r="BP376" s="76"/>
      <c r="BQ376" s="76"/>
      <c r="BR376" s="76"/>
      <c r="BS376" s="76"/>
      <c r="BT376" s="76"/>
      <c r="BU376" s="76"/>
      <c r="BV376" s="76"/>
      <c r="BW376" s="76"/>
      <c r="BX376" s="76"/>
      <c r="BY376" s="76"/>
    </row>
    <row r="377" spans="42:77">
      <c r="AP377" s="76"/>
      <c r="AQ377" s="76"/>
      <c r="AR377" s="76"/>
      <c r="AS377" s="76"/>
      <c r="AT377" s="76"/>
      <c r="AU377" s="76"/>
      <c r="AV377" s="76"/>
      <c r="AW377" s="76"/>
      <c r="AX377" s="76"/>
      <c r="AY377" s="76"/>
      <c r="AZ377" s="76"/>
      <c r="BA377" s="76"/>
      <c r="BB377" s="76"/>
      <c r="BC377" s="76"/>
      <c r="BD377" s="76"/>
      <c r="BE377" s="76"/>
      <c r="BF377" s="76"/>
      <c r="BG377" s="76"/>
      <c r="BH377" s="76"/>
      <c r="BI377" s="76"/>
      <c r="BJ377" s="76"/>
      <c r="BK377" s="76"/>
      <c r="BL377" s="76"/>
      <c r="BM377" s="76"/>
      <c r="BN377" s="76"/>
      <c r="BO377" s="76"/>
      <c r="BP377" s="76"/>
      <c r="BQ377" s="76"/>
      <c r="BR377" s="76"/>
      <c r="BS377" s="76"/>
      <c r="BT377" s="76"/>
      <c r="BU377" s="76"/>
      <c r="BV377" s="76"/>
      <c r="BW377" s="76"/>
      <c r="BX377" s="76"/>
      <c r="BY377" s="76"/>
    </row>
    <row r="378" spans="42:77">
      <c r="AP378" s="76"/>
      <c r="AQ378" s="76"/>
      <c r="AR378" s="76"/>
      <c r="AS378" s="76"/>
      <c r="AT378" s="76"/>
      <c r="AU378" s="76"/>
      <c r="AV378" s="76"/>
      <c r="AW378" s="76"/>
      <c r="AX378" s="76"/>
      <c r="AY378" s="76"/>
      <c r="AZ378" s="76"/>
      <c r="BA378" s="76"/>
      <c r="BB378" s="76"/>
      <c r="BC378" s="76"/>
      <c r="BD378" s="76"/>
      <c r="BE378" s="76"/>
      <c r="BF378" s="76"/>
      <c r="BG378" s="76"/>
      <c r="BH378" s="76"/>
      <c r="BI378" s="76"/>
      <c r="BJ378" s="76"/>
      <c r="BK378" s="76"/>
      <c r="BL378" s="76"/>
      <c r="BM378" s="76"/>
      <c r="BN378" s="76"/>
      <c r="BO378" s="76"/>
      <c r="BP378" s="76"/>
      <c r="BQ378" s="76"/>
      <c r="BR378" s="76"/>
      <c r="BS378" s="76"/>
      <c r="BT378" s="76"/>
      <c r="BU378" s="76"/>
      <c r="BV378" s="76"/>
      <c r="BW378" s="76"/>
      <c r="BX378" s="76"/>
      <c r="BY378" s="76"/>
    </row>
    <row r="379" spans="42:77">
      <c r="AP379" s="76"/>
      <c r="AQ379" s="76"/>
      <c r="AR379" s="76"/>
      <c r="AS379" s="76"/>
      <c r="AT379" s="76"/>
      <c r="AU379" s="76"/>
      <c r="AV379" s="76"/>
      <c r="AW379" s="76"/>
      <c r="AX379" s="76"/>
      <c r="AY379" s="76"/>
      <c r="AZ379" s="76"/>
      <c r="BA379" s="76"/>
      <c r="BB379" s="76"/>
      <c r="BC379" s="76"/>
      <c r="BD379" s="76"/>
      <c r="BE379" s="76"/>
      <c r="BF379" s="76"/>
      <c r="BG379" s="76"/>
      <c r="BH379" s="76"/>
      <c r="BI379" s="76"/>
      <c r="BJ379" s="76"/>
      <c r="BK379" s="76"/>
      <c r="BL379" s="76"/>
      <c r="BM379" s="76"/>
      <c r="BN379" s="76"/>
      <c r="BO379" s="76"/>
      <c r="BP379" s="76"/>
      <c r="BQ379" s="76"/>
      <c r="BR379" s="76"/>
      <c r="BS379" s="76"/>
      <c r="BT379" s="76"/>
      <c r="BU379" s="76"/>
      <c r="BV379" s="76"/>
      <c r="BW379" s="76"/>
      <c r="BX379" s="76"/>
      <c r="BY379" s="76"/>
    </row>
    <row r="380" spans="42:77">
      <c r="AP380" s="76"/>
      <c r="AQ380" s="76"/>
      <c r="AR380" s="76"/>
      <c r="AS380" s="76"/>
      <c r="AT380" s="76"/>
      <c r="AU380" s="76"/>
      <c r="AV380" s="76"/>
      <c r="AW380" s="76"/>
      <c r="AX380" s="76"/>
      <c r="AY380" s="76"/>
      <c r="AZ380" s="76"/>
      <c r="BA380" s="76"/>
      <c r="BB380" s="76"/>
      <c r="BC380" s="76"/>
      <c r="BD380" s="76"/>
      <c r="BE380" s="76"/>
      <c r="BF380" s="76"/>
      <c r="BG380" s="76"/>
      <c r="BH380" s="76"/>
      <c r="BI380" s="76"/>
      <c r="BJ380" s="76"/>
      <c r="BK380" s="76"/>
      <c r="BL380" s="76"/>
      <c r="BM380" s="76"/>
      <c r="BN380" s="76"/>
      <c r="BO380" s="76"/>
      <c r="BP380" s="76"/>
      <c r="BQ380" s="76"/>
      <c r="BR380" s="76"/>
      <c r="BS380" s="76"/>
      <c r="BT380" s="76"/>
      <c r="BU380" s="76"/>
      <c r="BV380" s="76"/>
      <c r="BW380" s="76"/>
      <c r="BX380" s="76"/>
      <c r="BY380" s="76"/>
    </row>
    <row r="381" spans="42:77">
      <c r="AP381" s="76"/>
      <c r="AQ381" s="76"/>
      <c r="AR381" s="76"/>
      <c r="AS381" s="76"/>
      <c r="AT381" s="76"/>
      <c r="AU381" s="76"/>
      <c r="AV381" s="76"/>
      <c r="AW381" s="76"/>
      <c r="AX381" s="76"/>
      <c r="AY381" s="76"/>
      <c r="AZ381" s="76"/>
      <c r="BA381" s="76"/>
      <c r="BB381" s="76"/>
      <c r="BC381" s="76"/>
      <c r="BD381" s="76"/>
      <c r="BE381" s="76"/>
      <c r="BF381" s="76"/>
      <c r="BG381" s="76"/>
      <c r="BH381" s="76"/>
      <c r="BI381" s="76"/>
      <c r="BJ381" s="76"/>
      <c r="BK381" s="76"/>
      <c r="BL381" s="76"/>
      <c r="BM381" s="76"/>
      <c r="BN381" s="76"/>
      <c r="BO381" s="76"/>
      <c r="BP381" s="76"/>
      <c r="BQ381" s="76"/>
      <c r="BR381" s="76"/>
      <c r="BS381" s="76"/>
      <c r="BT381" s="76"/>
      <c r="BU381" s="76"/>
      <c r="BV381" s="76"/>
      <c r="BW381" s="76"/>
      <c r="BX381" s="76"/>
      <c r="BY381" s="76"/>
    </row>
    <row r="382" spans="42:77">
      <c r="AP382" s="76"/>
      <c r="AQ382" s="76"/>
      <c r="AR382" s="76"/>
      <c r="AS382" s="76"/>
      <c r="AT382" s="76"/>
      <c r="AU382" s="76"/>
      <c r="AV382" s="76"/>
      <c r="AW382" s="76"/>
      <c r="AX382" s="76"/>
      <c r="AY382" s="76"/>
      <c r="AZ382" s="76"/>
      <c r="BA382" s="76"/>
      <c r="BB382" s="76"/>
      <c r="BC382" s="76"/>
      <c r="BD382" s="76"/>
      <c r="BE382" s="76"/>
      <c r="BF382" s="76"/>
      <c r="BG382" s="76"/>
      <c r="BH382" s="76"/>
      <c r="BI382" s="76"/>
      <c r="BJ382" s="76"/>
      <c r="BK382" s="76"/>
      <c r="BL382" s="76"/>
      <c r="BM382" s="76"/>
      <c r="BN382" s="76"/>
      <c r="BO382" s="76"/>
      <c r="BP382" s="76"/>
      <c r="BQ382" s="76"/>
      <c r="BR382" s="76"/>
      <c r="BS382" s="76"/>
      <c r="BT382" s="76"/>
      <c r="BU382" s="76"/>
      <c r="BV382" s="76"/>
      <c r="BW382" s="76"/>
      <c r="BX382" s="76"/>
      <c r="BY382" s="76"/>
    </row>
    <row r="383" spans="42:77">
      <c r="AP383" s="76"/>
      <c r="AQ383" s="76"/>
      <c r="AR383" s="76"/>
      <c r="AS383" s="76"/>
      <c r="AT383" s="76"/>
      <c r="AU383" s="76"/>
      <c r="AV383" s="76"/>
      <c r="AW383" s="76"/>
      <c r="AX383" s="76"/>
      <c r="AY383" s="76"/>
      <c r="AZ383" s="76"/>
      <c r="BA383" s="76"/>
      <c r="BB383" s="76"/>
      <c r="BC383" s="76"/>
      <c r="BD383" s="76"/>
      <c r="BE383" s="76"/>
      <c r="BF383" s="76"/>
      <c r="BG383" s="76"/>
      <c r="BH383" s="76"/>
      <c r="BI383" s="76"/>
      <c r="BJ383" s="76"/>
      <c r="BK383" s="76"/>
      <c r="BL383" s="76"/>
      <c r="BM383" s="76"/>
      <c r="BN383" s="76"/>
      <c r="BO383" s="76"/>
      <c r="BP383" s="76"/>
      <c r="BQ383" s="76"/>
      <c r="BR383" s="76"/>
      <c r="BS383" s="76"/>
      <c r="BT383" s="76"/>
      <c r="BU383" s="76"/>
      <c r="BV383" s="76"/>
      <c r="BW383" s="76"/>
      <c r="BX383" s="76"/>
      <c r="BY383" s="76"/>
    </row>
    <row r="384" spans="42:77">
      <c r="AP384" s="76"/>
      <c r="AQ384" s="76"/>
      <c r="AR384" s="76"/>
      <c r="AS384" s="76"/>
      <c r="AT384" s="76"/>
      <c r="AU384" s="76"/>
      <c r="AV384" s="76"/>
      <c r="AW384" s="76"/>
      <c r="AX384" s="76"/>
      <c r="AY384" s="76"/>
      <c r="AZ384" s="76"/>
      <c r="BA384" s="76"/>
      <c r="BB384" s="76"/>
      <c r="BC384" s="76"/>
      <c r="BD384" s="76"/>
      <c r="BE384" s="76"/>
      <c r="BF384" s="76"/>
      <c r="BG384" s="76"/>
      <c r="BH384" s="76"/>
      <c r="BI384" s="76"/>
      <c r="BJ384" s="76"/>
      <c r="BK384" s="76"/>
      <c r="BL384" s="76"/>
      <c r="BM384" s="76"/>
      <c r="BN384" s="76"/>
      <c r="BO384" s="76"/>
      <c r="BP384" s="76"/>
      <c r="BQ384" s="76"/>
      <c r="BR384" s="76"/>
      <c r="BS384" s="76"/>
      <c r="BT384" s="76"/>
      <c r="BU384" s="76"/>
      <c r="BV384" s="76"/>
      <c r="BW384" s="76"/>
      <c r="BX384" s="76"/>
      <c r="BY384" s="76"/>
    </row>
    <row r="385" spans="42:77">
      <c r="AP385" s="76"/>
      <c r="AQ385" s="76"/>
      <c r="AR385" s="76"/>
      <c r="AS385" s="76"/>
      <c r="AT385" s="76"/>
      <c r="AU385" s="76"/>
      <c r="AV385" s="76"/>
      <c r="AW385" s="76"/>
      <c r="AX385" s="76"/>
      <c r="AY385" s="76"/>
      <c r="AZ385" s="76"/>
      <c r="BA385" s="76"/>
      <c r="BB385" s="76"/>
      <c r="BC385" s="76"/>
      <c r="BD385" s="76"/>
      <c r="BE385" s="76"/>
      <c r="BF385" s="76"/>
      <c r="BG385" s="76"/>
      <c r="BH385" s="76"/>
      <c r="BI385" s="76"/>
      <c r="BJ385" s="76"/>
      <c r="BK385" s="76"/>
      <c r="BL385" s="76"/>
      <c r="BM385" s="76"/>
      <c r="BN385" s="76"/>
      <c r="BO385" s="76"/>
      <c r="BP385" s="76"/>
      <c r="BQ385" s="76"/>
      <c r="BR385" s="76"/>
      <c r="BS385" s="76"/>
      <c r="BT385" s="76"/>
      <c r="BU385" s="76"/>
      <c r="BV385" s="76"/>
      <c r="BW385" s="76"/>
      <c r="BX385" s="76"/>
      <c r="BY385" s="76"/>
    </row>
    <row r="386" spans="42:77">
      <c r="AP386" s="76"/>
      <c r="AQ386" s="76"/>
      <c r="AR386" s="76"/>
      <c r="AS386" s="76"/>
      <c r="AT386" s="76"/>
      <c r="AU386" s="76"/>
      <c r="AV386" s="76"/>
      <c r="AW386" s="76"/>
      <c r="AX386" s="76"/>
      <c r="AY386" s="76"/>
      <c r="AZ386" s="76"/>
      <c r="BA386" s="76"/>
      <c r="BB386" s="76"/>
      <c r="BC386" s="76"/>
      <c r="BD386" s="76"/>
      <c r="BE386" s="76"/>
      <c r="BF386" s="76"/>
      <c r="BG386" s="76"/>
      <c r="BH386" s="76"/>
      <c r="BI386" s="76"/>
      <c r="BJ386" s="76"/>
      <c r="BK386" s="76"/>
      <c r="BL386" s="76"/>
      <c r="BM386" s="76"/>
      <c r="BN386" s="76"/>
      <c r="BO386" s="76"/>
      <c r="BP386" s="76"/>
      <c r="BQ386" s="76"/>
      <c r="BR386" s="76"/>
      <c r="BS386" s="76"/>
      <c r="BT386" s="76"/>
      <c r="BU386" s="76"/>
      <c r="BV386" s="76"/>
      <c r="BW386" s="76"/>
      <c r="BX386" s="76"/>
      <c r="BY386" s="76"/>
    </row>
    <row r="387" spans="42:77">
      <c r="AP387" s="76"/>
      <c r="AQ387" s="76"/>
      <c r="AR387" s="76"/>
      <c r="AS387" s="76"/>
      <c r="AT387" s="76"/>
      <c r="AU387" s="76"/>
      <c r="AV387" s="76"/>
      <c r="AW387" s="76"/>
      <c r="AX387" s="76"/>
      <c r="AY387" s="76"/>
      <c r="AZ387" s="76"/>
      <c r="BA387" s="76"/>
      <c r="BB387" s="76"/>
      <c r="BC387" s="76"/>
      <c r="BD387" s="76"/>
      <c r="BE387" s="76"/>
      <c r="BF387" s="76"/>
      <c r="BG387" s="76"/>
      <c r="BH387" s="76"/>
      <c r="BI387" s="76"/>
      <c r="BJ387" s="76"/>
      <c r="BK387" s="76"/>
      <c r="BL387" s="76"/>
      <c r="BM387" s="76"/>
      <c r="BN387" s="76"/>
      <c r="BO387" s="76"/>
      <c r="BP387" s="76"/>
      <c r="BQ387" s="76"/>
      <c r="BR387" s="76"/>
      <c r="BS387" s="76"/>
      <c r="BT387" s="76"/>
      <c r="BU387" s="76"/>
      <c r="BV387" s="76"/>
      <c r="BW387" s="76"/>
      <c r="BX387" s="76"/>
      <c r="BY387" s="76"/>
    </row>
    <row r="388" spans="42:77">
      <c r="AP388" s="76"/>
      <c r="AQ388" s="76"/>
      <c r="AR388" s="76"/>
      <c r="AS388" s="76"/>
      <c r="AT388" s="76"/>
      <c r="AU388" s="76"/>
      <c r="AV388" s="76"/>
      <c r="AW388" s="76"/>
      <c r="AX388" s="76"/>
      <c r="AY388" s="76"/>
      <c r="AZ388" s="76"/>
      <c r="BA388" s="76"/>
      <c r="BB388" s="76"/>
      <c r="BC388" s="76"/>
      <c r="BD388" s="76"/>
      <c r="BE388" s="76"/>
      <c r="BF388" s="76"/>
      <c r="BG388" s="76"/>
      <c r="BH388" s="76"/>
      <c r="BI388" s="76"/>
      <c r="BJ388" s="76"/>
      <c r="BK388" s="76"/>
      <c r="BL388" s="76"/>
      <c r="BM388" s="76"/>
      <c r="BN388" s="76"/>
      <c r="BO388" s="76"/>
      <c r="BP388" s="76"/>
      <c r="BQ388" s="76"/>
      <c r="BR388" s="76"/>
      <c r="BS388" s="76"/>
      <c r="BT388" s="76"/>
      <c r="BU388" s="76"/>
      <c r="BV388" s="76"/>
      <c r="BW388" s="76"/>
      <c r="BX388" s="76"/>
      <c r="BY388" s="76"/>
    </row>
    <row r="389" spans="42:77">
      <c r="AP389" s="76"/>
      <c r="AQ389" s="76"/>
      <c r="AR389" s="76"/>
      <c r="AS389" s="76"/>
      <c r="AT389" s="76"/>
      <c r="AU389" s="76"/>
      <c r="AV389" s="76"/>
      <c r="AW389" s="76"/>
      <c r="AX389" s="76"/>
      <c r="AY389" s="76"/>
      <c r="AZ389" s="76"/>
      <c r="BA389" s="76"/>
      <c r="BB389" s="76"/>
      <c r="BC389" s="76"/>
      <c r="BD389" s="76"/>
      <c r="BE389" s="76"/>
      <c r="BF389" s="76"/>
      <c r="BG389" s="76"/>
      <c r="BH389" s="76"/>
      <c r="BI389" s="76"/>
      <c r="BJ389" s="76"/>
      <c r="BK389" s="76"/>
      <c r="BL389" s="76"/>
      <c r="BM389" s="76"/>
      <c r="BN389" s="76"/>
      <c r="BO389" s="76"/>
      <c r="BP389" s="76"/>
      <c r="BQ389" s="76"/>
      <c r="BR389" s="76"/>
      <c r="BS389" s="76"/>
      <c r="BT389" s="76"/>
      <c r="BU389" s="76"/>
      <c r="BV389" s="76"/>
      <c r="BW389" s="76"/>
      <c r="BX389" s="76"/>
      <c r="BY389" s="76"/>
    </row>
    <row r="390" spans="42:77">
      <c r="AP390" s="76"/>
      <c r="AQ390" s="76"/>
      <c r="AR390" s="76"/>
      <c r="AS390" s="76"/>
      <c r="AT390" s="76"/>
      <c r="AU390" s="76"/>
      <c r="AV390" s="76"/>
      <c r="AW390" s="76"/>
      <c r="AX390" s="76"/>
      <c r="AY390" s="76"/>
      <c r="AZ390" s="76"/>
      <c r="BA390" s="76"/>
      <c r="BB390" s="76"/>
      <c r="BC390" s="76"/>
      <c r="BD390" s="76"/>
      <c r="BE390" s="76"/>
      <c r="BF390" s="76"/>
      <c r="BG390" s="76"/>
      <c r="BH390" s="76"/>
      <c r="BI390" s="76"/>
      <c r="BJ390" s="76"/>
      <c r="BK390" s="76"/>
      <c r="BL390" s="76"/>
      <c r="BM390" s="76"/>
      <c r="BN390" s="76"/>
      <c r="BO390" s="76"/>
      <c r="BP390" s="76"/>
      <c r="BQ390" s="76"/>
      <c r="BR390" s="76"/>
      <c r="BS390" s="76"/>
      <c r="BT390" s="76"/>
      <c r="BU390" s="76"/>
      <c r="BV390" s="76"/>
      <c r="BW390" s="76"/>
      <c r="BX390" s="76"/>
      <c r="BY390" s="76"/>
    </row>
    <row r="391" spans="42:77">
      <c r="AP391" s="76"/>
      <c r="AQ391" s="76"/>
      <c r="AR391" s="76"/>
      <c r="AS391" s="76"/>
      <c r="AT391" s="76"/>
      <c r="AU391" s="76"/>
      <c r="AV391" s="76"/>
      <c r="AW391" s="76"/>
      <c r="AX391" s="76"/>
      <c r="AY391" s="76"/>
      <c r="AZ391" s="76"/>
      <c r="BA391" s="76"/>
      <c r="BB391" s="76"/>
      <c r="BC391" s="76"/>
      <c r="BD391" s="76"/>
      <c r="BE391" s="76"/>
      <c r="BF391" s="76"/>
      <c r="BG391" s="76"/>
      <c r="BH391" s="76"/>
      <c r="BI391" s="76"/>
      <c r="BJ391" s="76"/>
      <c r="BK391" s="76"/>
      <c r="BL391" s="76"/>
      <c r="BM391" s="76"/>
      <c r="BN391" s="76"/>
      <c r="BO391" s="76"/>
      <c r="BP391" s="76"/>
      <c r="BQ391" s="76"/>
      <c r="BR391" s="76"/>
      <c r="BS391" s="76"/>
      <c r="BT391" s="76"/>
      <c r="BU391" s="76"/>
      <c r="BV391" s="76"/>
      <c r="BW391" s="76"/>
      <c r="BX391" s="76"/>
      <c r="BY391" s="76"/>
    </row>
    <row r="392" spans="42:77">
      <c r="AP392" s="76"/>
      <c r="AQ392" s="76"/>
      <c r="AR392" s="76"/>
      <c r="AS392" s="76"/>
      <c r="AT392" s="76"/>
      <c r="AU392" s="76"/>
      <c r="AV392" s="76"/>
      <c r="AW392" s="76"/>
      <c r="AX392" s="76"/>
      <c r="AY392" s="76"/>
      <c r="AZ392" s="76"/>
      <c r="BA392" s="76"/>
      <c r="BB392" s="76"/>
      <c r="BC392" s="76"/>
      <c r="BD392" s="76"/>
      <c r="BE392" s="76"/>
      <c r="BF392" s="76"/>
      <c r="BG392" s="76"/>
      <c r="BH392" s="76"/>
      <c r="BI392" s="76"/>
      <c r="BJ392" s="76"/>
      <c r="BK392" s="76"/>
      <c r="BL392" s="76"/>
      <c r="BM392" s="76"/>
      <c r="BN392" s="76"/>
      <c r="BO392" s="76"/>
      <c r="BP392" s="76"/>
      <c r="BQ392" s="76"/>
      <c r="BR392" s="76"/>
      <c r="BS392" s="76"/>
      <c r="BT392" s="76"/>
      <c r="BU392" s="76"/>
      <c r="BV392" s="76"/>
      <c r="BW392" s="76"/>
      <c r="BX392" s="76"/>
      <c r="BY392" s="76"/>
    </row>
    <row r="393" spans="42:77">
      <c r="AP393" s="76"/>
      <c r="AQ393" s="76"/>
      <c r="AR393" s="76"/>
      <c r="AS393" s="76"/>
      <c r="AT393" s="76"/>
      <c r="AU393" s="76"/>
      <c r="AV393" s="76"/>
      <c r="AW393" s="76"/>
      <c r="AX393" s="76"/>
      <c r="AY393" s="76"/>
      <c r="AZ393" s="76"/>
      <c r="BA393" s="76"/>
      <c r="BB393" s="76"/>
      <c r="BC393" s="76"/>
      <c r="BD393" s="76"/>
      <c r="BE393" s="76"/>
      <c r="BF393" s="76"/>
      <c r="BG393" s="76"/>
      <c r="BH393" s="76"/>
      <c r="BI393" s="76"/>
      <c r="BJ393" s="76"/>
      <c r="BK393" s="76"/>
      <c r="BL393" s="76"/>
      <c r="BM393" s="76"/>
      <c r="BN393" s="76"/>
      <c r="BO393" s="76"/>
      <c r="BP393" s="76"/>
      <c r="BQ393" s="76"/>
      <c r="BR393" s="76"/>
      <c r="BS393" s="76"/>
      <c r="BT393" s="76"/>
      <c r="BU393" s="76"/>
      <c r="BV393" s="76"/>
      <c r="BW393" s="76"/>
      <c r="BX393" s="76"/>
      <c r="BY393" s="76"/>
    </row>
    <row r="394" spans="42:77">
      <c r="AP394" s="76"/>
      <c r="AQ394" s="76"/>
      <c r="AR394" s="76"/>
      <c r="AS394" s="76"/>
      <c r="AT394" s="76"/>
      <c r="AU394" s="76"/>
      <c r="AV394" s="76"/>
      <c r="AW394" s="76"/>
      <c r="AX394" s="76"/>
      <c r="AY394" s="76"/>
      <c r="AZ394" s="76"/>
      <c r="BA394" s="76"/>
      <c r="BB394" s="76"/>
      <c r="BC394" s="76"/>
      <c r="BD394" s="76"/>
      <c r="BE394" s="76"/>
      <c r="BF394" s="76"/>
      <c r="BG394" s="76"/>
      <c r="BH394" s="76"/>
      <c r="BI394" s="76"/>
      <c r="BJ394" s="76"/>
      <c r="BK394" s="76"/>
      <c r="BL394" s="76"/>
      <c r="BM394" s="76"/>
      <c r="BN394" s="76"/>
      <c r="BO394" s="76"/>
      <c r="BP394" s="76"/>
      <c r="BQ394" s="76"/>
      <c r="BR394" s="76"/>
      <c r="BS394" s="76"/>
      <c r="BT394" s="76"/>
      <c r="BU394" s="76"/>
      <c r="BV394" s="76"/>
      <c r="BW394" s="76"/>
      <c r="BX394" s="76"/>
      <c r="BY394" s="76"/>
    </row>
    <row r="395" spans="42:77">
      <c r="AP395" s="76"/>
      <c r="AQ395" s="76"/>
      <c r="AR395" s="76"/>
      <c r="AS395" s="76"/>
      <c r="AT395" s="76"/>
      <c r="AU395" s="76"/>
      <c r="AV395" s="76"/>
      <c r="AW395" s="76"/>
      <c r="AX395" s="76"/>
      <c r="AY395" s="76"/>
      <c r="AZ395" s="76"/>
      <c r="BA395" s="76"/>
      <c r="BB395" s="76"/>
      <c r="BC395" s="76"/>
      <c r="BD395" s="76"/>
      <c r="BE395" s="76"/>
      <c r="BF395" s="76"/>
      <c r="BG395" s="76"/>
      <c r="BH395" s="76"/>
      <c r="BI395" s="76"/>
      <c r="BJ395" s="76"/>
      <c r="BK395" s="76"/>
      <c r="BL395" s="76"/>
      <c r="BM395" s="76"/>
      <c r="BN395" s="76"/>
      <c r="BO395" s="76"/>
      <c r="BP395" s="76"/>
      <c r="BQ395" s="76"/>
      <c r="BR395" s="76"/>
      <c r="BS395" s="76"/>
      <c r="BT395" s="76"/>
      <c r="BU395" s="76"/>
      <c r="BV395" s="76"/>
      <c r="BW395" s="76"/>
      <c r="BX395" s="76"/>
      <c r="BY395" s="76"/>
    </row>
    <row r="396" spans="42:77">
      <c r="AP396" s="76"/>
      <c r="AQ396" s="76"/>
      <c r="AR396" s="76"/>
      <c r="AS396" s="76"/>
      <c r="AT396" s="76"/>
      <c r="AU396" s="76"/>
      <c r="AV396" s="76"/>
      <c r="AW396" s="76"/>
      <c r="AX396" s="76"/>
      <c r="AY396" s="76"/>
      <c r="AZ396" s="76"/>
      <c r="BA396" s="76"/>
      <c r="BB396" s="76"/>
      <c r="BC396" s="76"/>
      <c r="BD396" s="76"/>
      <c r="BE396" s="76"/>
      <c r="BF396" s="76"/>
      <c r="BG396" s="76"/>
      <c r="BH396" s="76"/>
      <c r="BI396" s="76"/>
      <c r="BJ396" s="76"/>
      <c r="BK396" s="76"/>
      <c r="BL396" s="76"/>
      <c r="BM396" s="76"/>
      <c r="BN396" s="76"/>
      <c r="BO396" s="76"/>
      <c r="BP396" s="76"/>
      <c r="BQ396" s="76"/>
      <c r="BR396" s="76"/>
      <c r="BS396" s="76"/>
      <c r="BT396" s="76"/>
      <c r="BU396" s="76"/>
      <c r="BV396" s="76"/>
      <c r="BW396" s="76"/>
      <c r="BX396" s="76"/>
      <c r="BY396" s="76"/>
    </row>
    <row r="397" spans="42:77">
      <c r="AP397" s="76"/>
      <c r="AQ397" s="76"/>
      <c r="AR397" s="76"/>
      <c r="AS397" s="76"/>
      <c r="AT397" s="76"/>
      <c r="AU397" s="76"/>
      <c r="AV397" s="76"/>
      <c r="AW397" s="76"/>
      <c r="AX397" s="76"/>
      <c r="AY397" s="76"/>
      <c r="AZ397" s="76"/>
      <c r="BA397" s="76"/>
      <c r="BB397" s="76"/>
      <c r="BC397" s="76"/>
      <c r="BD397" s="76"/>
      <c r="BE397" s="76"/>
      <c r="BF397" s="76"/>
      <c r="BG397" s="76"/>
      <c r="BH397" s="76"/>
      <c r="BI397" s="76"/>
      <c r="BJ397" s="76"/>
      <c r="BK397" s="76"/>
      <c r="BL397" s="76"/>
      <c r="BM397" s="76"/>
      <c r="BN397" s="76"/>
      <c r="BO397" s="76"/>
      <c r="BP397" s="76"/>
      <c r="BQ397" s="76"/>
      <c r="BR397" s="76"/>
      <c r="BS397" s="76"/>
      <c r="BT397" s="76"/>
      <c r="BU397" s="76"/>
      <c r="BV397" s="76"/>
      <c r="BW397" s="76"/>
      <c r="BX397" s="76"/>
      <c r="BY397" s="76"/>
    </row>
    <row r="398" spans="42:77">
      <c r="AP398" s="76"/>
      <c r="AQ398" s="76"/>
      <c r="AR398" s="76"/>
      <c r="AS398" s="76"/>
      <c r="AT398" s="76"/>
      <c r="AU398" s="76"/>
      <c r="AV398" s="76"/>
      <c r="AW398" s="76"/>
      <c r="AX398" s="76"/>
      <c r="AY398" s="76"/>
      <c r="AZ398" s="76"/>
      <c r="BA398" s="76"/>
      <c r="BB398" s="76"/>
      <c r="BC398" s="76"/>
      <c r="BD398" s="76"/>
      <c r="BE398" s="76"/>
      <c r="BF398" s="76"/>
      <c r="BG398" s="76"/>
      <c r="BH398" s="76"/>
      <c r="BI398" s="76"/>
      <c r="BJ398" s="76"/>
      <c r="BK398" s="76"/>
      <c r="BL398" s="76"/>
      <c r="BM398" s="76"/>
      <c r="BN398" s="76"/>
      <c r="BO398" s="76"/>
      <c r="BP398" s="76"/>
      <c r="BQ398" s="76"/>
      <c r="BR398" s="76"/>
      <c r="BS398" s="76"/>
      <c r="BT398" s="76"/>
      <c r="BU398" s="76"/>
      <c r="BV398" s="76"/>
      <c r="BW398" s="76"/>
      <c r="BX398" s="76"/>
      <c r="BY398" s="76"/>
    </row>
    <row r="399" spans="42:77">
      <c r="AP399" s="76"/>
      <c r="AQ399" s="76"/>
      <c r="AR399" s="76"/>
      <c r="AS399" s="76"/>
      <c r="AT399" s="76"/>
      <c r="AU399" s="76"/>
      <c r="AV399" s="76"/>
      <c r="AW399" s="76"/>
      <c r="AX399" s="76"/>
      <c r="AY399" s="76"/>
      <c r="AZ399" s="76"/>
      <c r="BA399" s="76"/>
      <c r="BB399" s="76"/>
      <c r="BC399" s="76"/>
      <c r="BD399" s="76"/>
      <c r="BE399" s="76"/>
      <c r="BF399" s="76"/>
      <c r="BG399" s="76"/>
      <c r="BH399" s="76"/>
      <c r="BI399" s="76"/>
      <c r="BJ399" s="76"/>
      <c r="BK399" s="76"/>
      <c r="BL399" s="76"/>
      <c r="BM399" s="76"/>
      <c r="BN399" s="76"/>
      <c r="BO399" s="76"/>
      <c r="BP399" s="76"/>
      <c r="BQ399" s="76"/>
      <c r="BR399" s="76"/>
      <c r="BS399" s="76"/>
      <c r="BT399" s="76"/>
      <c r="BU399" s="76"/>
      <c r="BV399" s="76"/>
      <c r="BW399" s="76"/>
      <c r="BX399" s="76"/>
      <c r="BY399" s="76"/>
    </row>
    <row r="400" spans="42:77">
      <c r="AP400" s="76"/>
      <c r="AQ400" s="76"/>
      <c r="AR400" s="76"/>
      <c r="AS400" s="76"/>
      <c r="AT400" s="76"/>
      <c r="AU400" s="76"/>
      <c r="AV400" s="76"/>
      <c r="AW400" s="76"/>
      <c r="AX400" s="76"/>
      <c r="AY400" s="76"/>
      <c r="AZ400" s="76"/>
      <c r="BA400" s="76"/>
      <c r="BB400" s="76"/>
      <c r="BC400" s="76"/>
      <c r="BD400" s="76"/>
      <c r="BE400" s="76"/>
      <c r="BF400" s="76"/>
      <c r="BG400" s="76"/>
      <c r="BH400" s="76"/>
      <c r="BI400" s="76"/>
      <c r="BJ400" s="76"/>
      <c r="BK400" s="76"/>
      <c r="BL400" s="76"/>
      <c r="BM400" s="76"/>
      <c r="BN400" s="76"/>
      <c r="BO400" s="76"/>
      <c r="BP400" s="76"/>
      <c r="BQ400" s="76"/>
      <c r="BR400" s="76"/>
      <c r="BS400" s="76"/>
      <c r="BT400" s="76"/>
      <c r="BU400" s="76"/>
      <c r="BV400" s="76"/>
      <c r="BW400" s="76"/>
      <c r="BX400" s="76"/>
      <c r="BY400" s="76"/>
    </row>
    <row r="401" spans="42:77">
      <c r="AP401" s="76"/>
      <c r="AQ401" s="76"/>
      <c r="AR401" s="76"/>
      <c r="AS401" s="76"/>
      <c r="AT401" s="76"/>
      <c r="AU401" s="76"/>
      <c r="AV401" s="76"/>
      <c r="AW401" s="76"/>
      <c r="AX401" s="76"/>
      <c r="AY401" s="76"/>
      <c r="AZ401" s="76"/>
      <c r="BA401" s="76"/>
      <c r="BB401" s="76"/>
      <c r="BC401" s="76"/>
      <c r="BD401" s="76"/>
      <c r="BE401" s="76"/>
      <c r="BF401" s="76"/>
      <c r="BG401" s="76"/>
      <c r="BH401" s="76"/>
      <c r="BI401" s="76"/>
      <c r="BJ401" s="76"/>
      <c r="BK401" s="76"/>
      <c r="BL401" s="76"/>
      <c r="BM401" s="76"/>
      <c r="BN401" s="76"/>
      <c r="BO401" s="76"/>
      <c r="BP401" s="76"/>
      <c r="BQ401" s="76"/>
      <c r="BR401" s="76"/>
      <c r="BS401" s="76"/>
      <c r="BT401" s="76"/>
      <c r="BU401" s="76"/>
      <c r="BV401" s="76"/>
      <c r="BW401" s="76"/>
      <c r="BX401" s="76"/>
      <c r="BY401" s="76"/>
    </row>
  </sheetData>
  <sheetProtection password="C1FB" sheet="1" objects="1" scenarios="1" formatCells="0" formatColumns="0" formatRows="0" selectLockedCells="1"/>
  <mergeCells count="25">
    <mergeCell ref="A1:B1"/>
    <mergeCell ref="C1:K1"/>
    <mergeCell ref="A2:E2"/>
    <mergeCell ref="F2:H2"/>
    <mergeCell ref="A3:B3"/>
    <mergeCell ref="C3:D3"/>
    <mergeCell ref="E3:F3"/>
    <mergeCell ref="G3:I3"/>
    <mergeCell ref="A5:A6"/>
    <mergeCell ref="B5:B6"/>
    <mergeCell ref="C5:C6"/>
    <mergeCell ref="I5:K5"/>
    <mergeCell ref="G47:H47"/>
    <mergeCell ref="G144:I144"/>
    <mergeCell ref="G143:I143"/>
    <mergeCell ref="S9:U26"/>
    <mergeCell ref="A96:A97"/>
    <mergeCell ref="B96:B97"/>
    <mergeCell ref="C96:C97"/>
    <mergeCell ref="I96:K96"/>
    <mergeCell ref="G95:I95"/>
    <mergeCell ref="A48:A49"/>
    <mergeCell ref="B48:B49"/>
    <mergeCell ref="C48:C49"/>
    <mergeCell ref="I48:K48"/>
  </mergeCells>
  <dataValidations count="2">
    <dataValidation type="list" allowBlank="1" showInputMessage="1" showErrorMessage="1" sqref="G3:I3">
      <formula1>$AK$8:$AK$14</formula1>
    </dataValidation>
    <dataValidation type="list" allowBlank="1" showInputMessage="1" showErrorMessage="1" sqref="G4:I4">
      <formula1>$W$8:$W$14</formula1>
    </dataValidation>
  </dataValidations>
  <pageMargins left="0.45" right="0.45" top="0.5" bottom="0.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T137"/>
  <sheetViews>
    <sheetView workbookViewId="0">
      <selection activeCell="M18" sqref="M18"/>
    </sheetView>
  </sheetViews>
  <sheetFormatPr defaultRowHeight="15"/>
  <cols>
    <col min="1" max="1" width="5.85546875" style="15" customWidth="1"/>
    <col min="2" max="2" width="16.85546875" style="15" customWidth="1"/>
    <col min="3" max="3" width="13.5703125" style="15" customWidth="1"/>
    <col min="4" max="9" width="7.28515625" style="15" customWidth="1"/>
    <col min="10" max="17" width="9.140625" style="15"/>
    <col min="18" max="20" width="9.7109375" style="15" customWidth="1"/>
    <col min="21" max="16384" width="9.140625" style="15"/>
  </cols>
  <sheetData>
    <row r="1" spans="1:20" ht="24" customHeight="1">
      <c r="A1" s="183" t="s">
        <v>34</v>
      </c>
      <c r="B1" s="183"/>
      <c r="C1" s="184" t="str">
        <f>'6 sub. 20%'!C1</f>
        <v>jktdh; vkn'kZ mPPk ek/;fed fo|ky; bUnjokM+k] ia-l-&amp; jkuh ¼ikyh½</v>
      </c>
      <c r="D1" s="184"/>
      <c r="E1" s="184"/>
      <c r="F1" s="184"/>
      <c r="G1" s="184"/>
      <c r="H1" s="184"/>
      <c r="I1" s="184"/>
      <c r="J1" s="184"/>
    </row>
    <row r="2" spans="1:20" ht="27" customHeight="1">
      <c r="A2" s="185" t="s">
        <v>35</v>
      </c>
      <c r="B2" s="185"/>
      <c r="C2" s="185"/>
      <c r="D2" s="185"/>
      <c r="E2" s="185"/>
      <c r="F2" s="196" t="str">
        <f>'6 sub. 20%'!F2</f>
        <v>2018-19</v>
      </c>
      <c r="G2" s="196"/>
      <c r="H2" s="196"/>
      <c r="I2" s="29"/>
      <c r="J2" s="1"/>
    </row>
    <row r="3" spans="1:20" ht="15" customHeight="1">
      <c r="A3" s="176" t="s">
        <v>7</v>
      </c>
      <c r="B3" s="176" t="s">
        <v>39</v>
      </c>
      <c r="C3" s="195" t="s">
        <v>66</v>
      </c>
      <c r="D3" s="178" t="s">
        <v>61</v>
      </c>
      <c r="E3" s="192"/>
      <c r="F3" s="178" t="s">
        <v>62</v>
      </c>
      <c r="G3" s="192"/>
      <c r="H3" s="178" t="s">
        <v>63</v>
      </c>
      <c r="I3" s="192"/>
      <c r="J3" s="195" t="s">
        <v>64</v>
      </c>
    </row>
    <row r="4" spans="1:20" ht="15" customHeight="1">
      <c r="A4" s="176"/>
      <c r="B4" s="176"/>
      <c r="C4" s="195"/>
      <c r="D4" s="193"/>
      <c r="E4" s="194"/>
      <c r="F4" s="193"/>
      <c r="G4" s="194"/>
      <c r="H4" s="193"/>
      <c r="I4" s="194"/>
      <c r="J4" s="195"/>
    </row>
    <row r="5" spans="1:20" ht="19.5" thickBot="1">
      <c r="A5" s="176"/>
      <c r="B5" s="176"/>
      <c r="C5" s="195"/>
      <c r="D5" s="12">
        <v>100</v>
      </c>
      <c r="E5" s="12" t="s">
        <v>65</v>
      </c>
      <c r="F5" s="12">
        <v>100</v>
      </c>
      <c r="G5" s="12" t="s">
        <v>65</v>
      </c>
      <c r="H5" s="12">
        <v>100</v>
      </c>
      <c r="I5" s="12" t="s">
        <v>65</v>
      </c>
      <c r="J5" s="195"/>
    </row>
    <row r="6" spans="1:20" ht="16.5" customHeight="1">
      <c r="A6" s="12">
        <v>1</v>
      </c>
      <c r="B6" s="34" t="str">
        <f>'6 sub. 20%'!B7</f>
        <v>Anil</v>
      </c>
      <c r="C6" s="31">
        <f>'6 sub. 20%'!C7</f>
        <v>208600</v>
      </c>
      <c r="D6" s="23">
        <f>IF(AND(C6=""),"",IF(ISNA(VLOOKUP(C6,'Master Sheet'!E$11:BX$295,55,FALSE)),"",VLOOKUP(C6,'Master Sheet'!E$11:BX$295,55,FALSE)))</f>
        <v>87</v>
      </c>
      <c r="E6" s="23" t="str">
        <f>IF(AND(C6=""),"",IF(ISNA(VLOOKUP(C6,'Master Sheet'!E$11:BX$295,56,FALSE)),"",VLOOKUP(C6,'Master Sheet'!E$11:BX$295,56,FALSE)))</f>
        <v>A</v>
      </c>
      <c r="F6" s="23">
        <f>IF(AND(C6=""),"",IF(ISNA(VLOOKUP(C6,'Master Sheet'!E$11:BX$295,62,FALSE)),"",VLOOKUP(C6,'Master Sheet'!E$11:BX$295,62,FALSE)))</f>
        <v>89</v>
      </c>
      <c r="G6" s="23" t="str">
        <f>IF(AND(C6=""),"",IF(ISNA(VLOOKUP(C6,'Master Sheet'!E$11:BX$295,63,FALSE)),"",VLOOKUP(C6,'Master Sheet'!E$11:BX$295,63,FALSE)))</f>
        <v>A</v>
      </c>
      <c r="H6" s="23">
        <f>IF(AND(C6=""),"",IF(ISNA(VLOOKUP(C6,'Master Sheet'!E$11:BX$295,69,FALSE)),"",VLOOKUP(C6,'Master Sheet'!E$11:BX$295,69,FALSE)))</f>
        <v>88</v>
      </c>
      <c r="I6" s="23" t="str">
        <f>IF(AND(C6=""),"",IF(ISNA(VLOOKUP(C6,'Master Sheet'!E$11:BX$295,70,FALSE)),"",VLOOKUP(C6,'Master Sheet'!E$11:BX$295,70,FALSE)))</f>
        <v>A</v>
      </c>
      <c r="J6" s="32"/>
      <c r="R6" s="166" t="s">
        <v>87</v>
      </c>
      <c r="S6" s="167"/>
      <c r="T6" s="168"/>
    </row>
    <row r="7" spans="1:20" ht="16.5" customHeight="1">
      <c r="A7" s="12">
        <v>2</v>
      </c>
      <c r="B7" s="34" t="str">
        <f>'6 sub. 20%'!B8</f>
        <v>Akash</v>
      </c>
      <c r="C7" s="31">
        <f>'6 sub. 20%'!C8</f>
        <v>208601</v>
      </c>
      <c r="D7" s="23">
        <f>IF(AND(C7=""),"",IF(ISNA(VLOOKUP(C7,'Master Sheet'!E$11:BX$295,55,FALSE)),"",VLOOKUP(C7,'Master Sheet'!E$11:BX$295,55,FALSE)))</f>
        <v>83</v>
      </c>
      <c r="E7" s="23" t="str">
        <f>IF(AND(C7=""),"",IF(ISNA(VLOOKUP(C7,'Master Sheet'!E$11:BX$295,56,FALSE)),"",VLOOKUP(C7,'Master Sheet'!E$11:BX$295,56,FALSE)))</f>
        <v>A</v>
      </c>
      <c r="F7" s="23">
        <f>IF(AND(C7=""),"",IF(ISNA(VLOOKUP(C7,'Master Sheet'!E$11:BX$295,62,FALSE)),"",VLOOKUP(C7,'Master Sheet'!E$11:BX$295,62,FALSE)))</f>
        <v>83</v>
      </c>
      <c r="G7" s="23" t="str">
        <f>IF(AND(C7=""),"",IF(ISNA(VLOOKUP(C7,'Master Sheet'!E$11:BX$295,63,FALSE)),"",VLOOKUP(C7,'Master Sheet'!E$11:BX$295,63,FALSE)))</f>
        <v>A</v>
      </c>
      <c r="H7" s="23">
        <f>IF(AND(C7=""),"",IF(ISNA(VLOOKUP(C7,'Master Sheet'!E$11:BX$295,69,FALSE)),"",VLOOKUP(C7,'Master Sheet'!E$11:BX$295,69,FALSE)))</f>
        <v>87</v>
      </c>
      <c r="I7" s="23" t="str">
        <f>IF(AND(C7=""),"",IF(ISNA(VLOOKUP(C7,'Master Sheet'!E$11:BX$295,70,FALSE)),"",VLOOKUP(C7,'Master Sheet'!E$11:BX$295,70,FALSE)))</f>
        <v>A</v>
      </c>
      <c r="J7" s="13"/>
      <c r="R7" s="169"/>
      <c r="S7" s="170"/>
      <c r="T7" s="171"/>
    </row>
    <row r="8" spans="1:20" ht="16.5" customHeight="1">
      <c r="A8" s="12">
        <v>3</v>
      </c>
      <c r="B8" s="34" t="str">
        <f>'6 sub. 20%'!B9</f>
        <v>Ashish</v>
      </c>
      <c r="C8" s="31">
        <f>'6 sub. 20%'!C9</f>
        <v>208602</v>
      </c>
      <c r="D8" s="23">
        <f>IF(AND(C8=""),"",IF(ISNA(VLOOKUP(C8,'Master Sheet'!E$11:BX$295,55,FALSE)),"",VLOOKUP(C8,'Master Sheet'!E$11:BX$295,55,FALSE)))</f>
        <v>84</v>
      </c>
      <c r="E8" s="23" t="str">
        <f>IF(AND(C8=""),"",IF(ISNA(VLOOKUP(C8,'Master Sheet'!E$11:BX$295,56,FALSE)),"",VLOOKUP(C8,'Master Sheet'!E$11:BX$295,56,FALSE)))</f>
        <v>A</v>
      </c>
      <c r="F8" s="23">
        <f>IF(AND(C8=""),"",IF(ISNA(VLOOKUP(C8,'Master Sheet'!E$11:BX$295,62,FALSE)),"",VLOOKUP(C8,'Master Sheet'!E$11:BX$295,62,FALSE)))</f>
        <v>83</v>
      </c>
      <c r="G8" s="23" t="str">
        <f>IF(AND(C8=""),"",IF(ISNA(VLOOKUP(C8,'Master Sheet'!E$11:BX$295,63,FALSE)),"",VLOOKUP(C8,'Master Sheet'!E$11:BX$295,63,FALSE)))</f>
        <v>A</v>
      </c>
      <c r="H8" s="23">
        <f>IF(AND(C8=""),"",IF(ISNA(VLOOKUP(C8,'Master Sheet'!E$11:BX$295,69,FALSE)),"",VLOOKUP(C8,'Master Sheet'!E$11:BX$295,69,FALSE)))</f>
        <v>86</v>
      </c>
      <c r="I8" s="23" t="str">
        <f>IF(AND(C8=""),"",IF(ISNA(VLOOKUP(C8,'Master Sheet'!E$11:BX$295,70,FALSE)),"",VLOOKUP(C8,'Master Sheet'!E$11:BX$295,70,FALSE)))</f>
        <v>A</v>
      </c>
      <c r="J8" s="13"/>
      <c r="R8" s="169"/>
      <c r="S8" s="170"/>
      <c r="T8" s="171"/>
    </row>
    <row r="9" spans="1:20" ht="16.5" customHeight="1">
      <c r="A9" s="12">
        <v>4</v>
      </c>
      <c r="B9" s="34" t="str">
        <f>'6 sub. 20%'!B10</f>
        <v>Arun</v>
      </c>
      <c r="C9" s="31">
        <f>'6 sub. 20%'!C10</f>
        <v>208603</v>
      </c>
      <c r="D9" s="23">
        <f>IF(AND(C9=""),"",IF(ISNA(VLOOKUP(C9,'Master Sheet'!E$11:BX$295,55,FALSE)),"",VLOOKUP(C9,'Master Sheet'!E$11:BX$295,55,FALSE)))</f>
        <v>82</v>
      </c>
      <c r="E9" s="23" t="str">
        <f>IF(AND(C9=""),"",IF(ISNA(VLOOKUP(C9,'Master Sheet'!E$11:BX$295,56,FALSE)),"",VLOOKUP(C9,'Master Sheet'!E$11:BX$295,56,FALSE)))</f>
        <v>A</v>
      </c>
      <c r="F9" s="23">
        <f>IF(AND(C9=""),"",IF(ISNA(VLOOKUP(C9,'Master Sheet'!E$11:BX$295,62,FALSE)),"",VLOOKUP(C9,'Master Sheet'!E$11:BX$295,62,FALSE)))</f>
        <v>88</v>
      </c>
      <c r="G9" s="23" t="str">
        <f>IF(AND(C9=""),"",IF(ISNA(VLOOKUP(C9,'Master Sheet'!E$11:BX$295,63,FALSE)),"",VLOOKUP(C9,'Master Sheet'!E$11:BX$295,63,FALSE)))</f>
        <v>A</v>
      </c>
      <c r="H9" s="23">
        <f>IF(AND(C9=""),"",IF(ISNA(VLOOKUP(C9,'Master Sheet'!E$11:BX$295,69,FALSE)),"",VLOOKUP(C9,'Master Sheet'!E$11:BX$295,69,FALSE)))</f>
        <v>82</v>
      </c>
      <c r="I9" s="23" t="str">
        <f>IF(AND(C9=""),"",IF(ISNA(VLOOKUP(C9,'Master Sheet'!E$11:BX$295,70,FALSE)),"",VLOOKUP(C9,'Master Sheet'!E$11:BX$295,70,FALSE)))</f>
        <v>A</v>
      </c>
      <c r="J9" s="13"/>
      <c r="R9" s="169"/>
      <c r="S9" s="170"/>
      <c r="T9" s="171"/>
    </row>
    <row r="10" spans="1:20" ht="16.5" customHeight="1">
      <c r="A10" s="12">
        <v>5</v>
      </c>
      <c r="B10" s="34" t="str">
        <f>'6 sub. 20%'!B11</f>
        <v>Abhisek</v>
      </c>
      <c r="C10" s="31">
        <f>'6 sub. 20%'!C11</f>
        <v>208604</v>
      </c>
      <c r="D10" s="23">
        <f>IF(AND(C10=""),"",IF(ISNA(VLOOKUP(C10,'Master Sheet'!E$11:BX$295,55,FALSE)),"",VLOOKUP(C10,'Master Sheet'!E$11:BX$295,55,FALSE)))</f>
        <v>89</v>
      </c>
      <c r="E10" s="23" t="str">
        <f>IF(AND(C10=""),"",IF(ISNA(VLOOKUP(C10,'Master Sheet'!E$11:BX$295,56,FALSE)),"",VLOOKUP(C10,'Master Sheet'!E$11:BX$295,56,FALSE)))</f>
        <v>A</v>
      </c>
      <c r="F10" s="23">
        <f>IF(AND(C10=""),"",IF(ISNA(VLOOKUP(C10,'Master Sheet'!E$11:BX$295,62,FALSE)),"",VLOOKUP(C10,'Master Sheet'!E$11:BX$295,62,FALSE)))</f>
        <v>87</v>
      </c>
      <c r="G10" s="23" t="str">
        <f>IF(AND(C10=""),"",IF(ISNA(VLOOKUP(C10,'Master Sheet'!E$11:BX$295,63,FALSE)),"",VLOOKUP(C10,'Master Sheet'!E$11:BX$295,63,FALSE)))</f>
        <v>A</v>
      </c>
      <c r="H10" s="23">
        <f>IF(AND(C10=""),"",IF(ISNA(VLOOKUP(C10,'Master Sheet'!E$11:BX$295,69,FALSE)),"",VLOOKUP(C10,'Master Sheet'!E$11:BX$295,69,FALSE)))</f>
        <v>89</v>
      </c>
      <c r="I10" s="23" t="str">
        <f>IF(AND(C10=""),"",IF(ISNA(VLOOKUP(C10,'Master Sheet'!E$11:BX$295,70,FALSE)),"",VLOOKUP(C10,'Master Sheet'!E$11:BX$295,70,FALSE)))</f>
        <v>A</v>
      </c>
      <c r="J10" s="13"/>
      <c r="R10" s="169"/>
      <c r="S10" s="170"/>
      <c r="T10" s="171"/>
    </row>
    <row r="11" spans="1:20" ht="16.5" customHeight="1">
      <c r="A11" s="12">
        <v>6</v>
      </c>
      <c r="B11" s="34" t="str">
        <f>'6 sub. 20%'!B12</f>
        <v>Adesh</v>
      </c>
      <c r="C11" s="31">
        <f>'6 sub. 20%'!C12</f>
        <v>208605</v>
      </c>
      <c r="D11" s="23">
        <f>IF(AND(C11=""),"",IF(ISNA(VLOOKUP(C11,'Master Sheet'!E$11:BX$295,55,FALSE)),"",VLOOKUP(C11,'Master Sheet'!E$11:BX$295,55,FALSE)))</f>
        <v>18</v>
      </c>
      <c r="E11" s="23" t="str">
        <f>IF(AND(C11=""),"",IF(ISNA(VLOOKUP(C11,'Master Sheet'!E$11:BX$295,56,FALSE)),"",VLOOKUP(C11,'Master Sheet'!E$11:BX$295,56,FALSE)))</f>
        <v>D</v>
      </c>
      <c r="F11" s="23">
        <f>IF(AND(C11=""),"",IF(ISNA(VLOOKUP(C11,'Master Sheet'!E$11:BX$295,62,FALSE)),"",VLOOKUP(C11,'Master Sheet'!E$11:BX$295,62,FALSE)))</f>
        <v>17</v>
      </c>
      <c r="G11" s="23" t="str">
        <f>IF(AND(C11=""),"",IF(ISNA(VLOOKUP(C11,'Master Sheet'!E$11:BX$295,63,FALSE)),"",VLOOKUP(C11,'Master Sheet'!E$11:BX$295,63,FALSE)))</f>
        <v>D</v>
      </c>
      <c r="H11" s="23">
        <f>IF(AND(C11=""),"",IF(ISNA(VLOOKUP(C11,'Master Sheet'!E$11:BX$295,69,FALSE)),"",VLOOKUP(C11,'Master Sheet'!E$11:BX$295,69,FALSE)))</f>
        <v>18</v>
      </c>
      <c r="I11" s="23" t="str">
        <f>IF(AND(C11=""),"",IF(ISNA(VLOOKUP(C11,'Master Sheet'!E$11:BX$295,70,FALSE)),"",VLOOKUP(C11,'Master Sheet'!E$11:BX$295,70,FALSE)))</f>
        <v>D</v>
      </c>
      <c r="J11" s="13"/>
      <c r="R11" s="169"/>
      <c r="S11" s="170"/>
      <c r="T11" s="171"/>
    </row>
    <row r="12" spans="1:20" ht="16.5" customHeight="1">
      <c r="A12" s="12">
        <v>7</v>
      </c>
      <c r="B12" s="34" t="str">
        <f>'6 sub. 20%'!B13</f>
        <v>Ankur</v>
      </c>
      <c r="C12" s="31">
        <f>'6 sub. 20%'!C13</f>
        <v>208606</v>
      </c>
      <c r="D12" s="23">
        <f>IF(AND(C12=""),"",IF(ISNA(VLOOKUP(C12,'Master Sheet'!E$11:BX$295,55,FALSE)),"",VLOOKUP(C12,'Master Sheet'!E$11:BX$295,55,FALSE)))</f>
        <v>94</v>
      </c>
      <c r="E12" s="23" t="str">
        <f>IF(AND(C12=""),"",IF(ISNA(VLOOKUP(C12,'Master Sheet'!E$11:BX$295,56,FALSE)),"",VLOOKUP(C12,'Master Sheet'!E$11:BX$295,56,FALSE)))</f>
        <v>A+</v>
      </c>
      <c r="F12" s="23">
        <f>IF(AND(C12=""),"",IF(ISNA(VLOOKUP(C12,'Master Sheet'!E$11:BX$295,62,FALSE)),"",VLOOKUP(C12,'Master Sheet'!E$11:BX$295,62,FALSE)))</f>
        <v>92</v>
      </c>
      <c r="G12" s="23" t="str">
        <f>IF(AND(C12=""),"",IF(ISNA(VLOOKUP(C12,'Master Sheet'!E$11:BX$295,63,FALSE)),"",VLOOKUP(C12,'Master Sheet'!E$11:BX$295,63,FALSE)))</f>
        <v>A+</v>
      </c>
      <c r="H12" s="23">
        <f>IF(AND(C12=""),"",IF(ISNA(VLOOKUP(C12,'Master Sheet'!E$11:BX$295,69,FALSE)),"",VLOOKUP(C12,'Master Sheet'!E$11:BX$295,69,FALSE)))</f>
        <v>93</v>
      </c>
      <c r="I12" s="23" t="str">
        <f>IF(AND(C12=""),"",IF(ISNA(VLOOKUP(C12,'Master Sheet'!E$11:BX$295,70,FALSE)),"",VLOOKUP(C12,'Master Sheet'!E$11:BX$295,70,FALSE)))</f>
        <v>A+</v>
      </c>
      <c r="J12" s="13"/>
      <c r="R12" s="169"/>
      <c r="S12" s="170"/>
      <c r="T12" s="171"/>
    </row>
    <row r="13" spans="1:20" ht="16.5" customHeight="1">
      <c r="A13" s="12">
        <v>8</v>
      </c>
      <c r="B13" s="34" t="str">
        <f>'6 sub. 20%'!B14</f>
        <v/>
      </c>
      <c r="C13" s="31" t="str">
        <f>'6 sub. 20%'!C14</f>
        <v/>
      </c>
      <c r="D13" s="23" t="str">
        <f>IF(AND(C13=""),"",IF(ISNA(VLOOKUP(C13,'Master Sheet'!E$11:BX$295,55,FALSE)),"",VLOOKUP(C13,'Master Sheet'!E$11:BX$295,55,FALSE)))</f>
        <v/>
      </c>
      <c r="E13" s="23" t="str">
        <f>IF(AND(C13=""),"",IF(ISNA(VLOOKUP(C13,'Master Sheet'!E$11:BX$295,56,FALSE)),"",VLOOKUP(C13,'Master Sheet'!E$11:BX$295,56,FALSE)))</f>
        <v/>
      </c>
      <c r="F13" s="23" t="str">
        <f>IF(AND(C13=""),"",IF(ISNA(VLOOKUP(C13,'Master Sheet'!E$11:BX$295,62,FALSE)),"",VLOOKUP(C13,'Master Sheet'!E$11:BX$295,62,FALSE)))</f>
        <v/>
      </c>
      <c r="G13" s="23" t="str">
        <f>IF(AND(C13=""),"",IF(ISNA(VLOOKUP(C13,'Master Sheet'!E$11:BX$295,63,FALSE)),"",VLOOKUP(C13,'Master Sheet'!E$11:BX$295,63,FALSE)))</f>
        <v/>
      </c>
      <c r="H13" s="23" t="str">
        <f>IF(AND(C13=""),"",IF(ISNA(VLOOKUP(C13,'Master Sheet'!E$11:BX$295,69,FALSE)),"",VLOOKUP(C13,'Master Sheet'!E$11:BX$295,69,FALSE)))</f>
        <v/>
      </c>
      <c r="I13" s="23" t="str">
        <f>IF(AND(C13=""),"",IF(ISNA(VLOOKUP(C13,'Master Sheet'!E$11:BX$295,70,FALSE)),"",VLOOKUP(C13,'Master Sheet'!E$11:BX$295,70,FALSE)))</f>
        <v/>
      </c>
      <c r="J13" s="13"/>
      <c r="R13" s="169"/>
      <c r="S13" s="170"/>
      <c r="T13" s="171"/>
    </row>
    <row r="14" spans="1:20" ht="16.5" customHeight="1">
      <c r="A14" s="12">
        <v>9</v>
      </c>
      <c r="B14" s="34" t="str">
        <f>'6 sub. 20%'!B15</f>
        <v/>
      </c>
      <c r="C14" s="31" t="str">
        <f>'6 sub. 20%'!C15</f>
        <v/>
      </c>
      <c r="D14" s="23" t="str">
        <f>IF(AND(C14=""),"",IF(ISNA(VLOOKUP(C14,'Master Sheet'!E$11:BX$295,55,FALSE)),"",VLOOKUP(C14,'Master Sheet'!E$11:BX$295,55,FALSE)))</f>
        <v/>
      </c>
      <c r="E14" s="23" t="str">
        <f>IF(AND(C14=""),"",IF(ISNA(VLOOKUP(C14,'Master Sheet'!E$11:BX$295,56,FALSE)),"",VLOOKUP(C14,'Master Sheet'!E$11:BX$295,56,FALSE)))</f>
        <v/>
      </c>
      <c r="F14" s="23" t="str">
        <f>IF(AND(C14=""),"",IF(ISNA(VLOOKUP(C14,'Master Sheet'!E$11:BX$295,62,FALSE)),"",VLOOKUP(C14,'Master Sheet'!E$11:BX$295,62,FALSE)))</f>
        <v/>
      </c>
      <c r="G14" s="23" t="str">
        <f>IF(AND(C14=""),"",IF(ISNA(VLOOKUP(C14,'Master Sheet'!E$11:BX$295,63,FALSE)),"",VLOOKUP(C14,'Master Sheet'!E$11:BX$295,63,FALSE)))</f>
        <v/>
      </c>
      <c r="H14" s="23" t="str">
        <f>IF(AND(C14=""),"",IF(ISNA(VLOOKUP(C14,'Master Sheet'!E$11:BX$295,69,FALSE)),"",VLOOKUP(C14,'Master Sheet'!E$11:BX$295,69,FALSE)))</f>
        <v/>
      </c>
      <c r="I14" s="23" t="str">
        <f>IF(AND(C14=""),"",IF(ISNA(VLOOKUP(C14,'Master Sheet'!E$11:BX$295,70,FALSE)),"",VLOOKUP(C14,'Master Sheet'!E$11:BX$295,70,FALSE)))</f>
        <v/>
      </c>
      <c r="J14" s="13"/>
      <c r="R14" s="169"/>
      <c r="S14" s="170"/>
      <c r="T14" s="171"/>
    </row>
    <row r="15" spans="1:20" ht="16.5" customHeight="1">
      <c r="A15" s="12">
        <v>10</v>
      </c>
      <c r="B15" s="34" t="str">
        <f>'6 sub. 20%'!B16</f>
        <v/>
      </c>
      <c r="C15" s="31" t="str">
        <f>'6 sub. 20%'!C16</f>
        <v/>
      </c>
      <c r="D15" s="23" t="str">
        <f>IF(AND(C15=""),"",IF(ISNA(VLOOKUP(C15,'Master Sheet'!E$11:BX$295,55,FALSE)),"",VLOOKUP(C15,'Master Sheet'!E$11:BX$295,55,FALSE)))</f>
        <v/>
      </c>
      <c r="E15" s="23" t="str">
        <f>IF(AND(C15=""),"",IF(ISNA(VLOOKUP(C15,'Master Sheet'!E$11:BX$295,56,FALSE)),"",VLOOKUP(C15,'Master Sheet'!E$11:BX$295,56,FALSE)))</f>
        <v/>
      </c>
      <c r="F15" s="23" t="str">
        <f>IF(AND(C15=""),"",IF(ISNA(VLOOKUP(C15,'Master Sheet'!E$11:BX$295,62,FALSE)),"",VLOOKUP(C15,'Master Sheet'!E$11:BX$295,62,FALSE)))</f>
        <v/>
      </c>
      <c r="G15" s="23" t="str">
        <f>IF(AND(C15=""),"",IF(ISNA(VLOOKUP(C15,'Master Sheet'!E$11:BX$295,63,FALSE)),"",VLOOKUP(C15,'Master Sheet'!E$11:BX$295,63,FALSE)))</f>
        <v/>
      </c>
      <c r="H15" s="23" t="str">
        <f>IF(AND(C15=""),"",IF(ISNA(VLOOKUP(C15,'Master Sheet'!E$11:BX$295,69,FALSE)),"",VLOOKUP(C15,'Master Sheet'!E$11:BX$295,69,FALSE)))</f>
        <v/>
      </c>
      <c r="I15" s="23" t="str">
        <f>IF(AND(C15=""),"",IF(ISNA(VLOOKUP(C15,'Master Sheet'!E$11:BX$295,70,FALSE)),"",VLOOKUP(C15,'Master Sheet'!E$11:BX$295,70,FALSE)))</f>
        <v/>
      </c>
      <c r="J15" s="13"/>
      <c r="R15" s="169"/>
      <c r="S15" s="170"/>
      <c r="T15" s="171"/>
    </row>
    <row r="16" spans="1:20" ht="16.5" customHeight="1">
      <c r="A16" s="12">
        <v>11</v>
      </c>
      <c r="B16" s="34" t="str">
        <f>'6 sub. 20%'!B17</f>
        <v/>
      </c>
      <c r="C16" s="31" t="str">
        <f>'6 sub. 20%'!C17</f>
        <v/>
      </c>
      <c r="D16" s="23" t="str">
        <f>IF(AND(C16=""),"",IF(ISNA(VLOOKUP(C16,'Master Sheet'!E$11:BX$295,55,FALSE)),"",VLOOKUP(C16,'Master Sheet'!E$11:BX$295,55,FALSE)))</f>
        <v/>
      </c>
      <c r="E16" s="23" t="str">
        <f>IF(AND(C16=""),"",IF(ISNA(VLOOKUP(C16,'Master Sheet'!E$11:BX$295,56,FALSE)),"",VLOOKUP(C16,'Master Sheet'!E$11:BX$295,56,FALSE)))</f>
        <v/>
      </c>
      <c r="F16" s="23" t="str">
        <f>IF(AND(C16=""),"",IF(ISNA(VLOOKUP(C16,'Master Sheet'!E$11:BX$295,62,FALSE)),"",VLOOKUP(C16,'Master Sheet'!E$11:BX$295,62,FALSE)))</f>
        <v/>
      </c>
      <c r="G16" s="23" t="str">
        <f>IF(AND(C16=""),"",IF(ISNA(VLOOKUP(C16,'Master Sheet'!E$11:BX$295,63,FALSE)),"",VLOOKUP(C16,'Master Sheet'!E$11:BX$295,63,FALSE)))</f>
        <v/>
      </c>
      <c r="H16" s="23" t="str">
        <f>IF(AND(C16=""),"",IF(ISNA(VLOOKUP(C16,'Master Sheet'!E$11:BX$295,69,FALSE)),"",VLOOKUP(C16,'Master Sheet'!E$11:BX$295,69,FALSE)))</f>
        <v/>
      </c>
      <c r="I16" s="23" t="str">
        <f>IF(AND(C16=""),"",IF(ISNA(VLOOKUP(C16,'Master Sheet'!E$11:BX$295,70,FALSE)),"",VLOOKUP(C16,'Master Sheet'!E$11:BX$295,70,FALSE)))</f>
        <v/>
      </c>
      <c r="J16" s="13"/>
      <c r="R16" s="169"/>
      <c r="S16" s="170"/>
      <c r="T16" s="171"/>
    </row>
    <row r="17" spans="1:20" ht="16.5" customHeight="1">
      <c r="A17" s="12">
        <v>12</v>
      </c>
      <c r="B17" s="34" t="str">
        <f>'6 sub. 20%'!B18</f>
        <v/>
      </c>
      <c r="C17" s="31" t="str">
        <f>'6 sub. 20%'!C18</f>
        <v/>
      </c>
      <c r="D17" s="23" t="str">
        <f>IF(AND(C17=""),"",IF(ISNA(VLOOKUP(C17,'Master Sheet'!E$11:BX$295,55,FALSE)),"",VLOOKUP(C17,'Master Sheet'!E$11:BX$295,55,FALSE)))</f>
        <v/>
      </c>
      <c r="E17" s="23" t="str">
        <f>IF(AND(C17=""),"",IF(ISNA(VLOOKUP(C17,'Master Sheet'!E$11:BX$295,56,FALSE)),"",VLOOKUP(C17,'Master Sheet'!E$11:BX$295,56,FALSE)))</f>
        <v/>
      </c>
      <c r="F17" s="23" t="str">
        <f>IF(AND(C17=""),"",IF(ISNA(VLOOKUP(C17,'Master Sheet'!E$11:BX$295,62,FALSE)),"",VLOOKUP(C17,'Master Sheet'!E$11:BX$295,62,FALSE)))</f>
        <v/>
      </c>
      <c r="G17" s="23" t="str">
        <f>IF(AND(C17=""),"",IF(ISNA(VLOOKUP(C17,'Master Sheet'!E$11:BX$295,63,FALSE)),"",VLOOKUP(C17,'Master Sheet'!E$11:BX$295,63,FALSE)))</f>
        <v/>
      </c>
      <c r="H17" s="23" t="str">
        <f>IF(AND(C17=""),"",IF(ISNA(VLOOKUP(C17,'Master Sheet'!E$11:BX$295,69,FALSE)),"",VLOOKUP(C17,'Master Sheet'!E$11:BX$295,69,FALSE)))</f>
        <v/>
      </c>
      <c r="I17" s="23" t="str">
        <f>IF(AND(C17=""),"",IF(ISNA(VLOOKUP(C17,'Master Sheet'!E$11:BX$295,70,FALSE)),"",VLOOKUP(C17,'Master Sheet'!E$11:BX$295,70,FALSE)))</f>
        <v/>
      </c>
      <c r="J17" s="13"/>
      <c r="R17" s="169"/>
      <c r="S17" s="170"/>
      <c r="T17" s="171"/>
    </row>
    <row r="18" spans="1:20" ht="16.5" customHeight="1">
      <c r="A18" s="12">
        <v>13</v>
      </c>
      <c r="B18" s="34" t="str">
        <f>'6 sub. 20%'!B19</f>
        <v/>
      </c>
      <c r="C18" s="31" t="str">
        <f>'6 sub. 20%'!C19</f>
        <v/>
      </c>
      <c r="D18" s="23" t="str">
        <f>IF(AND(C18=""),"",IF(ISNA(VLOOKUP(C18,'Master Sheet'!E$11:BX$295,55,FALSE)),"",VLOOKUP(C18,'Master Sheet'!E$11:BX$295,55,FALSE)))</f>
        <v/>
      </c>
      <c r="E18" s="23" t="str">
        <f>IF(AND(C18=""),"",IF(ISNA(VLOOKUP(C18,'Master Sheet'!E$11:BX$295,56,FALSE)),"",VLOOKUP(C18,'Master Sheet'!E$11:BX$295,56,FALSE)))</f>
        <v/>
      </c>
      <c r="F18" s="23" t="str">
        <f>IF(AND(C18=""),"",IF(ISNA(VLOOKUP(C18,'Master Sheet'!E$11:BX$295,62,FALSE)),"",VLOOKUP(C18,'Master Sheet'!E$11:BX$295,62,FALSE)))</f>
        <v/>
      </c>
      <c r="G18" s="23" t="str">
        <f>IF(AND(C18=""),"",IF(ISNA(VLOOKUP(C18,'Master Sheet'!E$11:BX$295,63,FALSE)),"",VLOOKUP(C18,'Master Sheet'!E$11:BX$295,63,FALSE)))</f>
        <v/>
      </c>
      <c r="H18" s="23" t="str">
        <f>IF(AND(C18=""),"",IF(ISNA(VLOOKUP(C18,'Master Sheet'!E$11:BX$295,69,FALSE)),"",VLOOKUP(C18,'Master Sheet'!E$11:BX$295,69,FALSE)))</f>
        <v/>
      </c>
      <c r="I18" s="23" t="str">
        <f>IF(AND(C18=""),"",IF(ISNA(VLOOKUP(C18,'Master Sheet'!E$11:BX$295,70,FALSE)),"",VLOOKUP(C18,'Master Sheet'!E$11:BX$295,70,FALSE)))</f>
        <v/>
      </c>
      <c r="J18" s="13"/>
      <c r="R18" s="169"/>
      <c r="S18" s="170"/>
      <c r="T18" s="171"/>
    </row>
    <row r="19" spans="1:20" ht="16.5" customHeight="1">
      <c r="A19" s="12">
        <v>14</v>
      </c>
      <c r="B19" s="34" t="str">
        <f>'6 sub. 20%'!B20</f>
        <v/>
      </c>
      <c r="C19" s="31" t="str">
        <f>'6 sub. 20%'!C20</f>
        <v/>
      </c>
      <c r="D19" s="23" t="str">
        <f>IF(AND(C19=""),"",IF(ISNA(VLOOKUP(C19,'Master Sheet'!E$11:BX$295,55,FALSE)),"",VLOOKUP(C19,'Master Sheet'!E$11:BX$295,55,FALSE)))</f>
        <v/>
      </c>
      <c r="E19" s="23" t="str">
        <f>IF(AND(C19=""),"",IF(ISNA(VLOOKUP(C19,'Master Sheet'!E$11:BX$295,56,FALSE)),"",VLOOKUP(C19,'Master Sheet'!E$11:BX$295,56,FALSE)))</f>
        <v/>
      </c>
      <c r="F19" s="23" t="str">
        <f>IF(AND(C19=""),"",IF(ISNA(VLOOKUP(C19,'Master Sheet'!E$11:BX$295,62,FALSE)),"",VLOOKUP(C19,'Master Sheet'!E$11:BX$295,62,FALSE)))</f>
        <v/>
      </c>
      <c r="G19" s="23" t="str">
        <f>IF(AND(C19=""),"",IF(ISNA(VLOOKUP(C19,'Master Sheet'!E$11:BX$295,63,FALSE)),"",VLOOKUP(C19,'Master Sheet'!E$11:BX$295,63,FALSE)))</f>
        <v/>
      </c>
      <c r="H19" s="23" t="str">
        <f>IF(AND(C19=""),"",IF(ISNA(VLOOKUP(C19,'Master Sheet'!E$11:BX$295,69,FALSE)),"",VLOOKUP(C19,'Master Sheet'!E$11:BX$295,69,FALSE)))</f>
        <v/>
      </c>
      <c r="I19" s="23" t="str">
        <f>IF(AND(C19=""),"",IF(ISNA(VLOOKUP(C19,'Master Sheet'!E$11:BX$295,70,FALSE)),"",VLOOKUP(C19,'Master Sheet'!E$11:BX$295,70,FALSE)))</f>
        <v/>
      </c>
      <c r="J19" s="13"/>
      <c r="R19" s="169"/>
      <c r="S19" s="170"/>
      <c r="T19" s="171"/>
    </row>
    <row r="20" spans="1:20" ht="16.5" customHeight="1">
      <c r="A20" s="12">
        <v>15</v>
      </c>
      <c r="B20" s="34" t="str">
        <f>'6 sub. 20%'!B21</f>
        <v/>
      </c>
      <c r="C20" s="31" t="str">
        <f>'6 sub. 20%'!C21</f>
        <v/>
      </c>
      <c r="D20" s="23" t="str">
        <f>IF(AND(C20=""),"",IF(ISNA(VLOOKUP(C20,'Master Sheet'!E$11:BX$295,55,FALSE)),"",VLOOKUP(C20,'Master Sheet'!E$11:BX$295,55,FALSE)))</f>
        <v/>
      </c>
      <c r="E20" s="23" t="str">
        <f>IF(AND(C20=""),"",IF(ISNA(VLOOKUP(C20,'Master Sheet'!E$11:BX$295,56,FALSE)),"",VLOOKUP(C20,'Master Sheet'!E$11:BX$295,56,FALSE)))</f>
        <v/>
      </c>
      <c r="F20" s="23" t="str">
        <f>IF(AND(C20=""),"",IF(ISNA(VLOOKUP(C20,'Master Sheet'!E$11:BX$295,62,FALSE)),"",VLOOKUP(C20,'Master Sheet'!E$11:BX$295,62,FALSE)))</f>
        <v/>
      </c>
      <c r="G20" s="23" t="str">
        <f>IF(AND(C20=""),"",IF(ISNA(VLOOKUP(C20,'Master Sheet'!E$11:BX$295,63,FALSE)),"",VLOOKUP(C20,'Master Sheet'!E$11:BX$295,63,FALSE)))</f>
        <v/>
      </c>
      <c r="H20" s="23" t="str">
        <f>IF(AND(C20=""),"",IF(ISNA(VLOOKUP(C20,'Master Sheet'!E$11:BX$295,69,FALSE)),"",VLOOKUP(C20,'Master Sheet'!E$11:BX$295,69,FALSE)))</f>
        <v/>
      </c>
      <c r="I20" s="23" t="str">
        <f>IF(AND(C20=""),"",IF(ISNA(VLOOKUP(C20,'Master Sheet'!E$11:BX$295,70,FALSE)),"",VLOOKUP(C20,'Master Sheet'!E$11:BX$295,70,FALSE)))</f>
        <v/>
      </c>
      <c r="J20" s="13"/>
      <c r="R20" s="169"/>
      <c r="S20" s="170"/>
      <c r="T20" s="171"/>
    </row>
    <row r="21" spans="1:20" ht="16.5" customHeight="1">
      <c r="A21" s="12">
        <v>16</v>
      </c>
      <c r="B21" s="34" t="str">
        <f>'6 sub. 20%'!B22</f>
        <v/>
      </c>
      <c r="C21" s="31" t="str">
        <f>'6 sub. 20%'!C22</f>
        <v/>
      </c>
      <c r="D21" s="23" t="str">
        <f>IF(AND(C21=""),"",IF(ISNA(VLOOKUP(C21,'Master Sheet'!E$11:BX$295,55,FALSE)),"",VLOOKUP(C21,'Master Sheet'!E$11:BX$295,55,FALSE)))</f>
        <v/>
      </c>
      <c r="E21" s="23" t="str">
        <f>IF(AND(C21=""),"",IF(ISNA(VLOOKUP(C21,'Master Sheet'!E$11:BX$295,56,FALSE)),"",VLOOKUP(C21,'Master Sheet'!E$11:BX$295,56,FALSE)))</f>
        <v/>
      </c>
      <c r="F21" s="23" t="str">
        <f>IF(AND(C21=""),"",IF(ISNA(VLOOKUP(C21,'Master Sheet'!E$11:BX$295,62,FALSE)),"",VLOOKUP(C21,'Master Sheet'!E$11:BX$295,62,FALSE)))</f>
        <v/>
      </c>
      <c r="G21" s="23" t="str">
        <f>IF(AND(C21=""),"",IF(ISNA(VLOOKUP(C21,'Master Sheet'!E$11:BX$295,63,FALSE)),"",VLOOKUP(C21,'Master Sheet'!E$11:BX$295,63,FALSE)))</f>
        <v/>
      </c>
      <c r="H21" s="23" t="str">
        <f>IF(AND(C21=""),"",IF(ISNA(VLOOKUP(C21,'Master Sheet'!E$11:BX$295,69,FALSE)),"",VLOOKUP(C21,'Master Sheet'!E$11:BX$295,69,FALSE)))</f>
        <v/>
      </c>
      <c r="I21" s="23" t="str">
        <f>IF(AND(C21=""),"",IF(ISNA(VLOOKUP(C21,'Master Sheet'!E$11:BX$295,70,FALSE)),"",VLOOKUP(C21,'Master Sheet'!E$11:BX$295,70,FALSE)))</f>
        <v/>
      </c>
      <c r="J21" s="13"/>
      <c r="R21" s="169"/>
      <c r="S21" s="170"/>
      <c r="T21" s="171"/>
    </row>
    <row r="22" spans="1:20" ht="16.5" customHeight="1">
      <c r="A22" s="12">
        <v>17</v>
      </c>
      <c r="B22" s="34" t="str">
        <f>'6 sub. 20%'!B23</f>
        <v/>
      </c>
      <c r="C22" s="31" t="str">
        <f>'6 sub. 20%'!C23</f>
        <v/>
      </c>
      <c r="D22" s="23" t="str">
        <f>IF(AND(C22=""),"",IF(ISNA(VLOOKUP(C22,'Master Sheet'!E$11:BX$295,55,FALSE)),"",VLOOKUP(C22,'Master Sheet'!E$11:BX$295,55,FALSE)))</f>
        <v/>
      </c>
      <c r="E22" s="23" t="str">
        <f>IF(AND(C22=""),"",IF(ISNA(VLOOKUP(C22,'Master Sheet'!E$11:BX$295,56,FALSE)),"",VLOOKUP(C22,'Master Sheet'!E$11:BX$295,56,FALSE)))</f>
        <v/>
      </c>
      <c r="F22" s="23" t="str">
        <f>IF(AND(C22=""),"",IF(ISNA(VLOOKUP(C22,'Master Sheet'!E$11:BX$295,62,FALSE)),"",VLOOKUP(C22,'Master Sheet'!E$11:BX$295,62,FALSE)))</f>
        <v/>
      </c>
      <c r="G22" s="23" t="str">
        <f>IF(AND(C22=""),"",IF(ISNA(VLOOKUP(C22,'Master Sheet'!E$11:BX$295,63,FALSE)),"",VLOOKUP(C22,'Master Sheet'!E$11:BX$295,63,FALSE)))</f>
        <v/>
      </c>
      <c r="H22" s="23" t="str">
        <f>IF(AND(C22=""),"",IF(ISNA(VLOOKUP(C22,'Master Sheet'!E$11:BX$295,69,FALSE)),"",VLOOKUP(C22,'Master Sheet'!E$11:BX$295,69,FALSE)))</f>
        <v/>
      </c>
      <c r="I22" s="23" t="str">
        <f>IF(AND(C22=""),"",IF(ISNA(VLOOKUP(C22,'Master Sheet'!E$11:BX$295,70,FALSE)),"",VLOOKUP(C22,'Master Sheet'!E$11:BX$295,70,FALSE)))</f>
        <v/>
      </c>
      <c r="J22" s="13"/>
      <c r="R22" s="169"/>
      <c r="S22" s="170"/>
      <c r="T22" s="171"/>
    </row>
    <row r="23" spans="1:20" ht="16.5" customHeight="1" thickBot="1">
      <c r="A23" s="12">
        <v>18</v>
      </c>
      <c r="B23" s="34" t="str">
        <f>'6 sub. 20%'!B24</f>
        <v/>
      </c>
      <c r="C23" s="31" t="str">
        <f>'6 sub. 20%'!C24</f>
        <v/>
      </c>
      <c r="D23" s="23" t="str">
        <f>IF(AND(C23=""),"",IF(ISNA(VLOOKUP(C23,'Master Sheet'!E$11:BX$295,55,FALSE)),"",VLOOKUP(C23,'Master Sheet'!E$11:BX$295,55,FALSE)))</f>
        <v/>
      </c>
      <c r="E23" s="23" t="str">
        <f>IF(AND(C23=""),"",IF(ISNA(VLOOKUP(C23,'Master Sheet'!E$11:BX$295,56,FALSE)),"",VLOOKUP(C23,'Master Sheet'!E$11:BX$295,56,FALSE)))</f>
        <v/>
      </c>
      <c r="F23" s="23" t="str">
        <f>IF(AND(C23=""),"",IF(ISNA(VLOOKUP(C23,'Master Sheet'!E$11:BX$295,62,FALSE)),"",VLOOKUP(C23,'Master Sheet'!E$11:BX$295,62,FALSE)))</f>
        <v/>
      </c>
      <c r="G23" s="23" t="str">
        <f>IF(AND(C23=""),"",IF(ISNA(VLOOKUP(C23,'Master Sheet'!E$11:BX$295,63,FALSE)),"",VLOOKUP(C23,'Master Sheet'!E$11:BX$295,63,FALSE)))</f>
        <v/>
      </c>
      <c r="H23" s="23" t="str">
        <f>IF(AND(C23=""),"",IF(ISNA(VLOOKUP(C23,'Master Sheet'!E$11:BX$295,69,FALSE)),"",VLOOKUP(C23,'Master Sheet'!E$11:BX$295,69,FALSE)))</f>
        <v/>
      </c>
      <c r="I23" s="23" t="str">
        <f>IF(AND(C23=""),"",IF(ISNA(VLOOKUP(C23,'Master Sheet'!E$11:BX$295,70,FALSE)),"",VLOOKUP(C23,'Master Sheet'!E$11:BX$295,70,FALSE)))</f>
        <v/>
      </c>
      <c r="J23" s="13"/>
      <c r="R23" s="172"/>
      <c r="S23" s="173"/>
      <c r="T23" s="174"/>
    </row>
    <row r="24" spans="1:20" ht="16.5" customHeight="1">
      <c r="A24" s="12">
        <v>19</v>
      </c>
      <c r="B24" s="34" t="str">
        <f>'6 sub. 20%'!B25</f>
        <v/>
      </c>
      <c r="C24" s="31" t="str">
        <f>'6 sub. 20%'!C25</f>
        <v/>
      </c>
      <c r="D24" s="23" t="str">
        <f>IF(AND(C24=""),"",IF(ISNA(VLOOKUP(C24,'Master Sheet'!E$11:BX$295,55,FALSE)),"",VLOOKUP(C24,'Master Sheet'!E$11:BX$295,55,FALSE)))</f>
        <v/>
      </c>
      <c r="E24" s="23" t="str">
        <f>IF(AND(C24=""),"",IF(ISNA(VLOOKUP(C24,'Master Sheet'!E$11:BX$295,56,FALSE)),"",VLOOKUP(C24,'Master Sheet'!E$11:BX$295,56,FALSE)))</f>
        <v/>
      </c>
      <c r="F24" s="23" t="str">
        <f>IF(AND(C24=""),"",IF(ISNA(VLOOKUP(C24,'Master Sheet'!E$11:BX$295,62,FALSE)),"",VLOOKUP(C24,'Master Sheet'!E$11:BX$295,62,FALSE)))</f>
        <v/>
      </c>
      <c r="G24" s="23" t="str">
        <f>IF(AND(C24=""),"",IF(ISNA(VLOOKUP(C24,'Master Sheet'!E$11:BX$295,63,FALSE)),"",VLOOKUP(C24,'Master Sheet'!E$11:BX$295,63,FALSE)))</f>
        <v/>
      </c>
      <c r="H24" s="23" t="str">
        <f>IF(AND(C24=""),"",IF(ISNA(VLOOKUP(C24,'Master Sheet'!E$11:BX$295,69,FALSE)),"",VLOOKUP(C24,'Master Sheet'!E$11:BX$295,69,FALSE)))</f>
        <v/>
      </c>
      <c r="I24" s="23" t="str">
        <f>IF(AND(C24=""),"",IF(ISNA(VLOOKUP(C24,'Master Sheet'!E$11:BX$295,70,FALSE)),"",VLOOKUP(C24,'Master Sheet'!E$11:BX$295,70,FALSE)))</f>
        <v/>
      </c>
      <c r="J24" s="13"/>
    </row>
    <row r="25" spans="1:20" ht="16.5" customHeight="1">
      <c r="A25" s="12">
        <v>20</v>
      </c>
      <c r="B25" s="34" t="str">
        <f>'6 sub. 20%'!B26</f>
        <v/>
      </c>
      <c r="C25" s="31" t="str">
        <f>'6 sub. 20%'!C26</f>
        <v/>
      </c>
      <c r="D25" s="23" t="str">
        <f>IF(AND(C25=""),"",IF(ISNA(VLOOKUP(C25,'Master Sheet'!E$11:BX$295,55,FALSE)),"",VLOOKUP(C25,'Master Sheet'!E$11:BX$295,55,FALSE)))</f>
        <v/>
      </c>
      <c r="E25" s="23" t="str">
        <f>IF(AND(C25=""),"",IF(ISNA(VLOOKUP(C25,'Master Sheet'!E$11:BX$295,56,FALSE)),"",VLOOKUP(C25,'Master Sheet'!E$11:BX$295,56,FALSE)))</f>
        <v/>
      </c>
      <c r="F25" s="23" t="str">
        <f>IF(AND(C25=""),"",IF(ISNA(VLOOKUP(C25,'Master Sheet'!E$11:BX$295,62,FALSE)),"",VLOOKUP(C25,'Master Sheet'!E$11:BX$295,62,FALSE)))</f>
        <v/>
      </c>
      <c r="G25" s="23" t="str">
        <f>IF(AND(C25=""),"",IF(ISNA(VLOOKUP(C25,'Master Sheet'!E$11:BX$295,63,FALSE)),"",VLOOKUP(C25,'Master Sheet'!E$11:BX$295,63,FALSE)))</f>
        <v/>
      </c>
      <c r="H25" s="23" t="str">
        <f>IF(AND(C25=""),"",IF(ISNA(VLOOKUP(C25,'Master Sheet'!E$11:BX$295,69,FALSE)),"",VLOOKUP(C25,'Master Sheet'!E$11:BX$295,69,FALSE)))</f>
        <v/>
      </c>
      <c r="I25" s="23" t="str">
        <f>IF(AND(C25=""),"",IF(ISNA(VLOOKUP(C25,'Master Sheet'!E$11:BX$295,70,FALSE)),"",VLOOKUP(C25,'Master Sheet'!E$11:BX$295,70,FALSE)))</f>
        <v/>
      </c>
      <c r="J25" s="13"/>
    </row>
    <row r="26" spans="1:20" ht="16.5" customHeight="1">
      <c r="A26" s="12">
        <v>21</v>
      </c>
      <c r="B26" s="34" t="str">
        <f>'6 sub. 20%'!B27</f>
        <v/>
      </c>
      <c r="C26" s="31" t="str">
        <f>'6 sub. 20%'!C27</f>
        <v/>
      </c>
      <c r="D26" s="23" t="str">
        <f>IF(AND(C26=""),"",IF(ISNA(VLOOKUP(C26,'Master Sheet'!E$11:BX$295,55,FALSE)),"",VLOOKUP(C26,'Master Sheet'!E$11:BX$295,55,FALSE)))</f>
        <v/>
      </c>
      <c r="E26" s="23" t="str">
        <f>IF(AND(C26=""),"",IF(ISNA(VLOOKUP(C26,'Master Sheet'!E$11:BX$295,56,FALSE)),"",VLOOKUP(C26,'Master Sheet'!E$11:BX$295,56,FALSE)))</f>
        <v/>
      </c>
      <c r="F26" s="23" t="str">
        <f>IF(AND(C26=""),"",IF(ISNA(VLOOKUP(C26,'Master Sheet'!E$11:BX$295,62,FALSE)),"",VLOOKUP(C26,'Master Sheet'!E$11:BX$295,62,FALSE)))</f>
        <v/>
      </c>
      <c r="G26" s="23" t="str">
        <f>IF(AND(C26=""),"",IF(ISNA(VLOOKUP(C26,'Master Sheet'!E$11:BX$295,63,FALSE)),"",VLOOKUP(C26,'Master Sheet'!E$11:BX$295,63,FALSE)))</f>
        <v/>
      </c>
      <c r="H26" s="23" t="str">
        <f>IF(AND(C26=""),"",IF(ISNA(VLOOKUP(C26,'Master Sheet'!E$11:BX$295,69,FALSE)),"",VLOOKUP(C26,'Master Sheet'!E$11:BX$295,69,FALSE)))</f>
        <v/>
      </c>
      <c r="I26" s="23" t="str">
        <f>IF(AND(C26=""),"",IF(ISNA(VLOOKUP(C26,'Master Sheet'!E$11:BX$295,70,FALSE)),"",VLOOKUP(C26,'Master Sheet'!E$11:BX$295,70,FALSE)))</f>
        <v/>
      </c>
      <c r="J26" s="13"/>
    </row>
    <row r="27" spans="1:20" ht="16.5" customHeight="1">
      <c r="A27" s="12">
        <v>22</v>
      </c>
      <c r="B27" s="34" t="str">
        <f>'6 sub. 20%'!B28</f>
        <v/>
      </c>
      <c r="C27" s="31" t="str">
        <f>'6 sub. 20%'!C28</f>
        <v/>
      </c>
      <c r="D27" s="23" t="str">
        <f>IF(AND(C27=""),"",IF(ISNA(VLOOKUP(C27,'Master Sheet'!E$11:BX$295,55,FALSE)),"",VLOOKUP(C27,'Master Sheet'!E$11:BX$295,55,FALSE)))</f>
        <v/>
      </c>
      <c r="E27" s="23" t="str">
        <f>IF(AND(C27=""),"",IF(ISNA(VLOOKUP(C27,'Master Sheet'!E$11:BX$295,56,FALSE)),"",VLOOKUP(C27,'Master Sheet'!E$11:BX$295,56,FALSE)))</f>
        <v/>
      </c>
      <c r="F27" s="23" t="str">
        <f>IF(AND(C27=""),"",IF(ISNA(VLOOKUP(C27,'Master Sheet'!E$11:BX$295,62,FALSE)),"",VLOOKUP(C27,'Master Sheet'!E$11:BX$295,62,FALSE)))</f>
        <v/>
      </c>
      <c r="G27" s="23" t="str">
        <f>IF(AND(C27=""),"",IF(ISNA(VLOOKUP(C27,'Master Sheet'!E$11:BX$295,63,FALSE)),"",VLOOKUP(C27,'Master Sheet'!E$11:BX$295,63,FALSE)))</f>
        <v/>
      </c>
      <c r="H27" s="23" t="str">
        <f>IF(AND(C27=""),"",IF(ISNA(VLOOKUP(C27,'Master Sheet'!E$11:BX$295,69,FALSE)),"",VLOOKUP(C27,'Master Sheet'!E$11:BX$295,69,FALSE)))</f>
        <v/>
      </c>
      <c r="I27" s="23" t="str">
        <f>IF(AND(C27=""),"",IF(ISNA(VLOOKUP(C27,'Master Sheet'!E$11:BX$295,70,FALSE)),"",VLOOKUP(C27,'Master Sheet'!E$11:BX$295,70,FALSE)))</f>
        <v/>
      </c>
      <c r="J27" s="13"/>
    </row>
    <row r="28" spans="1:20" ht="16.5" customHeight="1">
      <c r="A28" s="12">
        <v>23</v>
      </c>
      <c r="B28" s="34" t="str">
        <f>'6 sub. 20%'!B29</f>
        <v/>
      </c>
      <c r="C28" s="31" t="str">
        <f>'6 sub. 20%'!C29</f>
        <v/>
      </c>
      <c r="D28" s="23" t="str">
        <f>IF(AND(C28=""),"",IF(ISNA(VLOOKUP(C28,'Master Sheet'!E$11:BX$295,55,FALSE)),"",VLOOKUP(C28,'Master Sheet'!E$11:BX$295,55,FALSE)))</f>
        <v/>
      </c>
      <c r="E28" s="23" t="str">
        <f>IF(AND(C28=""),"",IF(ISNA(VLOOKUP(C28,'Master Sheet'!E$11:BX$295,56,FALSE)),"",VLOOKUP(C28,'Master Sheet'!E$11:BX$295,56,FALSE)))</f>
        <v/>
      </c>
      <c r="F28" s="23" t="str">
        <f>IF(AND(C28=""),"",IF(ISNA(VLOOKUP(C28,'Master Sheet'!E$11:BX$295,62,FALSE)),"",VLOOKUP(C28,'Master Sheet'!E$11:BX$295,62,FALSE)))</f>
        <v/>
      </c>
      <c r="G28" s="23" t="str">
        <f>IF(AND(C28=""),"",IF(ISNA(VLOOKUP(C28,'Master Sheet'!E$11:BX$295,63,FALSE)),"",VLOOKUP(C28,'Master Sheet'!E$11:BX$295,63,FALSE)))</f>
        <v/>
      </c>
      <c r="H28" s="23" t="str">
        <f>IF(AND(C28=""),"",IF(ISNA(VLOOKUP(C28,'Master Sheet'!E$11:BX$295,69,FALSE)),"",VLOOKUP(C28,'Master Sheet'!E$11:BX$295,69,FALSE)))</f>
        <v/>
      </c>
      <c r="I28" s="23" t="str">
        <f>IF(AND(C28=""),"",IF(ISNA(VLOOKUP(C28,'Master Sheet'!E$11:BX$295,70,FALSE)),"",VLOOKUP(C28,'Master Sheet'!E$11:BX$295,70,FALSE)))</f>
        <v/>
      </c>
      <c r="J28" s="13"/>
    </row>
    <row r="29" spans="1:20" ht="16.5" customHeight="1">
      <c r="A29" s="12">
        <v>24</v>
      </c>
      <c r="B29" s="34" t="str">
        <f>'6 sub. 20%'!B30</f>
        <v/>
      </c>
      <c r="C29" s="31" t="str">
        <f>'6 sub. 20%'!C30</f>
        <v/>
      </c>
      <c r="D29" s="23" t="str">
        <f>IF(AND(C29=""),"",IF(ISNA(VLOOKUP(C29,'Master Sheet'!E$11:BX$295,55,FALSE)),"",VLOOKUP(C29,'Master Sheet'!E$11:BX$295,55,FALSE)))</f>
        <v/>
      </c>
      <c r="E29" s="23" t="str">
        <f>IF(AND(C29=""),"",IF(ISNA(VLOOKUP(C29,'Master Sheet'!E$11:BX$295,56,FALSE)),"",VLOOKUP(C29,'Master Sheet'!E$11:BX$295,56,FALSE)))</f>
        <v/>
      </c>
      <c r="F29" s="23" t="str">
        <f>IF(AND(C29=""),"",IF(ISNA(VLOOKUP(C29,'Master Sheet'!E$11:BX$295,62,FALSE)),"",VLOOKUP(C29,'Master Sheet'!E$11:BX$295,62,FALSE)))</f>
        <v/>
      </c>
      <c r="G29" s="23" t="str">
        <f>IF(AND(C29=""),"",IF(ISNA(VLOOKUP(C29,'Master Sheet'!E$11:BX$295,63,FALSE)),"",VLOOKUP(C29,'Master Sheet'!E$11:BX$295,63,FALSE)))</f>
        <v/>
      </c>
      <c r="H29" s="23" t="str">
        <f>IF(AND(C29=""),"",IF(ISNA(VLOOKUP(C29,'Master Sheet'!E$11:BX$295,69,FALSE)),"",VLOOKUP(C29,'Master Sheet'!E$11:BX$295,69,FALSE)))</f>
        <v/>
      </c>
      <c r="I29" s="23" t="str">
        <f>IF(AND(C29=""),"",IF(ISNA(VLOOKUP(C29,'Master Sheet'!E$11:BX$295,70,FALSE)),"",VLOOKUP(C29,'Master Sheet'!E$11:BX$295,70,FALSE)))</f>
        <v/>
      </c>
      <c r="J29" s="13"/>
    </row>
    <row r="30" spans="1:20" ht="16.5" customHeight="1">
      <c r="A30" s="12">
        <v>25</v>
      </c>
      <c r="B30" s="34" t="str">
        <f>'6 sub. 20%'!B31</f>
        <v/>
      </c>
      <c r="C30" s="31" t="str">
        <f>'6 sub. 20%'!C31</f>
        <v/>
      </c>
      <c r="D30" s="23" t="str">
        <f>IF(AND(C30=""),"",IF(ISNA(VLOOKUP(C30,'Master Sheet'!E$11:BX$295,55,FALSE)),"",VLOOKUP(C30,'Master Sheet'!E$11:BX$295,55,FALSE)))</f>
        <v/>
      </c>
      <c r="E30" s="23" t="str">
        <f>IF(AND(C30=""),"",IF(ISNA(VLOOKUP(C30,'Master Sheet'!E$11:BX$295,56,FALSE)),"",VLOOKUP(C30,'Master Sheet'!E$11:BX$295,56,FALSE)))</f>
        <v/>
      </c>
      <c r="F30" s="23" t="str">
        <f>IF(AND(C30=""),"",IF(ISNA(VLOOKUP(C30,'Master Sheet'!E$11:BX$295,62,FALSE)),"",VLOOKUP(C30,'Master Sheet'!E$11:BX$295,62,FALSE)))</f>
        <v/>
      </c>
      <c r="G30" s="23" t="str">
        <f>IF(AND(C30=""),"",IF(ISNA(VLOOKUP(C30,'Master Sheet'!E$11:BX$295,63,FALSE)),"",VLOOKUP(C30,'Master Sheet'!E$11:BX$295,63,FALSE)))</f>
        <v/>
      </c>
      <c r="H30" s="23" t="str">
        <f>IF(AND(C30=""),"",IF(ISNA(VLOOKUP(C30,'Master Sheet'!E$11:BX$295,69,FALSE)),"",VLOOKUP(C30,'Master Sheet'!E$11:BX$295,69,FALSE)))</f>
        <v/>
      </c>
      <c r="I30" s="23" t="str">
        <f>IF(AND(C30=""),"",IF(ISNA(VLOOKUP(C30,'Master Sheet'!E$11:BX$295,70,FALSE)),"",VLOOKUP(C30,'Master Sheet'!E$11:BX$295,70,FALSE)))</f>
        <v/>
      </c>
      <c r="J30" s="13"/>
    </row>
    <row r="31" spans="1:20" ht="16.5" customHeight="1">
      <c r="A31" s="12">
        <v>26</v>
      </c>
      <c r="B31" s="34" t="str">
        <f>'6 sub. 20%'!B32</f>
        <v/>
      </c>
      <c r="C31" s="31" t="str">
        <f>'6 sub. 20%'!C32</f>
        <v/>
      </c>
      <c r="D31" s="23" t="str">
        <f>IF(AND(C31=""),"",IF(ISNA(VLOOKUP(C31,'Master Sheet'!E$11:BX$295,55,FALSE)),"",VLOOKUP(C31,'Master Sheet'!E$11:BX$295,55,FALSE)))</f>
        <v/>
      </c>
      <c r="E31" s="23" t="str">
        <f>IF(AND(C31=""),"",IF(ISNA(VLOOKUP(C31,'Master Sheet'!E$11:BX$295,56,FALSE)),"",VLOOKUP(C31,'Master Sheet'!E$11:BX$295,56,FALSE)))</f>
        <v/>
      </c>
      <c r="F31" s="23" t="str">
        <f>IF(AND(C31=""),"",IF(ISNA(VLOOKUP(C31,'Master Sheet'!E$11:BX$295,62,FALSE)),"",VLOOKUP(C31,'Master Sheet'!E$11:BX$295,62,FALSE)))</f>
        <v/>
      </c>
      <c r="G31" s="23" t="str">
        <f>IF(AND(C31=""),"",IF(ISNA(VLOOKUP(C31,'Master Sheet'!E$11:BX$295,63,FALSE)),"",VLOOKUP(C31,'Master Sheet'!E$11:BX$295,63,FALSE)))</f>
        <v/>
      </c>
      <c r="H31" s="23" t="str">
        <f>IF(AND(C31=""),"",IF(ISNA(VLOOKUP(C31,'Master Sheet'!E$11:BX$295,69,FALSE)),"",VLOOKUP(C31,'Master Sheet'!E$11:BX$295,69,FALSE)))</f>
        <v/>
      </c>
      <c r="I31" s="23" t="str">
        <f>IF(AND(C31=""),"",IF(ISNA(VLOOKUP(C31,'Master Sheet'!E$11:BX$295,70,FALSE)),"",VLOOKUP(C31,'Master Sheet'!E$11:BX$295,70,FALSE)))</f>
        <v/>
      </c>
      <c r="J31" s="13"/>
    </row>
    <row r="32" spans="1:20" ht="16.5" customHeight="1">
      <c r="A32" s="12">
        <v>27</v>
      </c>
      <c r="B32" s="34" t="str">
        <f>'6 sub. 20%'!B33</f>
        <v/>
      </c>
      <c r="C32" s="31" t="str">
        <f>'6 sub. 20%'!C33</f>
        <v/>
      </c>
      <c r="D32" s="23" t="str">
        <f>IF(AND(C32=""),"",IF(ISNA(VLOOKUP(C32,'Master Sheet'!E$11:BX$295,55,FALSE)),"",VLOOKUP(C32,'Master Sheet'!E$11:BX$295,55,FALSE)))</f>
        <v/>
      </c>
      <c r="E32" s="23" t="str">
        <f>IF(AND(C32=""),"",IF(ISNA(VLOOKUP(C32,'Master Sheet'!E$11:BX$295,56,FALSE)),"",VLOOKUP(C32,'Master Sheet'!E$11:BX$295,56,FALSE)))</f>
        <v/>
      </c>
      <c r="F32" s="23" t="str">
        <f>IF(AND(C32=""),"",IF(ISNA(VLOOKUP(C32,'Master Sheet'!E$11:BX$295,62,FALSE)),"",VLOOKUP(C32,'Master Sheet'!E$11:BX$295,62,FALSE)))</f>
        <v/>
      </c>
      <c r="G32" s="23" t="str">
        <f>IF(AND(C32=""),"",IF(ISNA(VLOOKUP(C32,'Master Sheet'!E$11:BX$295,63,FALSE)),"",VLOOKUP(C32,'Master Sheet'!E$11:BX$295,63,FALSE)))</f>
        <v/>
      </c>
      <c r="H32" s="23" t="str">
        <f>IF(AND(C32=""),"",IF(ISNA(VLOOKUP(C32,'Master Sheet'!E$11:BX$295,69,FALSE)),"",VLOOKUP(C32,'Master Sheet'!E$11:BX$295,69,FALSE)))</f>
        <v/>
      </c>
      <c r="I32" s="23" t="str">
        <f>IF(AND(C32=""),"",IF(ISNA(VLOOKUP(C32,'Master Sheet'!E$11:BX$295,70,FALSE)),"",VLOOKUP(C32,'Master Sheet'!E$11:BX$295,70,FALSE)))</f>
        <v/>
      </c>
      <c r="J32" s="13"/>
    </row>
    <row r="33" spans="1:10" ht="16.5" customHeight="1">
      <c r="A33" s="12">
        <v>28</v>
      </c>
      <c r="B33" s="34" t="str">
        <f>'6 sub. 20%'!B34</f>
        <v/>
      </c>
      <c r="C33" s="31" t="str">
        <f>'6 sub. 20%'!C34</f>
        <v/>
      </c>
      <c r="D33" s="23" t="str">
        <f>IF(AND(C33=""),"",IF(ISNA(VLOOKUP(C33,'Master Sheet'!E$11:BX$295,55,FALSE)),"",VLOOKUP(C33,'Master Sheet'!E$11:BX$295,55,FALSE)))</f>
        <v/>
      </c>
      <c r="E33" s="23" t="str">
        <f>IF(AND(C33=""),"",IF(ISNA(VLOOKUP(C33,'Master Sheet'!E$11:BX$295,56,FALSE)),"",VLOOKUP(C33,'Master Sheet'!E$11:BX$295,56,FALSE)))</f>
        <v/>
      </c>
      <c r="F33" s="23" t="str">
        <f>IF(AND(C33=""),"",IF(ISNA(VLOOKUP(C33,'Master Sheet'!E$11:BX$295,62,FALSE)),"",VLOOKUP(C33,'Master Sheet'!E$11:BX$295,62,FALSE)))</f>
        <v/>
      </c>
      <c r="G33" s="23" t="str">
        <f>IF(AND(C33=""),"",IF(ISNA(VLOOKUP(C33,'Master Sheet'!E$11:BX$295,63,FALSE)),"",VLOOKUP(C33,'Master Sheet'!E$11:BX$295,63,FALSE)))</f>
        <v/>
      </c>
      <c r="H33" s="23" t="str">
        <f>IF(AND(C33=""),"",IF(ISNA(VLOOKUP(C33,'Master Sheet'!E$11:BX$295,69,FALSE)),"",VLOOKUP(C33,'Master Sheet'!E$11:BX$295,69,FALSE)))</f>
        <v/>
      </c>
      <c r="I33" s="23" t="str">
        <f>IF(AND(C33=""),"",IF(ISNA(VLOOKUP(C33,'Master Sheet'!E$11:BX$295,70,FALSE)),"",VLOOKUP(C33,'Master Sheet'!E$11:BX$295,70,FALSE)))</f>
        <v/>
      </c>
      <c r="J33" s="13"/>
    </row>
    <row r="34" spans="1:10" ht="16.5" customHeight="1">
      <c r="A34" s="12">
        <v>29</v>
      </c>
      <c r="B34" s="34" t="str">
        <f>'6 sub. 20%'!B35</f>
        <v/>
      </c>
      <c r="C34" s="31" t="str">
        <f>'6 sub. 20%'!C35</f>
        <v/>
      </c>
      <c r="D34" s="23" t="str">
        <f>IF(AND(C34=""),"",IF(ISNA(VLOOKUP(C34,'Master Sheet'!E$11:BX$295,55,FALSE)),"",VLOOKUP(C34,'Master Sheet'!E$11:BX$295,55,FALSE)))</f>
        <v/>
      </c>
      <c r="E34" s="23" t="str">
        <f>IF(AND(C34=""),"",IF(ISNA(VLOOKUP(C34,'Master Sheet'!E$11:BX$295,56,FALSE)),"",VLOOKUP(C34,'Master Sheet'!E$11:BX$295,56,FALSE)))</f>
        <v/>
      </c>
      <c r="F34" s="23" t="str">
        <f>IF(AND(C34=""),"",IF(ISNA(VLOOKUP(C34,'Master Sheet'!E$11:BX$295,62,FALSE)),"",VLOOKUP(C34,'Master Sheet'!E$11:BX$295,62,FALSE)))</f>
        <v/>
      </c>
      <c r="G34" s="23" t="str">
        <f>IF(AND(C34=""),"",IF(ISNA(VLOOKUP(C34,'Master Sheet'!E$11:BX$295,63,FALSE)),"",VLOOKUP(C34,'Master Sheet'!E$11:BX$295,63,FALSE)))</f>
        <v/>
      </c>
      <c r="H34" s="23" t="str">
        <f>IF(AND(C34=""),"",IF(ISNA(VLOOKUP(C34,'Master Sheet'!E$11:BX$295,69,FALSE)),"",VLOOKUP(C34,'Master Sheet'!E$11:BX$295,69,FALSE)))</f>
        <v/>
      </c>
      <c r="I34" s="23" t="str">
        <f>IF(AND(C34=""),"",IF(ISNA(VLOOKUP(C34,'Master Sheet'!E$11:BX$295,70,FALSE)),"",VLOOKUP(C34,'Master Sheet'!E$11:BX$295,70,FALSE)))</f>
        <v/>
      </c>
      <c r="J34" s="13"/>
    </row>
    <row r="35" spans="1:10" ht="16.5" customHeight="1">
      <c r="A35" s="12">
        <v>30</v>
      </c>
      <c r="B35" s="34" t="str">
        <f>'6 sub. 20%'!B36</f>
        <v/>
      </c>
      <c r="C35" s="31" t="str">
        <f>'6 sub. 20%'!C36</f>
        <v/>
      </c>
      <c r="D35" s="23" t="str">
        <f>IF(AND(C35=""),"",IF(ISNA(VLOOKUP(C35,'Master Sheet'!E$11:BX$295,55,FALSE)),"",VLOOKUP(C35,'Master Sheet'!E$11:BX$295,55,FALSE)))</f>
        <v/>
      </c>
      <c r="E35" s="23" t="str">
        <f>IF(AND(C35=""),"",IF(ISNA(VLOOKUP(C35,'Master Sheet'!E$11:BX$295,56,FALSE)),"",VLOOKUP(C35,'Master Sheet'!E$11:BX$295,56,FALSE)))</f>
        <v/>
      </c>
      <c r="F35" s="23" t="str">
        <f>IF(AND(C35=""),"",IF(ISNA(VLOOKUP(C35,'Master Sheet'!E$11:BX$295,62,FALSE)),"",VLOOKUP(C35,'Master Sheet'!E$11:BX$295,62,FALSE)))</f>
        <v/>
      </c>
      <c r="G35" s="23" t="str">
        <f>IF(AND(C35=""),"",IF(ISNA(VLOOKUP(C35,'Master Sheet'!E$11:BX$295,63,FALSE)),"",VLOOKUP(C35,'Master Sheet'!E$11:BX$295,63,FALSE)))</f>
        <v/>
      </c>
      <c r="H35" s="23" t="str">
        <f>IF(AND(C35=""),"",IF(ISNA(VLOOKUP(C35,'Master Sheet'!E$11:BX$295,69,FALSE)),"",VLOOKUP(C35,'Master Sheet'!E$11:BX$295,69,FALSE)))</f>
        <v/>
      </c>
      <c r="I35" s="23" t="str">
        <f>IF(AND(C35=""),"",IF(ISNA(VLOOKUP(C35,'Master Sheet'!E$11:BX$295,70,FALSE)),"",VLOOKUP(C35,'Master Sheet'!E$11:BX$295,70,FALSE)))</f>
        <v/>
      </c>
      <c r="J35" s="13"/>
    </row>
    <row r="36" spans="1:10" ht="16.5" customHeight="1">
      <c r="A36" s="12">
        <v>31</v>
      </c>
      <c r="B36" s="34" t="str">
        <f>'6 sub. 20%'!B37</f>
        <v/>
      </c>
      <c r="C36" s="31" t="str">
        <f>'6 sub. 20%'!C37</f>
        <v/>
      </c>
      <c r="D36" s="23" t="str">
        <f>IF(AND(C36=""),"",IF(ISNA(VLOOKUP(C36,'Master Sheet'!E$11:BX$295,55,FALSE)),"",VLOOKUP(C36,'Master Sheet'!E$11:BX$295,55,FALSE)))</f>
        <v/>
      </c>
      <c r="E36" s="23" t="str">
        <f>IF(AND(C36=""),"",IF(ISNA(VLOOKUP(C36,'Master Sheet'!E$11:BX$295,56,FALSE)),"",VLOOKUP(C36,'Master Sheet'!E$11:BX$295,56,FALSE)))</f>
        <v/>
      </c>
      <c r="F36" s="23" t="str">
        <f>IF(AND(C36=""),"",IF(ISNA(VLOOKUP(C36,'Master Sheet'!E$11:BX$295,62,FALSE)),"",VLOOKUP(C36,'Master Sheet'!E$11:BX$295,62,FALSE)))</f>
        <v/>
      </c>
      <c r="G36" s="23" t="str">
        <f>IF(AND(C36=""),"",IF(ISNA(VLOOKUP(C36,'Master Sheet'!E$11:BX$295,63,FALSE)),"",VLOOKUP(C36,'Master Sheet'!E$11:BX$295,63,FALSE)))</f>
        <v/>
      </c>
      <c r="H36" s="23" t="str">
        <f>IF(AND(C36=""),"",IF(ISNA(VLOOKUP(C36,'Master Sheet'!E$11:BX$295,69,FALSE)),"",VLOOKUP(C36,'Master Sheet'!E$11:BX$295,69,FALSE)))</f>
        <v/>
      </c>
      <c r="I36" s="23" t="str">
        <f>IF(AND(C36=""),"",IF(ISNA(VLOOKUP(C36,'Master Sheet'!E$11:BX$295,70,FALSE)),"",VLOOKUP(C36,'Master Sheet'!E$11:BX$295,70,FALSE)))</f>
        <v/>
      </c>
      <c r="J36" s="13"/>
    </row>
    <row r="37" spans="1:10" ht="16.5" customHeight="1">
      <c r="A37" s="12">
        <v>32</v>
      </c>
      <c r="B37" s="34" t="str">
        <f>'6 sub. 20%'!B38</f>
        <v/>
      </c>
      <c r="C37" s="31" t="str">
        <f>'6 sub. 20%'!C38</f>
        <v/>
      </c>
      <c r="D37" s="23" t="str">
        <f>IF(AND(C37=""),"",IF(ISNA(VLOOKUP(C37,'Master Sheet'!E$11:BX$295,55,FALSE)),"",VLOOKUP(C37,'Master Sheet'!E$11:BX$295,55,FALSE)))</f>
        <v/>
      </c>
      <c r="E37" s="23" t="str">
        <f>IF(AND(C37=""),"",IF(ISNA(VLOOKUP(C37,'Master Sheet'!E$11:BX$295,56,FALSE)),"",VLOOKUP(C37,'Master Sheet'!E$11:BX$295,56,FALSE)))</f>
        <v/>
      </c>
      <c r="F37" s="23" t="str">
        <f>IF(AND(C37=""),"",IF(ISNA(VLOOKUP(C37,'Master Sheet'!E$11:BX$295,62,FALSE)),"",VLOOKUP(C37,'Master Sheet'!E$11:BX$295,62,FALSE)))</f>
        <v/>
      </c>
      <c r="G37" s="23" t="str">
        <f>IF(AND(C37=""),"",IF(ISNA(VLOOKUP(C37,'Master Sheet'!E$11:BX$295,63,FALSE)),"",VLOOKUP(C37,'Master Sheet'!E$11:BX$295,63,FALSE)))</f>
        <v/>
      </c>
      <c r="H37" s="23" t="str">
        <f>IF(AND(C37=""),"",IF(ISNA(VLOOKUP(C37,'Master Sheet'!E$11:BX$295,69,FALSE)),"",VLOOKUP(C37,'Master Sheet'!E$11:BX$295,69,FALSE)))</f>
        <v/>
      </c>
      <c r="I37" s="23" t="str">
        <f>IF(AND(C37=""),"",IF(ISNA(VLOOKUP(C37,'Master Sheet'!E$11:BX$295,70,FALSE)),"",VLOOKUP(C37,'Master Sheet'!E$11:BX$295,70,FALSE)))</f>
        <v/>
      </c>
      <c r="J37" s="13"/>
    </row>
    <row r="38" spans="1:10" ht="16.5" customHeight="1">
      <c r="A38" s="12">
        <v>33</v>
      </c>
      <c r="B38" s="34" t="str">
        <f>'6 sub. 20%'!B39</f>
        <v/>
      </c>
      <c r="C38" s="31" t="str">
        <f>'6 sub. 20%'!C39</f>
        <v/>
      </c>
      <c r="D38" s="23" t="str">
        <f>IF(AND(C38=""),"",IF(ISNA(VLOOKUP(C38,'Master Sheet'!E$11:BX$295,55,FALSE)),"",VLOOKUP(C38,'Master Sheet'!E$11:BX$295,55,FALSE)))</f>
        <v/>
      </c>
      <c r="E38" s="23" t="str">
        <f>IF(AND(C38=""),"",IF(ISNA(VLOOKUP(C38,'Master Sheet'!E$11:BX$295,56,FALSE)),"",VLOOKUP(C38,'Master Sheet'!E$11:BX$295,56,FALSE)))</f>
        <v/>
      </c>
      <c r="F38" s="23" t="str">
        <f>IF(AND(C38=""),"",IF(ISNA(VLOOKUP(C38,'Master Sheet'!E$11:BX$295,62,FALSE)),"",VLOOKUP(C38,'Master Sheet'!E$11:BX$295,62,FALSE)))</f>
        <v/>
      </c>
      <c r="G38" s="23" t="str">
        <f>IF(AND(C38=""),"",IF(ISNA(VLOOKUP(C38,'Master Sheet'!E$11:BX$295,63,FALSE)),"",VLOOKUP(C38,'Master Sheet'!E$11:BX$295,63,FALSE)))</f>
        <v/>
      </c>
      <c r="H38" s="23" t="str">
        <f>IF(AND(C38=""),"",IF(ISNA(VLOOKUP(C38,'Master Sheet'!E$11:BX$295,69,FALSE)),"",VLOOKUP(C38,'Master Sheet'!E$11:BX$295,69,FALSE)))</f>
        <v/>
      </c>
      <c r="I38" s="23" t="str">
        <f>IF(AND(C38=""),"",IF(ISNA(VLOOKUP(C38,'Master Sheet'!E$11:BX$295,70,FALSE)),"",VLOOKUP(C38,'Master Sheet'!E$11:BX$295,70,FALSE)))</f>
        <v/>
      </c>
      <c r="J38" s="13"/>
    </row>
    <row r="39" spans="1:10" ht="16.5" customHeight="1">
      <c r="A39" s="12">
        <v>34</v>
      </c>
      <c r="B39" s="34" t="str">
        <f>'6 sub. 20%'!B40</f>
        <v/>
      </c>
      <c r="C39" s="31" t="str">
        <f>'6 sub. 20%'!C40</f>
        <v/>
      </c>
      <c r="D39" s="23" t="str">
        <f>IF(AND(C39=""),"",IF(ISNA(VLOOKUP(C39,'Master Sheet'!E$11:BX$295,55,FALSE)),"",VLOOKUP(C39,'Master Sheet'!E$11:BX$295,55,FALSE)))</f>
        <v/>
      </c>
      <c r="E39" s="23" t="str">
        <f>IF(AND(C39=""),"",IF(ISNA(VLOOKUP(C39,'Master Sheet'!E$11:BX$295,56,FALSE)),"",VLOOKUP(C39,'Master Sheet'!E$11:BX$295,56,FALSE)))</f>
        <v/>
      </c>
      <c r="F39" s="23" t="str">
        <f>IF(AND(C39=""),"",IF(ISNA(VLOOKUP(C39,'Master Sheet'!E$11:BX$295,62,FALSE)),"",VLOOKUP(C39,'Master Sheet'!E$11:BX$295,62,FALSE)))</f>
        <v/>
      </c>
      <c r="G39" s="23" t="str">
        <f>IF(AND(C39=""),"",IF(ISNA(VLOOKUP(C39,'Master Sheet'!E$11:BX$295,63,FALSE)),"",VLOOKUP(C39,'Master Sheet'!E$11:BX$295,63,FALSE)))</f>
        <v/>
      </c>
      <c r="H39" s="23" t="str">
        <f>IF(AND(C39=""),"",IF(ISNA(VLOOKUP(C39,'Master Sheet'!E$11:BX$295,69,FALSE)),"",VLOOKUP(C39,'Master Sheet'!E$11:BX$295,69,FALSE)))</f>
        <v/>
      </c>
      <c r="I39" s="23" t="str">
        <f>IF(AND(C39=""),"",IF(ISNA(VLOOKUP(C39,'Master Sheet'!E$11:BX$295,70,FALSE)),"",VLOOKUP(C39,'Master Sheet'!E$11:BX$295,70,FALSE)))</f>
        <v/>
      </c>
      <c r="J39" s="13"/>
    </row>
    <row r="40" spans="1:10" ht="16.5" customHeight="1">
      <c r="A40" s="12">
        <v>35</v>
      </c>
      <c r="B40" s="34" t="str">
        <f>'6 sub. 20%'!B41</f>
        <v/>
      </c>
      <c r="C40" s="31" t="str">
        <f>'6 sub. 20%'!C41</f>
        <v/>
      </c>
      <c r="D40" s="23" t="str">
        <f>IF(AND(C40=""),"",IF(ISNA(VLOOKUP(C40,'Master Sheet'!E$11:BX$295,55,FALSE)),"",VLOOKUP(C40,'Master Sheet'!E$11:BX$295,55,FALSE)))</f>
        <v/>
      </c>
      <c r="E40" s="23" t="str">
        <f>IF(AND(C40=""),"",IF(ISNA(VLOOKUP(C40,'Master Sheet'!E$11:BX$295,56,FALSE)),"",VLOOKUP(C40,'Master Sheet'!E$11:BX$295,56,FALSE)))</f>
        <v/>
      </c>
      <c r="F40" s="23" t="str">
        <f>IF(AND(C40=""),"",IF(ISNA(VLOOKUP(C40,'Master Sheet'!E$11:BX$295,62,FALSE)),"",VLOOKUP(C40,'Master Sheet'!E$11:BX$295,62,FALSE)))</f>
        <v/>
      </c>
      <c r="G40" s="23" t="str">
        <f>IF(AND(C40=""),"",IF(ISNA(VLOOKUP(C40,'Master Sheet'!E$11:BX$295,63,FALSE)),"",VLOOKUP(C40,'Master Sheet'!E$11:BX$295,63,FALSE)))</f>
        <v/>
      </c>
      <c r="H40" s="23" t="str">
        <f>IF(AND(C40=""),"",IF(ISNA(VLOOKUP(C40,'Master Sheet'!E$11:BX$295,69,FALSE)),"",VLOOKUP(C40,'Master Sheet'!E$11:BX$295,69,FALSE)))</f>
        <v/>
      </c>
      <c r="I40" s="23" t="str">
        <f>IF(AND(C40=""),"",IF(ISNA(VLOOKUP(C40,'Master Sheet'!E$11:BX$295,70,FALSE)),"",VLOOKUP(C40,'Master Sheet'!E$11:BX$295,70,FALSE)))</f>
        <v/>
      </c>
      <c r="J40" s="13"/>
    </row>
    <row r="41" spans="1:10" ht="16.5" customHeight="1">
      <c r="A41" s="12">
        <v>36</v>
      </c>
      <c r="B41" s="34" t="str">
        <f>'6 sub. 20%'!B42</f>
        <v/>
      </c>
      <c r="C41" s="31" t="str">
        <f>'6 sub. 20%'!C42</f>
        <v/>
      </c>
      <c r="D41" s="23" t="str">
        <f>IF(AND(C41=""),"",IF(ISNA(VLOOKUP(C41,'Master Sheet'!E$11:BX$295,55,FALSE)),"",VLOOKUP(C41,'Master Sheet'!E$11:BX$295,55,FALSE)))</f>
        <v/>
      </c>
      <c r="E41" s="23" t="str">
        <f>IF(AND(C41=""),"",IF(ISNA(VLOOKUP(C41,'Master Sheet'!E$11:BX$295,56,FALSE)),"",VLOOKUP(C41,'Master Sheet'!E$11:BX$295,56,FALSE)))</f>
        <v/>
      </c>
      <c r="F41" s="23" t="str">
        <f>IF(AND(C41=""),"",IF(ISNA(VLOOKUP(C41,'Master Sheet'!E$11:BX$295,62,FALSE)),"",VLOOKUP(C41,'Master Sheet'!E$11:BX$295,62,FALSE)))</f>
        <v/>
      </c>
      <c r="G41" s="23" t="str">
        <f>IF(AND(C41=""),"",IF(ISNA(VLOOKUP(C41,'Master Sheet'!E$11:BX$295,63,FALSE)),"",VLOOKUP(C41,'Master Sheet'!E$11:BX$295,63,FALSE)))</f>
        <v/>
      </c>
      <c r="H41" s="23" t="str">
        <f>IF(AND(C41=""),"",IF(ISNA(VLOOKUP(C41,'Master Sheet'!E$11:BX$295,69,FALSE)),"",VLOOKUP(C41,'Master Sheet'!E$11:BX$295,69,FALSE)))</f>
        <v/>
      </c>
      <c r="I41" s="23" t="str">
        <f>IF(AND(C41=""),"",IF(ISNA(VLOOKUP(C41,'Master Sheet'!E$11:BX$295,70,FALSE)),"",VLOOKUP(C41,'Master Sheet'!E$11:BX$295,70,FALSE)))</f>
        <v/>
      </c>
      <c r="J41" s="13"/>
    </row>
    <row r="42" spans="1:10" ht="16.5" customHeight="1">
      <c r="A42" s="12">
        <v>37</v>
      </c>
      <c r="B42" s="34" t="str">
        <f>'6 sub. 20%'!B43</f>
        <v/>
      </c>
      <c r="C42" s="31" t="str">
        <f>'6 sub. 20%'!C43</f>
        <v/>
      </c>
      <c r="D42" s="23" t="str">
        <f>IF(AND(C42=""),"",IF(ISNA(VLOOKUP(C42,'Master Sheet'!E$11:BX$295,55,FALSE)),"",VLOOKUP(C42,'Master Sheet'!E$11:BX$295,55,FALSE)))</f>
        <v/>
      </c>
      <c r="E42" s="23" t="str">
        <f>IF(AND(C42=""),"",IF(ISNA(VLOOKUP(C42,'Master Sheet'!E$11:BX$295,56,FALSE)),"",VLOOKUP(C42,'Master Sheet'!E$11:BX$295,56,FALSE)))</f>
        <v/>
      </c>
      <c r="F42" s="23" t="str">
        <f>IF(AND(C42=""),"",IF(ISNA(VLOOKUP(C42,'Master Sheet'!E$11:BX$295,62,FALSE)),"",VLOOKUP(C42,'Master Sheet'!E$11:BX$295,62,FALSE)))</f>
        <v/>
      </c>
      <c r="G42" s="23" t="str">
        <f>IF(AND(C42=""),"",IF(ISNA(VLOOKUP(C42,'Master Sheet'!E$11:BX$295,63,FALSE)),"",VLOOKUP(C42,'Master Sheet'!E$11:BX$295,63,FALSE)))</f>
        <v/>
      </c>
      <c r="H42" s="23" t="str">
        <f>IF(AND(C42=""),"",IF(ISNA(VLOOKUP(C42,'Master Sheet'!E$11:BX$295,69,FALSE)),"",VLOOKUP(C42,'Master Sheet'!E$11:BX$295,69,FALSE)))</f>
        <v/>
      </c>
      <c r="I42" s="23" t="str">
        <f>IF(AND(C42=""),"",IF(ISNA(VLOOKUP(C42,'Master Sheet'!E$11:BX$295,70,FALSE)),"",VLOOKUP(C42,'Master Sheet'!E$11:BX$295,70,FALSE)))</f>
        <v/>
      </c>
      <c r="J42" s="13"/>
    </row>
    <row r="43" spans="1:10" ht="16.5" customHeight="1">
      <c r="A43" s="12">
        <v>38</v>
      </c>
      <c r="B43" s="34" t="str">
        <f>'6 sub. 20%'!B44</f>
        <v/>
      </c>
      <c r="C43" s="31" t="str">
        <f>'6 sub. 20%'!C44</f>
        <v/>
      </c>
      <c r="D43" s="23" t="str">
        <f>IF(AND(C43=""),"",IF(ISNA(VLOOKUP(C43,'Master Sheet'!E$11:BX$295,55,FALSE)),"",VLOOKUP(C43,'Master Sheet'!E$11:BX$295,55,FALSE)))</f>
        <v/>
      </c>
      <c r="E43" s="23" t="str">
        <f>IF(AND(C43=""),"",IF(ISNA(VLOOKUP(C43,'Master Sheet'!E$11:BX$295,56,FALSE)),"",VLOOKUP(C43,'Master Sheet'!E$11:BX$295,56,FALSE)))</f>
        <v/>
      </c>
      <c r="F43" s="23" t="str">
        <f>IF(AND(C43=""),"",IF(ISNA(VLOOKUP(C43,'Master Sheet'!E$11:BX$295,62,FALSE)),"",VLOOKUP(C43,'Master Sheet'!E$11:BX$295,62,FALSE)))</f>
        <v/>
      </c>
      <c r="G43" s="23" t="str">
        <f>IF(AND(C43=""),"",IF(ISNA(VLOOKUP(C43,'Master Sheet'!E$11:BX$295,63,FALSE)),"",VLOOKUP(C43,'Master Sheet'!E$11:BX$295,63,FALSE)))</f>
        <v/>
      </c>
      <c r="H43" s="23" t="str">
        <f>IF(AND(C43=""),"",IF(ISNA(VLOOKUP(C43,'Master Sheet'!E$11:BX$295,69,FALSE)),"",VLOOKUP(C43,'Master Sheet'!E$11:BX$295,69,FALSE)))</f>
        <v/>
      </c>
      <c r="I43" s="23" t="str">
        <f>IF(AND(C43=""),"",IF(ISNA(VLOOKUP(C43,'Master Sheet'!E$11:BX$295,70,FALSE)),"",VLOOKUP(C43,'Master Sheet'!E$11:BX$295,70,FALSE)))</f>
        <v/>
      </c>
      <c r="J43" s="13"/>
    </row>
    <row r="44" spans="1:10" ht="16.5" customHeight="1">
      <c r="A44" s="12">
        <v>39</v>
      </c>
      <c r="B44" s="34" t="str">
        <f>'6 sub. 20%'!B45</f>
        <v/>
      </c>
      <c r="C44" s="31" t="str">
        <f>'6 sub. 20%'!C45</f>
        <v/>
      </c>
      <c r="D44" s="23" t="str">
        <f>IF(AND(C44=""),"",IF(ISNA(VLOOKUP(C44,'Master Sheet'!E$11:BX$295,55,FALSE)),"",VLOOKUP(C44,'Master Sheet'!E$11:BX$295,55,FALSE)))</f>
        <v/>
      </c>
      <c r="E44" s="23" t="str">
        <f>IF(AND(C44=""),"",IF(ISNA(VLOOKUP(C44,'Master Sheet'!E$11:BX$295,56,FALSE)),"",VLOOKUP(C44,'Master Sheet'!E$11:BX$295,56,FALSE)))</f>
        <v/>
      </c>
      <c r="F44" s="23" t="str">
        <f>IF(AND(C44=""),"",IF(ISNA(VLOOKUP(C44,'Master Sheet'!E$11:BX$295,62,FALSE)),"",VLOOKUP(C44,'Master Sheet'!E$11:BX$295,62,FALSE)))</f>
        <v/>
      </c>
      <c r="G44" s="23" t="str">
        <f>IF(AND(C44=""),"",IF(ISNA(VLOOKUP(C44,'Master Sheet'!E$11:BX$295,63,FALSE)),"",VLOOKUP(C44,'Master Sheet'!E$11:BX$295,63,FALSE)))</f>
        <v/>
      </c>
      <c r="H44" s="23" t="str">
        <f>IF(AND(C44=""),"",IF(ISNA(VLOOKUP(C44,'Master Sheet'!E$11:BX$295,69,FALSE)),"",VLOOKUP(C44,'Master Sheet'!E$11:BX$295,69,FALSE)))</f>
        <v/>
      </c>
      <c r="I44" s="23" t="str">
        <f>IF(AND(C44=""),"",IF(ISNA(VLOOKUP(C44,'Master Sheet'!E$11:BX$295,70,FALSE)),"",VLOOKUP(C44,'Master Sheet'!E$11:BX$295,70,FALSE)))</f>
        <v/>
      </c>
      <c r="J44" s="13"/>
    </row>
    <row r="45" spans="1:10" ht="16.5" customHeight="1">
      <c r="A45" s="12">
        <v>40</v>
      </c>
      <c r="B45" s="34" t="str">
        <f>'6 sub. 20%'!B46</f>
        <v/>
      </c>
      <c r="C45" s="31" t="str">
        <f>'6 sub. 20%'!C46</f>
        <v/>
      </c>
      <c r="D45" s="23" t="str">
        <f>IF(AND(C45=""),"",IF(ISNA(VLOOKUP(C45,'Master Sheet'!E$11:BX$295,55,FALSE)),"",VLOOKUP(C45,'Master Sheet'!E$11:BX$295,55,FALSE)))</f>
        <v/>
      </c>
      <c r="E45" s="23" t="str">
        <f>IF(AND(C45=""),"",IF(ISNA(VLOOKUP(C45,'Master Sheet'!E$11:BX$295,56,FALSE)),"",VLOOKUP(C45,'Master Sheet'!E$11:BX$295,56,FALSE)))</f>
        <v/>
      </c>
      <c r="F45" s="23" t="str">
        <f>IF(AND(C45=""),"",IF(ISNA(VLOOKUP(C45,'Master Sheet'!E$11:BX$295,62,FALSE)),"",VLOOKUP(C45,'Master Sheet'!E$11:BX$295,62,FALSE)))</f>
        <v/>
      </c>
      <c r="G45" s="23" t="str">
        <f>IF(AND(C45=""),"",IF(ISNA(VLOOKUP(C45,'Master Sheet'!E$11:BX$295,63,FALSE)),"",VLOOKUP(C45,'Master Sheet'!E$11:BX$295,63,FALSE)))</f>
        <v/>
      </c>
      <c r="H45" s="23" t="str">
        <f>IF(AND(C45=""),"",IF(ISNA(VLOOKUP(C45,'Master Sheet'!E$11:BX$295,69,FALSE)),"",VLOOKUP(C45,'Master Sheet'!E$11:BX$295,69,FALSE)))</f>
        <v/>
      </c>
      <c r="I45" s="23" t="str">
        <f>IF(AND(C45=""),"",IF(ISNA(VLOOKUP(C45,'Master Sheet'!E$11:BX$295,70,FALSE)),"",VLOOKUP(C45,'Master Sheet'!E$11:BX$295,70,FALSE)))</f>
        <v/>
      </c>
      <c r="J45" s="13"/>
    </row>
    <row r="46" spans="1:10" ht="25.5" customHeight="1">
      <c r="B46" s="16" t="s">
        <v>48</v>
      </c>
      <c r="C46" s="17"/>
      <c r="D46" s="19"/>
      <c r="E46" s="19"/>
      <c r="F46" s="19"/>
      <c r="G46" s="165" t="s">
        <v>49</v>
      </c>
      <c r="H46" s="165"/>
    </row>
    <row r="47" spans="1:10" ht="15.75" customHeight="1">
      <c r="A47" s="177" t="s">
        <v>7</v>
      </c>
      <c r="B47" s="177" t="s">
        <v>39</v>
      </c>
      <c r="C47" s="189" t="s">
        <v>40</v>
      </c>
      <c r="D47" s="178" t="s">
        <v>61</v>
      </c>
      <c r="E47" s="192"/>
      <c r="F47" s="178" t="s">
        <v>62</v>
      </c>
      <c r="G47" s="192"/>
      <c r="H47" s="178" t="s">
        <v>63</v>
      </c>
      <c r="I47" s="192"/>
      <c r="J47" s="189" t="s">
        <v>64</v>
      </c>
    </row>
    <row r="48" spans="1:10" ht="18.75">
      <c r="A48" s="191"/>
      <c r="B48" s="191"/>
      <c r="C48" s="190"/>
      <c r="D48" s="33">
        <v>100</v>
      </c>
      <c r="E48" s="33" t="s">
        <v>65</v>
      </c>
      <c r="F48" s="33">
        <v>100</v>
      </c>
      <c r="G48" s="33" t="s">
        <v>65</v>
      </c>
      <c r="H48" s="33">
        <v>100</v>
      </c>
      <c r="I48" s="33" t="s">
        <v>65</v>
      </c>
      <c r="J48" s="190"/>
    </row>
    <row r="49" spans="1:10" ht="17.45" customHeight="1">
      <c r="A49" s="12">
        <v>41</v>
      </c>
      <c r="B49" s="30" t="str">
        <f>'6 sub. 20%'!B50</f>
        <v/>
      </c>
      <c r="C49" s="32" t="str">
        <f>'6 sub. 20%'!C50</f>
        <v/>
      </c>
      <c r="D49" s="23" t="str">
        <f>IF(AND(C49=""),"",IF(ISNA(VLOOKUP(C49,'Master Sheet'!E$11:BX$295,55,FALSE)),"",VLOOKUP(C49,'Master Sheet'!E$11:BX$295,55,FALSE)))</f>
        <v/>
      </c>
      <c r="E49" s="23" t="str">
        <f>IF(AND(C49=""),"",IF(ISNA(VLOOKUP(C49,'Master Sheet'!E$11:BX$295,56,FALSE)),"",VLOOKUP(C49,'Master Sheet'!E$11:BX$295,56,FALSE)))</f>
        <v/>
      </c>
      <c r="F49" s="23" t="str">
        <f>IF(AND(C49=""),"",IF(ISNA(VLOOKUP(C49,'Master Sheet'!E$11:BX$295,62,FALSE)),"",VLOOKUP(C49,'Master Sheet'!E$11:BX$295,62,FALSE)))</f>
        <v/>
      </c>
      <c r="G49" s="23" t="str">
        <f>IF(AND(C49=""),"",IF(ISNA(VLOOKUP(C49,'Master Sheet'!E$11:BX$295,63,FALSE)),"",VLOOKUP(C49,'Master Sheet'!E$11:BX$295,63,FALSE)))</f>
        <v/>
      </c>
      <c r="H49" s="23" t="str">
        <f>IF(AND(C49=""),"",IF(ISNA(VLOOKUP(C49,'Master Sheet'!E$11:BX$295,69,FALSE)),"",VLOOKUP(C49,'Master Sheet'!E$11:BX$295,69,FALSE)))</f>
        <v/>
      </c>
      <c r="I49" s="23" t="str">
        <f>IF(AND(C49=""),"",IF(ISNA(VLOOKUP(C49,'Master Sheet'!E$11:BX$295,70,FALSE)),"",VLOOKUP(C49,'Master Sheet'!E$11:BX$295,70,FALSE)))</f>
        <v/>
      </c>
      <c r="J49" s="13"/>
    </row>
    <row r="50" spans="1:10" ht="17.45" customHeight="1">
      <c r="A50" s="12">
        <v>42</v>
      </c>
      <c r="B50" s="30" t="str">
        <f>'6 sub. 20%'!B51</f>
        <v/>
      </c>
      <c r="C50" s="32" t="str">
        <f>'6 sub. 20%'!C51</f>
        <v/>
      </c>
      <c r="D50" s="23" t="str">
        <f>IF(AND(C50=""),"",IF(ISNA(VLOOKUP(C50,'Master Sheet'!E$11:BX$295,55,FALSE)),"",VLOOKUP(C50,'Master Sheet'!E$11:BX$295,55,FALSE)))</f>
        <v/>
      </c>
      <c r="E50" s="23" t="str">
        <f>IF(AND(C50=""),"",IF(ISNA(VLOOKUP(C50,'Master Sheet'!E$11:BX$295,56,FALSE)),"",VLOOKUP(C50,'Master Sheet'!E$11:BX$295,56,FALSE)))</f>
        <v/>
      </c>
      <c r="F50" s="23" t="str">
        <f>IF(AND(C50=""),"",IF(ISNA(VLOOKUP(C50,'Master Sheet'!E$11:BX$295,62,FALSE)),"",VLOOKUP(C50,'Master Sheet'!E$11:BX$295,62,FALSE)))</f>
        <v/>
      </c>
      <c r="G50" s="23" t="str">
        <f>IF(AND(C50=""),"",IF(ISNA(VLOOKUP(C50,'Master Sheet'!E$11:BX$295,63,FALSE)),"",VLOOKUP(C50,'Master Sheet'!E$11:BX$295,63,FALSE)))</f>
        <v/>
      </c>
      <c r="H50" s="23" t="str">
        <f>IF(AND(C50=""),"",IF(ISNA(VLOOKUP(C50,'Master Sheet'!E$11:BX$295,69,FALSE)),"",VLOOKUP(C50,'Master Sheet'!E$11:BX$295,69,FALSE)))</f>
        <v/>
      </c>
      <c r="I50" s="23" t="str">
        <f>IF(AND(C50=""),"",IF(ISNA(VLOOKUP(C50,'Master Sheet'!E$11:BX$295,70,FALSE)),"",VLOOKUP(C50,'Master Sheet'!E$11:BX$295,70,FALSE)))</f>
        <v/>
      </c>
      <c r="J50" s="13"/>
    </row>
    <row r="51" spans="1:10" ht="17.45" customHeight="1">
      <c r="A51" s="12">
        <v>43</v>
      </c>
      <c r="B51" s="30" t="str">
        <f>'6 sub. 20%'!B52</f>
        <v/>
      </c>
      <c r="C51" s="32" t="str">
        <f>'6 sub. 20%'!C52</f>
        <v/>
      </c>
      <c r="D51" s="23" t="str">
        <f>IF(AND(C51=""),"",IF(ISNA(VLOOKUP(C51,'Master Sheet'!E$11:BX$295,55,FALSE)),"",VLOOKUP(C51,'Master Sheet'!E$11:BX$295,55,FALSE)))</f>
        <v/>
      </c>
      <c r="E51" s="23" t="str">
        <f>IF(AND(C51=""),"",IF(ISNA(VLOOKUP(C51,'Master Sheet'!E$11:BX$295,56,FALSE)),"",VLOOKUP(C51,'Master Sheet'!E$11:BX$295,56,FALSE)))</f>
        <v/>
      </c>
      <c r="F51" s="23" t="str">
        <f>IF(AND(C51=""),"",IF(ISNA(VLOOKUP(C51,'Master Sheet'!E$11:BX$295,62,FALSE)),"",VLOOKUP(C51,'Master Sheet'!E$11:BX$295,62,FALSE)))</f>
        <v/>
      </c>
      <c r="G51" s="23" t="str">
        <f>IF(AND(C51=""),"",IF(ISNA(VLOOKUP(C51,'Master Sheet'!E$11:BX$295,63,FALSE)),"",VLOOKUP(C51,'Master Sheet'!E$11:BX$295,63,FALSE)))</f>
        <v/>
      </c>
      <c r="H51" s="23" t="str">
        <f>IF(AND(C51=""),"",IF(ISNA(VLOOKUP(C51,'Master Sheet'!E$11:BX$295,69,FALSE)),"",VLOOKUP(C51,'Master Sheet'!E$11:BX$295,69,FALSE)))</f>
        <v/>
      </c>
      <c r="I51" s="23" t="str">
        <f>IF(AND(C51=""),"",IF(ISNA(VLOOKUP(C51,'Master Sheet'!E$11:BX$295,70,FALSE)),"",VLOOKUP(C51,'Master Sheet'!E$11:BX$295,70,FALSE)))</f>
        <v/>
      </c>
      <c r="J51" s="13"/>
    </row>
    <row r="52" spans="1:10" ht="17.45" customHeight="1">
      <c r="A52" s="12">
        <v>44</v>
      </c>
      <c r="B52" s="30" t="str">
        <f>'6 sub. 20%'!B53</f>
        <v/>
      </c>
      <c r="C52" s="32" t="str">
        <f>'6 sub. 20%'!C53</f>
        <v/>
      </c>
      <c r="D52" s="23" t="str">
        <f>IF(AND(C52=""),"",IF(ISNA(VLOOKUP(C52,'Master Sheet'!E$11:BX$295,55,FALSE)),"",VLOOKUP(C52,'Master Sheet'!E$11:BX$295,55,FALSE)))</f>
        <v/>
      </c>
      <c r="E52" s="23" t="str">
        <f>IF(AND(C52=""),"",IF(ISNA(VLOOKUP(C52,'Master Sheet'!E$11:BX$295,56,FALSE)),"",VLOOKUP(C52,'Master Sheet'!E$11:BX$295,56,FALSE)))</f>
        <v/>
      </c>
      <c r="F52" s="23" t="str">
        <f>IF(AND(C52=""),"",IF(ISNA(VLOOKUP(C52,'Master Sheet'!E$11:BX$295,62,FALSE)),"",VLOOKUP(C52,'Master Sheet'!E$11:BX$295,62,FALSE)))</f>
        <v/>
      </c>
      <c r="G52" s="23" t="str">
        <f>IF(AND(C52=""),"",IF(ISNA(VLOOKUP(C52,'Master Sheet'!E$11:BX$295,63,FALSE)),"",VLOOKUP(C52,'Master Sheet'!E$11:BX$295,63,FALSE)))</f>
        <v/>
      </c>
      <c r="H52" s="23" t="str">
        <f>IF(AND(C52=""),"",IF(ISNA(VLOOKUP(C52,'Master Sheet'!E$11:BX$295,69,FALSE)),"",VLOOKUP(C52,'Master Sheet'!E$11:BX$295,69,FALSE)))</f>
        <v/>
      </c>
      <c r="I52" s="23" t="str">
        <f>IF(AND(C52=""),"",IF(ISNA(VLOOKUP(C52,'Master Sheet'!E$11:BX$295,70,FALSE)),"",VLOOKUP(C52,'Master Sheet'!E$11:BX$295,70,FALSE)))</f>
        <v/>
      </c>
      <c r="J52" s="13"/>
    </row>
    <row r="53" spans="1:10" ht="17.45" customHeight="1">
      <c r="A53" s="12">
        <v>45</v>
      </c>
      <c r="B53" s="30" t="str">
        <f>'6 sub. 20%'!B54</f>
        <v/>
      </c>
      <c r="C53" s="32" t="str">
        <f>'6 sub. 20%'!C54</f>
        <v/>
      </c>
      <c r="D53" s="23" t="str">
        <f>IF(AND(C53=""),"",IF(ISNA(VLOOKUP(C53,'Master Sheet'!E$11:BX$295,55,FALSE)),"",VLOOKUP(C53,'Master Sheet'!E$11:BX$295,55,FALSE)))</f>
        <v/>
      </c>
      <c r="E53" s="23" t="str">
        <f>IF(AND(C53=""),"",IF(ISNA(VLOOKUP(C53,'Master Sheet'!E$11:BX$295,56,FALSE)),"",VLOOKUP(C53,'Master Sheet'!E$11:BX$295,56,FALSE)))</f>
        <v/>
      </c>
      <c r="F53" s="23" t="str">
        <f>IF(AND(C53=""),"",IF(ISNA(VLOOKUP(C53,'Master Sheet'!E$11:BX$295,62,FALSE)),"",VLOOKUP(C53,'Master Sheet'!E$11:BX$295,62,FALSE)))</f>
        <v/>
      </c>
      <c r="G53" s="23" t="str">
        <f>IF(AND(C53=""),"",IF(ISNA(VLOOKUP(C53,'Master Sheet'!E$11:BX$295,63,FALSE)),"",VLOOKUP(C53,'Master Sheet'!E$11:BX$295,63,FALSE)))</f>
        <v/>
      </c>
      <c r="H53" s="23" t="str">
        <f>IF(AND(C53=""),"",IF(ISNA(VLOOKUP(C53,'Master Sheet'!E$11:BX$295,69,FALSE)),"",VLOOKUP(C53,'Master Sheet'!E$11:BX$295,69,FALSE)))</f>
        <v/>
      </c>
      <c r="I53" s="23" t="str">
        <f>IF(AND(C53=""),"",IF(ISNA(VLOOKUP(C53,'Master Sheet'!E$11:BX$295,70,FALSE)),"",VLOOKUP(C53,'Master Sheet'!E$11:BX$295,70,FALSE)))</f>
        <v/>
      </c>
      <c r="J53" s="13"/>
    </row>
    <row r="54" spans="1:10" ht="17.45" customHeight="1">
      <c r="A54" s="12">
        <v>46</v>
      </c>
      <c r="B54" s="30" t="str">
        <f>'6 sub. 20%'!B55</f>
        <v/>
      </c>
      <c r="C54" s="32" t="str">
        <f>'6 sub. 20%'!C55</f>
        <v/>
      </c>
      <c r="D54" s="23" t="str">
        <f>IF(AND(C54=""),"",IF(ISNA(VLOOKUP(C54,'Master Sheet'!E$11:BX$295,55,FALSE)),"",VLOOKUP(C54,'Master Sheet'!E$11:BX$295,55,FALSE)))</f>
        <v/>
      </c>
      <c r="E54" s="23" t="str">
        <f>IF(AND(C54=""),"",IF(ISNA(VLOOKUP(C54,'Master Sheet'!E$11:BX$295,56,FALSE)),"",VLOOKUP(C54,'Master Sheet'!E$11:BX$295,56,FALSE)))</f>
        <v/>
      </c>
      <c r="F54" s="23" t="str">
        <f>IF(AND(C54=""),"",IF(ISNA(VLOOKUP(C54,'Master Sheet'!E$11:BX$295,62,FALSE)),"",VLOOKUP(C54,'Master Sheet'!E$11:BX$295,62,FALSE)))</f>
        <v/>
      </c>
      <c r="G54" s="23" t="str">
        <f>IF(AND(C54=""),"",IF(ISNA(VLOOKUP(C54,'Master Sheet'!E$11:BX$295,63,FALSE)),"",VLOOKUP(C54,'Master Sheet'!E$11:BX$295,63,FALSE)))</f>
        <v/>
      </c>
      <c r="H54" s="23" t="str">
        <f>IF(AND(C54=""),"",IF(ISNA(VLOOKUP(C54,'Master Sheet'!E$11:BX$295,69,FALSE)),"",VLOOKUP(C54,'Master Sheet'!E$11:BX$295,69,FALSE)))</f>
        <v/>
      </c>
      <c r="I54" s="23" t="str">
        <f>IF(AND(C54=""),"",IF(ISNA(VLOOKUP(C54,'Master Sheet'!E$11:BX$295,70,FALSE)),"",VLOOKUP(C54,'Master Sheet'!E$11:BX$295,70,FALSE)))</f>
        <v/>
      </c>
      <c r="J54" s="13"/>
    </row>
    <row r="55" spans="1:10" ht="17.45" customHeight="1">
      <c r="A55" s="12">
        <v>47</v>
      </c>
      <c r="B55" s="30" t="str">
        <f>'6 sub. 20%'!B56</f>
        <v/>
      </c>
      <c r="C55" s="32" t="str">
        <f>'6 sub. 20%'!C56</f>
        <v/>
      </c>
      <c r="D55" s="23" t="str">
        <f>IF(AND(C55=""),"",IF(ISNA(VLOOKUP(C55,'Master Sheet'!E$11:BX$295,55,FALSE)),"",VLOOKUP(C55,'Master Sheet'!E$11:BX$295,55,FALSE)))</f>
        <v/>
      </c>
      <c r="E55" s="23" t="str">
        <f>IF(AND(C55=""),"",IF(ISNA(VLOOKUP(C55,'Master Sheet'!E$11:BX$295,56,FALSE)),"",VLOOKUP(C55,'Master Sheet'!E$11:BX$295,56,FALSE)))</f>
        <v/>
      </c>
      <c r="F55" s="23" t="str">
        <f>IF(AND(C55=""),"",IF(ISNA(VLOOKUP(C55,'Master Sheet'!E$11:BX$295,62,FALSE)),"",VLOOKUP(C55,'Master Sheet'!E$11:BX$295,62,FALSE)))</f>
        <v/>
      </c>
      <c r="G55" s="23" t="str">
        <f>IF(AND(C55=""),"",IF(ISNA(VLOOKUP(C55,'Master Sheet'!E$11:BX$295,63,FALSE)),"",VLOOKUP(C55,'Master Sheet'!E$11:BX$295,63,FALSE)))</f>
        <v/>
      </c>
      <c r="H55" s="23" t="str">
        <f>IF(AND(C55=""),"",IF(ISNA(VLOOKUP(C55,'Master Sheet'!E$11:BX$295,69,FALSE)),"",VLOOKUP(C55,'Master Sheet'!E$11:BX$295,69,FALSE)))</f>
        <v/>
      </c>
      <c r="I55" s="23" t="str">
        <f>IF(AND(C55=""),"",IF(ISNA(VLOOKUP(C55,'Master Sheet'!E$11:BX$295,70,FALSE)),"",VLOOKUP(C55,'Master Sheet'!E$11:BX$295,70,FALSE)))</f>
        <v/>
      </c>
      <c r="J55" s="13"/>
    </row>
    <row r="56" spans="1:10" ht="17.45" customHeight="1">
      <c r="A56" s="12">
        <v>48</v>
      </c>
      <c r="B56" s="30" t="str">
        <f>'6 sub. 20%'!B57</f>
        <v/>
      </c>
      <c r="C56" s="32" t="str">
        <f>'6 sub. 20%'!C57</f>
        <v/>
      </c>
      <c r="D56" s="23" t="str">
        <f>IF(AND(C56=""),"",IF(ISNA(VLOOKUP(C56,'Master Sheet'!E$11:BX$295,55,FALSE)),"",VLOOKUP(C56,'Master Sheet'!E$11:BX$295,55,FALSE)))</f>
        <v/>
      </c>
      <c r="E56" s="23" t="str">
        <f>IF(AND(C56=""),"",IF(ISNA(VLOOKUP(C56,'Master Sheet'!E$11:BX$295,56,FALSE)),"",VLOOKUP(C56,'Master Sheet'!E$11:BX$295,56,FALSE)))</f>
        <v/>
      </c>
      <c r="F56" s="23" t="str">
        <f>IF(AND(C56=""),"",IF(ISNA(VLOOKUP(C56,'Master Sheet'!E$11:BX$295,62,FALSE)),"",VLOOKUP(C56,'Master Sheet'!E$11:BX$295,62,FALSE)))</f>
        <v/>
      </c>
      <c r="G56" s="23" t="str">
        <f>IF(AND(C56=""),"",IF(ISNA(VLOOKUP(C56,'Master Sheet'!E$11:BX$295,63,FALSE)),"",VLOOKUP(C56,'Master Sheet'!E$11:BX$295,63,FALSE)))</f>
        <v/>
      </c>
      <c r="H56" s="23" t="str">
        <f>IF(AND(C56=""),"",IF(ISNA(VLOOKUP(C56,'Master Sheet'!E$11:BX$295,69,FALSE)),"",VLOOKUP(C56,'Master Sheet'!E$11:BX$295,69,FALSE)))</f>
        <v/>
      </c>
      <c r="I56" s="23" t="str">
        <f>IF(AND(C56=""),"",IF(ISNA(VLOOKUP(C56,'Master Sheet'!E$11:BX$295,70,FALSE)),"",VLOOKUP(C56,'Master Sheet'!E$11:BX$295,70,FALSE)))</f>
        <v/>
      </c>
      <c r="J56" s="13"/>
    </row>
    <row r="57" spans="1:10" ht="17.45" customHeight="1">
      <c r="A57" s="12">
        <v>49</v>
      </c>
      <c r="B57" s="30" t="str">
        <f>'6 sub. 20%'!B58</f>
        <v/>
      </c>
      <c r="C57" s="32" t="str">
        <f>'6 sub. 20%'!C58</f>
        <v/>
      </c>
      <c r="D57" s="23" t="str">
        <f>IF(AND(C57=""),"",IF(ISNA(VLOOKUP(C57,'Master Sheet'!E$11:BX$295,55,FALSE)),"",VLOOKUP(C57,'Master Sheet'!E$11:BX$295,55,FALSE)))</f>
        <v/>
      </c>
      <c r="E57" s="23" t="str">
        <f>IF(AND(C57=""),"",IF(ISNA(VLOOKUP(C57,'Master Sheet'!E$11:BX$295,56,FALSE)),"",VLOOKUP(C57,'Master Sheet'!E$11:BX$295,56,FALSE)))</f>
        <v/>
      </c>
      <c r="F57" s="23" t="str">
        <f>IF(AND(C57=""),"",IF(ISNA(VLOOKUP(C57,'Master Sheet'!E$11:BX$295,62,FALSE)),"",VLOOKUP(C57,'Master Sheet'!E$11:BX$295,62,FALSE)))</f>
        <v/>
      </c>
      <c r="G57" s="23" t="str">
        <f>IF(AND(C57=""),"",IF(ISNA(VLOOKUP(C57,'Master Sheet'!E$11:BX$295,63,FALSE)),"",VLOOKUP(C57,'Master Sheet'!E$11:BX$295,63,FALSE)))</f>
        <v/>
      </c>
      <c r="H57" s="23" t="str">
        <f>IF(AND(C57=""),"",IF(ISNA(VLOOKUP(C57,'Master Sheet'!E$11:BX$295,69,FALSE)),"",VLOOKUP(C57,'Master Sheet'!E$11:BX$295,69,FALSE)))</f>
        <v/>
      </c>
      <c r="I57" s="23" t="str">
        <f>IF(AND(C57=""),"",IF(ISNA(VLOOKUP(C57,'Master Sheet'!E$11:BX$295,70,FALSE)),"",VLOOKUP(C57,'Master Sheet'!E$11:BX$295,70,FALSE)))</f>
        <v/>
      </c>
      <c r="J57" s="13"/>
    </row>
    <row r="58" spans="1:10" ht="17.45" customHeight="1">
      <c r="A58" s="12">
        <v>50</v>
      </c>
      <c r="B58" s="30" t="str">
        <f>'6 sub. 20%'!B59</f>
        <v/>
      </c>
      <c r="C58" s="32" t="str">
        <f>'6 sub. 20%'!C59</f>
        <v/>
      </c>
      <c r="D58" s="23" t="str">
        <f>IF(AND(C58=""),"",IF(ISNA(VLOOKUP(C58,'Master Sheet'!E$11:BX$295,55,FALSE)),"",VLOOKUP(C58,'Master Sheet'!E$11:BX$295,55,FALSE)))</f>
        <v/>
      </c>
      <c r="E58" s="23" t="str">
        <f>IF(AND(C58=""),"",IF(ISNA(VLOOKUP(C58,'Master Sheet'!E$11:BX$295,56,FALSE)),"",VLOOKUP(C58,'Master Sheet'!E$11:BX$295,56,FALSE)))</f>
        <v/>
      </c>
      <c r="F58" s="23" t="str">
        <f>IF(AND(C58=""),"",IF(ISNA(VLOOKUP(C58,'Master Sheet'!E$11:BX$295,62,FALSE)),"",VLOOKUP(C58,'Master Sheet'!E$11:BX$295,62,FALSE)))</f>
        <v/>
      </c>
      <c r="G58" s="23" t="str">
        <f>IF(AND(C58=""),"",IF(ISNA(VLOOKUP(C58,'Master Sheet'!E$11:BX$295,63,FALSE)),"",VLOOKUP(C58,'Master Sheet'!E$11:BX$295,63,FALSE)))</f>
        <v/>
      </c>
      <c r="H58" s="23" t="str">
        <f>IF(AND(C58=""),"",IF(ISNA(VLOOKUP(C58,'Master Sheet'!E$11:BX$295,69,FALSE)),"",VLOOKUP(C58,'Master Sheet'!E$11:BX$295,69,FALSE)))</f>
        <v/>
      </c>
      <c r="I58" s="23" t="str">
        <f>IF(AND(C58=""),"",IF(ISNA(VLOOKUP(C58,'Master Sheet'!E$11:BX$295,70,FALSE)),"",VLOOKUP(C58,'Master Sheet'!E$11:BX$295,70,FALSE)))</f>
        <v/>
      </c>
      <c r="J58" s="13"/>
    </row>
    <row r="59" spans="1:10" ht="17.45" customHeight="1">
      <c r="A59" s="12">
        <v>51</v>
      </c>
      <c r="B59" s="30" t="str">
        <f>'6 sub. 20%'!B60</f>
        <v/>
      </c>
      <c r="C59" s="32" t="str">
        <f>'6 sub. 20%'!C60</f>
        <v/>
      </c>
      <c r="D59" s="23" t="str">
        <f>IF(AND(C59=""),"",IF(ISNA(VLOOKUP(C59,'Master Sheet'!E$11:BX$295,55,FALSE)),"",VLOOKUP(C59,'Master Sheet'!E$11:BX$295,55,FALSE)))</f>
        <v/>
      </c>
      <c r="E59" s="23" t="str">
        <f>IF(AND(C59=""),"",IF(ISNA(VLOOKUP(C59,'Master Sheet'!E$11:BX$295,56,FALSE)),"",VLOOKUP(C59,'Master Sheet'!E$11:BX$295,56,FALSE)))</f>
        <v/>
      </c>
      <c r="F59" s="23" t="str">
        <f>IF(AND(C59=""),"",IF(ISNA(VLOOKUP(C59,'Master Sheet'!E$11:BX$295,62,FALSE)),"",VLOOKUP(C59,'Master Sheet'!E$11:BX$295,62,FALSE)))</f>
        <v/>
      </c>
      <c r="G59" s="23" t="str">
        <f>IF(AND(C59=""),"",IF(ISNA(VLOOKUP(C59,'Master Sheet'!E$11:BX$295,63,FALSE)),"",VLOOKUP(C59,'Master Sheet'!E$11:BX$295,63,FALSE)))</f>
        <v/>
      </c>
      <c r="H59" s="23" t="str">
        <f>IF(AND(C59=""),"",IF(ISNA(VLOOKUP(C59,'Master Sheet'!E$11:BX$295,69,FALSE)),"",VLOOKUP(C59,'Master Sheet'!E$11:BX$295,69,FALSE)))</f>
        <v/>
      </c>
      <c r="I59" s="23" t="str">
        <f>IF(AND(C59=""),"",IF(ISNA(VLOOKUP(C59,'Master Sheet'!E$11:BX$295,70,FALSE)),"",VLOOKUP(C59,'Master Sheet'!E$11:BX$295,70,FALSE)))</f>
        <v/>
      </c>
      <c r="J59" s="13"/>
    </row>
    <row r="60" spans="1:10" ht="17.45" customHeight="1">
      <c r="A60" s="12">
        <v>52</v>
      </c>
      <c r="B60" s="30" t="str">
        <f>'6 sub. 20%'!B61</f>
        <v/>
      </c>
      <c r="C60" s="32" t="str">
        <f>'6 sub. 20%'!C61</f>
        <v/>
      </c>
      <c r="D60" s="23" t="str">
        <f>IF(AND(C60=""),"",IF(ISNA(VLOOKUP(C60,'Master Sheet'!E$11:BX$295,55,FALSE)),"",VLOOKUP(C60,'Master Sheet'!E$11:BX$295,55,FALSE)))</f>
        <v/>
      </c>
      <c r="E60" s="23" t="str">
        <f>IF(AND(C60=""),"",IF(ISNA(VLOOKUP(C60,'Master Sheet'!E$11:BX$295,56,FALSE)),"",VLOOKUP(C60,'Master Sheet'!E$11:BX$295,56,FALSE)))</f>
        <v/>
      </c>
      <c r="F60" s="23" t="str">
        <f>IF(AND(C60=""),"",IF(ISNA(VLOOKUP(C60,'Master Sheet'!E$11:BX$295,62,FALSE)),"",VLOOKUP(C60,'Master Sheet'!E$11:BX$295,62,FALSE)))</f>
        <v/>
      </c>
      <c r="G60" s="23" t="str">
        <f>IF(AND(C60=""),"",IF(ISNA(VLOOKUP(C60,'Master Sheet'!E$11:BX$295,63,FALSE)),"",VLOOKUP(C60,'Master Sheet'!E$11:BX$295,63,FALSE)))</f>
        <v/>
      </c>
      <c r="H60" s="23" t="str">
        <f>IF(AND(C60=""),"",IF(ISNA(VLOOKUP(C60,'Master Sheet'!E$11:BX$295,69,FALSE)),"",VLOOKUP(C60,'Master Sheet'!E$11:BX$295,69,FALSE)))</f>
        <v/>
      </c>
      <c r="I60" s="23" t="str">
        <f>IF(AND(C60=""),"",IF(ISNA(VLOOKUP(C60,'Master Sheet'!E$11:BX$295,70,FALSE)),"",VLOOKUP(C60,'Master Sheet'!E$11:BX$295,70,FALSE)))</f>
        <v/>
      </c>
      <c r="J60" s="13"/>
    </row>
    <row r="61" spans="1:10" ht="17.45" customHeight="1">
      <c r="A61" s="12">
        <v>53</v>
      </c>
      <c r="B61" s="30" t="str">
        <f>'6 sub. 20%'!B62</f>
        <v/>
      </c>
      <c r="C61" s="32" t="str">
        <f>'6 sub. 20%'!C62</f>
        <v/>
      </c>
      <c r="D61" s="23" t="str">
        <f>IF(AND(C61=""),"",IF(ISNA(VLOOKUP(C61,'Master Sheet'!E$11:BX$295,55,FALSE)),"",VLOOKUP(C61,'Master Sheet'!E$11:BX$295,55,FALSE)))</f>
        <v/>
      </c>
      <c r="E61" s="23" t="str">
        <f>IF(AND(C61=""),"",IF(ISNA(VLOOKUP(C61,'Master Sheet'!E$11:BX$295,56,FALSE)),"",VLOOKUP(C61,'Master Sheet'!E$11:BX$295,56,FALSE)))</f>
        <v/>
      </c>
      <c r="F61" s="23" t="str">
        <f>IF(AND(C61=""),"",IF(ISNA(VLOOKUP(C61,'Master Sheet'!E$11:BX$295,62,FALSE)),"",VLOOKUP(C61,'Master Sheet'!E$11:BX$295,62,FALSE)))</f>
        <v/>
      </c>
      <c r="G61" s="23" t="str">
        <f>IF(AND(C61=""),"",IF(ISNA(VLOOKUP(C61,'Master Sheet'!E$11:BX$295,63,FALSE)),"",VLOOKUP(C61,'Master Sheet'!E$11:BX$295,63,FALSE)))</f>
        <v/>
      </c>
      <c r="H61" s="23" t="str">
        <f>IF(AND(C61=""),"",IF(ISNA(VLOOKUP(C61,'Master Sheet'!E$11:BX$295,69,FALSE)),"",VLOOKUP(C61,'Master Sheet'!E$11:BX$295,69,FALSE)))</f>
        <v/>
      </c>
      <c r="I61" s="23" t="str">
        <f>IF(AND(C61=""),"",IF(ISNA(VLOOKUP(C61,'Master Sheet'!E$11:BX$295,70,FALSE)),"",VLOOKUP(C61,'Master Sheet'!E$11:BX$295,70,FALSE)))</f>
        <v/>
      </c>
      <c r="J61" s="13"/>
    </row>
    <row r="62" spans="1:10" ht="17.45" customHeight="1">
      <c r="A62" s="12">
        <v>54</v>
      </c>
      <c r="B62" s="30" t="str">
        <f>'6 sub. 20%'!B63</f>
        <v/>
      </c>
      <c r="C62" s="32" t="str">
        <f>'6 sub. 20%'!C63</f>
        <v/>
      </c>
      <c r="D62" s="23" t="str">
        <f>IF(AND(C62=""),"",IF(ISNA(VLOOKUP(C62,'Master Sheet'!E$11:BX$295,55,FALSE)),"",VLOOKUP(C62,'Master Sheet'!E$11:BX$295,55,FALSE)))</f>
        <v/>
      </c>
      <c r="E62" s="23" t="str">
        <f>IF(AND(C62=""),"",IF(ISNA(VLOOKUP(C62,'Master Sheet'!E$11:BX$295,56,FALSE)),"",VLOOKUP(C62,'Master Sheet'!E$11:BX$295,56,FALSE)))</f>
        <v/>
      </c>
      <c r="F62" s="23" t="str">
        <f>IF(AND(C62=""),"",IF(ISNA(VLOOKUP(C62,'Master Sheet'!E$11:BX$295,62,FALSE)),"",VLOOKUP(C62,'Master Sheet'!E$11:BX$295,62,FALSE)))</f>
        <v/>
      </c>
      <c r="G62" s="23" t="str">
        <f>IF(AND(C62=""),"",IF(ISNA(VLOOKUP(C62,'Master Sheet'!E$11:BX$295,63,FALSE)),"",VLOOKUP(C62,'Master Sheet'!E$11:BX$295,63,FALSE)))</f>
        <v/>
      </c>
      <c r="H62" s="23" t="str">
        <f>IF(AND(C62=""),"",IF(ISNA(VLOOKUP(C62,'Master Sheet'!E$11:BX$295,69,FALSE)),"",VLOOKUP(C62,'Master Sheet'!E$11:BX$295,69,FALSE)))</f>
        <v/>
      </c>
      <c r="I62" s="23" t="str">
        <f>IF(AND(C62=""),"",IF(ISNA(VLOOKUP(C62,'Master Sheet'!E$11:BX$295,70,FALSE)),"",VLOOKUP(C62,'Master Sheet'!E$11:BX$295,70,FALSE)))</f>
        <v/>
      </c>
      <c r="J62" s="13"/>
    </row>
    <row r="63" spans="1:10" ht="17.45" customHeight="1">
      <c r="A63" s="12">
        <v>55</v>
      </c>
      <c r="B63" s="30" t="str">
        <f>'6 sub. 20%'!B64</f>
        <v/>
      </c>
      <c r="C63" s="32" t="str">
        <f>'6 sub. 20%'!C64</f>
        <v/>
      </c>
      <c r="D63" s="23" t="str">
        <f>IF(AND(C63=""),"",IF(ISNA(VLOOKUP(C63,'Master Sheet'!E$11:BX$295,55,FALSE)),"",VLOOKUP(C63,'Master Sheet'!E$11:BX$295,55,FALSE)))</f>
        <v/>
      </c>
      <c r="E63" s="23" t="str">
        <f>IF(AND(C63=""),"",IF(ISNA(VLOOKUP(C63,'Master Sheet'!E$11:BX$295,56,FALSE)),"",VLOOKUP(C63,'Master Sheet'!E$11:BX$295,56,FALSE)))</f>
        <v/>
      </c>
      <c r="F63" s="23" t="str">
        <f>IF(AND(C63=""),"",IF(ISNA(VLOOKUP(C63,'Master Sheet'!E$11:BX$295,62,FALSE)),"",VLOOKUP(C63,'Master Sheet'!E$11:BX$295,62,FALSE)))</f>
        <v/>
      </c>
      <c r="G63" s="23" t="str">
        <f>IF(AND(C63=""),"",IF(ISNA(VLOOKUP(C63,'Master Sheet'!E$11:BX$295,63,FALSE)),"",VLOOKUP(C63,'Master Sheet'!E$11:BX$295,63,FALSE)))</f>
        <v/>
      </c>
      <c r="H63" s="23" t="str">
        <f>IF(AND(C63=""),"",IF(ISNA(VLOOKUP(C63,'Master Sheet'!E$11:BX$295,69,FALSE)),"",VLOOKUP(C63,'Master Sheet'!E$11:BX$295,69,FALSE)))</f>
        <v/>
      </c>
      <c r="I63" s="23" t="str">
        <f>IF(AND(C63=""),"",IF(ISNA(VLOOKUP(C63,'Master Sheet'!E$11:BX$295,70,FALSE)),"",VLOOKUP(C63,'Master Sheet'!E$11:BX$295,70,FALSE)))</f>
        <v/>
      </c>
      <c r="J63" s="13"/>
    </row>
    <row r="64" spans="1:10" ht="17.45" customHeight="1">
      <c r="A64" s="12">
        <v>56</v>
      </c>
      <c r="B64" s="30" t="str">
        <f>'6 sub. 20%'!B65</f>
        <v/>
      </c>
      <c r="C64" s="32" t="str">
        <f>'6 sub. 20%'!C65</f>
        <v/>
      </c>
      <c r="D64" s="23" t="str">
        <f>IF(AND(C64=""),"",IF(ISNA(VLOOKUP(C64,'Master Sheet'!E$11:BX$295,55,FALSE)),"",VLOOKUP(C64,'Master Sheet'!E$11:BX$295,55,FALSE)))</f>
        <v/>
      </c>
      <c r="E64" s="23" t="str">
        <f>IF(AND(C64=""),"",IF(ISNA(VLOOKUP(C64,'Master Sheet'!E$11:BX$295,56,FALSE)),"",VLOOKUP(C64,'Master Sheet'!E$11:BX$295,56,FALSE)))</f>
        <v/>
      </c>
      <c r="F64" s="23" t="str">
        <f>IF(AND(C64=""),"",IF(ISNA(VLOOKUP(C64,'Master Sheet'!E$11:BX$295,62,FALSE)),"",VLOOKUP(C64,'Master Sheet'!E$11:BX$295,62,FALSE)))</f>
        <v/>
      </c>
      <c r="G64" s="23" t="str">
        <f>IF(AND(C64=""),"",IF(ISNA(VLOOKUP(C64,'Master Sheet'!E$11:BX$295,63,FALSE)),"",VLOOKUP(C64,'Master Sheet'!E$11:BX$295,63,FALSE)))</f>
        <v/>
      </c>
      <c r="H64" s="23" t="str">
        <f>IF(AND(C64=""),"",IF(ISNA(VLOOKUP(C64,'Master Sheet'!E$11:BX$295,69,FALSE)),"",VLOOKUP(C64,'Master Sheet'!E$11:BX$295,69,FALSE)))</f>
        <v/>
      </c>
      <c r="I64" s="23" t="str">
        <f>IF(AND(C64=""),"",IF(ISNA(VLOOKUP(C64,'Master Sheet'!E$11:BX$295,70,FALSE)),"",VLOOKUP(C64,'Master Sheet'!E$11:BX$295,70,FALSE)))</f>
        <v/>
      </c>
      <c r="J64" s="13"/>
    </row>
    <row r="65" spans="1:10" ht="17.45" customHeight="1">
      <c r="A65" s="12">
        <v>57</v>
      </c>
      <c r="B65" s="30" t="str">
        <f>'6 sub. 20%'!B66</f>
        <v/>
      </c>
      <c r="C65" s="32" t="str">
        <f>'6 sub. 20%'!C66</f>
        <v/>
      </c>
      <c r="D65" s="23" t="str">
        <f>IF(AND(C65=""),"",IF(ISNA(VLOOKUP(C65,'Master Sheet'!E$11:BX$295,55,FALSE)),"",VLOOKUP(C65,'Master Sheet'!E$11:BX$295,55,FALSE)))</f>
        <v/>
      </c>
      <c r="E65" s="23" t="str">
        <f>IF(AND(C65=""),"",IF(ISNA(VLOOKUP(C65,'Master Sheet'!E$11:BX$295,56,FALSE)),"",VLOOKUP(C65,'Master Sheet'!E$11:BX$295,56,FALSE)))</f>
        <v/>
      </c>
      <c r="F65" s="23" t="str">
        <f>IF(AND(C65=""),"",IF(ISNA(VLOOKUP(C65,'Master Sheet'!E$11:BX$295,62,FALSE)),"",VLOOKUP(C65,'Master Sheet'!E$11:BX$295,62,FALSE)))</f>
        <v/>
      </c>
      <c r="G65" s="23" t="str">
        <f>IF(AND(C65=""),"",IF(ISNA(VLOOKUP(C65,'Master Sheet'!E$11:BX$295,63,FALSE)),"",VLOOKUP(C65,'Master Sheet'!E$11:BX$295,63,FALSE)))</f>
        <v/>
      </c>
      <c r="H65" s="23" t="str">
        <f>IF(AND(C65=""),"",IF(ISNA(VLOOKUP(C65,'Master Sheet'!E$11:BX$295,69,FALSE)),"",VLOOKUP(C65,'Master Sheet'!E$11:BX$295,69,FALSE)))</f>
        <v/>
      </c>
      <c r="I65" s="23" t="str">
        <f>IF(AND(C65=""),"",IF(ISNA(VLOOKUP(C65,'Master Sheet'!E$11:BX$295,70,FALSE)),"",VLOOKUP(C65,'Master Sheet'!E$11:BX$295,70,FALSE)))</f>
        <v/>
      </c>
      <c r="J65" s="13"/>
    </row>
    <row r="66" spans="1:10" ht="17.45" customHeight="1">
      <c r="A66" s="12">
        <v>58</v>
      </c>
      <c r="B66" s="30" t="str">
        <f>'6 sub. 20%'!B67</f>
        <v/>
      </c>
      <c r="C66" s="32" t="str">
        <f>'6 sub. 20%'!C67</f>
        <v/>
      </c>
      <c r="D66" s="23" t="str">
        <f>IF(AND(C66=""),"",IF(ISNA(VLOOKUP(C66,'Master Sheet'!E$11:BX$295,55,FALSE)),"",VLOOKUP(C66,'Master Sheet'!E$11:BX$295,55,FALSE)))</f>
        <v/>
      </c>
      <c r="E66" s="23" t="str">
        <f>IF(AND(C66=""),"",IF(ISNA(VLOOKUP(C66,'Master Sheet'!E$11:BX$295,56,FALSE)),"",VLOOKUP(C66,'Master Sheet'!E$11:BX$295,56,FALSE)))</f>
        <v/>
      </c>
      <c r="F66" s="23" t="str">
        <f>IF(AND(C66=""),"",IF(ISNA(VLOOKUP(C66,'Master Sheet'!E$11:BX$295,62,FALSE)),"",VLOOKUP(C66,'Master Sheet'!E$11:BX$295,62,FALSE)))</f>
        <v/>
      </c>
      <c r="G66" s="23" t="str">
        <f>IF(AND(C66=""),"",IF(ISNA(VLOOKUP(C66,'Master Sheet'!E$11:BX$295,63,FALSE)),"",VLOOKUP(C66,'Master Sheet'!E$11:BX$295,63,FALSE)))</f>
        <v/>
      </c>
      <c r="H66" s="23" t="str">
        <f>IF(AND(C66=""),"",IF(ISNA(VLOOKUP(C66,'Master Sheet'!E$11:BX$295,69,FALSE)),"",VLOOKUP(C66,'Master Sheet'!E$11:BX$295,69,FALSE)))</f>
        <v/>
      </c>
      <c r="I66" s="23" t="str">
        <f>IF(AND(C66=""),"",IF(ISNA(VLOOKUP(C66,'Master Sheet'!E$11:BX$295,70,FALSE)),"",VLOOKUP(C66,'Master Sheet'!E$11:BX$295,70,FALSE)))</f>
        <v/>
      </c>
      <c r="J66" s="13"/>
    </row>
    <row r="67" spans="1:10" ht="17.45" customHeight="1">
      <c r="A67" s="12">
        <v>59</v>
      </c>
      <c r="B67" s="30" t="str">
        <f>'6 sub. 20%'!B68</f>
        <v/>
      </c>
      <c r="C67" s="32" t="str">
        <f>'6 sub. 20%'!C68</f>
        <v/>
      </c>
      <c r="D67" s="23" t="str">
        <f>IF(AND(C67=""),"",IF(ISNA(VLOOKUP(C67,'Master Sheet'!E$11:BX$295,55,FALSE)),"",VLOOKUP(C67,'Master Sheet'!E$11:BX$295,55,FALSE)))</f>
        <v/>
      </c>
      <c r="E67" s="23" t="str">
        <f>IF(AND(C67=""),"",IF(ISNA(VLOOKUP(C67,'Master Sheet'!E$11:BX$295,56,FALSE)),"",VLOOKUP(C67,'Master Sheet'!E$11:BX$295,56,FALSE)))</f>
        <v/>
      </c>
      <c r="F67" s="23" t="str">
        <f>IF(AND(C67=""),"",IF(ISNA(VLOOKUP(C67,'Master Sheet'!E$11:BX$295,62,FALSE)),"",VLOOKUP(C67,'Master Sheet'!E$11:BX$295,62,FALSE)))</f>
        <v/>
      </c>
      <c r="G67" s="23" t="str">
        <f>IF(AND(C67=""),"",IF(ISNA(VLOOKUP(C67,'Master Sheet'!E$11:BX$295,63,FALSE)),"",VLOOKUP(C67,'Master Sheet'!E$11:BX$295,63,FALSE)))</f>
        <v/>
      </c>
      <c r="H67" s="23" t="str">
        <f>IF(AND(C67=""),"",IF(ISNA(VLOOKUP(C67,'Master Sheet'!E$11:BX$295,69,FALSE)),"",VLOOKUP(C67,'Master Sheet'!E$11:BX$295,69,FALSE)))</f>
        <v/>
      </c>
      <c r="I67" s="23" t="str">
        <f>IF(AND(C67=""),"",IF(ISNA(VLOOKUP(C67,'Master Sheet'!E$11:BX$295,70,FALSE)),"",VLOOKUP(C67,'Master Sheet'!E$11:BX$295,70,FALSE)))</f>
        <v/>
      </c>
      <c r="J67" s="13"/>
    </row>
    <row r="68" spans="1:10" ht="17.45" customHeight="1">
      <c r="A68" s="12">
        <v>60</v>
      </c>
      <c r="B68" s="30" t="str">
        <f>'6 sub. 20%'!B69</f>
        <v/>
      </c>
      <c r="C68" s="32" t="str">
        <f>'6 sub. 20%'!C69</f>
        <v/>
      </c>
      <c r="D68" s="23" t="str">
        <f>IF(AND(C68=""),"",IF(ISNA(VLOOKUP(C68,'Master Sheet'!E$11:BX$295,55,FALSE)),"",VLOOKUP(C68,'Master Sheet'!E$11:BX$295,55,FALSE)))</f>
        <v/>
      </c>
      <c r="E68" s="23" t="str">
        <f>IF(AND(C68=""),"",IF(ISNA(VLOOKUP(C68,'Master Sheet'!E$11:BX$295,56,FALSE)),"",VLOOKUP(C68,'Master Sheet'!E$11:BX$295,56,FALSE)))</f>
        <v/>
      </c>
      <c r="F68" s="23" t="str">
        <f>IF(AND(C68=""),"",IF(ISNA(VLOOKUP(C68,'Master Sheet'!E$11:BX$295,62,FALSE)),"",VLOOKUP(C68,'Master Sheet'!E$11:BX$295,62,FALSE)))</f>
        <v/>
      </c>
      <c r="G68" s="23" t="str">
        <f>IF(AND(C68=""),"",IF(ISNA(VLOOKUP(C68,'Master Sheet'!E$11:BX$295,63,FALSE)),"",VLOOKUP(C68,'Master Sheet'!E$11:BX$295,63,FALSE)))</f>
        <v/>
      </c>
      <c r="H68" s="23" t="str">
        <f>IF(AND(C68=""),"",IF(ISNA(VLOOKUP(C68,'Master Sheet'!E$11:BX$295,69,FALSE)),"",VLOOKUP(C68,'Master Sheet'!E$11:BX$295,69,FALSE)))</f>
        <v/>
      </c>
      <c r="I68" s="23" t="str">
        <f>IF(AND(C68=""),"",IF(ISNA(VLOOKUP(C68,'Master Sheet'!E$11:BX$295,70,FALSE)),"",VLOOKUP(C68,'Master Sheet'!E$11:BX$295,70,FALSE)))</f>
        <v/>
      </c>
      <c r="J68" s="13"/>
    </row>
    <row r="69" spans="1:10" ht="17.45" customHeight="1">
      <c r="A69" s="12">
        <v>61</v>
      </c>
      <c r="B69" s="30" t="str">
        <f>'6 sub. 20%'!B70</f>
        <v/>
      </c>
      <c r="C69" s="32" t="str">
        <f>'6 sub. 20%'!C70</f>
        <v/>
      </c>
      <c r="D69" s="23" t="str">
        <f>IF(AND(C69=""),"",IF(ISNA(VLOOKUP(C69,'Master Sheet'!E$11:BX$295,55,FALSE)),"",VLOOKUP(C69,'Master Sheet'!E$11:BX$295,55,FALSE)))</f>
        <v/>
      </c>
      <c r="E69" s="23" t="str">
        <f>IF(AND(C69=""),"",IF(ISNA(VLOOKUP(C69,'Master Sheet'!E$11:BX$295,56,FALSE)),"",VLOOKUP(C69,'Master Sheet'!E$11:BX$295,56,FALSE)))</f>
        <v/>
      </c>
      <c r="F69" s="23" t="str">
        <f>IF(AND(C69=""),"",IF(ISNA(VLOOKUP(C69,'Master Sheet'!E$11:BX$295,62,FALSE)),"",VLOOKUP(C69,'Master Sheet'!E$11:BX$295,62,FALSE)))</f>
        <v/>
      </c>
      <c r="G69" s="23" t="str">
        <f>IF(AND(C69=""),"",IF(ISNA(VLOOKUP(C69,'Master Sheet'!E$11:BX$295,63,FALSE)),"",VLOOKUP(C69,'Master Sheet'!E$11:BX$295,63,FALSE)))</f>
        <v/>
      </c>
      <c r="H69" s="23" t="str">
        <f>IF(AND(C69=""),"",IF(ISNA(VLOOKUP(C69,'Master Sheet'!E$11:BX$295,69,FALSE)),"",VLOOKUP(C69,'Master Sheet'!E$11:BX$295,69,FALSE)))</f>
        <v/>
      </c>
      <c r="I69" s="23" t="str">
        <f>IF(AND(C69=""),"",IF(ISNA(VLOOKUP(C69,'Master Sheet'!E$11:BX$295,70,FALSE)),"",VLOOKUP(C69,'Master Sheet'!E$11:BX$295,70,FALSE)))</f>
        <v/>
      </c>
      <c r="J69" s="13"/>
    </row>
    <row r="70" spans="1:10" ht="17.45" customHeight="1">
      <c r="A70" s="12">
        <v>62</v>
      </c>
      <c r="B70" s="30" t="str">
        <f>'6 sub. 20%'!B71</f>
        <v/>
      </c>
      <c r="C70" s="32" t="str">
        <f>'6 sub. 20%'!C71</f>
        <v/>
      </c>
      <c r="D70" s="23" t="str">
        <f>IF(AND(C70=""),"",IF(ISNA(VLOOKUP(C70,'Master Sheet'!E$11:BX$295,55,FALSE)),"",VLOOKUP(C70,'Master Sheet'!E$11:BX$295,55,FALSE)))</f>
        <v/>
      </c>
      <c r="E70" s="23" t="str">
        <f>IF(AND(C70=""),"",IF(ISNA(VLOOKUP(C70,'Master Sheet'!E$11:BX$295,56,FALSE)),"",VLOOKUP(C70,'Master Sheet'!E$11:BX$295,56,FALSE)))</f>
        <v/>
      </c>
      <c r="F70" s="23" t="str">
        <f>IF(AND(C70=""),"",IF(ISNA(VLOOKUP(C70,'Master Sheet'!E$11:BX$295,62,FALSE)),"",VLOOKUP(C70,'Master Sheet'!E$11:BX$295,62,FALSE)))</f>
        <v/>
      </c>
      <c r="G70" s="23" t="str">
        <f>IF(AND(C70=""),"",IF(ISNA(VLOOKUP(C70,'Master Sheet'!E$11:BX$295,63,FALSE)),"",VLOOKUP(C70,'Master Sheet'!E$11:BX$295,63,FALSE)))</f>
        <v/>
      </c>
      <c r="H70" s="23" t="str">
        <f>IF(AND(C70=""),"",IF(ISNA(VLOOKUP(C70,'Master Sheet'!E$11:BX$295,69,FALSE)),"",VLOOKUP(C70,'Master Sheet'!E$11:BX$295,69,FALSE)))</f>
        <v/>
      </c>
      <c r="I70" s="23" t="str">
        <f>IF(AND(C70=""),"",IF(ISNA(VLOOKUP(C70,'Master Sheet'!E$11:BX$295,70,FALSE)),"",VLOOKUP(C70,'Master Sheet'!E$11:BX$295,70,FALSE)))</f>
        <v/>
      </c>
      <c r="J70" s="13"/>
    </row>
    <row r="71" spans="1:10" ht="17.45" customHeight="1">
      <c r="A71" s="12">
        <v>63</v>
      </c>
      <c r="B71" s="30" t="str">
        <f>'6 sub. 20%'!B72</f>
        <v/>
      </c>
      <c r="C71" s="32" t="str">
        <f>'6 sub. 20%'!C72</f>
        <v/>
      </c>
      <c r="D71" s="23" t="str">
        <f>IF(AND(C71=""),"",IF(ISNA(VLOOKUP(C71,'Master Sheet'!E$11:BX$295,55,FALSE)),"",VLOOKUP(C71,'Master Sheet'!E$11:BX$295,55,FALSE)))</f>
        <v/>
      </c>
      <c r="E71" s="23" t="str">
        <f>IF(AND(C71=""),"",IF(ISNA(VLOOKUP(C71,'Master Sheet'!E$11:BX$295,56,FALSE)),"",VLOOKUP(C71,'Master Sheet'!E$11:BX$295,56,FALSE)))</f>
        <v/>
      </c>
      <c r="F71" s="23" t="str">
        <f>IF(AND(C71=""),"",IF(ISNA(VLOOKUP(C71,'Master Sheet'!E$11:BX$295,62,FALSE)),"",VLOOKUP(C71,'Master Sheet'!E$11:BX$295,62,FALSE)))</f>
        <v/>
      </c>
      <c r="G71" s="23" t="str">
        <f>IF(AND(C71=""),"",IF(ISNA(VLOOKUP(C71,'Master Sheet'!E$11:BX$295,63,FALSE)),"",VLOOKUP(C71,'Master Sheet'!E$11:BX$295,63,FALSE)))</f>
        <v/>
      </c>
      <c r="H71" s="23" t="str">
        <f>IF(AND(C71=""),"",IF(ISNA(VLOOKUP(C71,'Master Sheet'!E$11:BX$295,69,FALSE)),"",VLOOKUP(C71,'Master Sheet'!E$11:BX$295,69,FALSE)))</f>
        <v/>
      </c>
      <c r="I71" s="23" t="str">
        <f>IF(AND(C71=""),"",IF(ISNA(VLOOKUP(C71,'Master Sheet'!E$11:BX$295,70,FALSE)),"",VLOOKUP(C71,'Master Sheet'!E$11:BX$295,70,FALSE)))</f>
        <v/>
      </c>
      <c r="J71" s="13"/>
    </row>
    <row r="72" spans="1:10" ht="17.45" customHeight="1">
      <c r="A72" s="12">
        <v>64</v>
      </c>
      <c r="B72" s="30" t="str">
        <f>'6 sub. 20%'!B73</f>
        <v/>
      </c>
      <c r="C72" s="32" t="str">
        <f>'6 sub. 20%'!C73</f>
        <v/>
      </c>
      <c r="D72" s="23" t="str">
        <f>IF(AND(C72=""),"",IF(ISNA(VLOOKUP(C72,'Master Sheet'!E$11:BX$295,55,FALSE)),"",VLOOKUP(C72,'Master Sheet'!E$11:BX$295,55,FALSE)))</f>
        <v/>
      </c>
      <c r="E72" s="23" t="str">
        <f>IF(AND(C72=""),"",IF(ISNA(VLOOKUP(C72,'Master Sheet'!E$11:BX$295,56,FALSE)),"",VLOOKUP(C72,'Master Sheet'!E$11:BX$295,56,FALSE)))</f>
        <v/>
      </c>
      <c r="F72" s="23" t="str">
        <f>IF(AND(C72=""),"",IF(ISNA(VLOOKUP(C72,'Master Sheet'!E$11:BX$295,62,FALSE)),"",VLOOKUP(C72,'Master Sheet'!E$11:BX$295,62,FALSE)))</f>
        <v/>
      </c>
      <c r="G72" s="23" t="str">
        <f>IF(AND(C72=""),"",IF(ISNA(VLOOKUP(C72,'Master Sheet'!E$11:BX$295,63,FALSE)),"",VLOOKUP(C72,'Master Sheet'!E$11:BX$295,63,FALSE)))</f>
        <v/>
      </c>
      <c r="H72" s="23" t="str">
        <f>IF(AND(C72=""),"",IF(ISNA(VLOOKUP(C72,'Master Sheet'!E$11:BX$295,69,FALSE)),"",VLOOKUP(C72,'Master Sheet'!E$11:BX$295,69,FALSE)))</f>
        <v/>
      </c>
      <c r="I72" s="23" t="str">
        <f>IF(AND(C72=""),"",IF(ISNA(VLOOKUP(C72,'Master Sheet'!E$11:BX$295,70,FALSE)),"",VLOOKUP(C72,'Master Sheet'!E$11:BX$295,70,FALSE)))</f>
        <v/>
      </c>
      <c r="J72" s="13"/>
    </row>
    <row r="73" spans="1:10" ht="17.45" customHeight="1">
      <c r="A73" s="12">
        <v>65</v>
      </c>
      <c r="B73" s="30" t="str">
        <f>'6 sub. 20%'!B74</f>
        <v/>
      </c>
      <c r="C73" s="32" t="str">
        <f>'6 sub. 20%'!C74</f>
        <v/>
      </c>
      <c r="D73" s="23" t="str">
        <f>IF(AND(C73=""),"",IF(ISNA(VLOOKUP(C73,'Master Sheet'!E$11:BX$295,55,FALSE)),"",VLOOKUP(C73,'Master Sheet'!E$11:BX$295,55,FALSE)))</f>
        <v/>
      </c>
      <c r="E73" s="23" t="str">
        <f>IF(AND(C73=""),"",IF(ISNA(VLOOKUP(C73,'Master Sheet'!E$11:BX$295,56,FALSE)),"",VLOOKUP(C73,'Master Sheet'!E$11:BX$295,56,FALSE)))</f>
        <v/>
      </c>
      <c r="F73" s="23" t="str">
        <f>IF(AND(C73=""),"",IF(ISNA(VLOOKUP(C73,'Master Sheet'!E$11:BX$295,62,FALSE)),"",VLOOKUP(C73,'Master Sheet'!E$11:BX$295,62,FALSE)))</f>
        <v/>
      </c>
      <c r="G73" s="23" t="str">
        <f>IF(AND(C73=""),"",IF(ISNA(VLOOKUP(C73,'Master Sheet'!E$11:BX$295,63,FALSE)),"",VLOOKUP(C73,'Master Sheet'!E$11:BX$295,63,FALSE)))</f>
        <v/>
      </c>
      <c r="H73" s="23" t="str">
        <f>IF(AND(C73=""),"",IF(ISNA(VLOOKUP(C73,'Master Sheet'!E$11:BX$295,69,FALSE)),"",VLOOKUP(C73,'Master Sheet'!E$11:BX$295,69,FALSE)))</f>
        <v/>
      </c>
      <c r="I73" s="23" t="str">
        <f>IF(AND(C73=""),"",IF(ISNA(VLOOKUP(C73,'Master Sheet'!E$11:BX$295,70,FALSE)),"",VLOOKUP(C73,'Master Sheet'!E$11:BX$295,70,FALSE)))</f>
        <v/>
      </c>
      <c r="J73" s="13"/>
    </row>
    <row r="74" spans="1:10" ht="17.45" customHeight="1">
      <c r="A74" s="12">
        <v>66</v>
      </c>
      <c r="B74" s="30" t="str">
        <f>'6 sub. 20%'!B75</f>
        <v/>
      </c>
      <c r="C74" s="32" t="str">
        <f>'6 sub. 20%'!C75</f>
        <v/>
      </c>
      <c r="D74" s="23" t="str">
        <f>IF(AND(C74=""),"",IF(ISNA(VLOOKUP(C74,'Master Sheet'!E$11:BX$295,55,FALSE)),"",VLOOKUP(C74,'Master Sheet'!E$11:BX$295,55,FALSE)))</f>
        <v/>
      </c>
      <c r="E74" s="23" t="str">
        <f>IF(AND(C74=""),"",IF(ISNA(VLOOKUP(C74,'Master Sheet'!E$11:BX$295,56,FALSE)),"",VLOOKUP(C74,'Master Sheet'!E$11:BX$295,56,FALSE)))</f>
        <v/>
      </c>
      <c r="F74" s="23" t="str">
        <f>IF(AND(C74=""),"",IF(ISNA(VLOOKUP(C74,'Master Sheet'!E$11:BX$295,62,FALSE)),"",VLOOKUP(C74,'Master Sheet'!E$11:BX$295,62,FALSE)))</f>
        <v/>
      </c>
      <c r="G74" s="23" t="str">
        <f>IF(AND(C74=""),"",IF(ISNA(VLOOKUP(C74,'Master Sheet'!E$11:BX$295,63,FALSE)),"",VLOOKUP(C74,'Master Sheet'!E$11:BX$295,63,FALSE)))</f>
        <v/>
      </c>
      <c r="H74" s="23" t="str">
        <f>IF(AND(C74=""),"",IF(ISNA(VLOOKUP(C74,'Master Sheet'!E$11:BX$295,69,FALSE)),"",VLOOKUP(C74,'Master Sheet'!E$11:BX$295,69,FALSE)))</f>
        <v/>
      </c>
      <c r="I74" s="23" t="str">
        <f>IF(AND(C74=""),"",IF(ISNA(VLOOKUP(C74,'Master Sheet'!E$11:BX$295,70,FALSE)),"",VLOOKUP(C74,'Master Sheet'!E$11:BX$295,70,FALSE)))</f>
        <v/>
      </c>
      <c r="J74" s="13"/>
    </row>
    <row r="75" spans="1:10" ht="17.45" customHeight="1">
      <c r="A75" s="12">
        <v>67</v>
      </c>
      <c r="B75" s="30" t="str">
        <f>'6 sub. 20%'!B76</f>
        <v/>
      </c>
      <c r="C75" s="32" t="str">
        <f>'6 sub. 20%'!C76</f>
        <v/>
      </c>
      <c r="D75" s="23" t="str">
        <f>IF(AND(C75=""),"",IF(ISNA(VLOOKUP(C75,'Master Sheet'!E$11:BX$295,55,FALSE)),"",VLOOKUP(C75,'Master Sheet'!E$11:BX$295,55,FALSE)))</f>
        <v/>
      </c>
      <c r="E75" s="23" t="str">
        <f>IF(AND(C75=""),"",IF(ISNA(VLOOKUP(C75,'Master Sheet'!E$11:BX$295,56,FALSE)),"",VLOOKUP(C75,'Master Sheet'!E$11:BX$295,56,FALSE)))</f>
        <v/>
      </c>
      <c r="F75" s="23" t="str">
        <f>IF(AND(C75=""),"",IF(ISNA(VLOOKUP(C75,'Master Sheet'!E$11:BX$295,62,FALSE)),"",VLOOKUP(C75,'Master Sheet'!E$11:BX$295,62,FALSE)))</f>
        <v/>
      </c>
      <c r="G75" s="23" t="str">
        <f>IF(AND(C75=""),"",IF(ISNA(VLOOKUP(C75,'Master Sheet'!E$11:BX$295,63,FALSE)),"",VLOOKUP(C75,'Master Sheet'!E$11:BX$295,63,FALSE)))</f>
        <v/>
      </c>
      <c r="H75" s="23" t="str">
        <f>IF(AND(C75=""),"",IF(ISNA(VLOOKUP(C75,'Master Sheet'!E$11:BX$295,69,FALSE)),"",VLOOKUP(C75,'Master Sheet'!E$11:BX$295,69,FALSE)))</f>
        <v/>
      </c>
      <c r="I75" s="23" t="str">
        <f>IF(AND(C75=""),"",IF(ISNA(VLOOKUP(C75,'Master Sheet'!E$11:BX$295,70,FALSE)),"",VLOOKUP(C75,'Master Sheet'!E$11:BX$295,70,FALSE)))</f>
        <v/>
      </c>
      <c r="J75" s="13"/>
    </row>
    <row r="76" spans="1:10" ht="17.45" customHeight="1">
      <c r="A76" s="12">
        <v>68</v>
      </c>
      <c r="B76" s="30" t="str">
        <f>'6 sub. 20%'!B77</f>
        <v/>
      </c>
      <c r="C76" s="32" t="str">
        <f>'6 sub. 20%'!C77</f>
        <v/>
      </c>
      <c r="D76" s="23" t="str">
        <f>IF(AND(C76=""),"",IF(ISNA(VLOOKUP(C76,'Master Sheet'!E$11:BX$295,55,FALSE)),"",VLOOKUP(C76,'Master Sheet'!E$11:BX$295,55,FALSE)))</f>
        <v/>
      </c>
      <c r="E76" s="23" t="str">
        <f>IF(AND(C76=""),"",IF(ISNA(VLOOKUP(C76,'Master Sheet'!E$11:BX$295,56,FALSE)),"",VLOOKUP(C76,'Master Sheet'!E$11:BX$295,56,FALSE)))</f>
        <v/>
      </c>
      <c r="F76" s="23" t="str">
        <f>IF(AND(C76=""),"",IF(ISNA(VLOOKUP(C76,'Master Sheet'!E$11:BX$295,62,FALSE)),"",VLOOKUP(C76,'Master Sheet'!E$11:BX$295,62,FALSE)))</f>
        <v/>
      </c>
      <c r="G76" s="23" t="str">
        <f>IF(AND(C76=""),"",IF(ISNA(VLOOKUP(C76,'Master Sheet'!E$11:BX$295,63,FALSE)),"",VLOOKUP(C76,'Master Sheet'!E$11:BX$295,63,FALSE)))</f>
        <v/>
      </c>
      <c r="H76" s="23" t="str">
        <f>IF(AND(C76=""),"",IF(ISNA(VLOOKUP(C76,'Master Sheet'!E$11:BX$295,69,FALSE)),"",VLOOKUP(C76,'Master Sheet'!E$11:BX$295,69,FALSE)))</f>
        <v/>
      </c>
      <c r="I76" s="23" t="str">
        <f>IF(AND(C76=""),"",IF(ISNA(VLOOKUP(C76,'Master Sheet'!E$11:BX$295,70,FALSE)),"",VLOOKUP(C76,'Master Sheet'!E$11:BX$295,70,FALSE)))</f>
        <v/>
      </c>
      <c r="J76" s="13"/>
    </row>
    <row r="77" spans="1:10" ht="17.45" customHeight="1">
      <c r="A77" s="12">
        <v>69</v>
      </c>
      <c r="B77" s="30" t="str">
        <f>'6 sub. 20%'!B78</f>
        <v/>
      </c>
      <c r="C77" s="32" t="str">
        <f>'6 sub. 20%'!C78</f>
        <v/>
      </c>
      <c r="D77" s="23" t="str">
        <f>IF(AND(C77=""),"",IF(ISNA(VLOOKUP(C77,'Master Sheet'!E$11:BX$295,55,FALSE)),"",VLOOKUP(C77,'Master Sheet'!E$11:BX$295,55,FALSE)))</f>
        <v/>
      </c>
      <c r="E77" s="23" t="str">
        <f>IF(AND(C77=""),"",IF(ISNA(VLOOKUP(C77,'Master Sheet'!E$11:BX$295,56,FALSE)),"",VLOOKUP(C77,'Master Sheet'!E$11:BX$295,56,FALSE)))</f>
        <v/>
      </c>
      <c r="F77" s="23" t="str">
        <f>IF(AND(C77=""),"",IF(ISNA(VLOOKUP(C77,'Master Sheet'!E$11:BX$295,62,FALSE)),"",VLOOKUP(C77,'Master Sheet'!E$11:BX$295,62,FALSE)))</f>
        <v/>
      </c>
      <c r="G77" s="23" t="str">
        <f>IF(AND(C77=""),"",IF(ISNA(VLOOKUP(C77,'Master Sheet'!E$11:BX$295,63,FALSE)),"",VLOOKUP(C77,'Master Sheet'!E$11:BX$295,63,FALSE)))</f>
        <v/>
      </c>
      <c r="H77" s="23" t="str">
        <f>IF(AND(C77=""),"",IF(ISNA(VLOOKUP(C77,'Master Sheet'!E$11:BX$295,69,FALSE)),"",VLOOKUP(C77,'Master Sheet'!E$11:BX$295,69,FALSE)))</f>
        <v/>
      </c>
      <c r="I77" s="23" t="str">
        <f>IF(AND(C77=""),"",IF(ISNA(VLOOKUP(C77,'Master Sheet'!E$11:BX$295,70,FALSE)),"",VLOOKUP(C77,'Master Sheet'!E$11:BX$295,70,FALSE)))</f>
        <v/>
      </c>
      <c r="J77" s="13"/>
    </row>
    <row r="78" spans="1:10" ht="17.45" customHeight="1">
      <c r="A78" s="12">
        <v>70</v>
      </c>
      <c r="B78" s="30" t="str">
        <f>'6 sub. 20%'!B79</f>
        <v/>
      </c>
      <c r="C78" s="32" t="str">
        <f>'6 sub. 20%'!C79</f>
        <v/>
      </c>
      <c r="D78" s="23" t="str">
        <f>IF(AND(C78=""),"",IF(ISNA(VLOOKUP(C78,'Master Sheet'!E$11:BX$295,55,FALSE)),"",VLOOKUP(C78,'Master Sheet'!E$11:BX$295,55,FALSE)))</f>
        <v/>
      </c>
      <c r="E78" s="23" t="str">
        <f>IF(AND(C78=""),"",IF(ISNA(VLOOKUP(C78,'Master Sheet'!E$11:BX$295,56,FALSE)),"",VLOOKUP(C78,'Master Sheet'!E$11:BX$295,56,FALSE)))</f>
        <v/>
      </c>
      <c r="F78" s="23" t="str">
        <f>IF(AND(C78=""),"",IF(ISNA(VLOOKUP(C78,'Master Sheet'!E$11:BX$295,62,FALSE)),"",VLOOKUP(C78,'Master Sheet'!E$11:BX$295,62,FALSE)))</f>
        <v/>
      </c>
      <c r="G78" s="23" t="str">
        <f>IF(AND(C78=""),"",IF(ISNA(VLOOKUP(C78,'Master Sheet'!E$11:BX$295,63,FALSE)),"",VLOOKUP(C78,'Master Sheet'!E$11:BX$295,63,FALSE)))</f>
        <v/>
      </c>
      <c r="H78" s="23" t="str">
        <f>IF(AND(C78=""),"",IF(ISNA(VLOOKUP(C78,'Master Sheet'!E$11:BX$295,69,FALSE)),"",VLOOKUP(C78,'Master Sheet'!E$11:BX$295,69,FALSE)))</f>
        <v/>
      </c>
      <c r="I78" s="23" t="str">
        <f>IF(AND(C78=""),"",IF(ISNA(VLOOKUP(C78,'Master Sheet'!E$11:BX$295,70,FALSE)),"",VLOOKUP(C78,'Master Sheet'!E$11:BX$295,70,FALSE)))</f>
        <v/>
      </c>
      <c r="J78" s="13"/>
    </row>
    <row r="79" spans="1:10" ht="17.45" customHeight="1">
      <c r="A79" s="12">
        <v>71</v>
      </c>
      <c r="B79" s="30" t="str">
        <f>'6 sub. 20%'!B80</f>
        <v/>
      </c>
      <c r="C79" s="32" t="str">
        <f>'6 sub. 20%'!C80</f>
        <v/>
      </c>
      <c r="D79" s="23" t="str">
        <f>IF(AND(C79=""),"",IF(ISNA(VLOOKUP(C79,'Master Sheet'!E$11:BX$295,55,FALSE)),"",VLOOKUP(C79,'Master Sheet'!E$11:BX$295,55,FALSE)))</f>
        <v/>
      </c>
      <c r="E79" s="23" t="str">
        <f>IF(AND(C79=""),"",IF(ISNA(VLOOKUP(C79,'Master Sheet'!E$11:BX$295,56,FALSE)),"",VLOOKUP(C79,'Master Sheet'!E$11:BX$295,56,FALSE)))</f>
        <v/>
      </c>
      <c r="F79" s="23" t="str">
        <f>IF(AND(C79=""),"",IF(ISNA(VLOOKUP(C79,'Master Sheet'!E$11:BX$295,62,FALSE)),"",VLOOKUP(C79,'Master Sheet'!E$11:BX$295,62,FALSE)))</f>
        <v/>
      </c>
      <c r="G79" s="23" t="str">
        <f>IF(AND(C79=""),"",IF(ISNA(VLOOKUP(C79,'Master Sheet'!E$11:BX$295,63,FALSE)),"",VLOOKUP(C79,'Master Sheet'!E$11:BX$295,63,FALSE)))</f>
        <v/>
      </c>
      <c r="H79" s="23" t="str">
        <f>IF(AND(C79=""),"",IF(ISNA(VLOOKUP(C79,'Master Sheet'!E$11:BX$295,69,FALSE)),"",VLOOKUP(C79,'Master Sheet'!E$11:BX$295,69,FALSE)))</f>
        <v/>
      </c>
      <c r="I79" s="23" t="str">
        <f>IF(AND(C79=""),"",IF(ISNA(VLOOKUP(C79,'Master Sheet'!E$11:BX$295,70,FALSE)),"",VLOOKUP(C79,'Master Sheet'!E$11:BX$295,70,FALSE)))</f>
        <v/>
      </c>
      <c r="J79" s="13"/>
    </row>
    <row r="80" spans="1:10" ht="17.45" customHeight="1">
      <c r="A80" s="12">
        <v>72</v>
      </c>
      <c r="B80" s="30" t="str">
        <f>'6 sub. 20%'!B81</f>
        <v/>
      </c>
      <c r="C80" s="32" t="str">
        <f>'6 sub. 20%'!C81</f>
        <v/>
      </c>
      <c r="D80" s="23" t="str">
        <f>IF(AND(C80=""),"",IF(ISNA(VLOOKUP(C80,'Master Sheet'!E$11:BX$295,55,FALSE)),"",VLOOKUP(C80,'Master Sheet'!E$11:BX$295,55,FALSE)))</f>
        <v/>
      </c>
      <c r="E80" s="23" t="str">
        <f>IF(AND(C80=""),"",IF(ISNA(VLOOKUP(C80,'Master Sheet'!E$11:BX$295,56,FALSE)),"",VLOOKUP(C80,'Master Sheet'!E$11:BX$295,56,FALSE)))</f>
        <v/>
      </c>
      <c r="F80" s="23" t="str">
        <f>IF(AND(C80=""),"",IF(ISNA(VLOOKUP(C80,'Master Sheet'!E$11:BX$295,62,FALSE)),"",VLOOKUP(C80,'Master Sheet'!E$11:BX$295,62,FALSE)))</f>
        <v/>
      </c>
      <c r="G80" s="23" t="str">
        <f>IF(AND(C80=""),"",IF(ISNA(VLOOKUP(C80,'Master Sheet'!E$11:BX$295,63,FALSE)),"",VLOOKUP(C80,'Master Sheet'!E$11:BX$295,63,FALSE)))</f>
        <v/>
      </c>
      <c r="H80" s="23" t="str">
        <f>IF(AND(C80=""),"",IF(ISNA(VLOOKUP(C80,'Master Sheet'!E$11:BX$295,69,FALSE)),"",VLOOKUP(C80,'Master Sheet'!E$11:BX$295,69,FALSE)))</f>
        <v/>
      </c>
      <c r="I80" s="23" t="str">
        <f>IF(AND(C80=""),"",IF(ISNA(VLOOKUP(C80,'Master Sheet'!E$11:BX$295,70,FALSE)),"",VLOOKUP(C80,'Master Sheet'!E$11:BX$295,70,FALSE)))</f>
        <v/>
      </c>
      <c r="J80" s="13"/>
    </row>
    <row r="81" spans="1:10" ht="17.45" customHeight="1">
      <c r="A81" s="12">
        <v>73</v>
      </c>
      <c r="B81" s="30" t="str">
        <f>'6 sub. 20%'!B82</f>
        <v/>
      </c>
      <c r="C81" s="32" t="str">
        <f>'6 sub. 20%'!C82</f>
        <v/>
      </c>
      <c r="D81" s="23" t="str">
        <f>IF(AND(C81=""),"",IF(ISNA(VLOOKUP(C81,'Master Sheet'!E$11:BX$295,55,FALSE)),"",VLOOKUP(C81,'Master Sheet'!E$11:BX$295,55,FALSE)))</f>
        <v/>
      </c>
      <c r="E81" s="23" t="str">
        <f>IF(AND(C81=""),"",IF(ISNA(VLOOKUP(C81,'Master Sheet'!E$11:BX$295,56,FALSE)),"",VLOOKUP(C81,'Master Sheet'!E$11:BX$295,56,FALSE)))</f>
        <v/>
      </c>
      <c r="F81" s="23" t="str">
        <f>IF(AND(C81=""),"",IF(ISNA(VLOOKUP(C81,'Master Sheet'!E$11:BX$295,62,FALSE)),"",VLOOKUP(C81,'Master Sheet'!E$11:BX$295,62,FALSE)))</f>
        <v/>
      </c>
      <c r="G81" s="23" t="str">
        <f>IF(AND(C81=""),"",IF(ISNA(VLOOKUP(C81,'Master Sheet'!E$11:BX$295,63,FALSE)),"",VLOOKUP(C81,'Master Sheet'!E$11:BX$295,63,FALSE)))</f>
        <v/>
      </c>
      <c r="H81" s="23" t="str">
        <f>IF(AND(C81=""),"",IF(ISNA(VLOOKUP(C81,'Master Sheet'!E$11:BX$295,69,FALSE)),"",VLOOKUP(C81,'Master Sheet'!E$11:BX$295,69,FALSE)))</f>
        <v/>
      </c>
      <c r="I81" s="23" t="str">
        <f>IF(AND(C81=""),"",IF(ISNA(VLOOKUP(C81,'Master Sheet'!E$11:BX$295,70,FALSE)),"",VLOOKUP(C81,'Master Sheet'!E$11:BX$295,70,FALSE)))</f>
        <v/>
      </c>
      <c r="J81" s="13"/>
    </row>
    <row r="82" spans="1:10" ht="17.45" customHeight="1">
      <c r="A82" s="12">
        <v>74</v>
      </c>
      <c r="B82" s="30" t="str">
        <f>'6 sub. 20%'!B83</f>
        <v/>
      </c>
      <c r="C82" s="32" t="str">
        <f>'6 sub. 20%'!C83</f>
        <v/>
      </c>
      <c r="D82" s="23" t="str">
        <f>IF(AND(C82=""),"",IF(ISNA(VLOOKUP(C82,'Master Sheet'!E$11:BX$295,55,FALSE)),"",VLOOKUP(C82,'Master Sheet'!E$11:BX$295,55,FALSE)))</f>
        <v/>
      </c>
      <c r="E82" s="23" t="str">
        <f>IF(AND(C82=""),"",IF(ISNA(VLOOKUP(C82,'Master Sheet'!E$11:BX$295,56,FALSE)),"",VLOOKUP(C82,'Master Sheet'!E$11:BX$295,56,FALSE)))</f>
        <v/>
      </c>
      <c r="F82" s="23" t="str">
        <f>IF(AND(C82=""),"",IF(ISNA(VLOOKUP(C82,'Master Sheet'!E$11:BX$295,62,FALSE)),"",VLOOKUP(C82,'Master Sheet'!E$11:BX$295,62,FALSE)))</f>
        <v/>
      </c>
      <c r="G82" s="23" t="str">
        <f>IF(AND(C82=""),"",IF(ISNA(VLOOKUP(C82,'Master Sheet'!E$11:BX$295,63,FALSE)),"",VLOOKUP(C82,'Master Sheet'!E$11:BX$295,63,FALSE)))</f>
        <v/>
      </c>
      <c r="H82" s="23" t="str">
        <f>IF(AND(C82=""),"",IF(ISNA(VLOOKUP(C82,'Master Sheet'!E$11:BX$295,69,FALSE)),"",VLOOKUP(C82,'Master Sheet'!E$11:BX$295,69,FALSE)))</f>
        <v/>
      </c>
      <c r="I82" s="23" t="str">
        <f>IF(AND(C82=""),"",IF(ISNA(VLOOKUP(C82,'Master Sheet'!E$11:BX$295,70,FALSE)),"",VLOOKUP(C82,'Master Sheet'!E$11:BX$295,70,FALSE)))</f>
        <v/>
      </c>
      <c r="J82" s="13"/>
    </row>
    <row r="83" spans="1:10" ht="17.45" customHeight="1">
      <c r="A83" s="12">
        <v>75</v>
      </c>
      <c r="B83" s="30" t="str">
        <f>'6 sub. 20%'!B84</f>
        <v/>
      </c>
      <c r="C83" s="32" t="str">
        <f>'6 sub. 20%'!C84</f>
        <v/>
      </c>
      <c r="D83" s="23" t="str">
        <f>IF(AND(C83=""),"",IF(ISNA(VLOOKUP(C83,'Master Sheet'!E$11:BX$295,55,FALSE)),"",VLOOKUP(C83,'Master Sheet'!E$11:BX$295,55,FALSE)))</f>
        <v/>
      </c>
      <c r="E83" s="23" t="str">
        <f>IF(AND(C83=""),"",IF(ISNA(VLOOKUP(C83,'Master Sheet'!E$11:BX$295,56,FALSE)),"",VLOOKUP(C83,'Master Sheet'!E$11:BX$295,56,FALSE)))</f>
        <v/>
      </c>
      <c r="F83" s="23" t="str">
        <f>IF(AND(C83=""),"",IF(ISNA(VLOOKUP(C83,'Master Sheet'!E$11:BX$295,62,FALSE)),"",VLOOKUP(C83,'Master Sheet'!E$11:BX$295,62,FALSE)))</f>
        <v/>
      </c>
      <c r="G83" s="23" t="str">
        <f>IF(AND(C83=""),"",IF(ISNA(VLOOKUP(C83,'Master Sheet'!E$11:BX$295,63,FALSE)),"",VLOOKUP(C83,'Master Sheet'!E$11:BX$295,63,FALSE)))</f>
        <v/>
      </c>
      <c r="H83" s="23" t="str">
        <f>IF(AND(C83=""),"",IF(ISNA(VLOOKUP(C83,'Master Sheet'!E$11:BX$295,69,FALSE)),"",VLOOKUP(C83,'Master Sheet'!E$11:BX$295,69,FALSE)))</f>
        <v/>
      </c>
      <c r="I83" s="23" t="str">
        <f>IF(AND(C83=""),"",IF(ISNA(VLOOKUP(C83,'Master Sheet'!E$11:BX$295,70,FALSE)),"",VLOOKUP(C83,'Master Sheet'!E$11:BX$295,70,FALSE)))</f>
        <v/>
      </c>
      <c r="J83" s="13"/>
    </row>
    <row r="84" spans="1:10" ht="17.45" customHeight="1">
      <c r="A84" s="12">
        <v>76</v>
      </c>
      <c r="B84" s="30" t="str">
        <f>'6 sub. 20%'!B85</f>
        <v/>
      </c>
      <c r="C84" s="32" t="str">
        <f>'6 sub. 20%'!C85</f>
        <v/>
      </c>
      <c r="D84" s="23" t="str">
        <f>IF(AND(C84=""),"",IF(ISNA(VLOOKUP(C84,'Master Sheet'!E$11:BX$295,55,FALSE)),"",VLOOKUP(C84,'Master Sheet'!E$11:BX$295,55,FALSE)))</f>
        <v/>
      </c>
      <c r="E84" s="23" t="str">
        <f>IF(AND(C84=""),"",IF(ISNA(VLOOKUP(C84,'Master Sheet'!E$11:BX$295,56,FALSE)),"",VLOOKUP(C84,'Master Sheet'!E$11:BX$295,56,FALSE)))</f>
        <v/>
      </c>
      <c r="F84" s="23" t="str">
        <f>IF(AND(C84=""),"",IF(ISNA(VLOOKUP(C84,'Master Sheet'!E$11:BX$295,62,FALSE)),"",VLOOKUP(C84,'Master Sheet'!E$11:BX$295,62,FALSE)))</f>
        <v/>
      </c>
      <c r="G84" s="23" t="str">
        <f>IF(AND(C84=""),"",IF(ISNA(VLOOKUP(C84,'Master Sheet'!E$11:BX$295,63,FALSE)),"",VLOOKUP(C84,'Master Sheet'!E$11:BX$295,63,FALSE)))</f>
        <v/>
      </c>
      <c r="H84" s="23" t="str">
        <f>IF(AND(C84=""),"",IF(ISNA(VLOOKUP(C84,'Master Sheet'!E$11:BX$295,69,FALSE)),"",VLOOKUP(C84,'Master Sheet'!E$11:BX$295,69,FALSE)))</f>
        <v/>
      </c>
      <c r="I84" s="23" t="str">
        <f>IF(AND(C84=""),"",IF(ISNA(VLOOKUP(C84,'Master Sheet'!E$11:BX$295,70,FALSE)),"",VLOOKUP(C84,'Master Sheet'!E$11:BX$295,70,FALSE)))</f>
        <v/>
      </c>
      <c r="J84" s="13"/>
    </row>
    <row r="85" spans="1:10" ht="17.45" customHeight="1">
      <c r="A85" s="12">
        <v>77</v>
      </c>
      <c r="B85" s="30" t="str">
        <f>'6 sub. 20%'!B86</f>
        <v/>
      </c>
      <c r="C85" s="32" t="str">
        <f>'6 sub. 20%'!C86</f>
        <v/>
      </c>
      <c r="D85" s="23" t="str">
        <f>IF(AND(C85=""),"",IF(ISNA(VLOOKUP(C85,'Master Sheet'!E$11:BX$295,55,FALSE)),"",VLOOKUP(C85,'Master Sheet'!E$11:BX$295,55,FALSE)))</f>
        <v/>
      </c>
      <c r="E85" s="23" t="str">
        <f>IF(AND(C85=""),"",IF(ISNA(VLOOKUP(C85,'Master Sheet'!E$11:BX$295,56,FALSE)),"",VLOOKUP(C85,'Master Sheet'!E$11:BX$295,56,FALSE)))</f>
        <v/>
      </c>
      <c r="F85" s="23" t="str">
        <f>IF(AND(C85=""),"",IF(ISNA(VLOOKUP(C85,'Master Sheet'!E$11:BX$295,62,FALSE)),"",VLOOKUP(C85,'Master Sheet'!E$11:BX$295,62,FALSE)))</f>
        <v/>
      </c>
      <c r="G85" s="23" t="str">
        <f>IF(AND(C85=""),"",IF(ISNA(VLOOKUP(C85,'Master Sheet'!E$11:BX$295,63,FALSE)),"",VLOOKUP(C85,'Master Sheet'!E$11:BX$295,63,FALSE)))</f>
        <v/>
      </c>
      <c r="H85" s="23" t="str">
        <f>IF(AND(C85=""),"",IF(ISNA(VLOOKUP(C85,'Master Sheet'!E$11:BX$295,69,FALSE)),"",VLOOKUP(C85,'Master Sheet'!E$11:BX$295,69,FALSE)))</f>
        <v/>
      </c>
      <c r="I85" s="23" t="str">
        <f>IF(AND(C85=""),"",IF(ISNA(VLOOKUP(C85,'Master Sheet'!E$11:BX$295,70,FALSE)),"",VLOOKUP(C85,'Master Sheet'!E$11:BX$295,70,FALSE)))</f>
        <v/>
      </c>
      <c r="J85" s="13"/>
    </row>
    <row r="86" spans="1:10" ht="17.45" customHeight="1">
      <c r="A86" s="12">
        <v>78</v>
      </c>
      <c r="B86" s="30" t="str">
        <f>'6 sub. 20%'!B87</f>
        <v/>
      </c>
      <c r="C86" s="32" t="str">
        <f>'6 sub. 20%'!C87</f>
        <v/>
      </c>
      <c r="D86" s="23" t="str">
        <f>IF(AND(C86=""),"",IF(ISNA(VLOOKUP(C86,'Master Sheet'!E$11:BX$295,55,FALSE)),"",VLOOKUP(C86,'Master Sheet'!E$11:BX$295,55,FALSE)))</f>
        <v/>
      </c>
      <c r="E86" s="23" t="str">
        <f>IF(AND(C86=""),"",IF(ISNA(VLOOKUP(C86,'Master Sheet'!E$11:BX$295,56,FALSE)),"",VLOOKUP(C86,'Master Sheet'!E$11:BX$295,56,FALSE)))</f>
        <v/>
      </c>
      <c r="F86" s="23" t="str">
        <f>IF(AND(C86=""),"",IF(ISNA(VLOOKUP(C86,'Master Sheet'!E$11:BX$295,62,FALSE)),"",VLOOKUP(C86,'Master Sheet'!E$11:BX$295,62,FALSE)))</f>
        <v/>
      </c>
      <c r="G86" s="23" t="str">
        <f>IF(AND(C86=""),"",IF(ISNA(VLOOKUP(C86,'Master Sheet'!E$11:BX$295,63,FALSE)),"",VLOOKUP(C86,'Master Sheet'!E$11:BX$295,63,FALSE)))</f>
        <v/>
      </c>
      <c r="H86" s="23" t="str">
        <f>IF(AND(C86=""),"",IF(ISNA(VLOOKUP(C86,'Master Sheet'!E$11:BX$295,69,FALSE)),"",VLOOKUP(C86,'Master Sheet'!E$11:BX$295,69,FALSE)))</f>
        <v/>
      </c>
      <c r="I86" s="23" t="str">
        <f>IF(AND(C86=""),"",IF(ISNA(VLOOKUP(C86,'Master Sheet'!E$11:BX$295,70,FALSE)),"",VLOOKUP(C86,'Master Sheet'!E$11:BX$295,70,FALSE)))</f>
        <v/>
      </c>
      <c r="J86" s="13"/>
    </row>
    <row r="87" spans="1:10" ht="17.45" customHeight="1">
      <c r="A87" s="12">
        <v>79</v>
      </c>
      <c r="B87" s="30" t="str">
        <f>'6 sub. 20%'!B88</f>
        <v/>
      </c>
      <c r="C87" s="32" t="str">
        <f>'6 sub. 20%'!C88</f>
        <v/>
      </c>
      <c r="D87" s="23" t="str">
        <f>IF(AND(C87=""),"",IF(ISNA(VLOOKUP(C87,'Master Sheet'!E$11:BX$295,55,FALSE)),"",VLOOKUP(C87,'Master Sheet'!E$11:BX$295,55,FALSE)))</f>
        <v/>
      </c>
      <c r="E87" s="23" t="str">
        <f>IF(AND(C87=""),"",IF(ISNA(VLOOKUP(C87,'Master Sheet'!E$11:BX$295,56,FALSE)),"",VLOOKUP(C87,'Master Sheet'!E$11:BX$295,56,FALSE)))</f>
        <v/>
      </c>
      <c r="F87" s="23" t="str">
        <f>IF(AND(C87=""),"",IF(ISNA(VLOOKUP(C87,'Master Sheet'!E$11:BX$295,62,FALSE)),"",VLOOKUP(C87,'Master Sheet'!E$11:BX$295,62,FALSE)))</f>
        <v/>
      </c>
      <c r="G87" s="23" t="str">
        <f>IF(AND(C87=""),"",IF(ISNA(VLOOKUP(C87,'Master Sheet'!E$11:BX$295,63,FALSE)),"",VLOOKUP(C87,'Master Sheet'!E$11:BX$295,63,FALSE)))</f>
        <v/>
      </c>
      <c r="H87" s="23" t="str">
        <f>IF(AND(C87=""),"",IF(ISNA(VLOOKUP(C87,'Master Sheet'!E$11:BX$295,69,FALSE)),"",VLOOKUP(C87,'Master Sheet'!E$11:BX$295,69,FALSE)))</f>
        <v/>
      </c>
      <c r="I87" s="23" t="str">
        <f>IF(AND(C87=""),"",IF(ISNA(VLOOKUP(C87,'Master Sheet'!E$11:BX$295,70,FALSE)),"",VLOOKUP(C87,'Master Sheet'!E$11:BX$295,70,FALSE)))</f>
        <v/>
      </c>
      <c r="J87" s="13"/>
    </row>
    <row r="88" spans="1:10" ht="17.45" customHeight="1">
      <c r="A88" s="12">
        <v>80</v>
      </c>
      <c r="B88" s="30" t="str">
        <f>'6 sub. 20%'!B89</f>
        <v/>
      </c>
      <c r="C88" s="32" t="str">
        <f>'6 sub. 20%'!C89</f>
        <v/>
      </c>
      <c r="D88" s="23" t="str">
        <f>IF(AND(C88=""),"",IF(ISNA(VLOOKUP(C88,'Master Sheet'!E$11:BX$295,55,FALSE)),"",VLOOKUP(C88,'Master Sheet'!E$11:BX$295,55,FALSE)))</f>
        <v/>
      </c>
      <c r="E88" s="23" t="str">
        <f>IF(AND(C88=""),"",IF(ISNA(VLOOKUP(C88,'Master Sheet'!E$11:BX$295,56,FALSE)),"",VLOOKUP(C88,'Master Sheet'!E$11:BX$295,56,FALSE)))</f>
        <v/>
      </c>
      <c r="F88" s="23" t="str">
        <f>IF(AND(C88=""),"",IF(ISNA(VLOOKUP(C88,'Master Sheet'!E$11:BX$295,62,FALSE)),"",VLOOKUP(C88,'Master Sheet'!E$11:BX$295,62,FALSE)))</f>
        <v/>
      </c>
      <c r="G88" s="23" t="str">
        <f>IF(AND(C88=""),"",IF(ISNA(VLOOKUP(C88,'Master Sheet'!E$11:BX$295,63,FALSE)),"",VLOOKUP(C88,'Master Sheet'!E$11:BX$295,63,FALSE)))</f>
        <v/>
      </c>
      <c r="H88" s="23" t="str">
        <f>IF(AND(C88=""),"",IF(ISNA(VLOOKUP(C88,'Master Sheet'!E$11:BX$295,69,FALSE)),"",VLOOKUP(C88,'Master Sheet'!E$11:BX$295,69,FALSE)))</f>
        <v/>
      </c>
      <c r="I88" s="23" t="str">
        <f>IF(AND(C88=""),"",IF(ISNA(VLOOKUP(C88,'Master Sheet'!E$11:BX$295,70,FALSE)),"",VLOOKUP(C88,'Master Sheet'!E$11:BX$295,70,FALSE)))</f>
        <v/>
      </c>
      <c r="J88" s="13"/>
    </row>
    <row r="89" spans="1:10" ht="17.45" customHeight="1">
      <c r="A89" s="12">
        <v>81</v>
      </c>
      <c r="B89" s="30" t="str">
        <f>'6 sub. 20%'!B90</f>
        <v/>
      </c>
      <c r="C89" s="32" t="str">
        <f>'6 sub. 20%'!C90</f>
        <v/>
      </c>
      <c r="D89" s="23" t="str">
        <f>IF(AND(C89=""),"",IF(ISNA(VLOOKUP(C89,'Master Sheet'!E$11:BX$295,55,FALSE)),"",VLOOKUP(C89,'Master Sheet'!E$11:BX$295,55,FALSE)))</f>
        <v/>
      </c>
      <c r="E89" s="23" t="str">
        <f>IF(AND(C89=""),"",IF(ISNA(VLOOKUP(C89,'Master Sheet'!E$11:BX$295,56,FALSE)),"",VLOOKUP(C89,'Master Sheet'!E$11:BX$295,56,FALSE)))</f>
        <v/>
      </c>
      <c r="F89" s="23" t="str">
        <f>IF(AND(C89=""),"",IF(ISNA(VLOOKUP(C89,'Master Sheet'!E$11:BX$295,62,FALSE)),"",VLOOKUP(C89,'Master Sheet'!E$11:BX$295,62,FALSE)))</f>
        <v/>
      </c>
      <c r="G89" s="23" t="str">
        <f>IF(AND(C89=""),"",IF(ISNA(VLOOKUP(C89,'Master Sheet'!E$11:BX$295,63,FALSE)),"",VLOOKUP(C89,'Master Sheet'!E$11:BX$295,63,FALSE)))</f>
        <v/>
      </c>
      <c r="H89" s="23" t="str">
        <f>IF(AND(C89=""),"",IF(ISNA(VLOOKUP(C89,'Master Sheet'!E$11:BX$295,69,FALSE)),"",VLOOKUP(C89,'Master Sheet'!E$11:BX$295,69,FALSE)))</f>
        <v/>
      </c>
      <c r="I89" s="23" t="str">
        <f>IF(AND(C89=""),"",IF(ISNA(VLOOKUP(C89,'Master Sheet'!E$11:BX$295,70,FALSE)),"",VLOOKUP(C89,'Master Sheet'!E$11:BX$295,70,FALSE)))</f>
        <v/>
      </c>
      <c r="J89" s="13"/>
    </row>
    <row r="90" spans="1:10" ht="36.75" customHeight="1">
      <c r="B90" s="16" t="s">
        <v>48</v>
      </c>
      <c r="C90" s="17"/>
      <c r="D90" s="19"/>
      <c r="E90" s="19"/>
      <c r="F90" s="19"/>
      <c r="G90" s="165" t="s">
        <v>49</v>
      </c>
      <c r="H90" s="165"/>
    </row>
    <row r="91" spans="1:10" ht="15.75">
      <c r="A91" s="177" t="s">
        <v>7</v>
      </c>
      <c r="B91" s="177" t="s">
        <v>39</v>
      </c>
      <c r="C91" s="189" t="s">
        <v>40</v>
      </c>
      <c r="D91" s="178" t="s">
        <v>61</v>
      </c>
      <c r="E91" s="192"/>
      <c r="F91" s="178" t="s">
        <v>62</v>
      </c>
      <c r="G91" s="192"/>
      <c r="H91" s="178" t="s">
        <v>63</v>
      </c>
      <c r="I91" s="192"/>
      <c r="J91" s="189" t="s">
        <v>64</v>
      </c>
    </row>
    <row r="92" spans="1:10" ht="18.75">
      <c r="A92" s="191"/>
      <c r="B92" s="191"/>
      <c r="C92" s="190"/>
      <c r="D92" s="33">
        <v>100</v>
      </c>
      <c r="E92" s="33" t="s">
        <v>65</v>
      </c>
      <c r="F92" s="33">
        <v>100</v>
      </c>
      <c r="G92" s="33" t="s">
        <v>65</v>
      </c>
      <c r="H92" s="33">
        <v>100</v>
      </c>
      <c r="I92" s="33" t="s">
        <v>65</v>
      </c>
      <c r="J92" s="190"/>
    </row>
    <row r="93" spans="1:10" ht="15.95" customHeight="1">
      <c r="A93" s="12">
        <v>82</v>
      </c>
      <c r="B93" s="30" t="str">
        <f>'6 sub. 20%'!B91</f>
        <v/>
      </c>
      <c r="C93" s="32" t="str">
        <f>'6 sub. 20%'!C91</f>
        <v/>
      </c>
      <c r="D93" s="23" t="str">
        <f>IF(AND(C93=""),"",IF(ISNA(VLOOKUP(C93,'Master Sheet'!E$11:BX$295,55,FALSE)),"",VLOOKUP(C93,'Master Sheet'!E$11:BX$295,55,FALSE)))</f>
        <v/>
      </c>
      <c r="E93" s="23" t="str">
        <f>IF(AND(C93=""),"",IF(ISNA(VLOOKUP(C93,'Master Sheet'!E$11:BX$295,56,FALSE)),"",VLOOKUP(C93,'Master Sheet'!E$11:BX$295,56,FALSE)))</f>
        <v/>
      </c>
      <c r="F93" s="23" t="str">
        <f>IF(AND(C93=""),"",IF(ISNA(VLOOKUP(C93,'Master Sheet'!E$11:BX$295,62,FALSE)),"",VLOOKUP(C93,'Master Sheet'!E$11:BX$295,62,FALSE)))</f>
        <v/>
      </c>
      <c r="G93" s="23" t="str">
        <f>IF(AND(C93=""),"",IF(ISNA(VLOOKUP(C93,'Master Sheet'!E$11:BX$295,63,FALSE)),"",VLOOKUP(C93,'Master Sheet'!E$11:BX$295,63,FALSE)))</f>
        <v/>
      </c>
      <c r="H93" s="23" t="str">
        <f>IF(AND(C93=""),"",IF(ISNA(VLOOKUP(C93,'Master Sheet'!E$11:BX$295,69,FALSE)),"",VLOOKUP(C93,'Master Sheet'!E$11:BX$295,69,FALSE)))</f>
        <v/>
      </c>
      <c r="I93" s="23" t="str">
        <f>IF(AND(C93=""),"",IF(ISNA(VLOOKUP(C93,'Master Sheet'!E$11:BX$295,70,FALSE)),"",VLOOKUP(C93,'Master Sheet'!E$11:BX$295,70,FALSE)))</f>
        <v/>
      </c>
      <c r="J93" s="13"/>
    </row>
    <row r="94" spans="1:10" ht="15.95" customHeight="1">
      <c r="A94" s="12">
        <v>83</v>
      </c>
      <c r="B94" s="30" t="str">
        <f>'6 sub. 20%'!B92</f>
        <v/>
      </c>
      <c r="C94" s="32" t="str">
        <f>'6 sub. 20%'!C92</f>
        <v/>
      </c>
      <c r="D94" s="23" t="str">
        <f>IF(AND(C94=""),"",IF(ISNA(VLOOKUP(C94,'Master Sheet'!E$11:BX$295,55,FALSE)),"",VLOOKUP(C94,'Master Sheet'!E$11:BX$295,55,FALSE)))</f>
        <v/>
      </c>
      <c r="E94" s="23" t="str">
        <f>IF(AND(C94=""),"",IF(ISNA(VLOOKUP(C94,'Master Sheet'!E$11:BX$295,56,FALSE)),"",VLOOKUP(C94,'Master Sheet'!E$11:BX$295,56,FALSE)))</f>
        <v/>
      </c>
      <c r="F94" s="23" t="str">
        <f>IF(AND(C94=""),"",IF(ISNA(VLOOKUP(C94,'Master Sheet'!E$11:BX$295,62,FALSE)),"",VLOOKUP(C94,'Master Sheet'!E$11:BX$295,62,FALSE)))</f>
        <v/>
      </c>
      <c r="G94" s="23" t="str">
        <f>IF(AND(C94=""),"",IF(ISNA(VLOOKUP(C94,'Master Sheet'!E$11:BX$295,63,FALSE)),"",VLOOKUP(C94,'Master Sheet'!E$11:BX$295,63,FALSE)))</f>
        <v/>
      </c>
      <c r="H94" s="23" t="str">
        <f>IF(AND(C94=""),"",IF(ISNA(VLOOKUP(C94,'Master Sheet'!E$11:BX$295,69,FALSE)),"",VLOOKUP(C94,'Master Sheet'!E$11:BX$295,69,FALSE)))</f>
        <v/>
      </c>
      <c r="I94" s="23" t="str">
        <f>IF(AND(C94=""),"",IF(ISNA(VLOOKUP(C94,'Master Sheet'!E$11:BX$295,70,FALSE)),"",VLOOKUP(C94,'Master Sheet'!E$11:BX$295,70,FALSE)))</f>
        <v/>
      </c>
      <c r="J94" s="13"/>
    </row>
    <row r="95" spans="1:10" ht="15.95" customHeight="1">
      <c r="A95" s="12">
        <v>84</v>
      </c>
      <c r="B95" s="30" t="str">
        <f>'6 sub. 20%'!B93</f>
        <v/>
      </c>
      <c r="C95" s="32" t="str">
        <f>'6 sub. 20%'!C93</f>
        <v/>
      </c>
      <c r="D95" s="23" t="str">
        <f>IF(AND(C95=""),"",IF(ISNA(VLOOKUP(C95,'Master Sheet'!E$11:BX$295,55,FALSE)),"",VLOOKUP(C95,'Master Sheet'!E$11:BX$295,55,FALSE)))</f>
        <v/>
      </c>
      <c r="E95" s="23" t="str">
        <f>IF(AND(C95=""),"",IF(ISNA(VLOOKUP(C95,'Master Sheet'!E$11:BX$295,56,FALSE)),"",VLOOKUP(C95,'Master Sheet'!E$11:BX$295,56,FALSE)))</f>
        <v/>
      </c>
      <c r="F95" s="23" t="str">
        <f>IF(AND(C95=""),"",IF(ISNA(VLOOKUP(C95,'Master Sheet'!E$11:BX$295,62,FALSE)),"",VLOOKUP(C95,'Master Sheet'!E$11:BX$295,62,FALSE)))</f>
        <v/>
      </c>
      <c r="G95" s="23" t="str">
        <f>IF(AND(C95=""),"",IF(ISNA(VLOOKUP(C95,'Master Sheet'!E$11:BX$295,63,FALSE)),"",VLOOKUP(C95,'Master Sheet'!E$11:BX$295,63,FALSE)))</f>
        <v/>
      </c>
      <c r="H95" s="23" t="str">
        <f>IF(AND(C95=""),"",IF(ISNA(VLOOKUP(C95,'Master Sheet'!E$11:BX$295,69,FALSE)),"",VLOOKUP(C95,'Master Sheet'!E$11:BX$295,69,FALSE)))</f>
        <v/>
      </c>
      <c r="I95" s="23" t="str">
        <f>IF(AND(C95=""),"",IF(ISNA(VLOOKUP(C95,'Master Sheet'!E$11:BX$295,70,FALSE)),"",VLOOKUP(C95,'Master Sheet'!E$11:BX$295,70,FALSE)))</f>
        <v/>
      </c>
      <c r="J95" s="13"/>
    </row>
    <row r="96" spans="1:10" ht="15.95" customHeight="1">
      <c r="A96" s="12">
        <v>85</v>
      </c>
      <c r="B96" s="30" t="str">
        <f>'6 sub. 20%'!B94</f>
        <v/>
      </c>
      <c r="C96" s="32" t="str">
        <f>'6 sub. 20%'!C94</f>
        <v/>
      </c>
      <c r="D96" s="23" t="str">
        <f>IF(AND(C96=""),"",IF(ISNA(VLOOKUP(C96,'Master Sheet'!E$11:BX$295,55,FALSE)),"",VLOOKUP(C96,'Master Sheet'!E$11:BX$295,55,FALSE)))</f>
        <v/>
      </c>
      <c r="E96" s="23" t="str">
        <f>IF(AND(C96=""),"",IF(ISNA(VLOOKUP(C96,'Master Sheet'!E$11:BX$295,56,FALSE)),"",VLOOKUP(C96,'Master Sheet'!E$11:BX$295,56,FALSE)))</f>
        <v/>
      </c>
      <c r="F96" s="23" t="str">
        <f>IF(AND(C96=""),"",IF(ISNA(VLOOKUP(C96,'Master Sheet'!E$11:BX$295,62,FALSE)),"",VLOOKUP(C96,'Master Sheet'!E$11:BX$295,62,FALSE)))</f>
        <v/>
      </c>
      <c r="G96" s="23" t="str">
        <f>IF(AND(C96=""),"",IF(ISNA(VLOOKUP(C96,'Master Sheet'!E$11:BX$295,63,FALSE)),"",VLOOKUP(C96,'Master Sheet'!E$11:BX$295,63,FALSE)))</f>
        <v/>
      </c>
      <c r="H96" s="23" t="str">
        <f>IF(AND(C96=""),"",IF(ISNA(VLOOKUP(C96,'Master Sheet'!E$11:BX$295,69,FALSE)),"",VLOOKUP(C96,'Master Sheet'!E$11:BX$295,69,FALSE)))</f>
        <v/>
      </c>
      <c r="I96" s="23" t="str">
        <f>IF(AND(C96=""),"",IF(ISNA(VLOOKUP(C96,'Master Sheet'!E$11:BX$295,70,FALSE)),"",VLOOKUP(C96,'Master Sheet'!E$11:BX$295,70,FALSE)))</f>
        <v/>
      </c>
      <c r="J96" s="13"/>
    </row>
    <row r="97" spans="1:10" ht="15.95" customHeight="1">
      <c r="A97" s="12">
        <v>86</v>
      </c>
      <c r="B97" s="30" t="str">
        <f>'6 sub. 20%'!B98</f>
        <v/>
      </c>
      <c r="C97" s="32" t="str">
        <f>'6 sub. 20%'!C98</f>
        <v/>
      </c>
      <c r="D97" s="23" t="str">
        <f>IF(AND(C97=""),"",IF(ISNA(VLOOKUP(C97,'Master Sheet'!E$11:BX$295,55,FALSE)),"",VLOOKUP(C97,'Master Sheet'!E$11:BX$295,55,FALSE)))</f>
        <v/>
      </c>
      <c r="E97" s="23" t="str">
        <f>IF(AND(C97=""),"",IF(ISNA(VLOOKUP(C97,'Master Sheet'!E$11:BX$295,56,FALSE)),"",VLOOKUP(C97,'Master Sheet'!E$11:BX$295,56,FALSE)))</f>
        <v/>
      </c>
      <c r="F97" s="23" t="str">
        <f>IF(AND(C97=""),"",IF(ISNA(VLOOKUP(C97,'Master Sheet'!E$11:BX$295,62,FALSE)),"",VLOOKUP(C97,'Master Sheet'!E$11:BX$295,62,FALSE)))</f>
        <v/>
      </c>
      <c r="G97" s="23" t="str">
        <f>IF(AND(C97=""),"",IF(ISNA(VLOOKUP(C97,'Master Sheet'!E$11:BX$295,63,FALSE)),"",VLOOKUP(C97,'Master Sheet'!E$11:BX$295,63,FALSE)))</f>
        <v/>
      </c>
      <c r="H97" s="23" t="str">
        <f>IF(AND(C97=""),"",IF(ISNA(VLOOKUP(C97,'Master Sheet'!E$11:BX$295,69,FALSE)),"",VLOOKUP(C97,'Master Sheet'!E$11:BX$295,69,FALSE)))</f>
        <v/>
      </c>
      <c r="I97" s="23" t="str">
        <f>IF(AND(C97=""),"",IF(ISNA(VLOOKUP(C97,'Master Sheet'!E$11:BX$295,70,FALSE)),"",VLOOKUP(C97,'Master Sheet'!E$11:BX$295,70,FALSE)))</f>
        <v/>
      </c>
      <c r="J97" s="13"/>
    </row>
    <row r="98" spans="1:10" ht="15.95" customHeight="1">
      <c r="A98" s="12">
        <v>87</v>
      </c>
      <c r="B98" s="30" t="str">
        <f>'6 sub. 20%'!B99</f>
        <v/>
      </c>
      <c r="C98" s="32" t="str">
        <f>'6 sub. 20%'!C99</f>
        <v/>
      </c>
      <c r="D98" s="23" t="str">
        <f>IF(AND(C98=""),"",IF(ISNA(VLOOKUP(C98,'Master Sheet'!E$11:BX$295,55,FALSE)),"",VLOOKUP(C98,'Master Sheet'!E$11:BX$295,55,FALSE)))</f>
        <v/>
      </c>
      <c r="E98" s="23" t="str">
        <f>IF(AND(C98=""),"",IF(ISNA(VLOOKUP(C98,'Master Sheet'!E$11:BX$295,56,FALSE)),"",VLOOKUP(C98,'Master Sheet'!E$11:BX$295,56,FALSE)))</f>
        <v/>
      </c>
      <c r="F98" s="23" t="str">
        <f>IF(AND(C98=""),"",IF(ISNA(VLOOKUP(C98,'Master Sheet'!E$11:BX$295,62,FALSE)),"",VLOOKUP(C98,'Master Sheet'!E$11:BX$295,62,FALSE)))</f>
        <v/>
      </c>
      <c r="G98" s="23" t="str">
        <f>IF(AND(C98=""),"",IF(ISNA(VLOOKUP(C98,'Master Sheet'!E$11:BX$295,63,FALSE)),"",VLOOKUP(C98,'Master Sheet'!E$11:BX$295,63,FALSE)))</f>
        <v/>
      </c>
      <c r="H98" s="23" t="str">
        <f>IF(AND(C98=""),"",IF(ISNA(VLOOKUP(C98,'Master Sheet'!E$11:BX$295,69,FALSE)),"",VLOOKUP(C98,'Master Sheet'!E$11:BX$295,69,FALSE)))</f>
        <v/>
      </c>
      <c r="I98" s="23" t="str">
        <f>IF(AND(C98=""),"",IF(ISNA(VLOOKUP(C98,'Master Sheet'!E$11:BX$295,70,FALSE)),"",VLOOKUP(C98,'Master Sheet'!E$11:BX$295,70,FALSE)))</f>
        <v/>
      </c>
      <c r="J98" s="13"/>
    </row>
    <row r="99" spans="1:10" ht="15.95" customHeight="1">
      <c r="A99" s="12">
        <v>88</v>
      </c>
      <c r="B99" s="30" t="str">
        <f>'6 sub. 20%'!B100</f>
        <v/>
      </c>
      <c r="C99" s="32" t="str">
        <f>'6 sub. 20%'!C100</f>
        <v/>
      </c>
      <c r="D99" s="23" t="str">
        <f>IF(AND(C99=""),"",IF(ISNA(VLOOKUP(C99,'Master Sheet'!E$11:BX$295,55,FALSE)),"",VLOOKUP(C99,'Master Sheet'!E$11:BX$295,55,FALSE)))</f>
        <v/>
      </c>
      <c r="E99" s="23" t="str">
        <f>IF(AND(C99=""),"",IF(ISNA(VLOOKUP(C99,'Master Sheet'!E$11:BX$295,56,FALSE)),"",VLOOKUP(C99,'Master Sheet'!E$11:BX$295,56,FALSE)))</f>
        <v/>
      </c>
      <c r="F99" s="23" t="str">
        <f>IF(AND(C99=""),"",IF(ISNA(VLOOKUP(C99,'Master Sheet'!E$11:BX$295,62,FALSE)),"",VLOOKUP(C99,'Master Sheet'!E$11:BX$295,62,FALSE)))</f>
        <v/>
      </c>
      <c r="G99" s="23" t="str">
        <f>IF(AND(C99=""),"",IF(ISNA(VLOOKUP(C99,'Master Sheet'!E$11:BX$295,63,FALSE)),"",VLOOKUP(C99,'Master Sheet'!E$11:BX$295,63,FALSE)))</f>
        <v/>
      </c>
      <c r="H99" s="23" t="str">
        <f>IF(AND(C99=""),"",IF(ISNA(VLOOKUP(C99,'Master Sheet'!E$11:BX$295,69,FALSE)),"",VLOOKUP(C99,'Master Sheet'!E$11:BX$295,69,FALSE)))</f>
        <v/>
      </c>
      <c r="I99" s="23" t="str">
        <f>IF(AND(C99=""),"",IF(ISNA(VLOOKUP(C99,'Master Sheet'!E$11:BX$295,70,FALSE)),"",VLOOKUP(C99,'Master Sheet'!E$11:BX$295,70,FALSE)))</f>
        <v/>
      </c>
      <c r="J99" s="13"/>
    </row>
    <row r="100" spans="1:10" ht="15.95" customHeight="1">
      <c r="A100" s="12">
        <v>89</v>
      </c>
      <c r="B100" s="30" t="str">
        <f>'6 sub. 20%'!B101</f>
        <v/>
      </c>
      <c r="C100" s="32" t="str">
        <f>'6 sub. 20%'!C101</f>
        <v/>
      </c>
      <c r="D100" s="23" t="str">
        <f>IF(AND(C100=""),"",IF(ISNA(VLOOKUP(C100,'Master Sheet'!E$11:BX$295,55,FALSE)),"",VLOOKUP(C100,'Master Sheet'!E$11:BX$295,55,FALSE)))</f>
        <v/>
      </c>
      <c r="E100" s="23" t="str">
        <f>IF(AND(C100=""),"",IF(ISNA(VLOOKUP(C100,'Master Sheet'!E$11:BX$295,56,FALSE)),"",VLOOKUP(C100,'Master Sheet'!E$11:BX$295,56,FALSE)))</f>
        <v/>
      </c>
      <c r="F100" s="23" t="str">
        <f>IF(AND(C100=""),"",IF(ISNA(VLOOKUP(C100,'Master Sheet'!E$11:BX$295,62,FALSE)),"",VLOOKUP(C100,'Master Sheet'!E$11:BX$295,62,FALSE)))</f>
        <v/>
      </c>
      <c r="G100" s="23" t="str">
        <f>IF(AND(C100=""),"",IF(ISNA(VLOOKUP(C100,'Master Sheet'!E$11:BX$295,63,FALSE)),"",VLOOKUP(C100,'Master Sheet'!E$11:BX$295,63,FALSE)))</f>
        <v/>
      </c>
      <c r="H100" s="23" t="str">
        <f>IF(AND(C100=""),"",IF(ISNA(VLOOKUP(C100,'Master Sheet'!E$11:BX$295,69,FALSE)),"",VLOOKUP(C100,'Master Sheet'!E$11:BX$295,69,FALSE)))</f>
        <v/>
      </c>
      <c r="I100" s="23" t="str">
        <f>IF(AND(C100=""),"",IF(ISNA(VLOOKUP(C100,'Master Sheet'!E$11:BX$295,70,FALSE)),"",VLOOKUP(C100,'Master Sheet'!E$11:BX$295,70,FALSE)))</f>
        <v/>
      </c>
      <c r="J100" s="13"/>
    </row>
    <row r="101" spans="1:10" ht="15.95" customHeight="1">
      <c r="A101" s="12">
        <v>90</v>
      </c>
      <c r="B101" s="30" t="str">
        <f>'6 sub. 20%'!B102</f>
        <v/>
      </c>
      <c r="C101" s="32" t="str">
        <f>'6 sub. 20%'!C102</f>
        <v/>
      </c>
      <c r="D101" s="23" t="str">
        <f>IF(AND(C101=""),"",IF(ISNA(VLOOKUP(C101,'Master Sheet'!E$11:BX$295,55,FALSE)),"",VLOOKUP(C101,'Master Sheet'!E$11:BX$295,55,FALSE)))</f>
        <v/>
      </c>
      <c r="E101" s="23" t="str">
        <f>IF(AND(C101=""),"",IF(ISNA(VLOOKUP(C101,'Master Sheet'!E$11:BX$295,56,FALSE)),"",VLOOKUP(C101,'Master Sheet'!E$11:BX$295,56,FALSE)))</f>
        <v/>
      </c>
      <c r="F101" s="23" t="str">
        <f>IF(AND(C101=""),"",IF(ISNA(VLOOKUP(C101,'Master Sheet'!E$11:BX$295,62,FALSE)),"",VLOOKUP(C101,'Master Sheet'!E$11:BX$295,62,FALSE)))</f>
        <v/>
      </c>
      <c r="G101" s="23" t="str">
        <f>IF(AND(C101=""),"",IF(ISNA(VLOOKUP(C101,'Master Sheet'!E$11:BX$295,63,FALSE)),"",VLOOKUP(C101,'Master Sheet'!E$11:BX$295,63,FALSE)))</f>
        <v/>
      </c>
      <c r="H101" s="23" t="str">
        <f>IF(AND(C101=""),"",IF(ISNA(VLOOKUP(C101,'Master Sheet'!E$11:BX$295,69,FALSE)),"",VLOOKUP(C101,'Master Sheet'!E$11:BX$295,69,FALSE)))</f>
        <v/>
      </c>
      <c r="I101" s="23" t="str">
        <f>IF(AND(C101=""),"",IF(ISNA(VLOOKUP(C101,'Master Sheet'!E$11:BX$295,70,FALSE)),"",VLOOKUP(C101,'Master Sheet'!E$11:BX$295,70,FALSE)))</f>
        <v/>
      </c>
      <c r="J101" s="13"/>
    </row>
    <row r="102" spans="1:10" ht="15.95" customHeight="1">
      <c r="A102" s="12">
        <v>91</v>
      </c>
      <c r="B102" s="30" t="str">
        <f>'6 sub. 20%'!B103</f>
        <v/>
      </c>
      <c r="C102" s="32" t="str">
        <f>'6 sub. 20%'!C103</f>
        <v/>
      </c>
      <c r="D102" s="23" t="str">
        <f>IF(AND(C102=""),"",IF(ISNA(VLOOKUP(C102,'Master Sheet'!E$11:BX$295,55,FALSE)),"",VLOOKUP(C102,'Master Sheet'!E$11:BX$295,55,FALSE)))</f>
        <v/>
      </c>
      <c r="E102" s="23" t="str">
        <f>IF(AND(C102=""),"",IF(ISNA(VLOOKUP(C102,'Master Sheet'!E$11:BX$295,56,FALSE)),"",VLOOKUP(C102,'Master Sheet'!E$11:BX$295,56,FALSE)))</f>
        <v/>
      </c>
      <c r="F102" s="23" t="str">
        <f>IF(AND(C102=""),"",IF(ISNA(VLOOKUP(C102,'Master Sheet'!E$11:BX$295,62,FALSE)),"",VLOOKUP(C102,'Master Sheet'!E$11:BX$295,62,FALSE)))</f>
        <v/>
      </c>
      <c r="G102" s="23" t="str">
        <f>IF(AND(C102=""),"",IF(ISNA(VLOOKUP(C102,'Master Sheet'!E$11:BX$295,63,FALSE)),"",VLOOKUP(C102,'Master Sheet'!E$11:BX$295,63,FALSE)))</f>
        <v/>
      </c>
      <c r="H102" s="23" t="str">
        <f>IF(AND(C102=""),"",IF(ISNA(VLOOKUP(C102,'Master Sheet'!E$11:BX$295,69,FALSE)),"",VLOOKUP(C102,'Master Sheet'!E$11:BX$295,69,FALSE)))</f>
        <v/>
      </c>
      <c r="I102" s="23" t="str">
        <f>IF(AND(C102=""),"",IF(ISNA(VLOOKUP(C102,'Master Sheet'!E$11:BX$295,70,FALSE)),"",VLOOKUP(C102,'Master Sheet'!E$11:BX$295,70,FALSE)))</f>
        <v/>
      </c>
      <c r="J102" s="13"/>
    </row>
    <row r="103" spans="1:10" ht="15.95" customHeight="1">
      <c r="A103" s="12">
        <v>92</v>
      </c>
      <c r="B103" s="30" t="str">
        <f>'6 sub. 20%'!B104</f>
        <v/>
      </c>
      <c r="C103" s="32" t="str">
        <f>'6 sub. 20%'!C104</f>
        <v/>
      </c>
      <c r="D103" s="23" t="str">
        <f>IF(AND(C103=""),"",IF(ISNA(VLOOKUP(C103,'Master Sheet'!E$11:BX$295,55,FALSE)),"",VLOOKUP(C103,'Master Sheet'!E$11:BX$295,55,FALSE)))</f>
        <v/>
      </c>
      <c r="E103" s="23" t="str">
        <f>IF(AND(C103=""),"",IF(ISNA(VLOOKUP(C103,'Master Sheet'!E$11:BX$295,56,FALSE)),"",VLOOKUP(C103,'Master Sheet'!E$11:BX$295,56,FALSE)))</f>
        <v/>
      </c>
      <c r="F103" s="23" t="str">
        <f>IF(AND(C103=""),"",IF(ISNA(VLOOKUP(C103,'Master Sheet'!E$11:BX$295,62,FALSE)),"",VLOOKUP(C103,'Master Sheet'!E$11:BX$295,62,FALSE)))</f>
        <v/>
      </c>
      <c r="G103" s="23" t="str">
        <f>IF(AND(C103=""),"",IF(ISNA(VLOOKUP(C103,'Master Sheet'!E$11:BX$295,63,FALSE)),"",VLOOKUP(C103,'Master Sheet'!E$11:BX$295,63,FALSE)))</f>
        <v/>
      </c>
      <c r="H103" s="23" t="str">
        <f>IF(AND(C103=""),"",IF(ISNA(VLOOKUP(C103,'Master Sheet'!E$11:BX$295,69,FALSE)),"",VLOOKUP(C103,'Master Sheet'!E$11:BX$295,69,FALSE)))</f>
        <v/>
      </c>
      <c r="I103" s="23" t="str">
        <f>IF(AND(C103=""),"",IF(ISNA(VLOOKUP(C103,'Master Sheet'!E$11:BX$295,70,FALSE)),"",VLOOKUP(C103,'Master Sheet'!E$11:BX$295,70,FALSE)))</f>
        <v/>
      </c>
      <c r="J103" s="13"/>
    </row>
    <row r="104" spans="1:10" ht="15.95" customHeight="1">
      <c r="A104" s="12">
        <v>93</v>
      </c>
      <c r="B104" s="30" t="str">
        <f>'6 sub. 20%'!B105</f>
        <v/>
      </c>
      <c r="C104" s="32" t="str">
        <f>'6 sub. 20%'!C105</f>
        <v/>
      </c>
      <c r="D104" s="23" t="str">
        <f>IF(AND(C104=""),"",IF(ISNA(VLOOKUP(C104,'Master Sheet'!E$11:BX$295,55,FALSE)),"",VLOOKUP(C104,'Master Sheet'!E$11:BX$295,55,FALSE)))</f>
        <v/>
      </c>
      <c r="E104" s="23" t="str">
        <f>IF(AND(C104=""),"",IF(ISNA(VLOOKUP(C104,'Master Sheet'!E$11:BX$295,56,FALSE)),"",VLOOKUP(C104,'Master Sheet'!E$11:BX$295,56,FALSE)))</f>
        <v/>
      </c>
      <c r="F104" s="23" t="str">
        <f>IF(AND(C104=""),"",IF(ISNA(VLOOKUP(C104,'Master Sheet'!E$11:BX$295,62,FALSE)),"",VLOOKUP(C104,'Master Sheet'!E$11:BX$295,62,FALSE)))</f>
        <v/>
      </c>
      <c r="G104" s="23" t="str">
        <f>IF(AND(C104=""),"",IF(ISNA(VLOOKUP(C104,'Master Sheet'!E$11:BX$295,63,FALSE)),"",VLOOKUP(C104,'Master Sheet'!E$11:BX$295,63,FALSE)))</f>
        <v/>
      </c>
      <c r="H104" s="23" t="str">
        <f>IF(AND(C104=""),"",IF(ISNA(VLOOKUP(C104,'Master Sheet'!E$11:BX$295,69,FALSE)),"",VLOOKUP(C104,'Master Sheet'!E$11:BX$295,69,FALSE)))</f>
        <v/>
      </c>
      <c r="I104" s="23" t="str">
        <f>IF(AND(C104=""),"",IF(ISNA(VLOOKUP(C104,'Master Sheet'!E$11:BX$295,70,FALSE)),"",VLOOKUP(C104,'Master Sheet'!E$11:BX$295,70,FALSE)))</f>
        <v/>
      </c>
      <c r="J104" s="13"/>
    </row>
    <row r="105" spans="1:10" ht="15.95" customHeight="1">
      <c r="A105" s="12">
        <v>94</v>
      </c>
      <c r="B105" s="30" t="str">
        <f>'6 sub. 20%'!B106</f>
        <v/>
      </c>
      <c r="C105" s="32" t="str">
        <f>'6 sub. 20%'!C106</f>
        <v/>
      </c>
      <c r="D105" s="23" t="str">
        <f>IF(AND(C105=""),"",IF(ISNA(VLOOKUP(C105,'Master Sheet'!E$11:BX$295,55,FALSE)),"",VLOOKUP(C105,'Master Sheet'!E$11:BX$295,55,FALSE)))</f>
        <v/>
      </c>
      <c r="E105" s="23" t="str">
        <f>IF(AND(C105=""),"",IF(ISNA(VLOOKUP(C105,'Master Sheet'!E$11:BX$295,56,FALSE)),"",VLOOKUP(C105,'Master Sheet'!E$11:BX$295,56,FALSE)))</f>
        <v/>
      </c>
      <c r="F105" s="23" t="str">
        <f>IF(AND(C105=""),"",IF(ISNA(VLOOKUP(C105,'Master Sheet'!E$11:BX$295,62,FALSE)),"",VLOOKUP(C105,'Master Sheet'!E$11:BX$295,62,FALSE)))</f>
        <v/>
      </c>
      <c r="G105" s="23" t="str">
        <f>IF(AND(C105=""),"",IF(ISNA(VLOOKUP(C105,'Master Sheet'!E$11:BX$295,63,FALSE)),"",VLOOKUP(C105,'Master Sheet'!E$11:BX$295,63,FALSE)))</f>
        <v/>
      </c>
      <c r="H105" s="23" t="str">
        <f>IF(AND(C105=""),"",IF(ISNA(VLOOKUP(C105,'Master Sheet'!E$11:BX$295,69,FALSE)),"",VLOOKUP(C105,'Master Sheet'!E$11:BX$295,69,FALSE)))</f>
        <v/>
      </c>
      <c r="I105" s="23" t="str">
        <f>IF(AND(C105=""),"",IF(ISNA(VLOOKUP(C105,'Master Sheet'!E$11:BX$295,70,FALSE)),"",VLOOKUP(C105,'Master Sheet'!E$11:BX$295,70,FALSE)))</f>
        <v/>
      </c>
      <c r="J105" s="13"/>
    </row>
    <row r="106" spans="1:10" ht="15.95" customHeight="1">
      <c r="A106" s="12">
        <v>95</v>
      </c>
      <c r="B106" s="30" t="str">
        <f>'6 sub. 20%'!B107</f>
        <v/>
      </c>
      <c r="C106" s="32" t="str">
        <f>'6 sub. 20%'!C107</f>
        <v/>
      </c>
      <c r="D106" s="23" t="str">
        <f>IF(AND(C106=""),"",IF(ISNA(VLOOKUP(C106,'Master Sheet'!E$11:BX$295,55,FALSE)),"",VLOOKUP(C106,'Master Sheet'!E$11:BX$295,55,FALSE)))</f>
        <v/>
      </c>
      <c r="E106" s="23" t="str">
        <f>IF(AND(C106=""),"",IF(ISNA(VLOOKUP(C106,'Master Sheet'!E$11:BX$295,56,FALSE)),"",VLOOKUP(C106,'Master Sheet'!E$11:BX$295,56,FALSE)))</f>
        <v/>
      </c>
      <c r="F106" s="23" t="str">
        <f>IF(AND(C106=""),"",IF(ISNA(VLOOKUP(C106,'Master Sheet'!E$11:BX$295,62,FALSE)),"",VLOOKUP(C106,'Master Sheet'!E$11:BX$295,62,FALSE)))</f>
        <v/>
      </c>
      <c r="G106" s="23" t="str">
        <f>IF(AND(C106=""),"",IF(ISNA(VLOOKUP(C106,'Master Sheet'!E$11:BX$295,63,FALSE)),"",VLOOKUP(C106,'Master Sheet'!E$11:BX$295,63,FALSE)))</f>
        <v/>
      </c>
      <c r="H106" s="23" t="str">
        <f>IF(AND(C106=""),"",IF(ISNA(VLOOKUP(C106,'Master Sheet'!E$11:BX$295,69,FALSE)),"",VLOOKUP(C106,'Master Sheet'!E$11:BX$295,69,FALSE)))</f>
        <v/>
      </c>
      <c r="I106" s="23" t="str">
        <f>IF(AND(C106=""),"",IF(ISNA(VLOOKUP(C106,'Master Sheet'!E$11:BX$295,70,FALSE)),"",VLOOKUP(C106,'Master Sheet'!E$11:BX$295,70,FALSE)))</f>
        <v/>
      </c>
      <c r="J106" s="13"/>
    </row>
    <row r="107" spans="1:10" ht="15.95" customHeight="1">
      <c r="A107" s="12">
        <v>96</v>
      </c>
      <c r="B107" s="30" t="str">
        <f>'6 sub. 20%'!B108</f>
        <v/>
      </c>
      <c r="C107" s="32" t="str">
        <f>'6 sub. 20%'!C108</f>
        <v/>
      </c>
      <c r="D107" s="23" t="str">
        <f>IF(AND(C107=""),"",IF(ISNA(VLOOKUP(C107,'Master Sheet'!E$11:BX$295,55,FALSE)),"",VLOOKUP(C107,'Master Sheet'!E$11:BX$295,55,FALSE)))</f>
        <v/>
      </c>
      <c r="E107" s="23" t="str">
        <f>IF(AND(C107=""),"",IF(ISNA(VLOOKUP(C107,'Master Sheet'!E$11:BX$295,56,FALSE)),"",VLOOKUP(C107,'Master Sheet'!E$11:BX$295,56,FALSE)))</f>
        <v/>
      </c>
      <c r="F107" s="23" t="str">
        <f>IF(AND(C107=""),"",IF(ISNA(VLOOKUP(C107,'Master Sheet'!E$11:BX$295,62,FALSE)),"",VLOOKUP(C107,'Master Sheet'!E$11:BX$295,62,FALSE)))</f>
        <v/>
      </c>
      <c r="G107" s="23" t="str">
        <f>IF(AND(C107=""),"",IF(ISNA(VLOOKUP(C107,'Master Sheet'!E$11:BX$295,63,FALSE)),"",VLOOKUP(C107,'Master Sheet'!E$11:BX$295,63,FALSE)))</f>
        <v/>
      </c>
      <c r="H107" s="23" t="str">
        <f>IF(AND(C107=""),"",IF(ISNA(VLOOKUP(C107,'Master Sheet'!E$11:BX$295,69,FALSE)),"",VLOOKUP(C107,'Master Sheet'!E$11:BX$295,69,FALSE)))</f>
        <v/>
      </c>
      <c r="I107" s="23" t="str">
        <f>IF(AND(C107=""),"",IF(ISNA(VLOOKUP(C107,'Master Sheet'!E$11:BX$295,70,FALSE)),"",VLOOKUP(C107,'Master Sheet'!E$11:BX$295,70,FALSE)))</f>
        <v/>
      </c>
      <c r="J107" s="13"/>
    </row>
    <row r="108" spans="1:10" ht="15.95" customHeight="1">
      <c r="A108" s="12">
        <v>97</v>
      </c>
      <c r="B108" s="30" t="str">
        <f>'6 sub. 20%'!B109</f>
        <v/>
      </c>
      <c r="C108" s="32" t="str">
        <f>'6 sub. 20%'!C109</f>
        <v/>
      </c>
      <c r="D108" s="23" t="str">
        <f>IF(AND(C108=""),"",IF(ISNA(VLOOKUP(C108,'Master Sheet'!E$11:BX$295,55,FALSE)),"",VLOOKUP(C108,'Master Sheet'!E$11:BX$295,55,FALSE)))</f>
        <v/>
      </c>
      <c r="E108" s="23" t="str">
        <f>IF(AND(C108=""),"",IF(ISNA(VLOOKUP(C108,'Master Sheet'!E$11:BX$295,56,FALSE)),"",VLOOKUP(C108,'Master Sheet'!E$11:BX$295,56,FALSE)))</f>
        <v/>
      </c>
      <c r="F108" s="23" t="str">
        <f>IF(AND(C108=""),"",IF(ISNA(VLOOKUP(C108,'Master Sheet'!E$11:BX$295,62,FALSE)),"",VLOOKUP(C108,'Master Sheet'!E$11:BX$295,62,FALSE)))</f>
        <v/>
      </c>
      <c r="G108" s="23" t="str">
        <f>IF(AND(C108=""),"",IF(ISNA(VLOOKUP(C108,'Master Sheet'!E$11:BX$295,63,FALSE)),"",VLOOKUP(C108,'Master Sheet'!E$11:BX$295,63,FALSE)))</f>
        <v/>
      </c>
      <c r="H108" s="23" t="str">
        <f>IF(AND(C108=""),"",IF(ISNA(VLOOKUP(C108,'Master Sheet'!E$11:BX$295,69,FALSE)),"",VLOOKUP(C108,'Master Sheet'!E$11:BX$295,69,FALSE)))</f>
        <v/>
      </c>
      <c r="I108" s="23" t="str">
        <f>IF(AND(C108=""),"",IF(ISNA(VLOOKUP(C108,'Master Sheet'!E$11:BX$295,70,FALSE)),"",VLOOKUP(C108,'Master Sheet'!E$11:BX$295,70,FALSE)))</f>
        <v/>
      </c>
      <c r="J108" s="13"/>
    </row>
    <row r="109" spans="1:10" ht="15.95" customHeight="1">
      <c r="A109" s="12">
        <v>98</v>
      </c>
      <c r="B109" s="30" t="str">
        <f>'6 sub. 20%'!B110</f>
        <v/>
      </c>
      <c r="C109" s="32" t="str">
        <f>'6 sub. 20%'!C110</f>
        <v/>
      </c>
      <c r="D109" s="23" t="str">
        <f>IF(AND(C109=""),"",IF(ISNA(VLOOKUP(C109,'Master Sheet'!E$11:BX$295,55,FALSE)),"",VLOOKUP(C109,'Master Sheet'!E$11:BX$295,55,FALSE)))</f>
        <v/>
      </c>
      <c r="E109" s="23" t="str">
        <f>IF(AND(C109=""),"",IF(ISNA(VLOOKUP(C109,'Master Sheet'!E$11:BX$295,56,FALSE)),"",VLOOKUP(C109,'Master Sheet'!E$11:BX$295,56,FALSE)))</f>
        <v/>
      </c>
      <c r="F109" s="23" t="str">
        <f>IF(AND(C109=""),"",IF(ISNA(VLOOKUP(C109,'Master Sheet'!E$11:BX$295,62,FALSE)),"",VLOOKUP(C109,'Master Sheet'!E$11:BX$295,62,FALSE)))</f>
        <v/>
      </c>
      <c r="G109" s="23" t="str">
        <f>IF(AND(C109=""),"",IF(ISNA(VLOOKUP(C109,'Master Sheet'!E$11:BX$295,63,FALSE)),"",VLOOKUP(C109,'Master Sheet'!E$11:BX$295,63,FALSE)))</f>
        <v/>
      </c>
      <c r="H109" s="23" t="str">
        <f>IF(AND(C109=""),"",IF(ISNA(VLOOKUP(C109,'Master Sheet'!E$11:BX$295,69,FALSE)),"",VLOOKUP(C109,'Master Sheet'!E$11:BX$295,69,FALSE)))</f>
        <v/>
      </c>
      <c r="I109" s="23" t="str">
        <f>IF(AND(C109=""),"",IF(ISNA(VLOOKUP(C109,'Master Sheet'!E$11:BX$295,70,FALSE)),"",VLOOKUP(C109,'Master Sheet'!E$11:BX$295,70,FALSE)))</f>
        <v/>
      </c>
      <c r="J109" s="13"/>
    </row>
    <row r="110" spans="1:10" ht="15.95" customHeight="1">
      <c r="A110" s="12">
        <v>99</v>
      </c>
      <c r="B110" s="30" t="str">
        <f>'6 sub. 20%'!B111</f>
        <v/>
      </c>
      <c r="C110" s="32" t="str">
        <f>'6 sub. 20%'!C111</f>
        <v/>
      </c>
      <c r="D110" s="23" t="str">
        <f>IF(AND(C110=""),"",IF(ISNA(VLOOKUP(C110,'Master Sheet'!E$11:BX$295,55,FALSE)),"",VLOOKUP(C110,'Master Sheet'!E$11:BX$295,55,FALSE)))</f>
        <v/>
      </c>
      <c r="E110" s="23" t="str">
        <f>IF(AND(C110=""),"",IF(ISNA(VLOOKUP(C110,'Master Sheet'!E$11:BX$295,56,FALSE)),"",VLOOKUP(C110,'Master Sheet'!E$11:BX$295,56,FALSE)))</f>
        <v/>
      </c>
      <c r="F110" s="23" t="str">
        <f>IF(AND(C110=""),"",IF(ISNA(VLOOKUP(C110,'Master Sheet'!E$11:BX$295,62,FALSE)),"",VLOOKUP(C110,'Master Sheet'!E$11:BX$295,62,FALSE)))</f>
        <v/>
      </c>
      <c r="G110" s="23" t="str">
        <f>IF(AND(C110=""),"",IF(ISNA(VLOOKUP(C110,'Master Sheet'!E$11:BX$295,63,FALSE)),"",VLOOKUP(C110,'Master Sheet'!E$11:BX$295,63,FALSE)))</f>
        <v/>
      </c>
      <c r="H110" s="23" t="str">
        <f>IF(AND(C110=""),"",IF(ISNA(VLOOKUP(C110,'Master Sheet'!E$11:BX$295,69,FALSE)),"",VLOOKUP(C110,'Master Sheet'!E$11:BX$295,69,FALSE)))</f>
        <v/>
      </c>
      <c r="I110" s="23" t="str">
        <f>IF(AND(C110=""),"",IF(ISNA(VLOOKUP(C110,'Master Sheet'!E$11:BX$295,70,FALSE)),"",VLOOKUP(C110,'Master Sheet'!E$11:BX$295,70,FALSE)))</f>
        <v/>
      </c>
      <c r="J110" s="13"/>
    </row>
    <row r="111" spans="1:10" ht="15.95" customHeight="1">
      <c r="A111" s="12">
        <v>100</v>
      </c>
      <c r="B111" s="30" t="str">
        <f>'6 sub. 20%'!B112</f>
        <v/>
      </c>
      <c r="C111" s="32" t="str">
        <f>'6 sub. 20%'!C112</f>
        <v/>
      </c>
      <c r="D111" s="23" t="str">
        <f>IF(AND(C111=""),"",IF(ISNA(VLOOKUP(C111,'Master Sheet'!E$11:BX$295,55,FALSE)),"",VLOOKUP(C111,'Master Sheet'!E$11:BX$295,55,FALSE)))</f>
        <v/>
      </c>
      <c r="E111" s="23" t="str">
        <f>IF(AND(C111=""),"",IF(ISNA(VLOOKUP(C111,'Master Sheet'!E$11:BX$295,56,FALSE)),"",VLOOKUP(C111,'Master Sheet'!E$11:BX$295,56,FALSE)))</f>
        <v/>
      </c>
      <c r="F111" s="23" t="str">
        <f>IF(AND(C111=""),"",IF(ISNA(VLOOKUP(C111,'Master Sheet'!E$11:BX$295,62,FALSE)),"",VLOOKUP(C111,'Master Sheet'!E$11:BX$295,62,FALSE)))</f>
        <v/>
      </c>
      <c r="G111" s="23" t="str">
        <f>IF(AND(C111=""),"",IF(ISNA(VLOOKUP(C111,'Master Sheet'!E$11:BX$295,63,FALSE)),"",VLOOKUP(C111,'Master Sheet'!E$11:BX$295,63,FALSE)))</f>
        <v/>
      </c>
      <c r="H111" s="23" t="str">
        <f>IF(AND(C111=""),"",IF(ISNA(VLOOKUP(C111,'Master Sheet'!E$11:BX$295,69,FALSE)),"",VLOOKUP(C111,'Master Sheet'!E$11:BX$295,69,FALSE)))</f>
        <v/>
      </c>
      <c r="I111" s="23" t="str">
        <f>IF(AND(C111=""),"",IF(ISNA(VLOOKUP(C111,'Master Sheet'!E$11:BX$295,70,FALSE)),"",VLOOKUP(C111,'Master Sheet'!E$11:BX$295,70,FALSE)))</f>
        <v/>
      </c>
      <c r="J111" s="13"/>
    </row>
    <row r="112" spans="1:10" ht="15.95" customHeight="1">
      <c r="A112" s="12">
        <v>101</v>
      </c>
      <c r="B112" s="30" t="str">
        <f>'6 sub. 20%'!B113</f>
        <v/>
      </c>
      <c r="C112" s="32" t="str">
        <f>'6 sub. 20%'!C113</f>
        <v/>
      </c>
      <c r="D112" s="23" t="str">
        <f>IF(AND(C112=""),"",IF(ISNA(VLOOKUP(C112,'Master Sheet'!E$11:BX$295,55,FALSE)),"",VLOOKUP(C112,'Master Sheet'!E$11:BX$295,55,FALSE)))</f>
        <v/>
      </c>
      <c r="E112" s="23" t="str">
        <f>IF(AND(C112=""),"",IF(ISNA(VLOOKUP(C112,'Master Sheet'!E$11:BX$295,56,FALSE)),"",VLOOKUP(C112,'Master Sheet'!E$11:BX$295,56,FALSE)))</f>
        <v/>
      </c>
      <c r="F112" s="23" t="str">
        <f>IF(AND(C112=""),"",IF(ISNA(VLOOKUP(C112,'Master Sheet'!E$11:BX$295,62,FALSE)),"",VLOOKUP(C112,'Master Sheet'!E$11:BX$295,62,FALSE)))</f>
        <v/>
      </c>
      <c r="G112" s="23" t="str">
        <f>IF(AND(C112=""),"",IF(ISNA(VLOOKUP(C112,'Master Sheet'!E$11:BX$295,63,FALSE)),"",VLOOKUP(C112,'Master Sheet'!E$11:BX$295,63,FALSE)))</f>
        <v/>
      </c>
      <c r="H112" s="23" t="str">
        <f>IF(AND(C112=""),"",IF(ISNA(VLOOKUP(C112,'Master Sheet'!E$11:BX$295,69,FALSE)),"",VLOOKUP(C112,'Master Sheet'!E$11:BX$295,69,FALSE)))</f>
        <v/>
      </c>
      <c r="I112" s="23" t="str">
        <f>IF(AND(C112=""),"",IF(ISNA(VLOOKUP(C112,'Master Sheet'!E$11:BX$295,70,FALSE)),"",VLOOKUP(C112,'Master Sheet'!E$11:BX$295,70,FALSE)))</f>
        <v/>
      </c>
      <c r="J112" s="13"/>
    </row>
    <row r="113" spans="1:10" ht="15.95" customHeight="1">
      <c r="A113" s="12">
        <v>102</v>
      </c>
      <c r="B113" s="30" t="str">
        <f>'6 sub. 20%'!B114</f>
        <v/>
      </c>
      <c r="C113" s="32" t="str">
        <f>'6 sub. 20%'!C114</f>
        <v/>
      </c>
      <c r="D113" s="23" t="str">
        <f>IF(AND(C113=""),"",IF(ISNA(VLOOKUP(C113,'Master Sheet'!E$11:BX$295,55,FALSE)),"",VLOOKUP(C113,'Master Sheet'!E$11:BX$295,55,FALSE)))</f>
        <v/>
      </c>
      <c r="E113" s="23" t="str">
        <f>IF(AND(C113=""),"",IF(ISNA(VLOOKUP(C113,'Master Sheet'!E$11:BX$295,56,FALSE)),"",VLOOKUP(C113,'Master Sheet'!E$11:BX$295,56,FALSE)))</f>
        <v/>
      </c>
      <c r="F113" s="23" t="str">
        <f>IF(AND(C113=""),"",IF(ISNA(VLOOKUP(C113,'Master Sheet'!E$11:BX$295,62,FALSE)),"",VLOOKUP(C113,'Master Sheet'!E$11:BX$295,62,FALSE)))</f>
        <v/>
      </c>
      <c r="G113" s="23" t="str">
        <f>IF(AND(C113=""),"",IF(ISNA(VLOOKUP(C113,'Master Sheet'!E$11:BX$295,63,FALSE)),"",VLOOKUP(C113,'Master Sheet'!E$11:BX$295,63,FALSE)))</f>
        <v/>
      </c>
      <c r="H113" s="23" t="str">
        <f>IF(AND(C113=""),"",IF(ISNA(VLOOKUP(C113,'Master Sheet'!E$11:BX$295,69,FALSE)),"",VLOOKUP(C113,'Master Sheet'!E$11:BX$295,69,FALSE)))</f>
        <v/>
      </c>
      <c r="I113" s="23" t="str">
        <f>IF(AND(C113=""),"",IF(ISNA(VLOOKUP(C113,'Master Sheet'!E$11:BX$295,70,FALSE)),"",VLOOKUP(C113,'Master Sheet'!E$11:BX$295,70,FALSE)))</f>
        <v/>
      </c>
      <c r="J113" s="13"/>
    </row>
    <row r="114" spans="1:10" ht="15.95" customHeight="1">
      <c r="A114" s="12">
        <v>103</v>
      </c>
      <c r="B114" s="30" t="str">
        <f>'6 sub. 20%'!B115</f>
        <v/>
      </c>
      <c r="C114" s="32" t="str">
        <f>'6 sub. 20%'!C115</f>
        <v/>
      </c>
      <c r="D114" s="23" t="str">
        <f>IF(AND(C114=""),"",IF(ISNA(VLOOKUP(C114,'Master Sheet'!E$11:BX$295,55,FALSE)),"",VLOOKUP(C114,'Master Sheet'!E$11:BX$295,55,FALSE)))</f>
        <v/>
      </c>
      <c r="E114" s="23" t="str">
        <f>IF(AND(C114=""),"",IF(ISNA(VLOOKUP(C114,'Master Sheet'!E$11:BX$295,56,FALSE)),"",VLOOKUP(C114,'Master Sheet'!E$11:BX$295,56,FALSE)))</f>
        <v/>
      </c>
      <c r="F114" s="23" t="str">
        <f>IF(AND(C114=""),"",IF(ISNA(VLOOKUP(C114,'Master Sheet'!E$11:BX$295,62,FALSE)),"",VLOOKUP(C114,'Master Sheet'!E$11:BX$295,62,FALSE)))</f>
        <v/>
      </c>
      <c r="G114" s="23" t="str">
        <f>IF(AND(C114=""),"",IF(ISNA(VLOOKUP(C114,'Master Sheet'!E$11:BX$295,63,FALSE)),"",VLOOKUP(C114,'Master Sheet'!E$11:BX$295,63,FALSE)))</f>
        <v/>
      </c>
      <c r="H114" s="23" t="str">
        <f>IF(AND(C114=""),"",IF(ISNA(VLOOKUP(C114,'Master Sheet'!E$11:BX$295,69,FALSE)),"",VLOOKUP(C114,'Master Sheet'!E$11:BX$295,69,FALSE)))</f>
        <v/>
      </c>
      <c r="I114" s="23" t="str">
        <f>IF(AND(C114=""),"",IF(ISNA(VLOOKUP(C114,'Master Sheet'!E$11:BX$295,70,FALSE)),"",VLOOKUP(C114,'Master Sheet'!E$11:BX$295,70,FALSE)))</f>
        <v/>
      </c>
      <c r="J114" s="13"/>
    </row>
    <row r="115" spans="1:10" ht="15.95" customHeight="1">
      <c r="A115" s="12">
        <v>104</v>
      </c>
      <c r="B115" s="30" t="str">
        <f>'6 sub. 20%'!B116</f>
        <v/>
      </c>
      <c r="C115" s="32" t="str">
        <f>'6 sub. 20%'!C116</f>
        <v/>
      </c>
      <c r="D115" s="23" t="str">
        <f>IF(AND(C115=""),"",IF(ISNA(VLOOKUP(C115,'Master Sheet'!E$11:BX$295,55,FALSE)),"",VLOOKUP(C115,'Master Sheet'!E$11:BX$295,55,FALSE)))</f>
        <v/>
      </c>
      <c r="E115" s="23" t="str">
        <f>IF(AND(C115=""),"",IF(ISNA(VLOOKUP(C115,'Master Sheet'!E$11:BX$295,56,FALSE)),"",VLOOKUP(C115,'Master Sheet'!E$11:BX$295,56,FALSE)))</f>
        <v/>
      </c>
      <c r="F115" s="23" t="str">
        <f>IF(AND(C115=""),"",IF(ISNA(VLOOKUP(C115,'Master Sheet'!E$11:BX$295,62,FALSE)),"",VLOOKUP(C115,'Master Sheet'!E$11:BX$295,62,FALSE)))</f>
        <v/>
      </c>
      <c r="G115" s="23" t="str">
        <f>IF(AND(C115=""),"",IF(ISNA(VLOOKUP(C115,'Master Sheet'!E$11:BX$295,63,FALSE)),"",VLOOKUP(C115,'Master Sheet'!E$11:BX$295,63,FALSE)))</f>
        <v/>
      </c>
      <c r="H115" s="23" t="str">
        <f>IF(AND(C115=""),"",IF(ISNA(VLOOKUP(C115,'Master Sheet'!E$11:BX$295,69,FALSE)),"",VLOOKUP(C115,'Master Sheet'!E$11:BX$295,69,FALSE)))</f>
        <v/>
      </c>
      <c r="I115" s="23" t="str">
        <f>IF(AND(C115=""),"",IF(ISNA(VLOOKUP(C115,'Master Sheet'!E$11:BX$295,70,FALSE)),"",VLOOKUP(C115,'Master Sheet'!E$11:BX$295,70,FALSE)))</f>
        <v/>
      </c>
      <c r="J115" s="13"/>
    </row>
    <row r="116" spans="1:10" ht="15.95" customHeight="1">
      <c r="A116" s="12">
        <v>105</v>
      </c>
      <c r="B116" s="30" t="str">
        <f>'6 sub. 20%'!B117</f>
        <v/>
      </c>
      <c r="C116" s="32" t="str">
        <f>'6 sub. 20%'!C117</f>
        <v/>
      </c>
      <c r="D116" s="23" t="str">
        <f>IF(AND(C116=""),"",IF(ISNA(VLOOKUP(C116,'Master Sheet'!E$11:BX$295,55,FALSE)),"",VLOOKUP(C116,'Master Sheet'!E$11:BX$295,55,FALSE)))</f>
        <v/>
      </c>
      <c r="E116" s="23" t="str">
        <f>IF(AND(C116=""),"",IF(ISNA(VLOOKUP(C116,'Master Sheet'!E$11:BX$295,56,FALSE)),"",VLOOKUP(C116,'Master Sheet'!E$11:BX$295,56,FALSE)))</f>
        <v/>
      </c>
      <c r="F116" s="23" t="str">
        <f>IF(AND(C116=""),"",IF(ISNA(VLOOKUP(C116,'Master Sheet'!E$11:BX$295,62,FALSE)),"",VLOOKUP(C116,'Master Sheet'!E$11:BX$295,62,FALSE)))</f>
        <v/>
      </c>
      <c r="G116" s="23" t="str">
        <f>IF(AND(C116=""),"",IF(ISNA(VLOOKUP(C116,'Master Sheet'!E$11:BX$295,63,FALSE)),"",VLOOKUP(C116,'Master Sheet'!E$11:BX$295,63,FALSE)))</f>
        <v/>
      </c>
      <c r="H116" s="23" t="str">
        <f>IF(AND(C116=""),"",IF(ISNA(VLOOKUP(C116,'Master Sheet'!E$11:BX$295,69,FALSE)),"",VLOOKUP(C116,'Master Sheet'!E$11:BX$295,69,FALSE)))</f>
        <v/>
      </c>
      <c r="I116" s="23" t="str">
        <f>IF(AND(C116=""),"",IF(ISNA(VLOOKUP(C116,'Master Sheet'!E$11:BX$295,70,FALSE)),"",VLOOKUP(C116,'Master Sheet'!E$11:BX$295,70,FALSE)))</f>
        <v/>
      </c>
      <c r="J116" s="13"/>
    </row>
    <row r="117" spans="1:10" ht="15.95" customHeight="1">
      <c r="A117" s="12">
        <v>106</v>
      </c>
      <c r="B117" s="30" t="str">
        <f>'6 sub. 20%'!B118</f>
        <v/>
      </c>
      <c r="C117" s="32" t="str">
        <f>'6 sub. 20%'!C118</f>
        <v/>
      </c>
      <c r="D117" s="23" t="str">
        <f>IF(AND(C117=""),"",IF(ISNA(VLOOKUP(C117,'Master Sheet'!E$11:BX$295,55,FALSE)),"",VLOOKUP(C117,'Master Sheet'!E$11:BX$295,55,FALSE)))</f>
        <v/>
      </c>
      <c r="E117" s="23" t="str">
        <f>IF(AND(C117=""),"",IF(ISNA(VLOOKUP(C117,'Master Sheet'!E$11:BX$295,56,FALSE)),"",VLOOKUP(C117,'Master Sheet'!E$11:BX$295,56,FALSE)))</f>
        <v/>
      </c>
      <c r="F117" s="23" t="str">
        <f>IF(AND(C117=""),"",IF(ISNA(VLOOKUP(C117,'Master Sheet'!E$11:BX$295,62,FALSE)),"",VLOOKUP(C117,'Master Sheet'!E$11:BX$295,62,FALSE)))</f>
        <v/>
      </c>
      <c r="G117" s="23" t="str">
        <f>IF(AND(C117=""),"",IF(ISNA(VLOOKUP(C117,'Master Sheet'!E$11:BX$295,63,FALSE)),"",VLOOKUP(C117,'Master Sheet'!E$11:BX$295,63,FALSE)))</f>
        <v/>
      </c>
      <c r="H117" s="23" t="str">
        <f>IF(AND(C117=""),"",IF(ISNA(VLOOKUP(C117,'Master Sheet'!E$11:BX$295,69,FALSE)),"",VLOOKUP(C117,'Master Sheet'!E$11:BX$295,69,FALSE)))</f>
        <v/>
      </c>
      <c r="I117" s="23" t="str">
        <f>IF(AND(C117=""),"",IF(ISNA(VLOOKUP(C117,'Master Sheet'!E$11:BX$295,70,FALSE)),"",VLOOKUP(C117,'Master Sheet'!E$11:BX$295,70,FALSE)))</f>
        <v/>
      </c>
      <c r="J117" s="13"/>
    </row>
    <row r="118" spans="1:10" ht="15.95" customHeight="1">
      <c r="A118" s="12">
        <v>107</v>
      </c>
      <c r="B118" s="30" t="str">
        <f>'6 sub. 20%'!B119</f>
        <v/>
      </c>
      <c r="C118" s="32" t="str">
        <f>'6 sub. 20%'!C119</f>
        <v/>
      </c>
      <c r="D118" s="23" t="str">
        <f>IF(AND(C118=""),"",IF(ISNA(VLOOKUP(C118,'Master Sheet'!E$11:BX$295,55,FALSE)),"",VLOOKUP(C118,'Master Sheet'!E$11:BX$295,55,FALSE)))</f>
        <v/>
      </c>
      <c r="E118" s="23" t="str">
        <f>IF(AND(C118=""),"",IF(ISNA(VLOOKUP(C118,'Master Sheet'!E$11:BX$295,56,FALSE)),"",VLOOKUP(C118,'Master Sheet'!E$11:BX$295,56,FALSE)))</f>
        <v/>
      </c>
      <c r="F118" s="23" t="str">
        <f>IF(AND(C118=""),"",IF(ISNA(VLOOKUP(C118,'Master Sheet'!E$11:BX$295,62,FALSE)),"",VLOOKUP(C118,'Master Sheet'!E$11:BX$295,62,FALSE)))</f>
        <v/>
      </c>
      <c r="G118" s="23" t="str">
        <f>IF(AND(C118=""),"",IF(ISNA(VLOOKUP(C118,'Master Sheet'!E$11:BX$295,63,FALSE)),"",VLOOKUP(C118,'Master Sheet'!E$11:BX$295,63,FALSE)))</f>
        <v/>
      </c>
      <c r="H118" s="23" t="str">
        <f>IF(AND(C118=""),"",IF(ISNA(VLOOKUP(C118,'Master Sheet'!E$11:BX$295,69,FALSE)),"",VLOOKUP(C118,'Master Sheet'!E$11:BX$295,69,FALSE)))</f>
        <v/>
      </c>
      <c r="I118" s="23" t="str">
        <f>IF(AND(C118=""),"",IF(ISNA(VLOOKUP(C118,'Master Sheet'!E$11:BX$295,70,FALSE)),"",VLOOKUP(C118,'Master Sheet'!E$11:BX$295,70,FALSE)))</f>
        <v/>
      </c>
      <c r="J118" s="13"/>
    </row>
    <row r="119" spans="1:10" ht="15.95" customHeight="1">
      <c r="A119" s="12">
        <v>108</v>
      </c>
      <c r="B119" s="30" t="str">
        <f>'6 sub. 20%'!B120</f>
        <v/>
      </c>
      <c r="C119" s="32" t="str">
        <f>'6 sub. 20%'!C120</f>
        <v/>
      </c>
      <c r="D119" s="23" t="str">
        <f>IF(AND(C119=""),"",IF(ISNA(VLOOKUP(C119,'Master Sheet'!E$11:BX$295,55,FALSE)),"",VLOOKUP(C119,'Master Sheet'!E$11:BX$295,55,FALSE)))</f>
        <v/>
      </c>
      <c r="E119" s="23" t="str">
        <f>IF(AND(C119=""),"",IF(ISNA(VLOOKUP(C119,'Master Sheet'!E$11:BX$295,56,FALSE)),"",VLOOKUP(C119,'Master Sheet'!E$11:BX$295,56,FALSE)))</f>
        <v/>
      </c>
      <c r="F119" s="23" t="str">
        <f>IF(AND(C119=""),"",IF(ISNA(VLOOKUP(C119,'Master Sheet'!E$11:BX$295,62,FALSE)),"",VLOOKUP(C119,'Master Sheet'!E$11:BX$295,62,FALSE)))</f>
        <v/>
      </c>
      <c r="G119" s="23" t="str">
        <f>IF(AND(C119=""),"",IF(ISNA(VLOOKUP(C119,'Master Sheet'!E$11:BX$295,63,FALSE)),"",VLOOKUP(C119,'Master Sheet'!E$11:BX$295,63,FALSE)))</f>
        <v/>
      </c>
      <c r="H119" s="23" t="str">
        <f>IF(AND(C119=""),"",IF(ISNA(VLOOKUP(C119,'Master Sheet'!E$11:BX$295,69,FALSE)),"",VLOOKUP(C119,'Master Sheet'!E$11:BX$295,69,FALSE)))</f>
        <v/>
      </c>
      <c r="I119" s="23" t="str">
        <f>IF(AND(C119=""),"",IF(ISNA(VLOOKUP(C119,'Master Sheet'!E$11:BX$295,70,FALSE)),"",VLOOKUP(C119,'Master Sheet'!E$11:BX$295,70,FALSE)))</f>
        <v/>
      </c>
      <c r="J119" s="13"/>
    </row>
    <row r="120" spans="1:10" ht="15.95" customHeight="1">
      <c r="A120" s="12">
        <v>109</v>
      </c>
      <c r="B120" s="30" t="str">
        <f>'6 sub. 20%'!B121</f>
        <v/>
      </c>
      <c r="C120" s="32" t="str">
        <f>'6 sub. 20%'!C121</f>
        <v/>
      </c>
      <c r="D120" s="23" t="str">
        <f>IF(AND(C120=""),"",IF(ISNA(VLOOKUP(C120,'Master Sheet'!E$11:BX$295,55,FALSE)),"",VLOOKUP(C120,'Master Sheet'!E$11:BX$295,55,FALSE)))</f>
        <v/>
      </c>
      <c r="E120" s="23" t="str">
        <f>IF(AND(C120=""),"",IF(ISNA(VLOOKUP(C120,'Master Sheet'!E$11:BX$295,56,FALSE)),"",VLOOKUP(C120,'Master Sheet'!E$11:BX$295,56,FALSE)))</f>
        <v/>
      </c>
      <c r="F120" s="23" t="str">
        <f>IF(AND(C120=""),"",IF(ISNA(VLOOKUP(C120,'Master Sheet'!E$11:BX$295,62,FALSE)),"",VLOOKUP(C120,'Master Sheet'!E$11:BX$295,62,FALSE)))</f>
        <v/>
      </c>
      <c r="G120" s="23" t="str">
        <f>IF(AND(C120=""),"",IF(ISNA(VLOOKUP(C120,'Master Sheet'!E$11:BX$295,63,FALSE)),"",VLOOKUP(C120,'Master Sheet'!E$11:BX$295,63,FALSE)))</f>
        <v/>
      </c>
      <c r="H120" s="23" t="str">
        <f>IF(AND(C120=""),"",IF(ISNA(VLOOKUP(C120,'Master Sheet'!E$11:BX$295,69,FALSE)),"",VLOOKUP(C120,'Master Sheet'!E$11:BX$295,69,FALSE)))</f>
        <v/>
      </c>
      <c r="I120" s="23" t="str">
        <f>IF(AND(C120=""),"",IF(ISNA(VLOOKUP(C120,'Master Sheet'!E$11:BX$295,70,FALSE)),"",VLOOKUP(C120,'Master Sheet'!E$11:BX$295,70,FALSE)))</f>
        <v/>
      </c>
      <c r="J120" s="13"/>
    </row>
    <row r="121" spans="1:10" ht="15.95" customHeight="1">
      <c r="A121" s="12">
        <v>110</v>
      </c>
      <c r="B121" s="30" t="str">
        <f>'6 sub. 20%'!B122</f>
        <v/>
      </c>
      <c r="C121" s="32" t="str">
        <f>'6 sub. 20%'!C122</f>
        <v/>
      </c>
      <c r="D121" s="23" t="str">
        <f>IF(AND(C121=""),"",IF(ISNA(VLOOKUP(C121,'Master Sheet'!E$11:BX$295,55,FALSE)),"",VLOOKUP(C121,'Master Sheet'!E$11:BX$295,55,FALSE)))</f>
        <v/>
      </c>
      <c r="E121" s="23" t="str">
        <f>IF(AND(C121=""),"",IF(ISNA(VLOOKUP(C121,'Master Sheet'!E$11:BX$295,56,FALSE)),"",VLOOKUP(C121,'Master Sheet'!E$11:BX$295,56,FALSE)))</f>
        <v/>
      </c>
      <c r="F121" s="23" t="str">
        <f>IF(AND(C121=""),"",IF(ISNA(VLOOKUP(C121,'Master Sheet'!E$11:BX$295,62,FALSE)),"",VLOOKUP(C121,'Master Sheet'!E$11:BX$295,62,FALSE)))</f>
        <v/>
      </c>
      <c r="G121" s="23" t="str">
        <f>IF(AND(C121=""),"",IF(ISNA(VLOOKUP(C121,'Master Sheet'!E$11:BX$295,63,FALSE)),"",VLOOKUP(C121,'Master Sheet'!E$11:BX$295,63,FALSE)))</f>
        <v/>
      </c>
      <c r="H121" s="23" t="str">
        <f>IF(AND(C121=""),"",IF(ISNA(VLOOKUP(C121,'Master Sheet'!E$11:BX$295,69,FALSE)),"",VLOOKUP(C121,'Master Sheet'!E$11:BX$295,69,FALSE)))</f>
        <v/>
      </c>
      <c r="I121" s="23" t="str">
        <f>IF(AND(C121=""),"",IF(ISNA(VLOOKUP(C121,'Master Sheet'!E$11:BX$295,70,FALSE)),"",VLOOKUP(C121,'Master Sheet'!E$11:BX$295,70,FALSE)))</f>
        <v/>
      </c>
      <c r="J121" s="13"/>
    </row>
    <row r="122" spans="1:10" ht="15.95" customHeight="1">
      <c r="A122" s="12">
        <v>111</v>
      </c>
      <c r="B122" s="30" t="str">
        <f>'6 sub. 20%'!B123</f>
        <v/>
      </c>
      <c r="C122" s="32" t="str">
        <f>'6 sub. 20%'!C123</f>
        <v/>
      </c>
      <c r="D122" s="23" t="str">
        <f>IF(AND(C122=""),"",IF(ISNA(VLOOKUP(C122,'Master Sheet'!E$11:BX$295,55,FALSE)),"",VLOOKUP(C122,'Master Sheet'!E$11:BX$295,55,FALSE)))</f>
        <v/>
      </c>
      <c r="E122" s="23" t="str">
        <f>IF(AND(C122=""),"",IF(ISNA(VLOOKUP(C122,'Master Sheet'!E$11:BX$295,56,FALSE)),"",VLOOKUP(C122,'Master Sheet'!E$11:BX$295,56,FALSE)))</f>
        <v/>
      </c>
      <c r="F122" s="23" t="str">
        <f>IF(AND(C122=""),"",IF(ISNA(VLOOKUP(C122,'Master Sheet'!E$11:BX$295,62,FALSE)),"",VLOOKUP(C122,'Master Sheet'!E$11:BX$295,62,FALSE)))</f>
        <v/>
      </c>
      <c r="G122" s="23" t="str">
        <f>IF(AND(C122=""),"",IF(ISNA(VLOOKUP(C122,'Master Sheet'!E$11:BX$295,63,FALSE)),"",VLOOKUP(C122,'Master Sheet'!E$11:BX$295,63,FALSE)))</f>
        <v/>
      </c>
      <c r="H122" s="23" t="str">
        <f>IF(AND(C122=""),"",IF(ISNA(VLOOKUP(C122,'Master Sheet'!E$11:BX$295,69,FALSE)),"",VLOOKUP(C122,'Master Sheet'!E$11:BX$295,69,FALSE)))</f>
        <v/>
      </c>
      <c r="I122" s="23" t="str">
        <f>IF(AND(C122=""),"",IF(ISNA(VLOOKUP(C122,'Master Sheet'!E$11:BX$295,70,FALSE)),"",VLOOKUP(C122,'Master Sheet'!E$11:BX$295,70,FALSE)))</f>
        <v/>
      </c>
      <c r="J122" s="13"/>
    </row>
    <row r="123" spans="1:10" ht="15.95" customHeight="1">
      <c r="A123" s="12">
        <v>112</v>
      </c>
      <c r="B123" s="30" t="str">
        <f>'6 sub. 20%'!B124</f>
        <v/>
      </c>
      <c r="C123" s="32" t="str">
        <f>'6 sub. 20%'!C124</f>
        <v/>
      </c>
      <c r="D123" s="23" t="str">
        <f>IF(AND(C123=""),"",IF(ISNA(VLOOKUP(C123,'Master Sheet'!E$11:BX$295,55,FALSE)),"",VLOOKUP(C123,'Master Sheet'!E$11:BX$295,55,FALSE)))</f>
        <v/>
      </c>
      <c r="E123" s="23" t="str">
        <f>IF(AND(C123=""),"",IF(ISNA(VLOOKUP(C123,'Master Sheet'!E$11:BX$295,56,FALSE)),"",VLOOKUP(C123,'Master Sheet'!E$11:BX$295,56,FALSE)))</f>
        <v/>
      </c>
      <c r="F123" s="23" t="str">
        <f>IF(AND(C123=""),"",IF(ISNA(VLOOKUP(C123,'Master Sheet'!E$11:BX$295,62,FALSE)),"",VLOOKUP(C123,'Master Sheet'!E$11:BX$295,62,FALSE)))</f>
        <v/>
      </c>
      <c r="G123" s="23" t="str">
        <f>IF(AND(C123=""),"",IF(ISNA(VLOOKUP(C123,'Master Sheet'!E$11:BX$295,63,FALSE)),"",VLOOKUP(C123,'Master Sheet'!E$11:BX$295,63,FALSE)))</f>
        <v/>
      </c>
      <c r="H123" s="23" t="str">
        <f>IF(AND(C123=""),"",IF(ISNA(VLOOKUP(C123,'Master Sheet'!E$11:BX$295,69,FALSE)),"",VLOOKUP(C123,'Master Sheet'!E$11:BX$295,69,FALSE)))</f>
        <v/>
      </c>
      <c r="I123" s="23" t="str">
        <f>IF(AND(C123=""),"",IF(ISNA(VLOOKUP(C123,'Master Sheet'!E$11:BX$295,70,FALSE)),"",VLOOKUP(C123,'Master Sheet'!E$11:BX$295,70,FALSE)))</f>
        <v/>
      </c>
      <c r="J123" s="13"/>
    </row>
    <row r="124" spans="1:10" ht="15.95" customHeight="1">
      <c r="A124" s="12">
        <v>113</v>
      </c>
      <c r="B124" s="30" t="str">
        <f>'6 sub. 20%'!B125</f>
        <v/>
      </c>
      <c r="C124" s="32" t="str">
        <f>'6 sub. 20%'!C125</f>
        <v/>
      </c>
      <c r="D124" s="23" t="str">
        <f>IF(AND(C124=""),"",IF(ISNA(VLOOKUP(C124,'Master Sheet'!E$11:BX$295,55,FALSE)),"",VLOOKUP(C124,'Master Sheet'!E$11:BX$295,55,FALSE)))</f>
        <v/>
      </c>
      <c r="E124" s="23" t="str">
        <f>IF(AND(C124=""),"",IF(ISNA(VLOOKUP(C124,'Master Sheet'!E$11:BX$295,56,FALSE)),"",VLOOKUP(C124,'Master Sheet'!E$11:BX$295,56,FALSE)))</f>
        <v/>
      </c>
      <c r="F124" s="23" t="str">
        <f>IF(AND(C124=""),"",IF(ISNA(VLOOKUP(C124,'Master Sheet'!E$11:BX$295,62,FALSE)),"",VLOOKUP(C124,'Master Sheet'!E$11:BX$295,62,FALSE)))</f>
        <v/>
      </c>
      <c r="G124" s="23" t="str">
        <f>IF(AND(C124=""),"",IF(ISNA(VLOOKUP(C124,'Master Sheet'!E$11:BX$295,63,FALSE)),"",VLOOKUP(C124,'Master Sheet'!E$11:BX$295,63,FALSE)))</f>
        <v/>
      </c>
      <c r="H124" s="23" t="str">
        <f>IF(AND(C124=""),"",IF(ISNA(VLOOKUP(C124,'Master Sheet'!E$11:BX$295,69,FALSE)),"",VLOOKUP(C124,'Master Sheet'!E$11:BX$295,69,FALSE)))</f>
        <v/>
      </c>
      <c r="I124" s="23" t="str">
        <f>IF(AND(C124=""),"",IF(ISNA(VLOOKUP(C124,'Master Sheet'!E$11:BX$295,70,FALSE)),"",VLOOKUP(C124,'Master Sheet'!E$11:BX$295,70,FALSE)))</f>
        <v/>
      </c>
      <c r="J124" s="13"/>
    </row>
    <row r="125" spans="1:10" ht="15.95" customHeight="1">
      <c r="A125" s="12">
        <v>114</v>
      </c>
      <c r="B125" s="30" t="str">
        <f>'6 sub. 20%'!B126</f>
        <v/>
      </c>
      <c r="C125" s="32" t="str">
        <f>'6 sub. 20%'!C126</f>
        <v/>
      </c>
      <c r="D125" s="23" t="str">
        <f>IF(AND(C125=""),"",IF(ISNA(VLOOKUP(C125,'Master Sheet'!E$11:BX$295,55,FALSE)),"",VLOOKUP(C125,'Master Sheet'!E$11:BX$295,55,FALSE)))</f>
        <v/>
      </c>
      <c r="E125" s="23" t="str">
        <f>IF(AND(C125=""),"",IF(ISNA(VLOOKUP(C125,'Master Sheet'!E$11:BX$295,56,FALSE)),"",VLOOKUP(C125,'Master Sheet'!E$11:BX$295,56,FALSE)))</f>
        <v/>
      </c>
      <c r="F125" s="23" t="str">
        <f>IF(AND(C125=""),"",IF(ISNA(VLOOKUP(C125,'Master Sheet'!E$11:BX$295,62,FALSE)),"",VLOOKUP(C125,'Master Sheet'!E$11:BX$295,62,FALSE)))</f>
        <v/>
      </c>
      <c r="G125" s="23" t="str">
        <f>IF(AND(C125=""),"",IF(ISNA(VLOOKUP(C125,'Master Sheet'!E$11:BX$295,63,FALSE)),"",VLOOKUP(C125,'Master Sheet'!E$11:BX$295,63,FALSE)))</f>
        <v/>
      </c>
      <c r="H125" s="23" t="str">
        <f>IF(AND(C125=""),"",IF(ISNA(VLOOKUP(C125,'Master Sheet'!E$11:BX$295,69,FALSE)),"",VLOOKUP(C125,'Master Sheet'!E$11:BX$295,69,FALSE)))</f>
        <v/>
      </c>
      <c r="I125" s="23" t="str">
        <f>IF(AND(C125=""),"",IF(ISNA(VLOOKUP(C125,'Master Sheet'!E$11:BX$295,70,FALSE)),"",VLOOKUP(C125,'Master Sheet'!E$11:BX$295,70,FALSE)))</f>
        <v/>
      </c>
      <c r="J125" s="13"/>
    </row>
    <row r="126" spans="1:10" ht="15.95" customHeight="1">
      <c r="A126" s="12">
        <v>115</v>
      </c>
      <c r="B126" s="30" t="str">
        <f>'6 sub. 20%'!B127</f>
        <v/>
      </c>
      <c r="C126" s="32" t="str">
        <f>'6 sub. 20%'!C127</f>
        <v/>
      </c>
      <c r="D126" s="23" t="str">
        <f>IF(AND(C126=""),"",IF(ISNA(VLOOKUP(C126,'Master Sheet'!E$11:BX$295,55,FALSE)),"",VLOOKUP(C126,'Master Sheet'!E$11:BX$295,55,FALSE)))</f>
        <v/>
      </c>
      <c r="E126" s="23" t="str">
        <f>IF(AND(C126=""),"",IF(ISNA(VLOOKUP(C126,'Master Sheet'!E$11:BX$295,56,FALSE)),"",VLOOKUP(C126,'Master Sheet'!E$11:BX$295,56,FALSE)))</f>
        <v/>
      </c>
      <c r="F126" s="23" t="str">
        <f>IF(AND(C126=""),"",IF(ISNA(VLOOKUP(C126,'Master Sheet'!E$11:BX$295,62,FALSE)),"",VLOOKUP(C126,'Master Sheet'!E$11:BX$295,62,FALSE)))</f>
        <v/>
      </c>
      <c r="G126" s="23" t="str">
        <f>IF(AND(C126=""),"",IF(ISNA(VLOOKUP(C126,'Master Sheet'!E$11:BX$295,63,FALSE)),"",VLOOKUP(C126,'Master Sheet'!E$11:BX$295,63,FALSE)))</f>
        <v/>
      </c>
      <c r="H126" s="23" t="str">
        <f>IF(AND(C126=""),"",IF(ISNA(VLOOKUP(C126,'Master Sheet'!E$11:BX$295,69,FALSE)),"",VLOOKUP(C126,'Master Sheet'!E$11:BX$295,69,FALSE)))</f>
        <v/>
      </c>
      <c r="I126" s="23" t="str">
        <f>IF(AND(C126=""),"",IF(ISNA(VLOOKUP(C126,'Master Sheet'!E$11:BX$295,70,FALSE)),"",VLOOKUP(C126,'Master Sheet'!E$11:BX$295,70,FALSE)))</f>
        <v/>
      </c>
      <c r="J126" s="13"/>
    </row>
    <row r="127" spans="1:10" ht="15.95" customHeight="1">
      <c r="A127" s="12">
        <v>116</v>
      </c>
      <c r="B127" s="30" t="str">
        <f>'6 sub. 20%'!B128</f>
        <v/>
      </c>
      <c r="C127" s="32" t="str">
        <f>'6 sub. 20%'!C128</f>
        <v/>
      </c>
      <c r="D127" s="23" t="str">
        <f>IF(AND(C127=""),"",IF(ISNA(VLOOKUP(C127,'Master Sheet'!E$11:BX$295,55,FALSE)),"",VLOOKUP(C127,'Master Sheet'!E$11:BX$295,55,FALSE)))</f>
        <v/>
      </c>
      <c r="E127" s="23" t="str">
        <f>IF(AND(C127=""),"",IF(ISNA(VLOOKUP(C127,'Master Sheet'!E$11:BX$295,56,FALSE)),"",VLOOKUP(C127,'Master Sheet'!E$11:BX$295,56,FALSE)))</f>
        <v/>
      </c>
      <c r="F127" s="23" t="str">
        <f>IF(AND(C127=""),"",IF(ISNA(VLOOKUP(C127,'Master Sheet'!E$11:BX$295,62,FALSE)),"",VLOOKUP(C127,'Master Sheet'!E$11:BX$295,62,FALSE)))</f>
        <v/>
      </c>
      <c r="G127" s="23" t="str">
        <f>IF(AND(C127=""),"",IF(ISNA(VLOOKUP(C127,'Master Sheet'!E$11:BX$295,63,FALSE)),"",VLOOKUP(C127,'Master Sheet'!E$11:BX$295,63,FALSE)))</f>
        <v/>
      </c>
      <c r="H127" s="23" t="str">
        <f>IF(AND(C127=""),"",IF(ISNA(VLOOKUP(C127,'Master Sheet'!E$11:BX$295,69,FALSE)),"",VLOOKUP(C127,'Master Sheet'!E$11:BX$295,69,FALSE)))</f>
        <v/>
      </c>
      <c r="I127" s="23" t="str">
        <f>IF(AND(C127=""),"",IF(ISNA(VLOOKUP(C127,'Master Sheet'!E$11:BX$295,70,FALSE)),"",VLOOKUP(C127,'Master Sheet'!E$11:BX$295,70,FALSE)))</f>
        <v/>
      </c>
      <c r="J127" s="13"/>
    </row>
    <row r="128" spans="1:10" ht="15.95" customHeight="1">
      <c r="A128" s="12">
        <v>117</v>
      </c>
      <c r="B128" s="30" t="str">
        <f>'6 sub. 20%'!B129</f>
        <v/>
      </c>
      <c r="C128" s="32" t="str">
        <f>'6 sub. 20%'!C129</f>
        <v/>
      </c>
      <c r="D128" s="23" t="str">
        <f>IF(AND(C128=""),"",IF(ISNA(VLOOKUP(C128,'Master Sheet'!E$11:BX$295,55,FALSE)),"",VLOOKUP(C128,'Master Sheet'!E$11:BX$295,55,FALSE)))</f>
        <v/>
      </c>
      <c r="E128" s="23" t="str">
        <f>IF(AND(C128=""),"",IF(ISNA(VLOOKUP(C128,'Master Sheet'!E$11:BX$295,56,FALSE)),"",VLOOKUP(C128,'Master Sheet'!E$11:BX$295,56,FALSE)))</f>
        <v/>
      </c>
      <c r="F128" s="23" t="str">
        <f>IF(AND(C128=""),"",IF(ISNA(VLOOKUP(C128,'Master Sheet'!E$11:BX$295,62,FALSE)),"",VLOOKUP(C128,'Master Sheet'!E$11:BX$295,62,FALSE)))</f>
        <v/>
      </c>
      <c r="G128" s="23" t="str">
        <f>IF(AND(C128=""),"",IF(ISNA(VLOOKUP(C128,'Master Sheet'!E$11:BX$295,63,FALSE)),"",VLOOKUP(C128,'Master Sheet'!E$11:BX$295,63,FALSE)))</f>
        <v/>
      </c>
      <c r="H128" s="23" t="str">
        <f>IF(AND(C128=""),"",IF(ISNA(VLOOKUP(C128,'Master Sheet'!E$11:BX$295,69,FALSE)),"",VLOOKUP(C128,'Master Sheet'!E$11:BX$295,69,FALSE)))</f>
        <v/>
      </c>
      <c r="I128" s="23" t="str">
        <f>IF(AND(C128=""),"",IF(ISNA(VLOOKUP(C128,'Master Sheet'!E$11:BX$295,70,FALSE)),"",VLOOKUP(C128,'Master Sheet'!E$11:BX$295,70,FALSE)))</f>
        <v/>
      </c>
      <c r="J128" s="13"/>
    </row>
    <row r="129" spans="1:10" ht="15.95" customHeight="1">
      <c r="A129" s="12">
        <v>118</v>
      </c>
      <c r="B129" s="30" t="str">
        <f>'6 sub. 20%'!B130</f>
        <v/>
      </c>
      <c r="C129" s="32" t="str">
        <f>'6 sub. 20%'!C130</f>
        <v/>
      </c>
      <c r="D129" s="23" t="str">
        <f>IF(AND(C129=""),"",IF(ISNA(VLOOKUP(C129,'Master Sheet'!E$11:BX$295,55,FALSE)),"",VLOOKUP(C129,'Master Sheet'!E$11:BX$295,55,FALSE)))</f>
        <v/>
      </c>
      <c r="E129" s="23" t="str">
        <f>IF(AND(C129=""),"",IF(ISNA(VLOOKUP(C129,'Master Sheet'!E$11:BX$295,56,FALSE)),"",VLOOKUP(C129,'Master Sheet'!E$11:BX$295,56,FALSE)))</f>
        <v/>
      </c>
      <c r="F129" s="23" t="str">
        <f>IF(AND(C129=""),"",IF(ISNA(VLOOKUP(C129,'Master Sheet'!E$11:BX$295,62,FALSE)),"",VLOOKUP(C129,'Master Sheet'!E$11:BX$295,62,FALSE)))</f>
        <v/>
      </c>
      <c r="G129" s="23" t="str">
        <f>IF(AND(C129=""),"",IF(ISNA(VLOOKUP(C129,'Master Sheet'!E$11:BX$295,63,FALSE)),"",VLOOKUP(C129,'Master Sheet'!E$11:BX$295,63,FALSE)))</f>
        <v/>
      </c>
      <c r="H129" s="23" t="str">
        <f>IF(AND(C129=""),"",IF(ISNA(VLOOKUP(C129,'Master Sheet'!E$11:BX$295,69,FALSE)),"",VLOOKUP(C129,'Master Sheet'!E$11:BX$295,69,FALSE)))</f>
        <v/>
      </c>
      <c r="I129" s="23" t="str">
        <f>IF(AND(C129=""),"",IF(ISNA(VLOOKUP(C129,'Master Sheet'!E$11:BX$295,70,FALSE)),"",VLOOKUP(C129,'Master Sheet'!E$11:BX$295,70,FALSE)))</f>
        <v/>
      </c>
      <c r="J129" s="13"/>
    </row>
    <row r="130" spans="1:10" ht="15.95" customHeight="1">
      <c r="A130" s="12">
        <v>119</v>
      </c>
      <c r="B130" s="30" t="str">
        <f>'6 sub. 20%'!B131</f>
        <v/>
      </c>
      <c r="C130" s="32" t="str">
        <f>'6 sub. 20%'!C131</f>
        <v/>
      </c>
      <c r="D130" s="23" t="str">
        <f>IF(AND(C130=""),"",IF(ISNA(VLOOKUP(C130,'Master Sheet'!E$11:BX$295,55,FALSE)),"",VLOOKUP(C130,'Master Sheet'!E$11:BX$295,55,FALSE)))</f>
        <v/>
      </c>
      <c r="E130" s="23" t="str">
        <f>IF(AND(C130=""),"",IF(ISNA(VLOOKUP(C130,'Master Sheet'!E$11:BX$295,56,FALSE)),"",VLOOKUP(C130,'Master Sheet'!E$11:BX$295,56,FALSE)))</f>
        <v/>
      </c>
      <c r="F130" s="23" t="str">
        <f>IF(AND(C130=""),"",IF(ISNA(VLOOKUP(C130,'Master Sheet'!E$11:BX$295,62,FALSE)),"",VLOOKUP(C130,'Master Sheet'!E$11:BX$295,62,FALSE)))</f>
        <v/>
      </c>
      <c r="G130" s="23" t="str">
        <f>IF(AND(C130=""),"",IF(ISNA(VLOOKUP(C130,'Master Sheet'!E$11:BX$295,63,FALSE)),"",VLOOKUP(C130,'Master Sheet'!E$11:BX$295,63,FALSE)))</f>
        <v/>
      </c>
      <c r="H130" s="23" t="str">
        <f>IF(AND(C130=""),"",IF(ISNA(VLOOKUP(C130,'Master Sheet'!E$11:BX$295,69,FALSE)),"",VLOOKUP(C130,'Master Sheet'!E$11:BX$295,69,FALSE)))</f>
        <v/>
      </c>
      <c r="I130" s="23" t="str">
        <f>IF(AND(C130=""),"",IF(ISNA(VLOOKUP(C130,'Master Sheet'!E$11:BX$295,70,FALSE)),"",VLOOKUP(C130,'Master Sheet'!E$11:BX$295,70,FALSE)))</f>
        <v/>
      </c>
      <c r="J130" s="13"/>
    </row>
    <row r="131" spans="1:10" ht="15.95" customHeight="1">
      <c r="A131" s="12">
        <v>120</v>
      </c>
      <c r="B131" s="30" t="str">
        <f>'6 sub. 20%'!B132</f>
        <v/>
      </c>
      <c r="C131" s="32" t="str">
        <f>'6 sub. 20%'!C132</f>
        <v/>
      </c>
      <c r="D131" s="23" t="str">
        <f>IF(AND(C131=""),"",IF(ISNA(VLOOKUP(C131,'Master Sheet'!E$11:BX$295,55,FALSE)),"",VLOOKUP(C131,'Master Sheet'!E$11:BX$295,55,FALSE)))</f>
        <v/>
      </c>
      <c r="E131" s="23" t="str">
        <f>IF(AND(C131=""),"",IF(ISNA(VLOOKUP(C131,'Master Sheet'!E$11:BX$295,56,FALSE)),"",VLOOKUP(C131,'Master Sheet'!E$11:BX$295,56,FALSE)))</f>
        <v/>
      </c>
      <c r="F131" s="23" t="str">
        <f>IF(AND(C131=""),"",IF(ISNA(VLOOKUP(C131,'Master Sheet'!E$11:BX$295,62,FALSE)),"",VLOOKUP(C131,'Master Sheet'!E$11:BX$295,62,FALSE)))</f>
        <v/>
      </c>
      <c r="G131" s="23" t="str">
        <f>IF(AND(C131=""),"",IF(ISNA(VLOOKUP(C131,'Master Sheet'!E$11:BX$295,63,FALSE)),"",VLOOKUP(C131,'Master Sheet'!E$11:BX$295,63,FALSE)))</f>
        <v/>
      </c>
      <c r="H131" s="23" t="str">
        <f>IF(AND(C131=""),"",IF(ISNA(VLOOKUP(C131,'Master Sheet'!E$11:BX$295,69,FALSE)),"",VLOOKUP(C131,'Master Sheet'!E$11:BX$295,69,FALSE)))</f>
        <v/>
      </c>
      <c r="I131" s="23" t="str">
        <f>IF(AND(C131=""),"",IF(ISNA(VLOOKUP(C131,'Master Sheet'!E$11:BX$295,70,FALSE)),"",VLOOKUP(C131,'Master Sheet'!E$11:BX$295,70,FALSE)))</f>
        <v/>
      </c>
      <c r="J131" s="13"/>
    </row>
    <row r="132" spans="1:10" ht="15.95" customHeight="1">
      <c r="A132" s="12">
        <v>121</v>
      </c>
      <c r="B132" s="30" t="str">
        <f>'6 sub. 20%'!B133</f>
        <v/>
      </c>
      <c r="C132" s="32" t="str">
        <f>'6 sub. 20%'!C133</f>
        <v/>
      </c>
      <c r="D132" s="23" t="str">
        <f>IF(AND(C132=""),"",IF(ISNA(VLOOKUP(C132,'Master Sheet'!E$11:BX$295,55,FALSE)),"",VLOOKUP(C132,'Master Sheet'!E$11:BX$295,55,FALSE)))</f>
        <v/>
      </c>
      <c r="E132" s="23" t="str">
        <f>IF(AND(C132=""),"",IF(ISNA(VLOOKUP(C132,'Master Sheet'!E$11:BX$295,56,FALSE)),"",VLOOKUP(C132,'Master Sheet'!E$11:BX$295,56,FALSE)))</f>
        <v/>
      </c>
      <c r="F132" s="23" t="str">
        <f>IF(AND(C132=""),"",IF(ISNA(VLOOKUP(C132,'Master Sheet'!E$11:BX$295,62,FALSE)),"",VLOOKUP(C132,'Master Sheet'!E$11:BX$295,62,FALSE)))</f>
        <v/>
      </c>
      <c r="G132" s="23" t="str">
        <f>IF(AND(C132=""),"",IF(ISNA(VLOOKUP(C132,'Master Sheet'!E$11:BX$295,63,FALSE)),"",VLOOKUP(C132,'Master Sheet'!E$11:BX$295,63,FALSE)))</f>
        <v/>
      </c>
      <c r="H132" s="23" t="str">
        <f>IF(AND(C132=""),"",IF(ISNA(VLOOKUP(C132,'Master Sheet'!E$11:BX$295,69,FALSE)),"",VLOOKUP(C132,'Master Sheet'!E$11:BX$295,69,FALSE)))</f>
        <v/>
      </c>
      <c r="I132" s="23" t="str">
        <f>IF(AND(C132=""),"",IF(ISNA(VLOOKUP(C132,'Master Sheet'!E$11:BX$295,70,FALSE)),"",VLOOKUP(C132,'Master Sheet'!E$11:BX$295,70,FALSE)))</f>
        <v/>
      </c>
      <c r="J132" s="13"/>
    </row>
    <row r="133" spans="1:10" ht="15.95" customHeight="1">
      <c r="A133" s="12">
        <v>122</v>
      </c>
      <c r="B133" s="30" t="str">
        <f>'6 sub. 20%'!B134</f>
        <v/>
      </c>
      <c r="C133" s="32" t="str">
        <f>'6 sub. 20%'!C134</f>
        <v/>
      </c>
      <c r="D133" s="23" t="str">
        <f>IF(AND(C133=""),"",IF(ISNA(VLOOKUP(C133,'Master Sheet'!E$11:BX$295,55,FALSE)),"",VLOOKUP(C133,'Master Sheet'!E$11:BX$295,55,FALSE)))</f>
        <v/>
      </c>
      <c r="E133" s="23" t="str">
        <f>IF(AND(C133=""),"",IF(ISNA(VLOOKUP(C133,'Master Sheet'!E$11:BX$295,56,FALSE)),"",VLOOKUP(C133,'Master Sheet'!E$11:BX$295,56,FALSE)))</f>
        <v/>
      </c>
      <c r="F133" s="23" t="str">
        <f>IF(AND(C133=""),"",IF(ISNA(VLOOKUP(C133,'Master Sheet'!E$11:BX$295,62,FALSE)),"",VLOOKUP(C133,'Master Sheet'!E$11:BX$295,62,FALSE)))</f>
        <v/>
      </c>
      <c r="G133" s="23" t="str">
        <f>IF(AND(C133=""),"",IF(ISNA(VLOOKUP(C133,'Master Sheet'!E$11:BX$295,63,FALSE)),"",VLOOKUP(C133,'Master Sheet'!E$11:BX$295,63,FALSE)))</f>
        <v/>
      </c>
      <c r="H133" s="23" t="str">
        <f>IF(AND(C133=""),"",IF(ISNA(VLOOKUP(C133,'Master Sheet'!E$11:BX$295,69,FALSE)),"",VLOOKUP(C133,'Master Sheet'!E$11:BX$295,69,FALSE)))</f>
        <v/>
      </c>
      <c r="I133" s="23" t="str">
        <f>IF(AND(C133=""),"",IF(ISNA(VLOOKUP(C133,'Master Sheet'!E$11:BX$295,70,FALSE)),"",VLOOKUP(C133,'Master Sheet'!E$11:BX$295,70,FALSE)))</f>
        <v/>
      </c>
      <c r="J133" s="13"/>
    </row>
    <row r="134" spans="1:10" ht="18.75">
      <c r="A134" s="12">
        <v>123</v>
      </c>
      <c r="B134" s="30" t="str">
        <f>'6 sub. 20%'!B135</f>
        <v/>
      </c>
      <c r="C134" s="32" t="str">
        <f>'6 sub. 20%'!C135</f>
        <v/>
      </c>
      <c r="D134" s="23" t="str">
        <f>IF(AND(C134=""),"",IF(ISNA(VLOOKUP(C134,'Master Sheet'!E$11:BX$295,55,FALSE)),"",VLOOKUP(C134,'Master Sheet'!E$11:BX$295,55,FALSE)))</f>
        <v/>
      </c>
      <c r="E134" s="23" t="str">
        <f>IF(AND(C134=""),"",IF(ISNA(VLOOKUP(C134,'Master Sheet'!E$11:BX$295,56,FALSE)),"",VLOOKUP(C134,'Master Sheet'!E$11:BX$295,56,FALSE)))</f>
        <v/>
      </c>
      <c r="F134" s="23" t="str">
        <f>IF(AND(C134=""),"",IF(ISNA(VLOOKUP(C134,'Master Sheet'!E$11:BX$295,62,FALSE)),"",VLOOKUP(C134,'Master Sheet'!E$11:BX$295,62,FALSE)))</f>
        <v/>
      </c>
      <c r="G134" s="23" t="str">
        <f>IF(AND(C134=""),"",IF(ISNA(VLOOKUP(C134,'Master Sheet'!E$11:BX$295,63,FALSE)),"",VLOOKUP(C134,'Master Sheet'!E$11:BX$295,63,FALSE)))</f>
        <v/>
      </c>
      <c r="H134" s="23" t="str">
        <f>IF(AND(C134=""),"",IF(ISNA(VLOOKUP(C134,'Master Sheet'!E$11:BX$295,69,FALSE)),"",VLOOKUP(C134,'Master Sheet'!E$11:BX$295,69,FALSE)))</f>
        <v/>
      </c>
      <c r="I134" s="23" t="str">
        <f>IF(AND(C134=""),"",IF(ISNA(VLOOKUP(C134,'Master Sheet'!E$11:BX$295,70,FALSE)),"",VLOOKUP(C134,'Master Sheet'!E$11:BX$295,70,FALSE)))</f>
        <v/>
      </c>
      <c r="J134" s="13"/>
    </row>
    <row r="135" spans="1:10" ht="18.75">
      <c r="A135" s="12">
        <v>124</v>
      </c>
      <c r="B135" s="30" t="str">
        <f>'6 sub. 20%'!B136</f>
        <v/>
      </c>
      <c r="C135" s="32" t="str">
        <f>'6 sub. 20%'!C136</f>
        <v/>
      </c>
      <c r="D135" s="23" t="str">
        <f>IF(AND(C135=""),"",IF(ISNA(VLOOKUP(C135,'Master Sheet'!E$11:BX$295,55,FALSE)),"",VLOOKUP(C135,'Master Sheet'!E$11:BX$295,55,FALSE)))</f>
        <v/>
      </c>
      <c r="E135" s="23" t="str">
        <f>IF(AND(C135=""),"",IF(ISNA(VLOOKUP(C135,'Master Sheet'!E$11:BX$295,56,FALSE)),"",VLOOKUP(C135,'Master Sheet'!E$11:BX$295,56,FALSE)))</f>
        <v/>
      </c>
      <c r="F135" s="23" t="str">
        <f>IF(AND(C135=""),"",IF(ISNA(VLOOKUP(C135,'Master Sheet'!E$11:BX$295,62,FALSE)),"",VLOOKUP(C135,'Master Sheet'!E$11:BX$295,62,FALSE)))</f>
        <v/>
      </c>
      <c r="G135" s="23" t="str">
        <f>IF(AND(C135=""),"",IF(ISNA(VLOOKUP(C135,'Master Sheet'!E$11:BX$295,63,FALSE)),"",VLOOKUP(C135,'Master Sheet'!E$11:BX$295,63,FALSE)))</f>
        <v/>
      </c>
      <c r="H135" s="23" t="str">
        <f>IF(AND(C135=""),"",IF(ISNA(VLOOKUP(C135,'Master Sheet'!E$11:BX$295,69,FALSE)),"",VLOOKUP(C135,'Master Sheet'!E$11:BX$295,69,FALSE)))</f>
        <v/>
      </c>
      <c r="I135" s="23" t="str">
        <f>IF(AND(C135=""),"",IF(ISNA(VLOOKUP(C135,'Master Sheet'!E$11:BX$295,70,FALSE)),"",VLOOKUP(C135,'Master Sheet'!E$11:BX$295,70,FALSE)))</f>
        <v/>
      </c>
      <c r="J135" s="13"/>
    </row>
    <row r="136" spans="1:10" ht="18.75">
      <c r="A136" s="12">
        <v>125</v>
      </c>
      <c r="B136" s="30" t="str">
        <f>'6 sub. 20%'!B137</f>
        <v/>
      </c>
      <c r="C136" s="32" t="str">
        <f>'6 sub. 20%'!C137</f>
        <v/>
      </c>
      <c r="D136" s="23" t="str">
        <f>IF(AND(C136=""),"",IF(ISNA(VLOOKUP(C136,'Master Sheet'!E$11:BX$295,55,FALSE)),"",VLOOKUP(C136,'Master Sheet'!E$11:BX$295,55,FALSE)))</f>
        <v/>
      </c>
      <c r="E136" s="23" t="str">
        <f>IF(AND(C136=""),"",IF(ISNA(VLOOKUP(C136,'Master Sheet'!E$11:BX$295,56,FALSE)),"",VLOOKUP(C136,'Master Sheet'!E$11:BX$295,56,FALSE)))</f>
        <v/>
      </c>
      <c r="F136" s="23" t="str">
        <f>IF(AND(C136=""),"",IF(ISNA(VLOOKUP(C136,'Master Sheet'!E$11:BX$295,62,FALSE)),"",VLOOKUP(C136,'Master Sheet'!E$11:BX$295,62,FALSE)))</f>
        <v/>
      </c>
      <c r="G136" s="23" t="str">
        <f>IF(AND(C136=""),"",IF(ISNA(VLOOKUP(C136,'Master Sheet'!E$11:BX$295,63,FALSE)),"",VLOOKUP(C136,'Master Sheet'!E$11:BX$295,63,FALSE)))</f>
        <v/>
      </c>
      <c r="H136" s="23" t="str">
        <f>IF(AND(C136=""),"",IF(ISNA(VLOOKUP(C136,'Master Sheet'!E$11:BX$295,69,FALSE)),"",VLOOKUP(C136,'Master Sheet'!E$11:BX$295,69,FALSE)))</f>
        <v/>
      </c>
      <c r="I136" s="23" t="str">
        <f>IF(AND(C136=""),"",IF(ISNA(VLOOKUP(C136,'Master Sheet'!E$11:BX$295,70,FALSE)),"",VLOOKUP(C136,'Master Sheet'!E$11:BX$295,70,FALSE)))</f>
        <v/>
      </c>
      <c r="J136" s="13"/>
    </row>
    <row r="137" spans="1:10" ht="18.75">
      <c r="B137" s="16" t="s">
        <v>48</v>
      </c>
      <c r="C137" s="17"/>
      <c r="D137" s="19"/>
      <c r="E137" s="19"/>
      <c r="F137" s="19"/>
      <c r="G137" s="165" t="s">
        <v>49</v>
      </c>
      <c r="H137" s="165"/>
    </row>
  </sheetData>
  <sheetProtection password="C1FB" sheet="1" objects="1" scenarios="1" formatCells="0" formatColumns="0" formatRows="0" selectLockedCells="1"/>
  <mergeCells count="29">
    <mergeCell ref="A1:B1"/>
    <mergeCell ref="C1:J1"/>
    <mergeCell ref="F2:H2"/>
    <mergeCell ref="A3:A5"/>
    <mergeCell ref="B3:B5"/>
    <mergeCell ref="C3:C5"/>
    <mergeCell ref="D3:E4"/>
    <mergeCell ref="F3:G4"/>
    <mergeCell ref="B47:B48"/>
    <mergeCell ref="C47:C48"/>
    <mergeCell ref="D47:E47"/>
    <mergeCell ref="F47:G47"/>
    <mergeCell ref="H47:I47"/>
    <mergeCell ref="G137:H137"/>
    <mergeCell ref="R6:T23"/>
    <mergeCell ref="J47:J48"/>
    <mergeCell ref="A2:E2"/>
    <mergeCell ref="G90:H90"/>
    <mergeCell ref="A91:A92"/>
    <mergeCell ref="B91:B92"/>
    <mergeCell ref="C91:C92"/>
    <mergeCell ref="D91:E91"/>
    <mergeCell ref="F91:G91"/>
    <mergeCell ref="H91:I91"/>
    <mergeCell ref="J91:J92"/>
    <mergeCell ref="H3:I4"/>
    <mergeCell ref="J3:J5"/>
    <mergeCell ref="G46:H46"/>
    <mergeCell ref="A47:A48"/>
  </mergeCells>
  <pageMargins left="0.7" right="0.45" top="0.5" bottom="0.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C164"/>
  <sheetViews>
    <sheetView workbookViewId="0">
      <selection activeCell="C3" sqref="C3:D3"/>
    </sheetView>
  </sheetViews>
  <sheetFormatPr defaultRowHeight="15"/>
  <cols>
    <col min="1" max="1" width="4.5703125" style="15" customWidth="1"/>
    <col min="2" max="2" width="14.140625" style="15" customWidth="1"/>
    <col min="3" max="3" width="10" style="15" customWidth="1"/>
    <col min="4" max="4" width="10.140625" style="15" customWidth="1"/>
    <col min="5" max="5" width="8" style="15" customWidth="1"/>
    <col min="6" max="23" width="4.7109375" style="15" customWidth="1"/>
    <col min="24" max="16384" width="9.140625" style="15"/>
  </cols>
  <sheetData>
    <row r="1" spans="1:29" ht="20.25">
      <c r="A1" s="220" t="s">
        <v>73</v>
      </c>
      <c r="B1" s="220"/>
      <c r="C1" s="220"/>
      <c r="D1" s="221" t="str">
        <f>'6 sub. 20%'!C1</f>
        <v>jktdh; vkn'kZ mPPk ek/;fed fo|ky; bUnjokM+k] ia-l-&amp; jkuh ¼ikyh½</v>
      </c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</row>
    <row r="2" spans="1:29" ht="20.25">
      <c r="A2" s="222" t="s">
        <v>74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  <c r="M2" s="222"/>
      <c r="N2" s="222"/>
      <c r="O2" s="222"/>
      <c r="P2" s="222"/>
      <c r="Q2" s="222"/>
      <c r="R2" s="222"/>
      <c r="S2" s="222"/>
      <c r="T2" s="222"/>
      <c r="U2" s="222"/>
      <c r="V2" s="222"/>
      <c r="W2" s="222"/>
    </row>
    <row r="3" spans="1:29" ht="17.100000000000001" customHeight="1">
      <c r="A3" s="208" t="s">
        <v>84</v>
      </c>
      <c r="B3" s="209"/>
      <c r="C3" s="201" t="s">
        <v>85</v>
      </c>
      <c r="D3" s="202"/>
      <c r="E3" s="203" t="s">
        <v>75</v>
      </c>
      <c r="F3" s="203"/>
      <c r="G3" s="203"/>
      <c r="H3" s="203"/>
      <c r="I3" s="203"/>
      <c r="J3" s="204" t="str">
        <f>'Master Sheet'!E2</f>
        <v>jktdh; vkn'kZ mPPk ek/;fed fo|ky; bUnjokM+k] ia-l-&amp; jkuh ¼ikyh½</v>
      </c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  <c r="V3" s="205"/>
      <c r="W3" s="206"/>
    </row>
    <row r="4" spans="1:29" ht="17.100000000000001" customHeight="1">
      <c r="A4" s="208" t="s">
        <v>76</v>
      </c>
      <c r="B4" s="209"/>
      <c r="C4" s="210" t="str">
        <f>'Master Sheet'!E1</f>
        <v>jktdh; vkn'kZ mPPk ek/;fed fo|ky; bUnjokM+k] ia-l-&amp; jkuh ¼ikyh½</v>
      </c>
      <c r="D4" s="211"/>
      <c r="E4" s="212"/>
      <c r="F4" s="212"/>
      <c r="G4" s="212"/>
      <c r="H4" s="212"/>
      <c r="I4" s="175" t="s">
        <v>77</v>
      </c>
      <c r="J4" s="176"/>
      <c r="K4" s="176"/>
      <c r="L4" s="213">
        <v>8200303101</v>
      </c>
      <c r="M4" s="214"/>
      <c r="N4" s="214"/>
      <c r="O4" s="214"/>
      <c r="P4" s="214"/>
      <c r="Q4" s="215"/>
      <c r="R4" s="216" t="s">
        <v>78</v>
      </c>
      <c r="S4" s="217"/>
      <c r="T4" s="218"/>
      <c r="U4" s="219">
        <f>COUNT(C9:C34)+COUNT(C41:C66)+COUNT(C73:C98)+COUNT(C105:C130)+COUNT(C137:C162)</f>
        <v>7</v>
      </c>
      <c r="V4" s="219"/>
      <c r="W4" s="219"/>
    </row>
    <row r="5" spans="1:29" ht="15" customHeight="1">
      <c r="A5" s="176" t="s">
        <v>7</v>
      </c>
      <c r="B5" s="176" t="s">
        <v>39</v>
      </c>
      <c r="C5" s="197" t="s">
        <v>79</v>
      </c>
      <c r="D5" s="197" t="s">
        <v>22</v>
      </c>
      <c r="E5" s="197" t="s">
        <v>21</v>
      </c>
      <c r="F5" s="197" t="s">
        <v>25</v>
      </c>
      <c r="G5" s="197"/>
      <c r="H5" s="197" t="s">
        <v>26</v>
      </c>
      <c r="I5" s="197"/>
      <c r="J5" s="197" t="s">
        <v>27</v>
      </c>
      <c r="K5" s="197"/>
      <c r="L5" s="207" t="str">
        <f>'Master Sheet'!AI7</f>
        <v>laLd`r</v>
      </c>
      <c r="M5" s="207"/>
      <c r="N5" s="197" t="s">
        <v>29</v>
      </c>
      <c r="O5" s="197"/>
      <c r="P5" s="195" t="s">
        <v>30</v>
      </c>
      <c r="Q5" s="195"/>
      <c r="R5" s="197" t="s">
        <v>61</v>
      </c>
      <c r="S5" s="197"/>
      <c r="T5" s="197" t="s">
        <v>80</v>
      </c>
      <c r="U5" s="197"/>
      <c r="V5" s="195" t="s">
        <v>81</v>
      </c>
      <c r="W5" s="195"/>
    </row>
    <row r="6" spans="1:29" ht="15" customHeight="1">
      <c r="A6" s="176"/>
      <c r="B6" s="176"/>
      <c r="C6" s="197"/>
      <c r="D6" s="197"/>
      <c r="E6" s="197"/>
      <c r="F6" s="197"/>
      <c r="G6" s="197"/>
      <c r="H6" s="197"/>
      <c r="I6" s="197"/>
      <c r="J6" s="197"/>
      <c r="K6" s="197"/>
      <c r="L6" s="207"/>
      <c r="M6" s="207"/>
      <c r="N6" s="197"/>
      <c r="O6" s="197"/>
      <c r="P6" s="195"/>
      <c r="Q6" s="195"/>
      <c r="R6" s="197"/>
      <c r="S6" s="197"/>
      <c r="T6" s="197"/>
      <c r="U6" s="197"/>
      <c r="V6" s="195"/>
      <c r="W6" s="195"/>
    </row>
    <row r="7" spans="1:29" ht="15" customHeight="1">
      <c r="A7" s="176"/>
      <c r="B7" s="176"/>
      <c r="C7" s="197"/>
      <c r="D7" s="197"/>
      <c r="E7" s="197"/>
      <c r="F7" s="61" t="s">
        <v>47</v>
      </c>
      <c r="G7" s="61" t="s">
        <v>83</v>
      </c>
      <c r="H7" s="61" t="s">
        <v>47</v>
      </c>
      <c r="I7" s="61" t="s">
        <v>83</v>
      </c>
      <c r="J7" s="61" t="s">
        <v>47</v>
      </c>
      <c r="K7" s="61" t="s">
        <v>83</v>
      </c>
      <c r="L7" s="61" t="s">
        <v>47</v>
      </c>
      <c r="M7" s="61" t="s">
        <v>83</v>
      </c>
      <c r="N7" s="61" t="s">
        <v>47</v>
      </c>
      <c r="O7" s="61" t="s">
        <v>83</v>
      </c>
      <c r="P7" s="61" t="s">
        <v>47</v>
      </c>
      <c r="Q7" s="61" t="s">
        <v>83</v>
      </c>
      <c r="R7" s="48" t="s">
        <v>15</v>
      </c>
      <c r="S7" s="198" t="s">
        <v>65</v>
      </c>
      <c r="T7" s="48" t="s">
        <v>15</v>
      </c>
      <c r="U7" s="199" t="s">
        <v>65</v>
      </c>
      <c r="V7" s="48" t="s">
        <v>15</v>
      </c>
      <c r="W7" s="198" t="s">
        <v>65</v>
      </c>
    </row>
    <row r="8" spans="1:29" ht="12" customHeight="1">
      <c r="A8" s="176"/>
      <c r="B8" s="176"/>
      <c r="C8" s="197"/>
      <c r="D8" s="197"/>
      <c r="E8" s="197"/>
      <c r="F8" s="49">
        <v>15</v>
      </c>
      <c r="G8" s="49">
        <v>5</v>
      </c>
      <c r="H8" s="49">
        <v>15</v>
      </c>
      <c r="I8" s="49">
        <v>5</v>
      </c>
      <c r="J8" s="49">
        <v>15</v>
      </c>
      <c r="K8" s="49">
        <v>5</v>
      </c>
      <c r="L8" s="49">
        <v>15</v>
      </c>
      <c r="M8" s="49">
        <v>5</v>
      </c>
      <c r="N8" s="49">
        <v>15</v>
      </c>
      <c r="O8" s="49">
        <v>5</v>
      </c>
      <c r="P8" s="49">
        <v>15</v>
      </c>
      <c r="Q8" s="49">
        <v>5</v>
      </c>
      <c r="R8" s="49">
        <v>100</v>
      </c>
      <c r="S8" s="198"/>
      <c r="T8" s="49">
        <v>100</v>
      </c>
      <c r="U8" s="199"/>
      <c r="V8" s="49">
        <v>100</v>
      </c>
      <c r="W8" s="198"/>
    </row>
    <row r="9" spans="1:29" ht="15" customHeight="1" thickBot="1">
      <c r="A9" s="12">
        <v>1</v>
      </c>
      <c r="B9" s="60" t="str">
        <f>IF(AND(C9=""),"",IF(ISNA(VLOOKUP(A9,'Master Sheet'!A$11:CA$294,4,FALSE)),"",VLOOKUP(A9,'Master Sheet'!A$11:CA$294,4,FALSE)))</f>
        <v>Anil</v>
      </c>
      <c r="C9" s="23">
        <f>IF(AND('Master Sheet'!E11=""),"",'Master Sheet'!E11)</f>
        <v>208600</v>
      </c>
      <c r="D9" s="50">
        <f>IF(AND(C9=""),"",IF(ISNA(VLOOKUP(A9,'Master Sheet'!A$11:CA$294,3,FALSE)),"",VLOOKUP(A9,'Master Sheet'!A$11:CA$294,3,FALSE)))</f>
        <v>39204</v>
      </c>
      <c r="E9" s="23">
        <f>IF(AND(C9=""),"",IF(ISNA(VLOOKUP(A9,'Master Sheet'!A$11:CA$294,2,FALSE)),"",VLOOKUP(A9,'Master Sheet'!A$11:CA$294,2,FALSE)))</f>
        <v>555</v>
      </c>
      <c r="F9" s="24">
        <f>IF(AND(C9=""),"",IF(ISNA(VLOOKUP(C9,'Master Sheet'!E$11:BX$295,13,FALSE)),"",VLOOKUP(C9,'Master Sheet'!E$11:BX$295,13,FALSE)))</f>
        <v>3</v>
      </c>
      <c r="G9" s="24">
        <f>IF(AND(C9=""),"",IF(ISNA(VLOOKUP(C9,'Master Sheet'!E$11:BX$295,7,FALSE)),"",VLOOKUP(C9,'Master Sheet'!E$11:BX$295,7,FALSE)))</f>
        <v>5</v>
      </c>
      <c r="H9" s="24">
        <f>IF(AND(C9=""),"",IF(ISNA(VLOOKUP(C9,'Master Sheet'!E$11:BX$295,20,FALSE)),"",VLOOKUP(C9,'Master Sheet'!E$11:BX$295,20,FALSE)))</f>
        <v>3</v>
      </c>
      <c r="I9" s="62">
        <f>IF(AND(C9=""),"",IF(ISNA(VLOOKUP(C9,'Master Sheet'!E$11:BX$295,7,FALSE)),"",VLOOKUP(C9,'Master Sheet'!E$11:BX$295,7,FALSE)))</f>
        <v>5</v>
      </c>
      <c r="J9" s="24">
        <f>IF(AND(C9=""),"",IF(ISNA(VLOOKUP(C9,'Master Sheet'!E$11:BX$295,27,FALSE)),"",VLOOKUP(C9,'Master Sheet'!E$11:BX$295,27,FALSE)))</f>
        <v>3</v>
      </c>
      <c r="K9" s="62">
        <f>IF(AND(C9=""),"",IF(ISNA(VLOOKUP(C9,'Master Sheet'!E$11:BX$295,7,FALSE)),"",VLOOKUP(C9,'Master Sheet'!E$11:BX$295,7,FALSE)))</f>
        <v>5</v>
      </c>
      <c r="L9" s="24">
        <f>IF(AND(C9=""),"",IF(ISNA(VLOOKUP(C9,'Master Sheet'!E$11:BX$295,34,FALSE)),"",VLOOKUP(C9,'Master Sheet'!E$11:BX$295,34,FALSE)))</f>
        <v>3</v>
      </c>
      <c r="M9" s="62">
        <f>IF(AND(C9=""),"",IF(ISNA(VLOOKUP(C9,'Master Sheet'!E$11:BX$295,7,FALSE)),"",VLOOKUP(C9,'Master Sheet'!E$11:BX$295,7,FALSE)))</f>
        <v>5</v>
      </c>
      <c r="N9" s="24">
        <f>IF(AND(C9=""),"",IF(ISNA(VLOOKUP(C9,'Master Sheet'!E$11:BX$295,41,FALSE)),"",VLOOKUP(C9,'Master Sheet'!E$11:BX$295,41,FALSE)))</f>
        <v>3</v>
      </c>
      <c r="O9" s="63">
        <f>IF(AND(C9=""),"",IF(ISNA(VLOOKUP(C9,'Master Sheet'!E$11:BX$295,7,FALSE)),"",VLOOKUP(C9,'Master Sheet'!E$11:BX$295,7,FALSE)))</f>
        <v>5</v>
      </c>
      <c r="P9" s="62">
        <f>IF(AND(C9=""),"",IF(ISNA(VLOOKUP(C9,'Master Sheet'!E$11:BX$295,48,FALSE)),"",VLOOKUP(C9,'Master Sheet'!E$11:BX$295,48,FALSE)))</f>
        <v>3</v>
      </c>
      <c r="Q9" s="62">
        <f>IF(AND(C9=""),"",IF(ISNA(VLOOKUP(C9,'Master Sheet'!E$11:BX$295,7,FALSE)),"",VLOOKUP(C9,'Master Sheet'!E$11:BX$295,7,FALSE)))</f>
        <v>5</v>
      </c>
      <c r="R9" s="62">
        <f>IF(AND(C9=""),"",IF(ISNA(VLOOKUP(C9,'Master Sheet'!E$11:BX$295,55,FALSE)),"",VLOOKUP(C9,'Master Sheet'!E$11:BX$295,55,FALSE)))</f>
        <v>87</v>
      </c>
      <c r="S9" s="62" t="str">
        <f>IF(AND(C9=""),"",IF(ISNA(VLOOKUP(C9,'Master Sheet'!E$11:BX$295,56,FALSE)),"",VLOOKUP(C9,'Master Sheet'!E$11:BX$295,56,FALSE)))</f>
        <v>A</v>
      </c>
      <c r="T9" s="62">
        <f>IF(AND(C9=""),"",IF(ISNA(VLOOKUP(C9,'Master Sheet'!E$11:BX$295,62,FALSE)),"",VLOOKUP(C9,'Master Sheet'!E$11:BX$295,62,FALSE)))</f>
        <v>89</v>
      </c>
      <c r="U9" s="24" t="str">
        <f>IF(AND(C9=""),"",IF(ISNA(VLOOKUP(C9,'Master Sheet'!E$11:BX$295,63,FALSE)),"",VLOOKUP(C9,'Master Sheet'!E$11:BX$295,63,FALSE)))</f>
        <v>A</v>
      </c>
      <c r="V9" s="62">
        <f>IF(AND(C9=""),"",IF(ISNA(VLOOKUP(C9,'Master Sheet'!E$11:BX$295,69,FALSE)),"",VLOOKUP(C9,'Master Sheet'!E$11:BX$295,69,FALSE)))</f>
        <v>88</v>
      </c>
      <c r="W9" s="24" t="str">
        <f>IF(AND(C9=""),"",IF(ISNA(VLOOKUP(C9,'Master Sheet'!E$11:BX$295,70,FALSE)),"",VLOOKUP(C9,'Master Sheet'!E$11:BX$295,70,FALSE)))</f>
        <v>A</v>
      </c>
    </row>
    <row r="10" spans="1:29" ht="15" customHeight="1">
      <c r="A10" s="12">
        <v>2</v>
      </c>
      <c r="B10" s="60" t="str">
        <f>IF(AND(C10=""),"",IF(ISNA(VLOOKUP(A10,'Master Sheet'!A$11:CA$294,4,FALSE)),"",VLOOKUP(A10,'Master Sheet'!A$11:CA$294,4,FALSE)))</f>
        <v>Akash</v>
      </c>
      <c r="C10" s="23">
        <f>IF(AND('Master Sheet'!E12=""),"",'Master Sheet'!E12)</f>
        <v>208601</v>
      </c>
      <c r="D10" s="50">
        <f>IF(AND(C10=""),"",IF(ISNA(VLOOKUP(A10,'Master Sheet'!A$11:CA$294,3,FALSE)),"",VLOOKUP(A10,'Master Sheet'!A$11:CA$294,3,FALSE)))</f>
        <v>39205</v>
      </c>
      <c r="E10" s="23">
        <f>IF(AND(C10=""),"",IF(ISNA(VLOOKUP(A10,'Master Sheet'!A$11:CA$294,2,FALSE)),"",VLOOKUP(A10,'Master Sheet'!A$11:CA$294,2,FALSE)))</f>
        <v>560</v>
      </c>
      <c r="F10" s="24">
        <f>IF(AND(C10=""),"",IF(ISNA(VLOOKUP(C10,'Master Sheet'!E$11:BX$295,13,FALSE)),"",VLOOKUP(C10,'Master Sheet'!E$11:BX$295,13,FALSE)))</f>
        <v>11</v>
      </c>
      <c r="G10" s="24">
        <f>IF(AND(C10=""),"",IF(ISNA(VLOOKUP(C10,'Master Sheet'!E$11:BX$295,7,FALSE)),"",VLOOKUP(C10,'Master Sheet'!E$11:BX$295,7,FALSE)))</f>
        <v>5</v>
      </c>
      <c r="H10" s="24">
        <f>IF(AND(C10=""),"",IF(ISNA(VLOOKUP(C10,'Master Sheet'!E$11:BX$295,20,FALSE)),"",VLOOKUP(C10,'Master Sheet'!E$11:BX$295,20,FALSE)))</f>
        <v>11</v>
      </c>
      <c r="I10" s="62">
        <f>IF(AND(C10=""),"",IF(ISNA(VLOOKUP(C10,'Master Sheet'!E$11:BX$295,7,FALSE)),"",VLOOKUP(C10,'Master Sheet'!E$11:BX$295,7,FALSE)))</f>
        <v>5</v>
      </c>
      <c r="J10" s="24">
        <f>IF(AND(C10=""),"",IF(ISNA(VLOOKUP(C10,'Master Sheet'!E$11:BX$295,27,FALSE)),"",VLOOKUP(C10,'Master Sheet'!E$11:BX$295,27,FALSE)))</f>
        <v>11</v>
      </c>
      <c r="K10" s="62">
        <f>IF(AND(C10=""),"",IF(ISNA(VLOOKUP(C10,'Master Sheet'!E$11:BX$295,7,FALSE)),"",VLOOKUP(C10,'Master Sheet'!E$11:BX$295,7,FALSE)))</f>
        <v>5</v>
      </c>
      <c r="L10" s="24">
        <f>IF(AND(C10=""),"",IF(ISNA(VLOOKUP(C10,'Master Sheet'!E$11:BX$295,34,FALSE)),"",VLOOKUP(C10,'Master Sheet'!E$11:BX$295,34,FALSE)))</f>
        <v>11</v>
      </c>
      <c r="M10" s="62">
        <f>IF(AND(C10=""),"",IF(ISNA(VLOOKUP(C10,'Master Sheet'!E$11:BX$295,7,FALSE)),"",VLOOKUP(C10,'Master Sheet'!E$11:BX$295,7,FALSE)))</f>
        <v>5</v>
      </c>
      <c r="N10" s="24">
        <f>IF(AND(C10=""),"",IF(ISNA(VLOOKUP(C10,'Master Sheet'!E$11:BX$295,41,FALSE)),"",VLOOKUP(C10,'Master Sheet'!E$11:BX$295,41,FALSE)))</f>
        <v>11</v>
      </c>
      <c r="O10" s="63">
        <f>IF(AND(C10=""),"",IF(ISNA(VLOOKUP(C10,'Master Sheet'!E$11:BX$295,7,FALSE)),"",VLOOKUP(C10,'Master Sheet'!E$11:BX$295,7,FALSE)))</f>
        <v>5</v>
      </c>
      <c r="P10" s="62">
        <f>IF(AND(C10=""),"",IF(ISNA(VLOOKUP(C10,'Master Sheet'!E$11:BX$295,48,FALSE)),"",VLOOKUP(C10,'Master Sheet'!E$11:BX$295,48,FALSE)))</f>
        <v>11</v>
      </c>
      <c r="Q10" s="62">
        <f>IF(AND(C10=""),"",IF(ISNA(VLOOKUP(C10,'Master Sheet'!E$11:BX$295,7,FALSE)),"",VLOOKUP(C10,'Master Sheet'!E$11:BX$295,7,FALSE)))</f>
        <v>5</v>
      </c>
      <c r="R10" s="62">
        <f>IF(AND(C10=""),"",IF(ISNA(VLOOKUP(C10,'Master Sheet'!E$11:BX$295,55,FALSE)),"",VLOOKUP(C10,'Master Sheet'!E$11:BX$295,55,FALSE)))</f>
        <v>83</v>
      </c>
      <c r="S10" s="62" t="str">
        <f>IF(AND(C10=""),"",IF(ISNA(VLOOKUP(C10,'Master Sheet'!E$11:BX$295,56,FALSE)),"",VLOOKUP(C10,'Master Sheet'!E$11:BX$295,56,FALSE)))</f>
        <v>A</v>
      </c>
      <c r="T10" s="62">
        <f>IF(AND(C10=""),"",IF(ISNA(VLOOKUP(C10,'Master Sheet'!E$11:BX$295,62,FALSE)),"",VLOOKUP(C10,'Master Sheet'!E$11:BX$295,62,FALSE)))</f>
        <v>83</v>
      </c>
      <c r="U10" s="24" t="str">
        <f>IF(AND(C10=""),"",IF(ISNA(VLOOKUP(C10,'Master Sheet'!E$11:BX$295,63,FALSE)),"",VLOOKUP(C10,'Master Sheet'!E$11:BX$295,63,FALSE)))</f>
        <v>A</v>
      </c>
      <c r="V10" s="62">
        <f>IF(AND(C10=""),"",IF(ISNA(VLOOKUP(C10,'Master Sheet'!E$11:BX$295,69,FALSE)),"",VLOOKUP(C10,'Master Sheet'!E$11:BX$295,69,FALSE)))</f>
        <v>87</v>
      </c>
      <c r="W10" s="24" t="str">
        <f>IF(AND(C10=""),"",IF(ISNA(VLOOKUP(C10,'Master Sheet'!E$11:BX$295,70,FALSE)),"",VLOOKUP(C10,'Master Sheet'!E$11:BX$295,70,FALSE)))</f>
        <v>A</v>
      </c>
      <c r="AA10" s="166" t="s">
        <v>86</v>
      </c>
      <c r="AB10" s="167"/>
      <c r="AC10" s="168"/>
    </row>
    <row r="11" spans="1:29" ht="15" customHeight="1">
      <c r="A11" s="12">
        <v>3</v>
      </c>
      <c r="B11" s="60" t="str">
        <f>IF(AND(C11=""),"",IF(ISNA(VLOOKUP(A11,'Master Sheet'!A$11:CA$294,4,FALSE)),"",VLOOKUP(A11,'Master Sheet'!A$11:CA$294,4,FALSE)))</f>
        <v>Ashish</v>
      </c>
      <c r="C11" s="23">
        <f>IF(AND('Master Sheet'!E13=""),"",'Master Sheet'!E13)</f>
        <v>208602</v>
      </c>
      <c r="D11" s="50">
        <f>IF(AND(C11=""),"",IF(ISNA(VLOOKUP(A11,'Master Sheet'!A$11:CA$294,3,FALSE)),"",VLOOKUP(A11,'Master Sheet'!A$11:CA$294,3,FALSE)))</f>
        <v>39572</v>
      </c>
      <c r="E11" s="23">
        <f>IF(AND(C11=""),"",IF(ISNA(VLOOKUP(A11,'Master Sheet'!A$11:CA$294,2,FALSE)),"",VLOOKUP(A11,'Master Sheet'!A$11:CA$294,2,FALSE)))</f>
        <v>578</v>
      </c>
      <c r="F11" s="24">
        <f>IF(AND(C11=""),"",IF(ISNA(VLOOKUP(C11,'Master Sheet'!E$11:BX$295,13,FALSE)),"",VLOOKUP(C11,'Master Sheet'!E$11:BX$295,13,FALSE)))</f>
        <v>9</v>
      </c>
      <c r="G11" s="24">
        <f>IF(AND(C11=""),"",IF(ISNA(VLOOKUP(C11,'Master Sheet'!E$11:BX$295,7,FALSE)),"",VLOOKUP(C11,'Master Sheet'!E$11:BX$295,7,FALSE)))</f>
        <v>3</v>
      </c>
      <c r="H11" s="24">
        <f>IF(AND(C11=""),"",IF(ISNA(VLOOKUP(C11,'Master Sheet'!E$11:BX$295,20,FALSE)),"",VLOOKUP(C11,'Master Sheet'!E$11:BX$295,20,FALSE)))</f>
        <v>9</v>
      </c>
      <c r="I11" s="62">
        <f>IF(AND(C11=""),"",IF(ISNA(VLOOKUP(C11,'Master Sheet'!E$11:BX$295,7,FALSE)),"",VLOOKUP(C11,'Master Sheet'!E$11:BX$295,7,FALSE)))</f>
        <v>3</v>
      </c>
      <c r="J11" s="24">
        <f>IF(AND(C11=""),"",IF(ISNA(VLOOKUP(C11,'Master Sheet'!E$11:BX$295,27,FALSE)),"",VLOOKUP(C11,'Master Sheet'!E$11:BX$295,27,FALSE)))</f>
        <v>9</v>
      </c>
      <c r="K11" s="62">
        <f>IF(AND(C11=""),"",IF(ISNA(VLOOKUP(C11,'Master Sheet'!E$11:BX$295,7,FALSE)),"",VLOOKUP(C11,'Master Sheet'!E$11:BX$295,7,FALSE)))</f>
        <v>3</v>
      </c>
      <c r="L11" s="24">
        <f>IF(AND(C11=""),"",IF(ISNA(VLOOKUP(C11,'Master Sheet'!E$11:BX$295,34,FALSE)),"",VLOOKUP(C11,'Master Sheet'!E$11:BX$295,34,FALSE)))</f>
        <v>9</v>
      </c>
      <c r="M11" s="62">
        <f>IF(AND(C11=""),"",IF(ISNA(VLOOKUP(C11,'Master Sheet'!E$11:BX$295,7,FALSE)),"",VLOOKUP(C11,'Master Sheet'!E$11:BX$295,7,FALSE)))</f>
        <v>3</v>
      </c>
      <c r="N11" s="24">
        <f>IF(AND(C11=""),"",IF(ISNA(VLOOKUP(C11,'Master Sheet'!E$11:BX$295,41,FALSE)),"",VLOOKUP(C11,'Master Sheet'!E$11:BX$295,41,FALSE)))</f>
        <v>9</v>
      </c>
      <c r="O11" s="63">
        <f>IF(AND(C11=""),"",IF(ISNA(VLOOKUP(C11,'Master Sheet'!E$11:BX$295,7,FALSE)),"",VLOOKUP(C11,'Master Sheet'!E$11:BX$295,7,FALSE)))</f>
        <v>3</v>
      </c>
      <c r="P11" s="62">
        <f>IF(AND(C11=""),"",IF(ISNA(VLOOKUP(C11,'Master Sheet'!E$11:BX$295,48,FALSE)),"",VLOOKUP(C11,'Master Sheet'!E$11:BX$295,48,FALSE)))</f>
        <v>9</v>
      </c>
      <c r="Q11" s="62">
        <f>IF(AND(C11=""),"",IF(ISNA(VLOOKUP(C11,'Master Sheet'!E$11:BX$295,7,FALSE)),"",VLOOKUP(C11,'Master Sheet'!E$11:BX$295,7,FALSE)))</f>
        <v>3</v>
      </c>
      <c r="R11" s="62">
        <f>IF(AND(C11=""),"",IF(ISNA(VLOOKUP(C11,'Master Sheet'!E$11:BX$295,55,FALSE)),"",VLOOKUP(C11,'Master Sheet'!E$11:BX$295,55,FALSE)))</f>
        <v>84</v>
      </c>
      <c r="S11" s="62" t="str">
        <f>IF(AND(C11=""),"",IF(ISNA(VLOOKUP(C11,'Master Sheet'!E$11:BX$295,56,FALSE)),"",VLOOKUP(C11,'Master Sheet'!E$11:BX$295,56,FALSE)))</f>
        <v>A</v>
      </c>
      <c r="T11" s="62">
        <f>IF(AND(C11=""),"",IF(ISNA(VLOOKUP(C11,'Master Sheet'!E$11:BX$295,62,FALSE)),"",VLOOKUP(C11,'Master Sheet'!E$11:BX$295,62,FALSE)))</f>
        <v>83</v>
      </c>
      <c r="U11" s="24" t="str">
        <f>IF(AND(C11=""),"",IF(ISNA(VLOOKUP(C11,'Master Sheet'!E$11:BX$295,63,FALSE)),"",VLOOKUP(C11,'Master Sheet'!E$11:BX$295,63,FALSE)))</f>
        <v>A</v>
      </c>
      <c r="V11" s="62">
        <f>IF(AND(C11=""),"",IF(ISNA(VLOOKUP(C11,'Master Sheet'!E$11:BX$295,69,FALSE)),"",VLOOKUP(C11,'Master Sheet'!E$11:BX$295,69,FALSE)))</f>
        <v>86</v>
      </c>
      <c r="W11" s="24" t="str">
        <f>IF(AND(C11=""),"",IF(ISNA(VLOOKUP(C11,'Master Sheet'!E$11:BX$295,70,FALSE)),"",VLOOKUP(C11,'Master Sheet'!E$11:BX$295,70,FALSE)))</f>
        <v>A</v>
      </c>
      <c r="AA11" s="169"/>
      <c r="AB11" s="170"/>
      <c r="AC11" s="171"/>
    </row>
    <row r="12" spans="1:29" ht="15" customHeight="1">
      <c r="A12" s="12">
        <v>4</v>
      </c>
      <c r="B12" s="60" t="str">
        <f>IF(AND(C12=""),"",IF(ISNA(VLOOKUP(A12,'Master Sheet'!A$11:CA$294,4,FALSE)),"",VLOOKUP(A12,'Master Sheet'!A$11:CA$294,4,FALSE)))</f>
        <v>Arun</v>
      </c>
      <c r="C12" s="23">
        <f>IF(AND('Master Sheet'!E14=""),"",'Master Sheet'!E14)</f>
        <v>208603</v>
      </c>
      <c r="D12" s="50">
        <f>IF(AND(C12=""),"",IF(ISNA(VLOOKUP(A12,'Master Sheet'!A$11:CA$294,3,FALSE)),"",VLOOKUP(A12,'Master Sheet'!A$11:CA$294,3,FALSE)))</f>
        <v>39574</v>
      </c>
      <c r="E12" s="23">
        <f>IF(AND(C12=""),"",IF(ISNA(VLOOKUP(A12,'Master Sheet'!A$11:CA$294,2,FALSE)),"",VLOOKUP(A12,'Master Sheet'!A$11:CA$294,2,FALSE)))</f>
        <v>622</v>
      </c>
      <c r="F12" s="24">
        <f>IF(AND(C12=""),"",IF(ISNA(VLOOKUP(C12,'Master Sheet'!E$11:BX$295,13,FALSE)),"",VLOOKUP(C12,'Master Sheet'!E$11:BX$295,13,FALSE)))</f>
        <v>12</v>
      </c>
      <c r="G12" s="24">
        <f>IF(AND(C12=""),"",IF(ISNA(VLOOKUP(C12,'Master Sheet'!E$11:BX$295,7,FALSE)),"",VLOOKUP(C12,'Master Sheet'!E$11:BX$295,7,FALSE)))</f>
        <v>5</v>
      </c>
      <c r="H12" s="24">
        <f>IF(AND(C12=""),"",IF(ISNA(VLOOKUP(C12,'Master Sheet'!E$11:BX$295,20,FALSE)),"",VLOOKUP(C12,'Master Sheet'!E$11:BX$295,20,FALSE)))</f>
        <v>12</v>
      </c>
      <c r="I12" s="62">
        <f>IF(AND(C12=""),"",IF(ISNA(VLOOKUP(C12,'Master Sheet'!E$11:BX$295,7,FALSE)),"",VLOOKUP(C12,'Master Sheet'!E$11:BX$295,7,FALSE)))</f>
        <v>5</v>
      </c>
      <c r="J12" s="24">
        <f>IF(AND(C12=""),"",IF(ISNA(VLOOKUP(C12,'Master Sheet'!E$11:BX$295,27,FALSE)),"",VLOOKUP(C12,'Master Sheet'!E$11:BX$295,27,FALSE)))</f>
        <v>12</v>
      </c>
      <c r="K12" s="62">
        <f>IF(AND(C12=""),"",IF(ISNA(VLOOKUP(C12,'Master Sheet'!E$11:BX$295,7,FALSE)),"",VLOOKUP(C12,'Master Sheet'!E$11:BX$295,7,FALSE)))</f>
        <v>5</v>
      </c>
      <c r="L12" s="24">
        <f>IF(AND(C12=""),"",IF(ISNA(VLOOKUP(C12,'Master Sheet'!E$11:BX$295,34,FALSE)),"",VLOOKUP(C12,'Master Sheet'!E$11:BX$295,34,FALSE)))</f>
        <v>12</v>
      </c>
      <c r="M12" s="62">
        <f>IF(AND(C12=""),"",IF(ISNA(VLOOKUP(C12,'Master Sheet'!E$11:BX$295,7,FALSE)),"",VLOOKUP(C12,'Master Sheet'!E$11:BX$295,7,FALSE)))</f>
        <v>5</v>
      </c>
      <c r="N12" s="24">
        <f>IF(AND(C12=""),"",IF(ISNA(VLOOKUP(C12,'Master Sheet'!E$11:BX$295,41,FALSE)),"",VLOOKUP(C12,'Master Sheet'!E$11:BX$295,41,FALSE)))</f>
        <v>12</v>
      </c>
      <c r="O12" s="63">
        <f>IF(AND(C12=""),"",IF(ISNA(VLOOKUP(C12,'Master Sheet'!E$11:BX$295,7,FALSE)),"",VLOOKUP(C12,'Master Sheet'!E$11:BX$295,7,FALSE)))</f>
        <v>5</v>
      </c>
      <c r="P12" s="62">
        <f>IF(AND(C12=""),"",IF(ISNA(VLOOKUP(C12,'Master Sheet'!E$11:BX$295,48,FALSE)),"",VLOOKUP(C12,'Master Sheet'!E$11:BX$295,48,FALSE)))</f>
        <v>12</v>
      </c>
      <c r="Q12" s="62">
        <f>IF(AND(C12=""),"",IF(ISNA(VLOOKUP(C12,'Master Sheet'!E$11:BX$295,7,FALSE)),"",VLOOKUP(C12,'Master Sheet'!E$11:BX$295,7,FALSE)))</f>
        <v>5</v>
      </c>
      <c r="R12" s="62">
        <f>IF(AND(C12=""),"",IF(ISNA(VLOOKUP(C12,'Master Sheet'!E$11:BX$295,55,FALSE)),"",VLOOKUP(C12,'Master Sheet'!E$11:BX$295,55,FALSE)))</f>
        <v>82</v>
      </c>
      <c r="S12" s="62" t="str">
        <f>IF(AND(C12=""),"",IF(ISNA(VLOOKUP(C12,'Master Sheet'!E$11:BX$295,56,FALSE)),"",VLOOKUP(C12,'Master Sheet'!E$11:BX$295,56,FALSE)))</f>
        <v>A</v>
      </c>
      <c r="T12" s="62">
        <f>IF(AND(C12=""),"",IF(ISNA(VLOOKUP(C12,'Master Sheet'!E$11:BX$295,62,FALSE)),"",VLOOKUP(C12,'Master Sheet'!E$11:BX$295,62,FALSE)))</f>
        <v>88</v>
      </c>
      <c r="U12" s="24" t="str">
        <f>IF(AND(C12=""),"",IF(ISNA(VLOOKUP(C12,'Master Sheet'!E$11:BX$295,63,FALSE)),"",VLOOKUP(C12,'Master Sheet'!E$11:BX$295,63,FALSE)))</f>
        <v>A</v>
      </c>
      <c r="V12" s="62">
        <f>IF(AND(C12=""),"",IF(ISNA(VLOOKUP(C12,'Master Sheet'!E$11:BX$295,69,FALSE)),"",VLOOKUP(C12,'Master Sheet'!E$11:BX$295,69,FALSE)))</f>
        <v>82</v>
      </c>
      <c r="W12" s="24" t="str">
        <f>IF(AND(C12=""),"",IF(ISNA(VLOOKUP(C12,'Master Sheet'!E$11:BX$295,70,FALSE)),"",VLOOKUP(C12,'Master Sheet'!E$11:BX$295,70,FALSE)))</f>
        <v>A</v>
      </c>
      <c r="AA12" s="169"/>
      <c r="AB12" s="170"/>
      <c r="AC12" s="171"/>
    </row>
    <row r="13" spans="1:29" ht="15" customHeight="1">
      <c r="A13" s="12">
        <v>5</v>
      </c>
      <c r="B13" s="60" t="str">
        <f>IF(AND(C13=""),"",IF(ISNA(VLOOKUP(A13,'Master Sheet'!A$11:CA$294,4,FALSE)),"",VLOOKUP(A13,'Master Sheet'!A$11:CA$294,4,FALSE)))</f>
        <v>Abhisek</v>
      </c>
      <c r="C13" s="23">
        <f>IF(AND('Master Sheet'!E15=""),"",'Master Sheet'!E15)</f>
        <v>208604</v>
      </c>
      <c r="D13" s="50">
        <f>IF(AND(C13=""),"",IF(ISNA(VLOOKUP(A13,'Master Sheet'!A$11:CA$294,3,FALSE)),"",VLOOKUP(A13,'Master Sheet'!A$11:CA$294,3,FALSE)))</f>
        <v>38477</v>
      </c>
      <c r="E13" s="23">
        <f>IF(AND(C13=""),"",IF(ISNA(VLOOKUP(A13,'Master Sheet'!A$11:CA$294,2,FALSE)),"",VLOOKUP(A13,'Master Sheet'!A$11:CA$294,2,FALSE)))</f>
        <v>392</v>
      </c>
      <c r="F13" s="24">
        <f>IF(AND(C13=""),"",IF(ISNA(VLOOKUP(C13,'Master Sheet'!E$11:BX$295,13,FALSE)),"",VLOOKUP(C13,'Master Sheet'!E$11:BX$295,13,FALSE)))</f>
        <v>11</v>
      </c>
      <c r="G13" s="24">
        <f>IF(AND(C13=""),"",IF(ISNA(VLOOKUP(C13,'Master Sheet'!E$11:BX$295,7,FALSE)),"",VLOOKUP(C13,'Master Sheet'!E$11:BX$295,7,FALSE)))</f>
        <v>4</v>
      </c>
      <c r="H13" s="24">
        <f>IF(AND(C13=""),"",IF(ISNA(VLOOKUP(C13,'Master Sheet'!E$11:BX$295,20,FALSE)),"",VLOOKUP(C13,'Master Sheet'!E$11:BX$295,20,FALSE)))</f>
        <v>11</v>
      </c>
      <c r="I13" s="62">
        <f>IF(AND(C13=""),"",IF(ISNA(VLOOKUP(C13,'Master Sheet'!E$11:BX$295,7,FALSE)),"",VLOOKUP(C13,'Master Sheet'!E$11:BX$295,7,FALSE)))</f>
        <v>4</v>
      </c>
      <c r="J13" s="24">
        <f>IF(AND(C13=""),"",IF(ISNA(VLOOKUP(C13,'Master Sheet'!E$11:BX$295,27,FALSE)),"",VLOOKUP(C13,'Master Sheet'!E$11:BX$295,27,FALSE)))</f>
        <v>5</v>
      </c>
      <c r="K13" s="62">
        <f>IF(AND(C13=""),"",IF(ISNA(VLOOKUP(C13,'Master Sheet'!E$11:BX$295,7,FALSE)),"",VLOOKUP(C13,'Master Sheet'!E$11:BX$295,7,FALSE)))</f>
        <v>4</v>
      </c>
      <c r="L13" s="24">
        <f>IF(AND(C13=""),"",IF(ISNA(VLOOKUP(C13,'Master Sheet'!E$11:BX$295,34,FALSE)),"",VLOOKUP(C13,'Master Sheet'!E$11:BX$295,34,FALSE)))</f>
        <v>7</v>
      </c>
      <c r="M13" s="62">
        <f>IF(AND(C13=""),"",IF(ISNA(VLOOKUP(C13,'Master Sheet'!E$11:BX$295,7,FALSE)),"",VLOOKUP(C13,'Master Sheet'!E$11:BX$295,7,FALSE)))</f>
        <v>4</v>
      </c>
      <c r="N13" s="24">
        <f>IF(AND(C13=""),"",IF(ISNA(VLOOKUP(C13,'Master Sheet'!E$11:BX$295,41,FALSE)),"",VLOOKUP(C13,'Master Sheet'!E$11:BX$295,41,FALSE)))</f>
        <v>11</v>
      </c>
      <c r="O13" s="63">
        <f>IF(AND(C13=""),"",IF(ISNA(VLOOKUP(C13,'Master Sheet'!E$11:BX$295,7,FALSE)),"",VLOOKUP(C13,'Master Sheet'!E$11:BX$295,7,FALSE)))</f>
        <v>4</v>
      </c>
      <c r="P13" s="62">
        <f>IF(AND(C13=""),"",IF(ISNA(VLOOKUP(C13,'Master Sheet'!E$11:BX$295,48,FALSE)),"",VLOOKUP(C13,'Master Sheet'!E$11:BX$295,48,FALSE)))</f>
        <v>11</v>
      </c>
      <c r="Q13" s="62">
        <f>IF(AND(C13=""),"",IF(ISNA(VLOOKUP(C13,'Master Sheet'!E$11:BX$295,7,FALSE)),"",VLOOKUP(C13,'Master Sheet'!E$11:BX$295,7,FALSE)))</f>
        <v>4</v>
      </c>
      <c r="R13" s="62">
        <f>IF(AND(C13=""),"",IF(ISNA(VLOOKUP(C13,'Master Sheet'!E$11:BX$295,55,FALSE)),"",VLOOKUP(C13,'Master Sheet'!E$11:BX$295,55,FALSE)))</f>
        <v>89</v>
      </c>
      <c r="S13" s="62" t="str">
        <f>IF(AND(C13=""),"",IF(ISNA(VLOOKUP(C13,'Master Sheet'!E$11:BX$295,56,FALSE)),"",VLOOKUP(C13,'Master Sheet'!E$11:BX$295,56,FALSE)))</f>
        <v>A</v>
      </c>
      <c r="T13" s="62">
        <f>IF(AND(C13=""),"",IF(ISNA(VLOOKUP(C13,'Master Sheet'!E$11:BX$295,62,FALSE)),"",VLOOKUP(C13,'Master Sheet'!E$11:BX$295,62,FALSE)))</f>
        <v>87</v>
      </c>
      <c r="U13" s="24" t="str">
        <f>IF(AND(C13=""),"",IF(ISNA(VLOOKUP(C13,'Master Sheet'!E$11:BX$295,63,FALSE)),"",VLOOKUP(C13,'Master Sheet'!E$11:BX$295,63,FALSE)))</f>
        <v>A</v>
      </c>
      <c r="V13" s="62">
        <f>IF(AND(C13=""),"",IF(ISNA(VLOOKUP(C13,'Master Sheet'!E$11:BX$295,69,FALSE)),"",VLOOKUP(C13,'Master Sheet'!E$11:BX$295,69,FALSE)))</f>
        <v>89</v>
      </c>
      <c r="W13" s="24" t="str">
        <f>IF(AND(C13=""),"",IF(ISNA(VLOOKUP(C13,'Master Sheet'!E$11:BX$295,70,FALSE)),"",VLOOKUP(C13,'Master Sheet'!E$11:BX$295,70,FALSE)))</f>
        <v>A</v>
      </c>
      <c r="AA13" s="169"/>
      <c r="AB13" s="170"/>
      <c r="AC13" s="171"/>
    </row>
    <row r="14" spans="1:29" ht="15" customHeight="1">
      <c r="A14" s="12">
        <v>6</v>
      </c>
      <c r="B14" s="60" t="str">
        <f>IF(AND(C14=""),"",IF(ISNA(VLOOKUP(A14,'Master Sheet'!A$11:CA$294,4,FALSE)),"",VLOOKUP(A14,'Master Sheet'!A$11:CA$294,4,FALSE)))</f>
        <v>Adesh</v>
      </c>
      <c r="C14" s="23">
        <f>IF(AND('Master Sheet'!E16=""),"",'Master Sheet'!E16)</f>
        <v>208605</v>
      </c>
      <c r="D14" s="50">
        <f>IF(AND(C14=""),"",IF(ISNA(VLOOKUP(A14,'Master Sheet'!A$11:CA$294,3,FALSE)),"",VLOOKUP(A14,'Master Sheet'!A$11:CA$294,3,FALSE)))</f>
        <v>38874</v>
      </c>
      <c r="E14" s="23">
        <f>IF(AND(C14=""),"",IF(ISNA(VLOOKUP(A14,'Master Sheet'!A$11:CA$294,2,FALSE)),"",VLOOKUP(A14,'Master Sheet'!A$11:CA$294,2,FALSE)))</f>
        <v>610</v>
      </c>
      <c r="F14" s="24">
        <f>IF(AND(C14=""),"",IF(ISNA(VLOOKUP(C14,'Master Sheet'!E$11:BX$295,13,FALSE)),"",VLOOKUP(C14,'Master Sheet'!E$11:BX$295,13,FALSE)))</f>
        <v>12</v>
      </c>
      <c r="G14" s="24">
        <f>IF(AND(C14=""),"",IF(ISNA(VLOOKUP(C14,'Master Sheet'!E$11:BX$295,7,FALSE)),"",VLOOKUP(C14,'Master Sheet'!E$11:BX$295,7,FALSE)))</f>
        <v>3</v>
      </c>
      <c r="H14" s="24">
        <f>IF(AND(C14=""),"",IF(ISNA(VLOOKUP(C14,'Master Sheet'!E$11:BX$295,20,FALSE)),"",VLOOKUP(C14,'Master Sheet'!E$11:BX$295,20,FALSE)))</f>
        <v>12</v>
      </c>
      <c r="I14" s="62">
        <f>IF(AND(C14=""),"",IF(ISNA(VLOOKUP(C14,'Master Sheet'!E$11:BX$295,7,FALSE)),"",VLOOKUP(C14,'Master Sheet'!E$11:BX$295,7,FALSE)))</f>
        <v>3</v>
      </c>
      <c r="J14" s="24">
        <f>IF(AND(C14=""),"",IF(ISNA(VLOOKUP(C14,'Master Sheet'!E$11:BX$295,27,FALSE)),"",VLOOKUP(C14,'Master Sheet'!E$11:BX$295,27,FALSE)))</f>
        <v>12</v>
      </c>
      <c r="K14" s="62">
        <f>IF(AND(C14=""),"",IF(ISNA(VLOOKUP(C14,'Master Sheet'!E$11:BX$295,7,FALSE)),"",VLOOKUP(C14,'Master Sheet'!E$11:BX$295,7,FALSE)))</f>
        <v>3</v>
      </c>
      <c r="L14" s="24">
        <f>IF(AND(C14=""),"",IF(ISNA(VLOOKUP(C14,'Master Sheet'!E$11:BX$295,34,FALSE)),"",VLOOKUP(C14,'Master Sheet'!E$11:BX$295,34,FALSE)))</f>
        <v>12</v>
      </c>
      <c r="M14" s="62">
        <f>IF(AND(C14=""),"",IF(ISNA(VLOOKUP(C14,'Master Sheet'!E$11:BX$295,7,FALSE)),"",VLOOKUP(C14,'Master Sheet'!E$11:BX$295,7,FALSE)))</f>
        <v>3</v>
      </c>
      <c r="N14" s="24">
        <f>IF(AND(C14=""),"",IF(ISNA(VLOOKUP(C14,'Master Sheet'!E$11:BX$295,41,FALSE)),"",VLOOKUP(C14,'Master Sheet'!E$11:BX$295,41,FALSE)))</f>
        <v>12</v>
      </c>
      <c r="O14" s="63">
        <f>IF(AND(C14=""),"",IF(ISNA(VLOOKUP(C14,'Master Sheet'!E$11:BX$295,7,FALSE)),"",VLOOKUP(C14,'Master Sheet'!E$11:BX$295,7,FALSE)))</f>
        <v>3</v>
      </c>
      <c r="P14" s="62">
        <f>IF(AND(C14=""),"",IF(ISNA(VLOOKUP(C14,'Master Sheet'!E$11:BX$295,48,FALSE)),"",VLOOKUP(C14,'Master Sheet'!E$11:BX$295,48,FALSE)))</f>
        <v>12</v>
      </c>
      <c r="Q14" s="62">
        <f>IF(AND(C14=""),"",IF(ISNA(VLOOKUP(C14,'Master Sheet'!E$11:BX$295,7,FALSE)),"",VLOOKUP(C14,'Master Sheet'!E$11:BX$295,7,FALSE)))</f>
        <v>3</v>
      </c>
      <c r="R14" s="62">
        <f>IF(AND(C14=""),"",IF(ISNA(VLOOKUP(C14,'Master Sheet'!E$11:BX$295,55,FALSE)),"",VLOOKUP(C14,'Master Sheet'!E$11:BX$295,55,FALSE)))</f>
        <v>18</v>
      </c>
      <c r="S14" s="62" t="str">
        <f>IF(AND(C14=""),"",IF(ISNA(VLOOKUP(C14,'Master Sheet'!E$11:BX$295,56,FALSE)),"",VLOOKUP(C14,'Master Sheet'!E$11:BX$295,56,FALSE)))</f>
        <v>D</v>
      </c>
      <c r="T14" s="62">
        <f>IF(AND(C14=""),"",IF(ISNA(VLOOKUP(C14,'Master Sheet'!E$11:BX$295,62,FALSE)),"",VLOOKUP(C14,'Master Sheet'!E$11:BX$295,62,FALSE)))</f>
        <v>17</v>
      </c>
      <c r="U14" s="24" t="str">
        <f>IF(AND(C14=""),"",IF(ISNA(VLOOKUP(C14,'Master Sheet'!E$11:BX$295,63,FALSE)),"",VLOOKUP(C14,'Master Sheet'!E$11:BX$295,63,FALSE)))</f>
        <v>D</v>
      </c>
      <c r="V14" s="62">
        <f>IF(AND(C14=""),"",IF(ISNA(VLOOKUP(C14,'Master Sheet'!E$11:BX$295,69,FALSE)),"",VLOOKUP(C14,'Master Sheet'!E$11:BX$295,69,FALSE)))</f>
        <v>18</v>
      </c>
      <c r="W14" s="24" t="str">
        <f>IF(AND(C14=""),"",IF(ISNA(VLOOKUP(C14,'Master Sheet'!E$11:BX$295,70,FALSE)),"",VLOOKUP(C14,'Master Sheet'!E$11:BX$295,70,FALSE)))</f>
        <v>D</v>
      </c>
      <c r="AA14" s="169"/>
      <c r="AB14" s="170"/>
      <c r="AC14" s="171"/>
    </row>
    <row r="15" spans="1:29" ht="15" customHeight="1">
      <c r="A15" s="12">
        <v>7</v>
      </c>
      <c r="B15" s="60" t="str">
        <f>IF(AND(C15=""),"",IF(ISNA(VLOOKUP(A15,'Master Sheet'!A$11:CA$294,4,FALSE)),"",VLOOKUP(A15,'Master Sheet'!A$11:CA$294,4,FALSE)))</f>
        <v>Ankur</v>
      </c>
      <c r="C15" s="23">
        <f>IF(AND('Master Sheet'!E17=""),"",'Master Sheet'!E17)</f>
        <v>208606</v>
      </c>
      <c r="D15" s="50">
        <f>IF(AND(C15=""),"",IF(ISNA(VLOOKUP(A15,'Master Sheet'!A$11:CA$294,3,FALSE)),"",VLOOKUP(A15,'Master Sheet'!A$11:CA$294,3,FALSE)))</f>
        <v>39297</v>
      </c>
      <c r="E15" s="23">
        <f>IF(AND(C15=""),"",IF(ISNA(VLOOKUP(A15,'Master Sheet'!A$11:CA$294,2,FALSE)),"",VLOOKUP(A15,'Master Sheet'!A$11:CA$294,2,FALSE)))</f>
        <v>615</v>
      </c>
      <c r="F15" s="24">
        <f>IF(AND(C15=""),"",IF(ISNA(VLOOKUP(C15,'Master Sheet'!E$11:BX$295,13,FALSE)),"",VLOOKUP(C15,'Master Sheet'!E$11:BX$295,13,FALSE)))</f>
        <v>13</v>
      </c>
      <c r="G15" s="24">
        <f>IF(AND(C15=""),"",IF(ISNA(VLOOKUP(C15,'Master Sheet'!E$11:BX$295,7,FALSE)),"",VLOOKUP(C15,'Master Sheet'!E$11:BX$295,7,FALSE)))</f>
        <v>4</v>
      </c>
      <c r="H15" s="24">
        <f>IF(AND(C15=""),"",IF(ISNA(VLOOKUP(C15,'Master Sheet'!E$11:BX$295,20,FALSE)),"",VLOOKUP(C15,'Master Sheet'!E$11:BX$295,20,FALSE)))</f>
        <v>14</v>
      </c>
      <c r="I15" s="62">
        <f>IF(AND(C15=""),"",IF(ISNA(VLOOKUP(C15,'Master Sheet'!E$11:BX$295,7,FALSE)),"",VLOOKUP(C15,'Master Sheet'!E$11:BX$295,7,FALSE)))</f>
        <v>4</v>
      </c>
      <c r="J15" s="24">
        <f>IF(AND(C15=""),"",IF(ISNA(VLOOKUP(C15,'Master Sheet'!E$11:BX$295,27,FALSE)),"",VLOOKUP(C15,'Master Sheet'!E$11:BX$295,27,FALSE)))</f>
        <v>14</v>
      </c>
      <c r="K15" s="62">
        <f>IF(AND(C15=""),"",IF(ISNA(VLOOKUP(C15,'Master Sheet'!E$11:BX$295,7,FALSE)),"",VLOOKUP(C15,'Master Sheet'!E$11:BX$295,7,FALSE)))</f>
        <v>4</v>
      </c>
      <c r="L15" s="24">
        <f>IF(AND(C15=""),"",IF(ISNA(VLOOKUP(C15,'Master Sheet'!E$11:BX$295,34,FALSE)),"",VLOOKUP(C15,'Master Sheet'!E$11:BX$295,34,FALSE)))</f>
        <v>14</v>
      </c>
      <c r="M15" s="62">
        <f>IF(AND(C15=""),"",IF(ISNA(VLOOKUP(C15,'Master Sheet'!E$11:BX$295,7,FALSE)),"",VLOOKUP(C15,'Master Sheet'!E$11:BX$295,7,FALSE)))</f>
        <v>4</v>
      </c>
      <c r="N15" s="24">
        <f>IF(AND(C15=""),"",IF(ISNA(VLOOKUP(C15,'Master Sheet'!E$11:BX$295,41,FALSE)),"",VLOOKUP(C15,'Master Sheet'!E$11:BX$295,41,FALSE)))</f>
        <v>14</v>
      </c>
      <c r="O15" s="63">
        <f>IF(AND(C15=""),"",IF(ISNA(VLOOKUP(C15,'Master Sheet'!E$11:BX$295,7,FALSE)),"",VLOOKUP(C15,'Master Sheet'!E$11:BX$295,7,FALSE)))</f>
        <v>4</v>
      </c>
      <c r="P15" s="62">
        <f>IF(AND(C15=""),"",IF(ISNA(VLOOKUP(C15,'Master Sheet'!E$11:BX$295,48,FALSE)),"",VLOOKUP(C15,'Master Sheet'!E$11:BX$295,48,FALSE)))</f>
        <v>14</v>
      </c>
      <c r="Q15" s="62">
        <f>IF(AND(C15=""),"",IF(ISNA(VLOOKUP(C15,'Master Sheet'!E$11:BX$295,7,FALSE)),"",VLOOKUP(C15,'Master Sheet'!E$11:BX$295,7,FALSE)))</f>
        <v>4</v>
      </c>
      <c r="R15" s="62">
        <f>IF(AND(C15=""),"",IF(ISNA(VLOOKUP(C15,'Master Sheet'!E$11:BX$295,55,FALSE)),"",VLOOKUP(C15,'Master Sheet'!E$11:BX$295,55,FALSE)))</f>
        <v>94</v>
      </c>
      <c r="S15" s="62" t="str">
        <f>IF(AND(C15=""),"",IF(ISNA(VLOOKUP(C15,'Master Sheet'!E$11:BX$295,56,FALSE)),"",VLOOKUP(C15,'Master Sheet'!E$11:BX$295,56,FALSE)))</f>
        <v>A+</v>
      </c>
      <c r="T15" s="62">
        <f>IF(AND(C15=""),"",IF(ISNA(VLOOKUP(C15,'Master Sheet'!E$11:BX$295,62,FALSE)),"",VLOOKUP(C15,'Master Sheet'!E$11:BX$295,62,FALSE)))</f>
        <v>92</v>
      </c>
      <c r="U15" s="24" t="str">
        <f>IF(AND(C15=""),"",IF(ISNA(VLOOKUP(C15,'Master Sheet'!E$11:BX$295,63,FALSE)),"",VLOOKUP(C15,'Master Sheet'!E$11:BX$295,63,FALSE)))</f>
        <v>A+</v>
      </c>
      <c r="V15" s="62">
        <f>IF(AND(C15=""),"",IF(ISNA(VLOOKUP(C15,'Master Sheet'!E$11:BX$295,69,FALSE)),"",VLOOKUP(C15,'Master Sheet'!E$11:BX$295,69,FALSE)))</f>
        <v>93</v>
      </c>
      <c r="W15" s="24" t="str">
        <f>IF(AND(C15=""),"",IF(ISNA(VLOOKUP(C15,'Master Sheet'!E$11:BX$295,70,FALSE)),"",VLOOKUP(C15,'Master Sheet'!E$11:BX$295,70,FALSE)))</f>
        <v>A+</v>
      </c>
      <c r="AA15" s="169"/>
      <c r="AB15" s="170"/>
      <c r="AC15" s="171"/>
    </row>
    <row r="16" spans="1:29" ht="15" customHeight="1">
      <c r="A16" s="12">
        <v>8</v>
      </c>
      <c r="B16" s="60" t="str">
        <f>IF(AND(C16=""),"",IF(ISNA(VLOOKUP(A16,'Master Sheet'!A$11:CA$294,4,FALSE)),"",VLOOKUP(A16,'Master Sheet'!A$11:CA$294,4,FALSE)))</f>
        <v/>
      </c>
      <c r="C16" s="23" t="str">
        <f>IF(AND('Master Sheet'!E18=""),"",'Master Sheet'!E18)</f>
        <v/>
      </c>
      <c r="D16" s="50" t="str">
        <f>IF(AND(C16=""),"",IF(ISNA(VLOOKUP(A16,'Master Sheet'!A$11:CA$294,3,FALSE)),"",VLOOKUP(A16,'Master Sheet'!A$11:CA$294,3,FALSE)))</f>
        <v/>
      </c>
      <c r="E16" s="23" t="str">
        <f>IF(AND(C16=""),"",IF(ISNA(VLOOKUP(A16,'Master Sheet'!A$11:CA$294,2,FALSE)),"",VLOOKUP(A16,'Master Sheet'!A$11:CA$294,2,FALSE)))</f>
        <v/>
      </c>
      <c r="F16" s="24" t="str">
        <f>IF(AND(C16=""),"",IF(ISNA(VLOOKUP(C16,'Master Sheet'!E$11:BX$295,13,FALSE)),"",VLOOKUP(C16,'Master Sheet'!E$11:BX$295,13,FALSE)))</f>
        <v/>
      </c>
      <c r="G16" s="24" t="str">
        <f>IF(AND(C16=""),"",IF(ISNA(VLOOKUP(C16,'Master Sheet'!E$11:BX$295,7,FALSE)),"",VLOOKUP(C16,'Master Sheet'!E$11:BX$295,7,FALSE)))</f>
        <v/>
      </c>
      <c r="H16" s="24" t="str">
        <f>IF(AND(C16=""),"",IF(ISNA(VLOOKUP(C16,'Master Sheet'!E$11:BX$295,20,FALSE)),"",VLOOKUP(C16,'Master Sheet'!E$11:BX$295,20,FALSE)))</f>
        <v/>
      </c>
      <c r="I16" s="62" t="str">
        <f>IF(AND(C16=""),"",IF(ISNA(VLOOKUP(C16,'Master Sheet'!E$11:BX$295,7,FALSE)),"",VLOOKUP(C16,'Master Sheet'!E$11:BX$295,7,FALSE)))</f>
        <v/>
      </c>
      <c r="J16" s="24" t="str">
        <f>IF(AND(C16=""),"",IF(ISNA(VLOOKUP(C16,'Master Sheet'!E$11:BX$295,27,FALSE)),"",VLOOKUP(C16,'Master Sheet'!E$11:BX$295,27,FALSE)))</f>
        <v/>
      </c>
      <c r="K16" s="62" t="str">
        <f>IF(AND(C16=""),"",IF(ISNA(VLOOKUP(C16,'Master Sheet'!E$11:BX$295,7,FALSE)),"",VLOOKUP(C16,'Master Sheet'!E$11:BX$295,7,FALSE)))</f>
        <v/>
      </c>
      <c r="L16" s="24" t="str">
        <f>IF(AND(C16=""),"",IF(ISNA(VLOOKUP(C16,'Master Sheet'!E$11:BX$295,34,FALSE)),"",VLOOKUP(C16,'Master Sheet'!E$11:BX$295,34,FALSE)))</f>
        <v/>
      </c>
      <c r="M16" s="62" t="str">
        <f>IF(AND(C16=""),"",IF(ISNA(VLOOKUP(C16,'Master Sheet'!E$11:BX$295,7,FALSE)),"",VLOOKUP(C16,'Master Sheet'!E$11:BX$295,7,FALSE)))</f>
        <v/>
      </c>
      <c r="N16" s="24" t="str">
        <f>IF(AND(C16=""),"",IF(ISNA(VLOOKUP(C16,'Master Sheet'!E$11:BX$295,41,FALSE)),"",VLOOKUP(C16,'Master Sheet'!E$11:BX$295,41,FALSE)))</f>
        <v/>
      </c>
      <c r="O16" s="63" t="str">
        <f>IF(AND(C16=""),"",IF(ISNA(VLOOKUP(C16,'Master Sheet'!E$11:BX$295,7,FALSE)),"",VLOOKUP(C16,'Master Sheet'!E$11:BX$295,7,FALSE)))</f>
        <v/>
      </c>
      <c r="P16" s="62" t="str">
        <f>IF(AND(C16=""),"",IF(ISNA(VLOOKUP(C16,'Master Sheet'!E$11:BX$295,48,FALSE)),"",VLOOKUP(C16,'Master Sheet'!E$11:BX$295,48,FALSE)))</f>
        <v/>
      </c>
      <c r="Q16" s="62" t="str">
        <f>IF(AND(C16=""),"",IF(ISNA(VLOOKUP(C16,'Master Sheet'!E$11:BX$295,7,FALSE)),"",VLOOKUP(C16,'Master Sheet'!E$11:BX$295,7,FALSE)))</f>
        <v/>
      </c>
      <c r="R16" s="62" t="str">
        <f>IF(AND(C16=""),"",IF(ISNA(VLOOKUP(C16,'Master Sheet'!E$11:BX$295,55,FALSE)),"",VLOOKUP(C16,'Master Sheet'!E$11:BX$295,55,FALSE)))</f>
        <v/>
      </c>
      <c r="S16" s="62" t="str">
        <f>IF(AND(C16=""),"",IF(ISNA(VLOOKUP(C16,'Master Sheet'!E$11:BX$295,56,FALSE)),"",VLOOKUP(C16,'Master Sheet'!E$11:BX$295,56,FALSE)))</f>
        <v/>
      </c>
      <c r="T16" s="62" t="str">
        <f>IF(AND(C16=""),"",IF(ISNA(VLOOKUP(C16,'Master Sheet'!E$11:BX$295,62,FALSE)),"",VLOOKUP(C16,'Master Sheet'!E$11:BX$295,62,FALSE)))</f>
        <v/>
      </c>
      <c r="U16" s="24" t="str">
        <f>IF(AND(C16=""),"",IF(ISNA(VLOOKUP(C16,'Master Sheet'!E$11:BX$295,63,FALSE)),"",VLOOKUP(C16,'Master Sheet'!E$11:BX$295,63,FALSE)))</f>
        <v/>
      </c>
      <c r="V16" s="62" t="str">
        <f>IF(AND(C16=""),"",IF(ISNA(VLOOKUP(C16,'Master Sheet'!E$11:BX$295,69,FALSE)),"",VLOOKUP(C16,'Master Sheet'!E$11:BX$295,69,FALSE)))</f>
        <v/>
      </c>
      <c r="W16" s="24" t="str">
        <f>IF(AND(C16=""),"",IF(ISNA(VLOOKUP(C16,'Master Sheet'!E$11:BX$295,70,FALSE)),"",VLOOKUP(C16,'Master Sheet'!E$11:BX$295,70,FALSE)))</f>
        <v/>
      </c>
      <c r="AA16" s="169"/>
      <c r="AB16" s="170"/>
      <c r="AC16" s="171"/>
    </row>
    <row r="17" spans="1:29" ht="15" customHeight="1">
      <c r="A17" s="12">
        <v>9</v>
      </c>
      <c r="B17" s="60" t="str">
        <f>IF(AND(C17=""),"",IF(ISNA(VLOOKUP(A17,'Master Sheet'!A$11:CA$294,4,FALSE)),"",VLOOKUP(A17,'Master Sheet'!A$11:CA$294,4,FALSE)))</f>
        <v/>
      </c>
      <c r="C17" s="23" t="str">
        <f>IF(AND('Master Sheet'!E19=""),"",'Master Sheet'!E19)</f>
        <v/>
      </c>
      <c r="D17" s="50" t="str">
        <f>IF(AND(C17=""),"",IF(ISNA(VLOOKUP(A17,'Master Sheet'!A$11:CA$294,3,FALSE)),"",VLOOKUP(A17,'Master Sheet'!A$11:CA$294,3,FALSE)))</f>
        <v/>
      </c>
      <c r="E17" s="23" t="str">
        <f>IF(AND(C17=""),"",IF(ISNA(VLOOKUP(A17,'Master Sheet'!A$11:CA$294,2,FALSE)),"",VLOOKUP(A17,'Master Sheet'!A$11:CA$294,2,FALSE)))</f>
        <v/>
      </c>
      <c r="F17" s="24" t="str">
        <f>IF(AND(C17=""),"",IF(ISNA(VLOOKUP(C17,'Master Sheet'!E$11:BX$295,13,FALSE)),"",VLOOKUP(C17,'Master Sheet'!E$11:BX$295,13,FALSE)))</f>
        <v/>
      </c>
      <c r="G17" s="24" t="str">
        <f>IF(AND(C17=""),"",IF(ISNA(VLOOKUP(C17,'Master Sheet'!E$11:BX$295,7,FALSE)),"",VLOOKUP(C17,'Master Sheet'!E$11:BX$295,7,FALSE)))</f>
        <v/>
      </c>
      <c r="H17" s="24" t="str">
        <f>IF(AND(C17=""),"",IF(ISNA(VLOOKUP(C17,'Master Sheet'!E$11:BX$295,20,FALSE)),"",VLOOKUP(C17,'Master Sheet'!E$11:BX$295,20,FALSE)))</f>
        <v/>
      </c>
      <c r="I17" s="62" t="str">
        <f>IF(AND(C17=""),"",IF(ISNA(VLOOKUP(C17,'Master Sheet'!E$11:BX$295,7,FALSE)),"",VLOOKUP(C17,'Master Sheet'!E$11:BX$295,7,FALSE)))</f>
        <v/>
      </c>
      <c r="J17" s="24" t="str">
        <f>IF(AND(C17=""),"",IF(ISNA(VLOOKUP(C17,'Master Sheet'!E$11:BX$295,27,FALSE)),"",VLOOKUP(C17,'Master Sheet'!E$11:BX$295,27,FALSE)))</f>
        <v/>
      </c>
      <c r="K17" s="62" t="str">
        <f>IF(AND(C17=""),"",IF(ISNA(VLOOKUP(C17,'Master Sheet'!E$11:BX$295,7,FALSE)),"",VLOOKUP(C17,'Master Sheet'!E$11:BX$295,7,FALSE)))</f>
        <v/>
      </c>
      <c r="L17" s="24" t="str">
        <f>IF(AND(C17=""),"",IF(ISNA(VLOOKUP(C17,'Master Sheet'!E$11:BX$295,34,FALSE)),"",VLOOKUP(C17,'Master Sheet'!E$11:BX$295,34,FALSE)))</f>
        <v/>
      </c>
      <c r="M17" s="62" t="str">
        <f>IF(AND(C17=""),"",IF(ISNA(VLOOKUP(C17,'Master Sheet'!E$11:BX$295,7,FALSE)),"",VLOOKUP(C17,'Master Sheet'!E$11:BX$295,7,FALSE)))</f>
        <v/>
      </c>
      <c r="N17" s="24" t="str">
        <f>IF(AND(C17=""),"",IF(ISNA(VLOOKUP(C17,'Master Sheet'!E$11:BX$295,41,FALSE)),"",VLOOKUP(C17,'Master Sheet'!E$11:BX$295,41,FALSE)))</f>
        <v/>
      </c>
      <c r="O17" s="63" t="str">
        <f>IF(AND(C17=""),"",IF(ISNA(VLOOKUP(C17,'Master Sheet'!E$11:BX$295,7,FALSE)),"",VLOOKUP(C17,'Master Sheet'!E$11:BX$295,7,FALSE)))</f>
        <v/>
      </c>
      <c r="P17" s="62" t="str">
        <f>IF(AND(C17=""),"",IF(ISNA(VLOOKUP(C17,'Master Sheet'!E$11:BX$295,48,FALSE)),"",VLOOKUP(C17,'Master Sheet'!E$11:BX$295,48,FALSE)))</f>
        <v/>
      </c>
      <c r="Q17" s="62" t="str">
        <f>IF(AND(C17=""),"",IF(ISNA(VLOOKUP(C17,'Master Sheet'!E$11:BX$295,7,FALSE)),"",VLOOKUP(C17,'Master Sheet'!E$11:BX$295,7,FALSE)))</f>
        <v/>
      </c>
      <c r="R17" s="62" t="str">
        <f>IF(AND(C17=""),"",IF(ISNA(VLOOKUP(C17,'Master Sheet'!E$11:BX$295,55,FALSE)),"",VLOOKUP(C17,'Master Sheet'!E$11:BX$295,55,FALSE)))</f>
        <v/>
      </c>
      <c r="S17" s="62" t="str">
        <f>IF(AND(C17=""),"",IF(ISNA(VLOOKUP(C17,'Master Sheet'!E$11:BX$295,56,FALSE)),"",VLOOKUP(C17,'Master Sheet'!E$11:BX$295,56,FALSE)))</f>
        <v/>
      </c>
      <c r="T17" s="62" t="str">
        <f>IF(AND(C17=""),"",IF(ISNA(VLOOKUP(C17,'Master Sheet'!E$11:BX$295,62,FALSE)),"",VLOOKUP(C17,'Master Sheet'!E$11:BX$295,62,FALSE)))</f>
        <v/>
      </c>
      <c r="U17" s="24" t="str">
        <f>IF(AND(C17=""),"",IF(ISNA(VLOOKUP(C17,'Master Sheet'!E$11:BX$295,63,FALSE)),"",VLOOKUP(C17,'Master Sheet'!E$11:BX$295,63,FALSE)))</f>
        <v/>
      </c>
      <c r="V17" s="62" t="str">
        <f>IF(AND(C17=""),"",IF(ISNA(VLOOKUP(C17,'Master Sheet'!E$11:BX$295,69,FALSE)),"",VLOOKUP(C17,'Master Sheet'!E$11:BX$295,69,FALSE)))</f>
        <v/>
      </c>
      <c r="W17" s="24" t="str">
        <f>IF(AND(C17=""),"",IF(ISNA(VLOOKUP(C17,'Master Sheet'!E$11:BX$295,70,FALSE)),"",VLOOKUP(C17,'Master Sheet'!E$11:BX$295,70,FALSE)))</f>
        <v/>
      </c>
      <c r="AA17" s="169"/>
      <c r="AB17" s="170"/>
      <c r="AC17" s="171"/>
    </row>
    <row r="18" spans="1:29" ht="15" customHeight="1">
      <c r="A18" s="12">
        <v>10</v>
      </c>
      <c r="B18" s="60" t="str">
        <f>IF(AND(C18=""),"",IF(ISNA(VLOOKUP(A18,'Master Sheet'!A$11:CA$294,4,FALSE)),"",VLOOKUP(A18,'Master Sheet'!A$11:CA$294,4,FALSE)))</f>
        <v/>
      </c>
      <c r="C18" s="23" t="str">
        <f>IF(AND('Master Sheet'!E20=""),"",'Master Sheet'!E20)</f>
        <v/>
      </c>
      <c r="D18" s="50" t="str">
        <f>IF(AND(C18=""),"",IF(ISNA(VLOOKUP(A18,'Master Sheet'!A$11:CA$294,3,FALSE)),"",VLOOKUP(A18,'Master Sheet'!A$11:CA$294,3,FALSE)))</f>
        <v/>
      </c>
      <c r="E18" s="23" t="str">
        <f>IF(AND(C18=""),"",IF(ISNA(VLOOKUP(A18,'Master Sheet'!A$11:CA$294,2,FALSE)),"",VLOOKUP(A18,'Master Sheet'!A$11:CA$294,2,FALSE)))</f>
        <v/>
      </c>
      <c r="F18" s="24" t="str">
        <f>IF(AND(C18=""),"",IF(ISNA(VLOOKUP(C18,'Master Sheet'!E$11:BX$295,13,FALSE)),"",VLOOKUP(C18,'Master Sheet'!E$11:BX$295,13,FALSE)))</f>
        <v/>
      </c>
      <c r="G18" s="24" t="str">
        <f>IF(AND(C18=""),"",IF(ISNA(VLOOKUP(C18,'Master Sheet'!E$11:BX$295,7,FALSE)),"",VLOOKUP(C18,'Master Sheet'!E$11:BX$295,7,FALSE)))</f>
        <v/>
      </c>
      <c r="H18" s="24" t="str">
        <f>IF(AND(C18=""),"",IF(ISNA(VLOOKUP(C18,'Master Sheet'!E$11:BX$295,20,FALSE)),"",VLOOKUP(C18,'Master Sheet'!E$11:BX$295,20,FALSE)))</f>
        <v/>
      </c>
      <c r="I18" s="62" t="str">
        <f>IF(AND(C18=""),"",IF(ISNA(VLOOKUP(C18,'Master Sheet'!E$11:BX$295,7,FALSE)),"",VLOOKUP(C18,'Master Sheet'!E$11:BX$295,7,FALSE)))</f>
        <v/>
      </c>
      <c r="J18" s="24" t="str">
        <f>IF(AND(C18=""),"",IF(ISNA(VLOOKUP(C18,'Master Sheet'!E$11:BX$295,27,FALSE)),"",VLOOKUP(C18,'Master Sheet'!E$11:BX$295,27,FALSE)))</f>
        <v/>
      </c>
      <c r="K18" s="62" t="str">
        <f>IF(AND(C18=""),"",IF(ISNA(VLOOKUP(C18,'Master Sheet'!E$11:BX$295,7,FALSE)),"",VLOOKUP(C18,'Master Sheet'!E$11:BX$295,7,FALSE)))</f>
        <v/>
      </c>
      <c r="L18" s="24" t="str">
        <f>IF(AND(C18=""),"",IF(ISNA(VLOOKUP(C18,'Master Sheet'!E$11:BX$295,34,FALSE)),"",VLOOKUP(C18,'Master Sheet'!E$11:BX$295,34,FALSE)))</f>
        <v/>
      </c>
      <c r="M18" s="62" t="str">
        <f>IF(AND(C18=""),"",IF(ISNA(VLOOKUP(C18,'Master Sheet'!E$11:BX$295,7,FALSE)),"",VLOOKUP(C18,'Master Sheet'!E$11:BX$295,7,FALSE)))</f>
        <v/>
      </c>
      <c r="N18" s="24" t="str">
        <f>IF(AND(C18=""),"",IF(ISNA(VLOOKUP(C18,'Master Sheet'!E$11:BX$295,41,FALSE)),"",VLOOKUP(C18,'Master Sheet'!E$11:BX$295,41,FALSE)))</f>
        <v/>
      </c>
      <c r="O18" s="63" t="str">
        <f>IF(AND(C18=""),"",IF(ISNA(VLOOKUP(C18,'Master Sheet'!E$11:BX$295,7,FALSE)),"",VLOOKUP(C18,'Master Sheet'!E$11:BX$295,7,FALSE)))</f>
        <v/>
      </c>
      <c r="P18" s="62" t="str">
        <f>IF(AND(C18=""),"",IF(ISNA(VLOOKUP(C18,'Master Sheet'!E$11:BX$295,48,FALSE)),"",VLOOKUP(C18,'Master Sheet'!E$11:BX$295,48,FALSE)))</f>
        <v/>
      </c>
      <c r="Q18" s="62" t="str">
        <f>IF(AND(C18=""),"",IF(ISNA(VLOOKUP(C18,'Master Sheet'!E$11:BX$295,7,FALSE)),"",VLOOKUP(C18,'Master Sheet'!E$11:BX$295,7,FALSE)))</f>
        <v/>
      </c>
      <c r="R18" s="62" t="str">
        <f>IF(AND(C18=""),"",IF(ISNA(VLOOKUP(C18,'Master Sheet'!E$11:BX$295,55,FALSE)),"",VLOOKUP(C18,'Master Sheet'!E$11:BX$295,55,FALSE)))</f>
        <v/>
      </c>
      <c r="S18" s="62" t="str">
        <f>IF(AND(C18=""),"",IF(ISNA(VLOOKUP(C18,'Master Sheet'!E$11:BX$295,56,FALSE)),"",VLOOKUP(C18,'Master Sheet'!E$11:BX$295,56,FALSE)))</f>
        <v/>
      </c>
      <c r="T18" s="62" t="str">
        <f>IF(AND(C18=""),"",IF(ISNA(VLOOKUP(C18,'Master Sheet'!E$11:BX$295,62,FALSE)),"",VLOOKUP(C18,'Master Sheet'!E$11:BX$295,62,FALSE)))</f>
        <v/>
      </c>
      <c r="U18" s="24" t="str">
        <f>IF(AND(C18=""),"",IF(ISNA(VLOOKUP(C18,'Master Sheet'!E$11:BX$295,63,FALSE)),"",VLOOKUP(C18,'Master Sheet'!E$11:BX$295,63,FALSE)))</f>
        <v/>
      </c>
      <c r="V18" s="62" t="str">
        <f>IF(AND(C18=""),"",IF(ISNA(VLOOKUP(C18,'Master Sheet'!E$11:BX$295,69,FALSE)),"",VLOOKUP(C18,'Master Sheet'!E$11:BX$295,69,FALSE)))</f>
        <v/>
      </c>
      <c r="W18" s="24" t="str">
        <f>IF(AND(C18=""),"",IF(ISNA(VLOOKUP(C18,'Master Sheet'!E$11:BX$295,70,FALSE)),"",VLOOKUP(C18,'Master Sheet'!E$11:BX$295,70,FALSE)))</f>
        <v/>
      </c>
      <c r="AA18" s="169"/>
      <c r="AB18" s="170"/>
      <c r="AC18" s="171"/>
    </row>
    <row r="19" spans="1:29" ht="15" customHeight="1">
      <c r="A19" s="12">
        <v>11</v>
      </c>
      <c r="B19" s="60" t="str">
        <f>IF(AND(C19=""),"",IF(ISNA(VLOOKUP(A19,'Master Sheet'!A$11:CA$294,4,FALSE)),"",VLOOKUP(A19,'Master Sheet'!A$11:CA$294,4,FALSE)))</f>
        <v/>
      </c>
      <c r="C19" s="23" t="str">
        <f>IF(AND('Master Sheet'!E21=""),"",'Master Sheet'!E21)</f>
        <v/>
      </c>
      <c r="D19" s="50" t="str">
        <f>IF(AND(C19=""),"",IF(ISNA(VLOOKUP(A19,'Master Sheet'!A$11:CA$294,3,FALSE)),"",VLOOKUP(A19,'Master Sheet'!A$11:CA$294,3,FALSE)))</f>
        <v/>
      </c>
      <c r="E19" s="23" t="str">
        <f>IF(AND(C19=""),"",IF(ISNA(VLOOKUP(A19,'Master Sheet'!A$11:CA$294,2,FALSE)),"",VLOOKUP(A19,'Master Sheet'!A$11:CA$294,2,FALSE)))</f>
        <v/>
      </c>
      <c r="F19" s="24" t="str">
        <f>IF(AND(C19=""),"",IF(ISNA(VLOOKUP(C19,'Master Sheet'!E$11:BX$295,13,FALSE)),"",VLOOKUP(C19,'Master Sheet'!E$11:BX$295,13,FALSE)))</f>
        <v/>
      </c>
      <c r="G19" s="24" t="str">
        <f>IF(AND(C19=""),"",IF(ISNA(VLOOKUP(C19,'Master Sheet'!E$11:BX$295,7,FALSE)),"",VLOOKUP(C19,'Master Sheet'!E$11:BX$295,7,FALSE)))</f>
        <v/>
      </c>
      <c r="H19" s="24" t="str">
        <f>IF(AND(C19=""),"",IF(ISNA(VLOOKUP(C19,'Master Sheet'!E$11:BX$295,20,FALSE)),"",VLOOKUP(C19,'Master Sheet'!E$11:BX$295,20,FALSE)))</f>
        <v/>
      </c>
      <c r="I19" s="62" t="str">
        <f>IF(AND(C19=""),"",IF(ISNA(VLOOKUP(C19,'Master Sheet'!E$11:BX$295,7,FALSE)),"",VLOOKUP(C19,'Master Sheet'!E$11:BX$295,7,FALSE)))</f>
        <v/>
      </c>
      <c r="J19" s="24" t="str">
        <f>IF(AND(C19=""),"",IF(ISNA(VLOOKUP(C19,'Master Sheet'!E$11:BX$295,27,FALSE)),"",VLOOKUP(C19,'Master Sheet'!E$11:BX$295,27,FALSE)))</f>
        <v/>
      </c>
      <c r="K19" s="62" t="str">
        <f>IF(AND(C19=""),"",IF(ISNA(VLOOKUP(C19,'Master Sheet'!E$11:BX$295,7,FALSE)),"",VLOOKUP(C19,'Master Sheet'!E$11:BX$295,7,FALSE)))</f>
        <v/>
      </c>
      <c r="L19" s="24" t="str">
        <f>IF(AND(C19=""),"",IF(ISNA(VLOOKUP(C19,'Master Sheet'!E$11:BX$295,34,FALSE)),"",VLOOKUP(C19,'Master Sheet'!E$11:BX$295,34,FALSE)))</f>
        <v/>
      </c>
      <c r="M19" s="62" t="str">
        <f>IF(AND(C19=""),"",IF(ISNA(VLOOKUP(C19,'Master Sheet'!E$11:BX$295,7,FALSE)),"",VLOOKUP(C19,'Master Sheet'!E$11:BX$295,7,FALSE)))</f>
        <v/>
      </c>
      <c r="N19" s="24" t="str">
        <f>IF(AND(C19=""),"",IF(ISNA(VLOOKUP(C19,'Master Sheet'!E$11:BX$295,41,FALSE)),"",VLOOKUP(C19,'Master Sheet'!E$11:BX$295,41,FALSE)))</f>
        <v/>
      </c>
      <c r="O19" s="63" t="str">
        <f>IF(AND(C19=""),"",IF(ISNA(VLOOKUP(C19,'Master Sheet'!E$11:BX$295,7,FALSE)),"",VLOOKUP(C19,'Master Sheet'!E$11:BX$295,7,FALSE)))</f>
        <v/>
      </c>
      <c r="P19" s="62" t="str">
        <f>IF(AND(C19=""),"",IF(ISNA(VLOOKUP(C19,'Master Sheet'!E$11:BX$295,48,FALSE)),"",VLOOKUP(C19,'Master Sheet'!E$11:BX$295,48,FALSE)))</f>
        <v/>
      </c>
      <c r="Q19" s="62" t="str">
        <f>IF(AND(C19=""),"",IF(ISNA(VLOOKUP(C19,'Master Sheet'!E$11:BX$295,7,FALSE)),"",VLOOKUP(C19,'Master Sheet'!E$11:BX$295,7,FALSE)))</f>
        <v/>
      </c>
      <c r="R19" s="62" t="str">
        <f>IF(AND(C19=""),"",IF(ISNA(VLOOKUP(C19,'Master Sheet'!E$11:BX$295,55,FALSE)),"",VLOOKUP(C19,'Master Sheet'!E$11:BX$295,55,FALSE)))</f>
        <v/>
      </c>
      <c r="S19" s="62" t="str">
        <f>IF(AND(C19=""),"",IF(ISNA(VLOOKUP(C19,'Master Sheet'!E$11:BX$295,56,FALSE)),"",VLOOKUP(C19,'Master Sheet'!E$11:BX$295,56,FALSE)))</f>
        <v/>
      </c>
      <c r="T19" s="62" t="str">
        <f>IF(AND(C19=""),"",IF(ISNA(VLOOKUP(C19,'Master Sheet'!E$11:BX$295,62,FALSE)),"",VLOOKUP(C19,'Master Sheet'!E$11:BX$295,62,FALSE)))</f>
        <v/>
      </c>
      <c r="U19" s="24" t="str">
        <f>IF(AND(C19=""),"",IF(ISNA(VLOOKUP(C19,'Master Sheet'!E$11:BX$295,63,FALSE)),"",VLOOKUP(C19,'Master Sheet'!E$11:BX$295,63,FALSE)))</f>
        <v/>
      </c>
      <c r="V19" s="62" t="str">
        <f>IF(AND(C19=""),"",IF(ISNA(VLOOKUP(C19,'Master Sheet'!E$11:BX$295,69,FALSE)),"",VLOOKUP(C19,'Master Sheet'!E$11:BX$295,69,FALSE)))</f>
        <v/>
      </c>
      <c r="W19" s="24" t="str">
        <f>IF(AND(C19=""),"",IF(ISNA(VLOOKUP(C19,'Master Sheet'!E$11:BX$295,70,FALSE)),"",VLOOKUP(C19,'Master Sheet'!E$11:BX$295,70,FALSE)))</f>
        <v/>
      </c>
      <c r="AA19" s="169"/>
      <c r="AB19" s="170"/>
      <c r="AC19" s="171"/>
    </row>
    <row r="20" spans="1:29" ht="15" customHeight="1">
      <c r="A20" s="12">
        <v>12</v>
      </c>
      <c r="B20" s="60" t="str">
        <f>IF(AND(C20=""),"",IF(ISNA(VLOOKUP(A20,'Master Sheet'!A$11:CA$294,4,FALSE)),"",VLOOKUP(A20,'Master Sheet'!A$11:CA$294,4,FALSE)))</f>
        <v/>
      </c>
      <c r="C20" s="23" t="str">
        <f>IF(AND('Master Sheet'!E22=""),"",'Master Sheet'!E22)</f>
        <v/>
      </c>
      <c r="D20" s="50" t="str">
        <f>IF(AND(C20=""),"",IF(ISNA(VLOOKUP(A20,'Master Sheet'!A$11:CA$294,3,FALSE)),"",VLOOKUP(A20,'Master Sheet'!A$11:CA$294,3,FALSE)))</f>
        <v/>
      </c>
      <c r="E20" s="23" t="str">
        <f>IF(AND(C20=""),"",IF(ISNA(VLOOKUP(A20,'Master Sheet'!A$11:CA$294,2,FALSE)),"",VLOOKUP(A20,'Master Sheet'!A$11:CA$294,2,FALSE)))</f>
        <v/>
      </c>
      <c r="F20" s="24" t="str">
        <f>IF(AND(C20=""),"",IF(ISNA(VLOOKUP(C20,'Master Sheet'!E$11:BX$295,13,FALSE)),"",VLOOKUP(C20,'Master Sheet'!E$11:BX$295,13,FALSE)))</f>
        <v/>
      </c>
      <c r="G20" s="24" t="str">
        <f>IF(AND(C20=""),"",IF(ISNA(VLOOKUP(C20,'Master Sheet'!E$11:BX$295,7,FALSE)),"",VLOOKUP(C20,'Master Sheet'!E$11:BX$295,7,FALSE)))</f>
        <v/>
      </c>
      <c r="H20" s="24" t="str">
        <f>IF(AND(C20=""),"",IF(ISNA(VLOOKUP(C20,'Master Sheet'!E$11:BX$295,20,FALSE)),"",VLOOKUP(C20,'Master Sheet'!E$11:BX$295,20,FALSE)))</f>
        <v/>
      </c>
      <c r="I20" s="62" t="str">
        <f>IF(AND(C20=""),"",IF(ISNA(VLOOKUP(C20,'Master Sheet'!E$11:BX$295,7,FALSE)),"",VLOOKUP(C20,'Master Sheet'!E$11:BX$295,7,FALSE)))</f>
        <v/>
      </c>
      <c r="J20" s="24" t="str">
        <f>IF(AND(C20=""),"",IF(ISNA(VLOOKUP(C20,'Master Sheet'!E$11:BX$295,27,FALSE)),"",VLOOKUP(C20,'Master Sheet'!E$11:BX$295,27,FALSE)))</f>
        <v/>
      </c>
      <c r="K20" s="62" t="str">
        <f>IF(AND(C20=""),"",IF(ISNA(VLOOKUP(C20,'Master Sheet'!E$11:BX$295,7,FALSE)),"",VLOOKUP(C20,'Master Sheet'!E$11:BX$295,7,FALSE)))</f>
        <v/>
      </c>
      <c r="L20" s="24" t="str">
        <f>IF(AND(C20=""),"",IF(ISNA(VLOOKUP(C20,'Master Sheet'!E$11:BX$295,34,FALSE)),"",VLOOKUP(C20,'Master Sheet'!E$11:BX$295,34,FALSE)))</f>
        <v/>
      </c>
      <c r="M20" s="62" t="str">
        <f>IF(AND(C20=""),"",IF(ISNA(VLOOKUP(C20,'Master Sheet'!E$11:BX$295,7,FALSE)),"",VLOOKUP(C20,'Master Sheet'!E$11:BX$295,7,FALSE)))</f>
        <v/>
      </c>
      <c r="N20" s="24" t="str">
        <f>IF(AND(C20=""),"",IF(ISNA(VLOOKUP(C20,'Master Sheet'!E$11:BX$295,41,FALSE)),"",VLOOKUP(C20,'Master Sheet'!E$11:BX$295,41,FALSE)))</f>
        <v/>
      </c>
      <c r="O20" s="63" t="str">
        <f>IF(AND(C20=""),"",IF(ISNA(VLOOKUP(C20,'Master Sheet'!E$11:BX$295,7,FALSE)),"",VLOOKUP(C20,'Master Sheet'!E$11:BX$295,7,FALSE)))</f>
        <v/>
      </c>
      <c r="P20" s="62" t="str">
        <f>IF(AND(C20=""),"",IF(ISNA(VLOOKUP(C20,'Master Sheet'!E$11:BX$295,48,FALSE)),"",VLOOKUP(C20,'Master Sheet'!E$11:BX$295,48,FALSE)))</f>
        <v/>
      </c>
      <c r="Q20" s="62" t="str">
        <f>IF(AND(C20=""),"",IF(ISNA(VLOOKUP(C20,'Master Sheet'!E$11:BX$295,7,FALSE)),"",VLOOKUP(C20,'Master Sheet'!E$11:BX$295,7,FALSE)))</f>
        <v/>
      </c>
      <c r="R20" s="62" t="str">
        <f>IF(AND(C20=""),"",IF(ISNA(VLOOKUP(C20,'Master Sheet'!E$11:BX$295,55,FALSE)),"",VLOOKUP(C20,'Master Sheet'!E$11:BX$295,55,FALSE)))</f>
        <v/>
      </c>
      <c r="S20" s="62" t="str">
        <f>IF(AND(C20=""),"",IF(ISNA(VLOOKUP(C20,'Master Sheet'!E$11:BX$295,56,FALSE)),"",VLOOKUP(C20,'Master Sheet'!E$11:BX$295,56,FALSE)))</f>
        <v/>
      </c>
      <c r="T20" s="62" t="str">
        <f>IF(AND(C20=""),"",IF(ISNA(VLOOKUP(C20,'Master Sheet'!E$11:BX$295,62,FALSE)),"",VLOOKUP(C20,'Master Sheet'!E$11:BX$295,62,FALSE)))</f>
        <v/>
      </c>
      <c r="U20" s="24" t="str">
        <f>IF(AND(C20=""),"",IF(ISNA(VLOOKUP(C20,'Master Sheet'!E$11:BX$295,63,FALSE)),"",VLOOKUP(C20,'Master Sheet'!E$11:BX$295,63,FALSE)))</f>
        <v/>
      </c>
      <c r="V20" s="62" t="str">
        <f>IF(AND(C20=""),"",IF(ISNA(VLOOKUP(C20,'Master Sheet'!E$11:BX$295,69,FALSE)),"",VLOOKUP(C20,'Master Sheet'!E$11:BX$295,69,FALSE)))</f>
        <v/>
      </c>
      <c r="W20" s="24" t="str">
        <f>IF(AND(C20=""),"",IF(ISNA(VLOOKUP(C20,'Master Sheet'!E$11:BX$295,70,FALSE)),"",VLOOKUP(C20,'Master Sheet'!E$11:BX$295,70,FALSE)))</f>
        <v/>
      </c>
      <c r="AA20" s="169"/>
      <c r="AB20" s="170"/>
      <c r="AC20" s="171"/>
    </row>
    <row r="21" spans="1:29" ht="15" customHeight="1">
      <c r="A21" s="12">
        <v>13</v>
      </c>
      <c r="B21" s="60" t="str">
        <f>IF(AND(C21=""),"",IF(ISNA(VLOOKUP(A21,'Master Sheet'!A$11:CA$294,4,FALSE)),"",VLOOKUP(A21,'Master Sheet'!A$11:CA$294,4,FALSE)))</f>
        <v/>
      </c>
      <c r="C21" s="23" t="str">
        <f>IF(AND('Master Sheet'!E23=""),"",'Master Sheet'!E23)</f>
        <v/>
      </c>
      <c r="D21" s="50" t="str">
        <f>IF(AND(C21=""),"",IF(ISNA(VLOOKUP(A21,'Master Sheet'!A$11:CA$294,3,FALSE)),"",VLOOKUP(A21,'Master Sheet'!A$11:CA$294,3,FALSE)))</f>
        <v/>
      </c>
      <c r="E21" s="23" t="str">
        <f>IF(AND(C21=""),"",IF(ISNA(VLOOKUP(A21,'Master Sheet'!A$11:CA$294,2,FALSE)),"",VLOOKUP(A21,'Master Sheet'!A$11:CA$294,2,FALSE)))</f>
        <v/>
      </c>
      <c r="F21" s="24" t="str">
        <f>IF(AND(C21=""),"",IF(ISNA(VLOOKUP(C21,'Master Sheet'!E$11:BX$295,13,FALSE)),"",VLOOKUP(C21,'Master Sheet'!E$11:BX$295,13,FALSE)))</f>
        <v/>
      </c>
      <c r="G21" s="24" t="str">
        <f>IF(AND(C21=""),"",IF(ISNA(VLOOKUP(C21,'Master Sheet'!E$11:BX$295,7,FALSE)),"",VLOOKUP(C21,'Master Sheet'!E$11:BX$295,7,FALSE)))</f>
        <v/>
      </c>
      <c r="H21" s="24" t="str">
        <f>IF(AND(C21=""),"",IF(ISNA(VLOOKUP(C21,'Master Sheet'!E$11:BX$295,20,FALSE)),"",VLOOKUP(C21,'Master Sheet'!E$11:BX$295,20,FALSE)))</f>
        <v/>
      </c>
      <c r="I21" s="62" t="str">
        <f>IF(AND(C21=""),"",IF(ISNA(VLOOKUP(C21,'Master Sheet'!E$11:BX$295,7,FALSE)),"",VLOOKUP(C21,'Master Sheet'!E$11:BX$295,7,FALSE)))</f>
        <v/>
      </c>
      <c r="J21" s="24" t="str">
        <f>IF(AND(C21=""),"",IF(ISNA(VLOOKUP(C21,'Master Sheet'!E$11:BX$295,27,FALSE)),"",VLOOKUP(C21,'Master Sheet'!E$11:BX$295,27,FALSE)))</f>
        <v/>
      </c>
      <c r="K21" s="62" t="str">
        <f>IF(AND(C21=""),"",IF(ISNA(VLOOKUP(C21,'Master Sheet'!E$11:BX$295,7,FALSE)),"",VLOOKUP(C21,'Master Sheet'!E$11:BX$295,7,FALSE)))</f>
        <v/>
      </c>
      <c r="L21" s="24" t="str">
        <f>IF(AND(C21=""),"",IF(ISNA(VLOOKUP(C21,'Master Sheet'!E$11:BX$295,34,FALSE)),"",VLOOKUP(C21,'Master Sheet'!E$11:BX$295,34,FALSE)))</f>
        <v/>
      </c>
      <c r="M21" s="62" t="str">
        <f>IF(AND(C21=""),"",IF(ISNA(VLOOKUP(C21,'Master Sheet'!E$11:BX$295,7,FALSE)),"",VLOOKUP(C21,'Master Sheet'!E$11:BX$295,7,FALSE)))</f>
        <v/>
      </c>
      <c r="N21" s="24" t="str">
        <f>IF(AND(C21=""),"",IF(ISNA(VLOOKUP(C21,'Master Sheet'!E$11:BX$295,41,FALSE)),"",VLOOKUP(C21,'Master Sheet'!E$11:BX$295,41,FALSE)))</f>
        <v/>
      </c>
      <c r="O21" s="63" t="str">
        <f>IF(AND(C21=""),"",IF(ISNA(VLOOKUP(C21,'Master Sheet'!E$11:BX$295,7,FALSE)),"",VLOOKUP(C21,'Master Sheet'!E$11:BX$295,7,FALSE)))</f>
        <v/>
      </c>
      <c r="P21" s="62" t="str">
        <f>IF(AND(C21=""),"",IF(ISNA(VLOOKUP(C21,'Master Sheet'!E$11:BX$295,48,FALSE)),"",VLOOKUP(C21,'Master Sheet'!E$11:BX$295,48,FALSE)))</f>
        <v/>
      </c>
      <c r="Q21" s="62" t="str">
        <f>IF(AND(C21=""),"",IF(ISNA(VLOOKUP(C21,'Master Sheet'!E$11:BX$295,7,FALSE)),"",VLOOKUP(C21,'Master Sheet'!E$11:BX$295,7,FALSE)))</f>
        <v/>
      </c>
      <c r="R21" s="62" t="str">
        <f>IF(AND(C21=""),"",IF(ISNA(VLOOKUP(C21,'Master Sheet'!E$11:BX$295,55,FALSE)),"",VLOOKUP(C21,'Master Sheet'!E$11:BX$295,55,FALSE)))</f>
        <v/>
      </c>
      <c r="S21" s="62" t="str">
        <f>IF(AND(C21=""),"",IF(ISNA(VLOOKUP(C21,'Master Sheet'!E$11:BX$295,56,FALSE)),"",VLOOKUP(C21,'Master Sheet'!E$11:BX$295,56,FALSE)))</f>
        <v/>
      </c>
      <c r="T21" s="62" t="str">
        <f>IF(AND(C21=""),"",IF(ISNA(VLOOKUP(C21,'Master Sheet'!E$11:BX$295,62,FALSE)),"",VLOOKUP(C21,'Master Sheet'!E$11:BX$295,62,FALSE)))</f>
        <v/>
      </c>
      <c r="U21" s="24" t="str">
        <f>IF(AND(C21=""),"",IF(ISNA(VLOOKUP(C21,'Master Sheet'!E$11:BX$295,63,FALSE)),"",VLOOKUP(C21,'Master Sheet'!E$11:BX$295,63,FALSE)))</f>
        <v/>
      </c>
      <c r="V21" s="62" t="str">
        <f>IF(AND(C21=""),"",IF(ISNA(VLOOKUP(C21,'Master Sheet'!E$11:BX$295,69,FALSE)),"",VLOOKUP(C21,'Master Sheet'!E$11:BX$295,69,FALSE)))</f>
        <v/>
      </c>
      <c r="W21" s="24" t="str">
        <f>IF(AND(C21=""),"",IF(ISNA(VLOOKUP(C21,'Master Sheet'!E$11:BX$295,70,FALSE)),"",VLOOKUP(C21,'Master Sheet'!E$11:BX$295,70,FALSE)))</f>
        <v/>
      </c>
      <c r="AA21" s="169"/>
      <c r="AB21" s="170"/>
      <c r="AC21" s="171"/>
    </row>
    <row r="22" spans="1:29" ht="15" customHeight="1">
      <c r="A22" s="12">
        <v>14</v>
      </c>
      <c r="B22" s="60" t="str">
        <f>IF(AND(C22=""),"",IF(ISNA(VLOOKUP(A22,'Master Sheet'!A$11:CA$294,4,FALSE)),"",VLOOKUP(A22,'Master Sheet'!A$11:CA$294,4,FALSE)))</f>
        <v/>
      </c>
      <c r="C22" s="23" t="str">
        <f>IF(AND('Master Sheet'!E24=""),"",'Master Sheet'!E24)</f>
        <v/>
      </c>
      <c r="D22" s="50" t="str">
        <f>IF(AND(C22=""),"",IF(ISNA(VLOOKUP(A22,'Master Sheet'!A$11:CA$294,3,FALSE)),"",VLOOKUP(A22,'Master Sheet'!A$11:CA$294,3,FALSE)))</f>
        <v/>
      </c>
      <c r="E22" s="23" t="str">
        <f>IF(AND(C22=""),"",IF(ISNA(VLOOKUP(A22,'Master Sheet'!A$11:CA$294,2,FALSE)),"",VLOOKUP(A22,'Master Sheet'!A$11:CA$294,2,FALSE)))</f>
        <v/>
      </c>
      <c r="F22" s="24" t="str">
        <f>IF(AND(C22=""),"",IF(ISNA(VLOOKUP(C22,'Master Sheet'!E$11:BX$295,13,FALSE)),"",VLOOKUP(C22,'Master Sheet'!E$11:BX$295,13,FALSE)))</f>
        <v/>
      </c>
      <c r="G22" s="24" t="str">
        <f>IF(AND(C22=""),"",IF(ISNA(VLOOKUP(C22,'Master Sheet'!E$11:BX$295,7,FALSE)),"",VLOOKUP(C22,'Master Sheet'!E$11:BX$295,7,FALSE)))</f>
        <v/>
      </c>
      <c r="H22" s="24" t="str">
        <f>IF(AND(C22=""),"",IF(ISNA(VLOOKUP(C22,'Master Sheet'!E$11:BX$295,20,FALSE)),"",VLOOKUP(C22,'Master Sheet'!E$11:BX$295,20,FALSE)))</f>
        <v/>
      </c>
      <c r="I22" s="62" t="str">
        <f>IF(AND(C22=""),"",IF(ISNA(VLOOKUP(C22,'Master Sheet'!E$11:BX$295,7,FALSE)),"",VLOOKUP(C22,'Master Sheet'!E$11:BX$295,7,FALSE)))</f>
        <v/>
      </c>
      <c r="J22" s="24" t="str">
        <f>IF(AND(C22=""),"",IF(ISNA(VLOOKUP(C22,'Master Sheet'!E$11:BX$295,27,FALSE)),"",VLOOKUP(C22,'Master Sheet'!E$11:BX$295,27,FALSE)))</f>
        <v/>
      </c>
      <c r="K22" s="62" t="str">
        <f>IF(AND(C22=""),"",IF(ISNA(VLOOKUP(C22,'Master Sheet'!E$11:BX$295,7,FALSE)),"",VLOOKUP(C22,'Master Sheet'!E$11:BX$295,7,FALSE)))</f>
        <v/>
      </c>
      <c r="L22" s="24" t="str">
        <f>IF(AND(C22=""),"",IF(ISNA(VLOOKUP(C22,'Master Sheet'!E$11:BX$295,34,FALSE)),"",VLOOKUP(C22,'Master Sheet'!E$11:BX$295,34,FALSE)))</f>
        <v/>
      </c>
      <c r="M22" s="62" t="str">
        <f>IF(AND(C22=""),"",IF(ISNA(VLOOKUP(C22,'Master Sheet'!E$11:BX$295,7,FALSE)),"",VLOOKUP(C22,'Master Sheet'!E$11:BX$295,7,FALSE)))</f>
        <v/>
      </c>
      <c r="N22" s="24" t="str">
        <f>IF(AND(C22=""),"",IF(ISNA(VLOOKUP(C22,'Master Sheet'!E$11:BX$295,41,FALSE)),"",VLOOKUP(C22,'Master Sheet'!E$11:BX$295,41,FALSE)))</f>
        <v/>
      </c>
      <c r="O22" s="63" t="str">
        <f>IF(AND(C22=""),"",IF(ISNA(VLOOKUP(C22,'Master Sheet'!E$11:BX$295,7,FALSE)),"",VLOOKUP(C22,'Master Sheet'!E$11:BX$295,7,FALSE)))</f>
        <v/>
      </c>
      <c r="P22" s="62" t="str">
        <f>IF(AND(C22=""),"",IF(ISNA(VLOOKUP(C22,'Master Sheet'!E$11:BX$295,48,FALSE)),"",VLOOKUP(C22,'Master Sheet'!E$11:BX$295,48,FALSE)))</f>
        <v/>
      </c>
      <c r="Q22" s="62" t="str">
        <f>IF(AND(C22=""),"",IF(ISNA(VLOOKUP(C22,'Master Sheet'!E$11:BX$295,7,FALSE)),"",VLOOKUP(C22,'Master Sheet'!E$11:BX$295,7,FALSE)))</f>
        <v/>
      </c>
      <c r="R22" s="62" t="str">
        <f>IF(AND(C22=""),"",IF(ISNA(VLOOKUP(C22,'Master Sheet'!E$11:BX$295,55,FALSE)),"",VLOOKUP(C22,'Master Sheet'!E$11:BX$295,55,FALSE)))</f>
        <v/>
      </c>
      <c r="S22" s="62" t="str">
        <f>IF(AND(C22=""),"",IF(ISNA(VLOOKUP(C22,'Master Sheet'!E$11:BX$295,56,FALSE)),"",VLOOKUP(C22,'Master Sheet'!E$11:BX$295,56,FALSE)))</f>
        <v/>
      </c>
      <c r="T22" s="62" t="str">
        <f>IF(AND(C22=""),"",IF(ISNA(VLOOKUP(C22,'Master Sheet'!E$11:BX$295,62,FALSE)),"",VLOOKUP(C22,'Master Sheet'!E$11:BX$295,62,FALSE)))</f>
        <v/>
      </c>
      <c r="U22" s="24" t="str">
        <f>IF(AND(C22=""),"",IF(ISNA(VLOOKUP(C22,'Master Sheet'!E$11:BX$295,63,FALSE)),"",VLOOKUP(C22,'Master Sheet'!E$11:BX$295,63,FALSE)))</f>
        <v/>
      </c>
      <c r="V22" s="62" t="str">
        <f>IF(AND(C22=""),"",IF(ISNA(VLOOKUP(C22,'Master Sheet'!E$11:BX$295,69,FALSE)),"",VLOOKUP(C22,'Master Sheet'!E$11:BX$295,69,FALSE)))</f>
        <v/>
      </c>
      <c r="W22" s="24" t="str">
        <f>IF(AND(C22=""),"",IF(ISNA(VLOOKUP(C22,'Master Sheet'!E$11:BX$295,70,FALSE)),"",VLOOKUP(C22,'Master Sheet'!E$11:BX$295,70,FALSE)))</f>
        <v/>
      </c>
      <c r="AA22" s="169"/>
      <c r="AB22" s="170"/>
      <c r="AC22" s="171"/>
    </row>
    <row r="23" spans="1:29" ht="15" customHeight="1">
      <c r="A23" s="12">
        <v>15</v>
      </c>
      <c r="B23" s="60" t="str">
        <f>IF(AND(C23=""),"",IF(ISNA(VLOOKUP(A23,'Master Sheet'!A$11:CA$294,4,FALSE)),"",VLOOKUP(A23,'Master Sheet'!A$11:CA$294,4,FALSE)))</f>
        <v/>
      </c>
      <c r="C23" s="23" t="str">
        <f>IF(AND('Master Sheet'!E25=""),"",'Master Sheet'!E25)</f>
        <v/>
      </c>
      <c r="D23" s="50" t="str">
        <f>IF(AND(C23=""),"",IF(ISNA(VLOOKUP(A23,'Master Sheet'!A$11:CA$294,3,FALSE)),"",VLOOKUP(A23,'Master Sheet'!A$11:CA$294,3,FALSE)))</f>
        <v/>
      </c>
      <c r="E23" s="23" t="str">
        <f>IF(AND(C23=""),"",IF(ISNA(VLOOKUP(A23,'Master Sheet'!A$11:CA$294,2,FALSE)),"",VLOOKUP(A23,'Master Sheet'!A$11:CA$294,2,FALSE)))</f>
        <v/>
      </c>
      <c r="F23" s="24" t="str">
        <f>IF(AND(C23=""),"",IF(ISNA(VLOOKUP(C23,'Master Sheet'!E$11:BX$295,13,FALSE)),"",VLOOKUP(C23,'Master Sheet'!E$11:BX$295,13,FALSE)))</f>
        <v/>
      </c>
      <c r="G23" s="24" t="str">
        <f>IF(AND(C23=""),"",IF(ISNA(VLOOKUP(C23,'Master Sheet'!E$11:BX$295,7,FALSE)),"",VLOOKUP(C23,'Master Sheet'!E$11:BX$295,7,FALSE)))</f>
        <v/>
      </c>
      <c r="H23" s="24" t="str">
        <f>IF(AND(C23=""),"",IF(ISNA(VLOOKUP(C23,'Master Sheet'!E$11:BX$295,20,FALSE)),"",VLOOKUP(C23,'Master Sheet'!E$11:BX$295,20,FALSE)))</f>
        <v/>
      </c>
      <c r="I23" s="62" t="str">
        <f>IF(AND(C23=""),"",IF(ISNA(VLOOKUP(C23,'Master Sheet'!E$11:BX$295,7,FALSE)),"",VLOOKUP(C23,'Master Sheet'!E$11:BX$295,7,FALSE)))</f>
        <v/>
      </c>
      <c r="J23" s="24" t="str">
        <f>IF(AND(C23=""),"",IF(ISNA(VLOOKUP(C23,'Master Sheet'!E$11:BX$295,27,FALSE)),"",VLOOKUP(C23,'Master Sheet'!E$11:BX$295,27,FALSE)))</f>
        <v/>
      </c>
      <c r="K23" s="62" t="str">
        <f>IF(AND(C23=""),"",IF(ISNA(VLOOKUP(C23,'Master Sheet'!E$11:BX$295,7,FALSE)),"",VLOOKUP(C23,'Master Sheet'!E$11:BX$295,7,FALSE)))</f>
        <v/>
      </c>
      <c r="L23" s="24" t="str">
        <f>IF(AND(C23=""),"",IF(ISNA(VLOOKUP(C23,'Master Sheet'!E$11:BX$295,34,FALSE)),"",VLOOKUP(C23,'Master Sheet'!E$11:BX$295,34,FALSE)))</f>
        <v/>
      </c>
      <c r="M23" s="62" t="str">
        <f>IF(AND(C23=""),"",IF(ISNA(VLOOKUP(C23,'Master Sheet'!E$11:BX$295,7,FALSE)),"",VLOOKUP(C23,'Master Sheet'!E$11:BX$295,7,FALSE)))</f>
        <v/>
      </c>
      <c r="N23" s="24" t="str">
        <f>IF(AND(C23=""),"",IF(ISNA(VLOOKUP(C23,'Master Sheet'!E$11:BX$295,41,FALSE)),"",VLOOKUP(C23,'Master Sheet'!E$11:BX$295,41,FALSE)))</f>
        <v/>
      </c>
      <c r="O23" s="63" t="str">
        <f>IF(AND(C23=""),"",IF(ISNA(VLOOKUP(C23,'Master Sheet'!E$11:BX$295,7,FALSE)),"",VLOOKUP(C23,'Master Sheet'!E$11:BX$295,7,FALSE)))</f>
        <v/>
      </c>
      <c r="P23" s="62" t="str">
        <f>IF(AND(C23=""),"",IF(ISNA(VLOOKUP(C23,'Master Sheet'!E$11:BX$295,48,FALSE)),"",VLOOKUP(C23,'Master Sheet'!E$11:BX$295,48,FALSE)))</f>
        <v/>
      </c>
      <c r="Q23" s="62" t="str">
        <f>IF(AND(C23=""),"",IF(ISNA(VLOOKUP(C23,'Master Sheet'!E$11:BX$295,7,FALSE)),"",VLOOKUP(C23,'Master Sheet'!E$11:BX$295,7,FALSE)))</f>
        <v/>
      </c>
      <c r="R23" s="62" t="str">
        <f>IF(AND(C23=""),"",IF(ISNA(VLOOKUP(C23,'Master Sheet'!E$11:BX$295,55,FALSE)),"",VLOOKUP(C23,'Master Sheet'!E$11:BX$295,55,FALSE)))</f>
        <v/>
      </c>
      <c r="S23" s="62" t="str">
        <f>IF(AND(C23=""),"",IF(ISNA(VLOOKUP(C23,'Master Sheet'!E$11:BX$295,56,FALSE)),"",VLOOKUP(C23,'Master Sheet'!E$11:BX$295,56,FALSE)))</f>
        <v/>
      </c>
      <c r="T23" s="62" t="str">
        <f>IF(AND(C23=""),"",IF(ISNA(VLOOKUP(C23,'Master Sheet'!E$11:BX$295,62,FALSE)),"",VLOOKUP(C23,'Master Sheet'!E$11:BX$295,62,FALSE)))</f>
        <v/>
      </c>
      <c r="U23" s="24" t="str">
        <f>IF(AND(C23=""),"",IF(ISNA(VLOOKUP(C23,'Master Sheet'!E$11:BX$295,63,FALSE)),"",VLOOKUP(C23,'Master Sheet'!E$11:BX$295,63,FALSE)))</f>
        <v/>
      </c>
      <c r="V23" s="62" t="str">
        <f>IF(AND(C23=""),"",IF(ISNA(VLOOKUP(C23,'Master Sheet'!E$11:BX$295,69,FALSE)),"",VLOOKUP(C23,'Master Sheet'!E$11:BX$295,69,FALSE)))</f>
        <v/>
      </c>
      <c r="W23" s="24" t="str">
        <f>IF(AND(C23=""),"",IF(ISNA(VLOOKUP(C23,'Master Sheet'!E$11:BX$295,70,FALSE)),"",VLOOKUP(C23,'Master Sheet'!E$11:BX$295,70,FALSE)))</f>
        <v/>
      </c>
      <c r="AA23" s="169"/>
      <c r="AB23" s="170"/>
      <c r="AC23" s="171"/>
    </row>
    <row r="24" spans="1:29" ht="15" customHeight="1">
      <c r="A24" s="12">
        <v>16</v>
      </c>
      <c r="B24" s="60" t="str">
        <f>IF(AND(C24=""),"",IF(ISNA(VLOOKUP(A24,'Master Sheet'!A$11:CA$294,4,FALSE)),"",VLOOKUP(A24,'Master Sheet'!A$11:CA$294,4,FALSE)))</f>
        <v/>
      </c>
      <c r="C24" s="23" t="str">
        <f>IF(AND('Master Sheet'!E26=""),"",'Master Sheet'!E26)</f>
        <v/>
      </c>
      <c r="D24" s="50" t="str">
        <f>IF(AND(C24=""),"",IF(ISNA(VLOOKUP(A24,'Master Sheet'!A$11:CA$294,3,FALSE)),"",VLOOKUP(A24,'Master Sheet'!A$11:CA$294,3,FALSE)))</f>
        <v/>
      </c>
      <c r="E24" s="23" t="str">
        <f>IF(AND(C24=""),"",IF(ISNA(VLOOKUP(A24,'Master Sheet'!A$11:CA$294,2,FALSE)),"",VLOOKUP(A24,'Master Sheet'!A$11:CA$294,2,FALSE)))</f>
        <v/>
      </c>
      <c r="F24" s="24" t="str">
        <f>IF(AND(C24=""),"",IF(ISNA(VLOOKUP(C24,'Master Sheet'!E$11:BX$295,13,FALSE)),"",VLOOKUP(C24,'Master Sheet'!E$11:BX$295,13,FALSE)))</f>
        <v/>
      </c>
      <c r="G24" s="24" t="str">
        <f>IF(AND(C24=""),"",IF(ISNA(VLOOKUP(C24,'Master Sheet'!E$11:BX$295,7,FALSE)),"",VLOOKUP(C24,'Master Sheet'!E$11:BX$295,7,FALSE)))</f>
        <v/>
      </c>
      <c r="H24" s="24" t="str">
        <f>IF(AND(C24=""),"",IF(ISNA(VLOOKUP(C24,'Master Sheet'!E$11:BX$295,20,FALSE)),"",VLOOKUP(C24,'Master Sheet'!E$11:BX$295,20,FALSE)))</f>
        <v/>
      </c>
      <c r="I24" s="62" t="str">
        <f>IF(AND(C24=""),"",IF(ISNA(VLOOKUP(C24,'Master Sheet'!E$11:BX$295,7,FALSE)),"",VLOOKUP(C24,'Master Sheet'!E$11:BX$295,7,FALSE)))</f>
        <v/>
      </c>
      <c r="J24" s="24" t="str">
        <f>IF(AND(C24=""),"",IF(ISNA(VLOOKUP(C24,'Master Sheet'!E$11:BX$295,27,FALSE)),"",VLOOKUP(C24,'Master Sheet'!E$11:BX$295,27,FALSE)))</f>
        <v/>
      </c>
      <c r="K24" s="62" t="str">
        <f>IF(AND(C24=""),"",IF(ISNA(VLOOKUP(C24,'Master Sheet'!E$11:BX$295,7,FALSE)),"",VLOOKUP(C24,'Master Sheet'!E$11:BX$295,7,FALSE)))</f>
        <v/>
      </c>
      <c r="L24" s="24" t="str">
        <f>IF(AND(C24=""),"",IF(ISNA(VLOOKUP(C24,'Master Sheet'!E$11:BX$295,34,FALSE)),"",VLOOKUP(C24,'Master Sheet'!E$11:BX$295,34,FALSE)))</f>
        <v/>
      </c>
      <c r="M24" s="62" t="str">
        <f>IF(AND(C24=""),"",IF(ISNA(VLOOKUP(C24,'Master Sheet'!E$11:BX$295,7,FALSE)),"",VLOOKUP(C24,'Master Sheet'!E$11:BX$295,7,FALSE)))</f>
        <v/>
      </c>
      <c r="N24" s="24" t="str">
        <f>IF(AND(C24=""),"",IF(ISNA(VLOOKUP(C24,'Master Sheet'!E$11:BX$295,41,FALSE)),"",VLOOKUP(C24,'Master Sheet'!E$11:BX$295,41,FALSE)))</f>
        <v/>
      </c>
      <c r="O24" s="63" t="str">
        <f>IF(AND(C24=""),"",IF(ISNA(VLOOKUP(C24,'Master Sheet'!E$11:BX$295,7,FALSE)),"",VLOOKUP(C24,'Master Sheet'!E$11:BX$295,7,FALSE)))</f>
        <v/>
      </c>
      <c r="P24" s="62" t="str">
        <f>IF(AND(C24=""),"",IF(ISNA(VLOOKUP(C24,'Master Sheet'!E$11:BX$295,48,FALSE)),"",VLOOKUP(C24,'Master Sheet'!E$11:BX$295,48,FALSE)))</f>
        <v/>
      </c>
      <c r="Q24" s="62" t="str">
        <f>IF(AND(C24=""),"",IF(ISNA(VLOOKUP(C24,'Master Sheet'!E$11:BX$295,7,FALSE)),"",VLOOKUP(C24,'Master Sheet'!E$11:BX$295,7,FALSE)))</f>
        <v/>
      </c>
      <c r="R24" s="62" t="str">
        <f>IF(AND(C24=""),"",IF(ISNA(VLOOKUP(C24,'Master Sheet'!E$11:BX$295,55,FALSE)),"",VLOOKUP(C24,'Master Sheet'!E$11:BX$295,55,FALSE)))</f>
        <v/>
      </c>
      <c r="S24" s="62" t="str">
        <f>IF(AND(C24=""),"",IF(ISNA(VLOOKUP(C24,'Master Sheet'!E$11:BX$295,56,FALSE)),"",VLOOKUP(C24,'Master Sheet'!E$11:BX$295,56,FALSE)))</f>
        <v/>
      </c>
      <c r="T24" s="62" t="str">
        <f>IF(AND(C24=""),"",IF(ISNA(VLOOKUP(C24,'Master Sheet'!E$11:BX$295,62,FALSE)),"",VLOOKUP(C24,'Master Sheet'!E$11:BX$295,62,FALSE)))</f>
        <v/>
      </c>
      <c r="U24" s="24" t="str">
        <f>IF(AND(C24=""),"",IF(ISNA(VLOOKUP(C24,'Master Sheet'!E$11:BX$295,63,FALSE)),"",VLOOKUP(C24,'Master Sheet'!E$11:BX$295,63,FALSE)))</f>
        <v/>
      </c>
      <c r="V24" s="62" t="str">
        <f>IF(AND(C24=""),"",IF(ISNA(VLOOKUP(C24,'Master Sheet'!E$11:BX$295,69,FALSE)),"",VLOOKUP(C24,'Master Sheet'!E$11:BX$295,69,FALSE)))</f>
        <v/>
      </c>
      <c r="W24" s="24" t="str">
        <f>IF(AND(C24=""),"",IF(ISNA(VLOOKUP(C24,'Master Sheet'!E$11:BX$295,70,FALSE)),"",VLOOKUP(C24,'Master Sheet'!E$11:BX$295,70,FALSE)))</f>
        <v/>
      </c>
      <c r="AA24" s="169"/>
      <c r="AB24" s="170"/>
      <c r="AC24" s="171"/>
    </row>
    <row r="25" spans="1:29" ht="15" customHeight="1">
      <c r="A25" s="12">
        <v>17</v>
      </c>
      <c r="B25" s="60" t="str">
        <f>IF(AND(C25=""),"",IF(ISNA(VLOOKUP(A25,'Master Sheet'!A$11:CA$294,4,FALSE)),"",VLOOKUP(A25,'Master Sheet'!A$11:CA$294,4,FALSE)))</f>
        <v/>
      </c>
      <c r="C25" s="23" t="str">
        <f>IF(AND('Master Sheet'!E27=""),"",'Master Sheet'!E27)</f>
        <v/>
      </c>
      <c r="D25" s="50" t="str">
        <f>IF(AND(C25=""),"",IF(ISNA(VLOOKUP(A25,'Master Sheet'!A$11:CA$294,3,FALSE)),"",VLOOKUP(A25,'Master Sheet'!A$11:CA$294,3,FALSE)))</f>
        <v/>
      </c>
      <c r="E25" s="23" t="str">
        <f>IF(AND(C25=""),"",IF(ISNA(VLOOKUP(A25,'Master Sheet'!A$11:CA$294,2,FALSE)),"",VLOOKUP(A25,'Master Sheet'!A$11:CA$294,2,FALSE)))</f>
        <v/>
      </c>
      <c r="F25" s="24" t="str">
        <f>IF(AND(C25=""),"",IF(ISNA(VLOOKUP(C25,'Master Sheet'!E$11:BX$295,13,FALSE)),"",VLOOKUP(C25,'Master Sheet'!E$11:BX$295,13,FALSE)))</f>
        <v/>
      </c>
      <c r="G25" s="24" t="str">
        <f>IF(AND(C25=""),"",IF(ISNA(VLOOKUP(C25,'Master Sheet'!E$11:BX$295,7,FALSE)),"",VLOOKUP(C25,'Master Sheet'!E$11:BX$295,7,FALSE)))</f>
        <v/>
      </c>
      <c r="H25" s="24" t="str">
        <f>IF(AND(C25=""),"",IF(ISNA(VLOOKUP(C25,'Master Sheet'!E$11:BX$295,20,FALSE)),"",VLOOKUP(C25,'Master Sheet'!E$11:BX$295,20,FALSE)))</f>
        <v/>
      </c>
      <c r="I25" s="62" t="str">
        <f>IF(AND(C25=""),"",IF(ISNA(VLOOKUP(C25,'Master Sheet'!E$11:BX$295,7,FALSE)),"",VLOOKUP(C25,'Master Sheet'!E$11:BX$295,7,FALSE)))</f>
        <v/>
      </c>
      <c r="J25" s="24" t="str">
        <f>IF(AND(C25=""),"",IF(ISNA(VLOOKUP(C25,'Master Sheet'!E$11:BX$295,27,FALSE)),"",VLOOKUP(C25,'Master Sheet'!E$11:BX$295,27,FALSE)))</f>
        <v/>
      </c>
      <c r="K25" s="62" t="str">
        <f>IF(AND(C25=""),"",IF(ISNA(VLOOKUP(C25,'Master Sheet'!E$11:BX$295,7,FALSE)),"",VLOOKUP(C25,'Master Sheet'!E$11:BX$295,7,FALSE)))</f>
        <v/>
      </c>
      <c r="L25" s="24" t="str">
        <f>IF(AND(C25=""),"",IF(ISNA(VLOOKUP(C25,'Master Sheet'!E$11:BX$295,34,FALSE)),"",VLOOKUP(C25,'Master Sheet'!E$11:BX$295,34,FALSE)))</f>
        <v/>
      </c>
      <c r="M25" s="62" t="str">
        <f>IF(AND(C25=""),"",IF(ISNA(VLOOKUP(C25,'Master Sheet'!E$11:BX$295,7,FALSE)),"",VLOOKUP(C25,'Master Sheet'!E$11:BX$295,7,FALSE)))</f>
        <v/>
      </c>
      <c r="N25" s="24" t="str">
        <f>IF(AND(C25=""),"",IF(ISNA(VLOOKUP(C25,'Master Sheet'!E$11:BX$295,41,FALSE)),"",VLOOKUP(C25,'Master Sheet'!E$11:BX$295,41,FALSE)))</f>
        <v/>
      </c>
      <c r="O25" s="63" t="str">
        <f>IF(AND(C25=""),"",IF(ISNA(VLOOKUP(C25,'Master Sheet'!E$11:BX$295,7,FALSE)),"",VLOOKUP(C25,'Master Sheet'!E$11:BX$295,7,FALSE)))</f>
        <v/>
      </c>
      <c r="P25" s="62" t="str">
        <f>IF(AND(C25=""),"",IF(ISNA(VLOOKUP(C25,'Master Sheet'!E$11:BX$295,48,FALSE)),"",VLOOKUP(C25,'Master Sheet'!E$11:BX$295,48,FALSE)))</f>
        <v/>
      </c>
      <c r="Q25" s="62" t="str">
        <f>IF(AND(C25=""),"",IF(ISNA(VLOOKUP(C25,'Master Sheet'!E$11:BX$295,7,FALSE)),"",VLOOKUP(C25,'Master Sheet'!E$11:BX$295,7,FALSE)))</f>
        <v/>
      </c>
      <c r="R25" s="62" t="str">
        <f>IF(AND(C25=""),"",IF(ISNA(VLOOKUP(C25,'Master Sheet'!E$11:BX$295,55,FALSE)),"",VLOOKUP(C25,'Master Sheet'!E$11:BX$295,55,FALSE)))</f>
        <v/>
      </c>
      <c r="S25" s="62" t="str">
        <f>IF(AND(C25=""),"",IF(ISNA(VLOOKUP(C25,'Master Sheet'!E$11:BX$295,56,FALSE)),"",VLOOKUP(C25,'Master Sheet'!E$11:BX$295,56,FALSE)))</f>
        <v/>
      </c>
      <c r="T25" s="62" t="str">
        <f>IF(AND(C25=""),"",IF(ISNA(VLOOKUP(C25,'Master Sheet'!E$11:BX$295,62,FALSE)),"",VLOOKUP(C25,'Master Sheet'!E$11:BX$295,62,FALSE)))</f>
        <v/>
      </c>
      <c r="U25" s="24" t="str">
        <f>IF(AND(C25=""),"",IF(ISNA(VLOOKUP(C25,'Master Sheet'!E$11:BX$295,63,FALSE)),"",VLOOKUP(C25,'Master Sheet'!E$11:BX$295,63,FALSE)))</f>
        <v/>
      </c>
      <c r="V25" s="62" t="str">
        <f>IF(AND(C25=""),"",IF(ISNA(VLOOKUP(C25,'Master Sheet'!E$11:BX$295,69,FALSE)),"",VLOOKUP(C25,'Master Sheet'!E$11:BX$295,69,FALSE)))</f>
        <v/>
      </c>
      <c r="W25" s="24" t="str">
        <f>IF(AND(C25=""),"",IF(ISNA(VLOOKUP(C25,'Master Sheet'!E$11:BX$295,70,FALSE)),"",VLOOKUP(C25,'Master Sheet'!E$11:BX$295,70,FALSE)))</f>
        <v/>
      </c>
      <c r="AA25" s="169"/>
      <c r="AB25" s="170"/>
      <c r="AC25" s="171"/>
    </row>
    <row r="26" spans="1:29" ht="15" customHeight="1">
      <c r="A26" s="12">
        <v>18</v>
      </c>
      <c r="B26" s="60" t="str">
        <f>IF(AND(C26=""),"",IF(ISNA(VLOOKUP(A26,'Master Sheet'!A$11:CA$294,4,FALSE)),"",VLOOKUP(A26,'Master Sheet'!A$11:CA$294,4,FALSE)))</f>
        <v/>
      </c>
      <c r="C26" s="23" t="str">
        <f>IF(AND('Master Sheet'!E28=""),"",'Master Sheet'!E28)</f>
        <v/>
      </c>
      <c r="D26" s="50" t="str">
        <f>IF(AND(C26=""),"",IF(ISNA(VLOOKUP(A26,'Master Sheet'!A$11:CA$294,3,FALSE)),"",VLOOKUP(A26,'Master Sheet'!A$11:CA$294,3,FALSE)))</f>
        <v/>
      </c>
      <c r="E26" s="23" t="str">
        <f>IF(AND(C26=""),"",IF(ISNA(VLOOKUP(A26,'Master Sheet'!A$11:CA$294,2,FALSE)),"",VLOOKUP(A26,'Master Sheet'!A$11:CA$294,2,FALSE)))</f>
        <v/>
      </c>
      <c r="F26" s="24" t="str">
        <f>IF(AND(C26=""),"",IF(ISNA(VLOOKUP(C26,'Master Sheet'!E$11:BX$295,13,FALSE)),"",VLOOKUP(C26,'Master Sheet'!E$11:BX$295,13,FALSE)))</f>
        <v/>
      </c>
      <c r="G26" s="24" t="str">
        <f>IF(AND(C26=""),"",IF(ISNA(VLOOKUP(C26,'Master Sheet'!E$11:BX$295,7,FALSE)),"",VLOOKUP(C26,'Master Sheet'!E$11:BX$295,7,FALSE)))</f>
        <v/>
      </c>
      <c r="H26" s="24" t="str">
        <f>IF(AND(C26=""),"",IF(ISNA(VLOOKUP(C26,'Master Sheet'!E$11:BX$295,20,FALSE)),"",VLOOKUP(C26,'Master Sheet'!E$11:BX$295,20,FALSE)))</f>
        <v/>
      </c>
      <c r="I26" s="62" t="str">
        <f>IF(AND(C26=""),"",IF(ISNA(VLOOKUP(C26,'Master Sheet'!E$11:BX$295,7,FALSE)),"",VLOOKUP(C26,'Master Sheet'!E$11:BX$295,7,FALSE)))</f>
        <v/>
      </c>
      <c r="J26" s="24" t="str">
        <f>IF(AND(C26=""),"",IF(ISNA(VLOOKUP(C26,'Master Sheet'!E$11:BX$295,27,FALSE)),"",VLOOKUP(C26,'Master Sheet'!E$11:BX$295,27,FALSE)))</f>
        <v/>
      </c>
      <c r="K26" s="62" t="str">
        <f>IF(AND(C26=""),"",IF(ISNA(VLOOKUP(C26,'Master Sheet'!E$11:BX$295,7,FALSE)),"",VLOOKUP(C26,'Master Sheet'!E$11:BX$295,7,FALSE)))</f>
        <v/>
      </c>
      <c r="L26" s="24" t="str">
        <f>IF(AND(C26=""),"",IF(ISNA(VLOOKUP(C26,'Master Sheet'!E$11:BX$295,34,FALSE)),"",VLOOKUP(C26,'Master Sheet'!E$11:BX$295,34,FALSE)))</f>
        <v/>
      </c>
      <c r="M26" s="62" t="str">
        <f>IF(AND(C26=""),"",IF(ISNA(VLOOKUP(C26,'Master Sheet'!E$11:BX$295,7,FALSE)),"",VLOOKUP(C26,'Master Sheet'!E$11:BX$295,7,FALSE)))</f>
        <v/>
      </c>
      <c r="N26" s="24" t="str">
        <f>IF(AND(C26=""),"",IF(ISNA(VLOOKUP(C26,'Master Sheet'!E$11:BX$295,41,FALSE)),"",VLOOKUP(C26,'Master Sheet'!E$11:BX$295,41,FALSE)))</f>
        <v/>
      </c>
      <c r="O26" s="63" t="str">
        <f>IF(AND(C26=""),"",IF(ISNA(VLOOKUP(C26,'Master Sheet'!E$11:BX$295,7,FALSE)),"",VLOOKUP(C26,'Master Sheet'!E$11:BX$295,7,FALSE)))</f>
        <v/>
      </c>
      <c r="P26" s="62" t="str">
        <f>IF(AND(C26=""),"",IF(ISNA(VLOOKUP(C26,'Master Sheet'!E$11:BX$295,48,FALSE)),"",VLOOKUP(C26,'Master Sheet'!E$11:BX$295,48,FALSE)))</f>
        <v/>
      </c>
      <c r="Q26" s="62" t="str">
        <f>IF(AND(C26=""),"",IF(ISNA(VLOOKUP(C26,'Master Sheet'!E$11:BX$295,7,FALSE)),"",VLOOKUP(C26,'Master Sheet'!E$11:BX$295,7,FALSE)))</f>
        <v/>
      </c>
      <c r="R26" s="62" t="str">
        <f>IF(AND(C26=""),"",IF(ISNA(VLOOKUP(C26,'Master Sheet'!E$11:BX$295,55,FALSE)),"",VLOOKUP(C26,'Master Sheet'!E$11:BX$295,55,FALSE)))</f>
        <v/>
      </c>
      <c r="S26" s="62" t="str">
        <f>IF(AND(C26=""),"",IF(ISNA(VLOOKUP(C26,'Master Sheet'!E$11:BX$295,56,FALSE)),"",VLOOKUP(C26,'Master Sheet'!E$11:BX$295,56,FALSE)))</f>
        <v/>
      </c>
      <c r="T26" s="62" t="str">
        <f>IF(AND(C26=""),"",IF(ISNA(VLOOKUP(C26,'Master Sheet'!E$11:BX$295,62,FALSE)),"",VLOOKUP(C26,'Master Sheet'!E$11:BX$295,62,FALSE)))</f>
        <v/>
      </c>
      <c r="U26" s="24" t="str">
        <f>IF(AND(C26=""),"",IF(ISNA(VLOOKUP(C26,'Master Sheet'!E$11:BX$295,63,FALSE)),"",VLOOKUP(C26,'Master Sheet'!E$11:BX$295,63,FALSE)))</f>
        <v/>
      </c>
      <c r="V26" s="62" t="str">
        <f>IF(AND(C26=""),"",IF(ISNA(VLOOKUP(C26,'Master Sheet'!E$11:BX$295,69,FALSE)),"",VLOOKUP(C26,'Master Sheet'!E$11:BX$295,69,FALSE)))</f>
        <v/>
      </c>
      <c r="W26" s="24" t="str">
        <f>IF(AND(C26=""),"",IF(ISNA(VLOOKUP(C26,'Master Sheet'!E$11:BX$295,70,FALSE)),"",VLOOKUP(C26,'Master Sheet'!E$11:BX$295,70,FALSE)))</f>
        <v/>
      </c>
      <c r="AA26" s="169"/>
      <c r="AB26" s="170"/>
      <c r="AC26" s="171"/>
    </row>
    <row r="27" spans="1:29" ht="15" customHeight="1" thickBot="1">
      <c r="A27" s="12">
        <v>19</v>
      </c>
      <c r="B27" s="60" t="str">
        <f>IF(AND(C27=""),"",IF(ISNA(VLOOKUP(A27,'Master Sheet'!A$11:CA$294,4,FALSE)),"",VLOOKUP(A27,'Master Sheet'!A$11:CA$294,4,FALSE)))</f>
        <v/>
      </c>
      <c r="C27" s="23" t="str">
        <f>IF(AND('Master Sheet'!E29=""),"",'Master Sheet'!E29)</f>
        <v/>
      </c>
      <c r="D27" s="50" t="str">
        <f>IF(AND(C27=""),"",IF(ISNA(VLOOKUP(A27,'Master Sheet'!A$11:CA$294,3,FALSE)),"",VLOOKUP(A27,'Master Sheet'!A$11:CA$294,3,FALSE)))</f>
        <v/>
      </c>
      <c r="E27" s="23" t="str">
        <f>IF(AND(C27=""),"",IF(ISNA(VLOOKUP(A27,'Master Sheet'!A$11:CA$294,2,FALSE)),"",VLOOKUP(A27,'Master Sheet'!A$11:CA$294,2,FALSE)))</f>
        <v/>
      </c>
      <c r="F27" s="24" t="str">
        <f>IF(AND(C27=""),"",IF(ISNA(VLOOKUP(C27,'Master Sheet'!E$11:BX$295,13,FALSE)),"",VLOOKUP(C27,'Master Sheet'!E$11:BX$295,13,FALSE)))</f>
        <v/>
      </c>
      <c r="G27" s="24" t="str">
        <f>IF(AND(C27=""),"",IF(ISNA(VLOOKUP(C27,'Master Sheet'!E$11:BX$295,7,FALSE)),"",VLOOKUP(C27,'Master Sheet'!E$11:BX$295,7,FALSE)))</f>
        <v/>
      </c>
      <c r="H27" s="24" t="str">
        <f>IF(AND(C27=""),"",IF(ISNA(VLOOKUP(C27,'Master Sheet'!E$11:BX$295,20,FALSE)),"",VLOOKUP(C27,'Master Sheet'!E$11:BX$295,20,FALSE)))</f>
        <v/>
      </c>
      <c r="I27" s="62" t="str">
        <f>IF(AND(C27=""),"",IF(ISNA(VLOOKUP(C27,'Master Sheet'!E$11:BX$295,7,FALSE)),"",VLOOKUP(C27,'Master Sheet'!E$11:BX$295,7,FALSE)))</f>
        <v/>
      </c>
      <c r="J27" s="24" t="str">
        <f>IF(AND(C27=""),"",IF(ISNA(VLOOKUP(C27,'Master Sheet'!E$11:BX$295,27,FALSE)),"",VLOOKUP(C27,'Master Sheet'!E$11:BX$295,27,FALSE)))</f>
        <v/>
      </c>
      <c r="K27" s="62" t="str">
        <f>IF(AND(C27=""),"",IF(ISNA(VLOOKUP(C27,'Master Sheet'!E$11:BX$295,7,FALSE)),"",VLOOKUP(C27,'Master Sheet'!E$11:BX$295,7,FALSE)))</f>
        <v/>
      </c>
      <c r="L27" s="24" t="str">
        <f>IF(AND(C27=""),"",IF(ISNA(VLOOKUP(C27,'Master Sheet'!E$11:BX$295,34,FALSE)),"",VLOOKUP(C27,'Master Sheet'!E$11:BX$295,34,FALSE)))</f>
        <v/>
      </c>
      <c r="M27" s="62" t="str">
        <f>IF(AND(C27=""),"",IF(ISNA(VLOOKUP(C27,'Master Sheet'!E$11:BX$295,7,FALSE)),"",VLOOKUP(C27,'Master Sheet'!E$11:BX$295,7,FALSE)))</f>
        <v/>
      </c>
      <c r="N27" s="24" t="str">
        <f>IF(AND(C27=""),"",IF(ISNA(VLOOKUP(C27,'Master Sheet'!E$11:BX$295,41,FALSE)),"",VLOOKUP(C27,'Master Sheet'!E$11:BX$295,41,FALSE)))</f>
        <v/>
      </c>
      <c r="O27" s="63" t="str">
        <f>IF(AND(C27=""),"",IF(ISNA(VLOOKUP(C27,'Master Sheet'!E$11:BX$295,7,FALSE)),"",VLOOKUP(C27,'Master Sheet'!E$11:BX$295,7,FALSE)))</f>
        <v/>
      </c>
      <c r="P27" s="62" t="str">
        <f>IF(AND(C27=""),"",IF(ISNA(VLOOKUP(C27,'Master Sheet'!E$11:BX$295,48,FALSE)),"",VLOOKUP(C27,'Master Sheet'!E$11:BX$295,48,FALSE)))</f>
        <v/>
      </c>
      <c r="Q27" s="62" t="str">
        <f>IF(AND(C27=""),"",IF(ISNA(VLOOKUP(C27,'Master Sheet'!E$11:BX$295,7,FALSE)),"",VLOOKUP(C27,'Master Sheet'!E$11:BX$295,7,FALSE)))</f>
        <v/>
      </c>
      <c r="R27" s="62" t="str">
        <f>IF(AND(C27=""),"",IF(ISNA(VLOOKUP(C27,'Master Sheet'!E$11:BX$295,55,FALSE)),"",VLOOKUP(C27,'Master Sheet'!E$11:BX$295,55,FALSE)))</f>
        <v/>
      </c>
      <c r="S27" s="62" t="str">
        <f>IF(AND(C27=""),"",IF(ISNA(VLOOKUP(C27,'Master Sheet'!E$11:BX$295,56,FALSE)),"",VLOOKUP(C27,'Master Sheet'!E$11:BX$295,56,FALSE)))</f>
        <v/>
      </c>
      <c r="T27" s="62" t="str">
        <f>IF(AND(C27=""),"",IF(ISNA(VLOOKUP(C27,'Master Sheet'!E$11:BX$295,62,FALSE)),"",VLOOKUP(C27,'Master Sheet'!E$11:BX$295,62,FALSE)))</f>
        <v/>
      </c>
      <c r="U27" s="24" t="str">
        <f>IF(AND(C27=""),"",IF(ISNA(VLOOKUP(C27,'Master Sheet'!E$11:BX$295,63,FALSE)),"",VLOOKUP(C27,'Master Sheet'!E$11:BX$295,63,FALSE)))</f>
        <v/>
      </c>
      <c r="V27" s="62" t="str">
        <f>IF(AND(C27=""),"",IF(ISNA(VLOOKUP(C27,'Master Sheet'!E$11:BX$295,69,FALSE)),"",VLOOKUP(C27,'Master Sheet'!E$11:BX$295,69,FALSE)))</f>
        <v/>
      </c>
      <c r="W27" s="24" t="str">
        <f>IF(AND(C27=""),"",IF(ISNA(VLOOKUP(C27,'Master Sheet'!E$11:BX$295,70,FALSE)),"",VLOOKUP(C27,'Master Sheet'!E$11:BX$295,70,FALSE)))</f>
        <v/>
      </c>
      <c r="AA27" s="172"/>
      <c r="AB27" s="173"/>
      <c r="AC27" s="174"/>
    </row>
    <row r="28" spans="1:29" ht="15" customHeight="1">
      <c r="A28" s="12">
        <v>20</v>
      </c>
      <c r="B28" s="60" t="str">
        <f>IF(AND(C28=""),"",IF(ISNA(VLOOKUP(A28,'Master Sheet'!A$11:CA$294,4,FALSE)),"",VLOOKUP(A28,'Master Sheet'!A$11:CA$294,4,FALSE)))</f>
        <v/>
      </c>
      <c r="C28" s="23" t="str">
        <f>IF(AND('Master Sheet'!E30=""),"",'Master Sheet'!E30)</f>
        <v/>
      </c>
      <c r="D28" s="50" t="str">
        <f>IF(AND(C28=""),"",IF(ISNA(VLOOKUP(A28,'Master Sheet'!A$11:CA$294,3,FALSE)),"",VLOOKUP(A28,'Master Sheet'!A$11:CA$294,3,FALSE)))</f>
        <v/>
      </c>
      <c r="E28" s="23" t="str">
        <f>IF(AND(C28=""),"",IF(ISNA(VLOOKUP(A28,'Master Sheet'!A$11:CA$294,2,FALSE)),"",VLOOKUP(A28,'Master Sheet'!A$11:CA$294,2,FALSE)))</f>
        <v/>
      </c>
      <c r="F28" s="24" t="str">
        <f>IF(AND(C28=""),"",IF(ISNA(VLOOKUP(C28,'Master Sheet'!E$11:BX$295,13,FALSE)),"",VLOOKUP(C28,'Master Sheet'!E$11:BX$295,13,FALSE)))</f>
        <v/>
      </c>
      <c r="G28" s="24" t="str">
        <f>IF(AND(C28=""),"",IF(ISNA(VLOOKUP(C28,'Master Sheet'!E$11:BX$295,7,FALSE)),"",VLOOKUP(C28,'Master Sheet'!E$11:BX$295,7,FALSE)))</f>
        <v/>
      </c>
      <c r="H28" s="24" t="str">
        <f>IF(AND(C28=""),"",IF(ISNA(VLOOKUP(C28,'Master Sheet'!E$11:BX$295,20,FALSE)),"",VLOOKUP(C28,'Master Sheet'!E$11:BX$295,20,FALSE)))</f>
        <v/>
      </c>
      <c r="I28" s="62" t="str">
        <f>IF(AND(C28=""),"",IF(ISNA(VLOOKUP(C28,'Master Sheet'!E$11:BX$295,7,FALSE)),"",VLOOKUP(C28,'Master Sheet'!E$11:BX$295,7,FALSE)))</f>
        <v/>
      </c>
      <c r="J28" s="24" t="str">
        <f>IF(AND(C28=""),"",IF(ISNA(VLOOKUP(C28,'Master Sheet'!E$11:BX$295,27,FALSE)),"",VLOOKUP(C28,'Master Sheet'!E$11:BX$295,27,FALSE)))</f>
        <v/>
      </c>
      <c r="K28" s="62" t="str">
        <f>IF(AND(C28=""),"",IF(ISNA(VLOOKUP(C28,'Master Sheet'!E$11:BX$295,7,FALSE)),"",VLOOKUP(C28,'Master Sheet'!E$11:BX$295,7,FALSE)))</f>
        <v/>
      </c>
      <c r="L28" s="24" t="str">
        <f>IF(AND(C28=""),"",IF(ISNA(VLOOKUP(C28,'Master Sheet'!E$11:BX$295,34,FALSE)),"",VLOOKUP(C28,'Master Sheet'!E$11:BX$295,34,FALSE)))</f>
        <v/>
      </c>
      <c r="M28" s="62" t="str">
        <f>IF(AND(C28=""),"",IF(ISNA(VLOOKUP(C28,'Master Sheet'!E$11:BX$295,7,FALSE)),"",VLOOKUP(C28,'Master Sheet'!E$11:BX$295,7,FALSE)))</f>
        <v/>
      </c>
      <c r="N28" s="24" t="str">
        <f>IF(AND(C28=""),"",IF(ISNA(VLOOKUP(C28,'Master Sheet'!E$11:BX$295,41,FALSE)),"",VLOOKUP(C28,'Master Sheet'!E$11:BX$295,41,FALSE)))</f>
        <v/>
      </c>
      <c r="O28" s="63" t="str">
        <f>IF(AND(C28=""),"",IF(ISNA(VLOOKUP(C28,'Master Sheet'!E$11:BX$295,7,FALSE)),"",VLOOKUP(C28,'Master Sheet'!E$11:BX$295,7,FALSE)))</f>
        <v/>
      </c>
      <c r="P28" s="62" t="str">
        <f>IF(AND(C28=""),"",IF(ISNA(VLOOKUP(C28,'Master Sheet'!E$11:BX$295,48,FALSE)),"",VLOOKUP(C28,'Master Sheet'!E$11:BX$295,48,FALSE)))</f>
        <v/>
      </c>
      <c r="Q28" s="62" t="str">
        <f>IF(AND(C28=""),"",IF(ISNA(VLOOKUP(C28,'Master Sheet'!E$11:BX$295,7,FALSE)),"",VLOOKUP(C28,'Master Sheet'!E$11:BX$295,7,FALSE)))</f>
        <v/>
      </c>
      <c r="R28" s="62" t="str">
        <f>IF(AND(C28=""),"",IF(ISNA(VLOOKUP(C28,'Master Sheet'!E$11:BX$295,55,FALSE)),"",VLOOKUP(C28,'Master Sheet'!E$11:BX$295,55,FALSE)))</f>
        <v/>
      </c>
      <c r="S28" s="62" t="str">
        <f>IF(AND(C28=""),"",IF(ISNA(VLOOKUP(C28,'Master Sheet'!E$11:BX$295,56,FALSE)),"",VLOOKUP(C28,'Master Sheet'!E$11:BX$295,56,FALSE)))</f>
        <v/>
      </c>
      <c r="T28" s="62" t="str">
        <f>IF(AND(C28=""),"",IF(ISNA(VLOOKUP(C28,'Master Sheet'!E$11:BX$295,62,FALSE)),"",VLOOKUP(C28,'Master Sheet'!E$11:BX$295,62,FALSE)))</f>
        <v/>
      </c>
      <c r="U28" s="24" t="str">
        <f>IF(AND(C28=""),"",IF(ISNA(VLOOKUP(C28,'Master Sheet'!E$11:BX$295,63,FALSE)),"",VLOOKUP(C28,'Master Sheet'!E$11:BX$295,63,FALSE)))</f>
        <v/>
      </c>
      <c r="V28" s="62" t="str">
        <f>IF(AND(C28=""),"",IF(ISNA(VLOOKUP(C28,'Master Sheet'!E$11:BX$295,69,FALSE)),"",VLOOKUP(C28,'Master Sheet'!E$11:BX$295,69,FALSE)))</f>
        <v/>
      </c>
      <c r="W28" s="24" t="str">
        <f>IF(AND(C28=""),"",IF(ISNA(VLOOKUP(C28,'Master Sheet'!E$11:BX$295,70,FALSE)),"",VLOOKUP(C28,'Master Sheet'!E$11:BX$295,70,FALSE)))</f>
        <v/>
      </c>
    </row>
    <row r="29" spans="1:29" ht="15" customHeight="1">
      <c r="A29" s="12">
        <v>21</v>
      </c>
      <c r="B29" s="60" t="str">
        <f>IF(AND(C29=""),"",IF(ISNA(VLOOKUP(A29,'Master Sheet'!A$11:CA$294,4,FALSE)),"",VLOOKUP(A29,'Master Sheet'!A$11:CA$294,4,FALSE)))</f>
        <v/>
      </c>
      <c r="C29" s="23" t="str">
        <f>IF(AND('Master Sheet'!E31=""),"",'Master Sheet'!E31)</f>
        <v/>
      </c>
      <c r="D29" s="50" t="str">
        <f>IF(AND(C29=""),"",IF(ISNA(VLOOKUP(A29,'Master Sheet'!A$11:CA$294,3,FALSE)),"",VLOOKUP(A29,'Master Sheet'!A$11:CA$294,3,FALSE)))</f>
        <v/>
      </c>
      <c r="E29" s="23" t="str">
        <f>IF(AND(C29=""),"",IF(ISNA(VLOOKUP(A29,'Master Sheet'!A$11:CA$294,2,FALSE)),"",VLOOKUP(A29,'Master Sheet'!A$11:CA$294,2,FALSE)))</f>
        <v/>
      </c>
      <c r="F29" s="24" t="str">
        <f>IF(AND(C29=""),"",IF(ISNA(VLOOKUP(C29,'Master Sheet'!E$11:BX$295,13,FALSE)),"",VLOOKUP(C29,'Master Sheet'!E$11:BX$295,13,FALSE)))</f>
        <v/>
      </c>
      <c r="G29" s="24" t="str">
        <f>IF(AND(C29=""),"",IF(ISNA(VLOOKUP(C29,'Master Sheet'!E$11:BX$295,7,FALSE)),"",VLOOKUP(C29,'Master Sheet'!E$11:BX$295,7,FALSE)))</f>
        <v/>
      </c>
      <c r="H29" s="24" t="str">
        <f>IF(AND(C29=""),"",IF(ISNA(VLOOKUP(C29,'Master Sheet'!E$11:BX$295,20,FALSE)),"",VLOOKUP(C29,'Master Sheet'!E$11:BX$295,20,FALSE)))</f>
        <v/>
      </c>
      <c r="I29" s="62" t="str">
        <f>IF(AND(C29=""),"",IF(ISNA(VLOOKUP(C29,'Master Sheet'!E$11:BX$295,7,FALSE)),"",VLOOKUP(C29,'Master Sheet'!E$11:BX$295,7,FALSE)))</f>
        <v/>
      </c>
      <c r="J29" s="24" t="str">
        <f>IF(AND(C29=""),"",IF(ISNA(VLOOKUP(C29,'Master Sheet'!E$11:BX$295,27,FALSE)),"",VLOOKUP(C29,'Master Sheet'!E$11:BX$295,27,FALSE)))</f>
        <v/>
      </c>
      <c r="K29" s="62" t="str">
        <f>IF(AND(C29=""),"",IF(ISNA(VLOOKUP(C29,'Master Sheet'!E$11:BX$295,7,FALSE)),"",VLOOKUP(C29,'Master Sheet'!E$11:BX$295,7,FALSE)))</f>
        <v/>
      </c>
      <c r="L29" s="24" t="str">
        <f>IF(AND(C29=""),"",IF(ISNA(VLOOKUP(C29,'Master Sheet'!E$11:BX$295,34,FALSE)),"",VLOOKUP(C29,'Master Sheet'!E$11:BX$295,34,FALSE)))</f>
        <v/>
      </c>
      <c r="M29" s="62" t="str">
        <f>IF(AND(C29=""),"",IF(ISNA(VLOOKUP(C29,'Master Sheet'!E$11:BX$295,7,FALSE)),"",VLOOKUP(C29,'Master Sheet'!E$11:BX$295,7,FALSE)))</f>
        <v/>
      </c>
      <c r="N29" s="24" t="str">
        <f>IF(AND(C29=""),"",IF(ISNA(VLOOKUP(C29,'Master Sheet'!E$11:BX$295,41,FALSE)),"",VLOOKUP(C29,'Master Sheet'!E$11:BX$295,41,FALSE)))</f>
        <v/>
      </c>
      <c r="O29" s="63" t="str">
        <f>IF(AND(C29=""),"",IF(ISNA(VLOOKUP(C29,'Master Sheet'!E$11:BX$295,7,FALSE)),"",VLOOKUP(C29,'Master Sheet'!E$11:BX$295,7,FALSE)))</f>
        <v/>
      </c>
      <c r="P29" s="62" t="str">
        <f>IF(AND(C29=""),"",IF(ISNA(VLOOKUP(C29,'Master Sheet'!E$11:BX$295,48,FALSE)),"",VLOOKUP(C29,'Master Sheet'!E$11:BX$295,48,FALSE)))</f>
        <v/>
      </c>
      <c r="Q29" s="62" t="str">
        <f>IF(AND(C29=""),"",IF(ISNA(VLOOKUP(C29,'Master Sheet'!E$11:BX$295,7,FALSE)),"",VLOOKUP(C29,'Master Sheet'!E$11:BX$295,7,FALSE)))</f>
        <v/>
      </c>
      <c r="R29" s="62" t="str">
        <f>IF(AND(C29=""),"",IF(ISNA(VLOOKUP(C29,'Master Sheet'!E$11:BX$295,55,FALSE)),"",VLOOKUP(C29,'Master Sheet'!E$11:BX$295,55,FALSE)))</f>
        <v/>
      </c>
      <c r="S29" s="62" t="str">
        <f>IF(AND(C29=""),"",IF(ISNA(VLOOKUP(C29,'Master Sheet'!E$11:BX$295,56,FALSE)),"",VLOOKUP(C29,'Master Sheet'!E$11:BX$295,56,FALSE)))</f>
        <v/>
      </c>
      <c r="T29" s="62" t="str">
        <f>IF(AND(C29=""),"",IF(ISNA(VLOOKUP(C29,'Master Sheet'!E$11:BX$295,62,FALSE)),"",VLOOKUP(C29,'Master Sheet'!E$11:BX$295,62,FALSE)))</f>
        <v/>
      </c>
      <c r="U29" s="24" t="str">
        <f>IF(AND(C29=""),"",IF(ISNA(VLOOKUP(C29,'Master Sheet'!E$11:BX$295,63,FALSE)),"",VLOOKUP(C29,'Master Sheet'!E$11:BX$295,63,FALSE)))</f>
        <v/>
      </c>
      <c r="V29" s="62" t="str">
        <f>IF(AND(C29=""),"",IF(ISNA(VLOOKUP(C29,'Master Sheet'!E$11:BX$295,69,FALSE)),"",VLOOKUP(C29,'Master Sheet'!E$11:BX$295,69,FALSE)))</f>
        <v/>
      </c>
      <c r="W29" s="24" t="str">
        <f>IF(AND(C29=""),"",IF(ISNA(VLOOKUP(C29,'Master Sheet'!E$11:BX$295,70,FALSE)),"",VLOOKUP(C29,'Master Sheet'!E$11:BX$295,70,FALSE)))</f>
        <v/>
      </c>
    </row>
    <row r="30" spans="1:29" ht="15" customHeight="1">
      <c r="A30" s="12">
        <v>22</v>
      </c>
      <c r="B30" s="60" t="str">
        <f>IF(AND(C30=""),"",IF(ISNA(VLOOKUP(A30,'Master Sheet'!A$11:CA$294,4,FALSE)),"",VLOOKUP(A30,'Master Sheet'!A$11:CA$294,4,FALSE)))</f>
        <v/>
      </c>
      <c r="C30" s="23" t="str">
        <f>IF(AND('Master Sheet'!E32=""),"",'Master Sheet'!E32)</f>
        <v/>
      </c>
      <c r="D30" s="50" t="str">
        <f>IF(AND(C30=""),"",IF(ISNA(VLOOKUP(A30,'Master Sheet'!A$11:CA$294,3,FALSE)),"",VLOOKUP(A30,'Master Sheet'!A$11:CA$294,3,FALSE)))</f>
        <v/>
      </c>
      <c r="E30" s="23" t="str">
        <f>IF(AND(C30=""),"",IF(ISNA(VLOOKUP(A30,'Master Sheet'!A$11:CA$294,2,FALSE)),"",VLOOKUP(A30,'Master Sheet'!A$11:CA$294,2,FALSE)))</f>
        <v/>
      </c>
      <c r="F30" s="24" t="str">
        <f>IF(AND(C30=""),"",IF(ISNA(VLOOKUP(C30,'Master Sheet'!E$11:BX$295,13,FALSE)),"",VLOOKUP(C30,'Master Sheet'!E$11:BX$295,13,FALSE)))</f>
        <v/>
      </c>
      <c r="G30" s="24" t="str">
        <f>IF(AND(C30=""),"",IF(ISNA(VLOOKUP(C30,'Master Sheet'!E$11:BX$295,7,FALSE)),"",VLOOKUP(C30,'Master Sheet'!E$11:BX$295,7,FALSE)))</f>
        <v/>
      </c>
      <c r="H30" s="24" t="str">
        <f>IF(AND(C30=""),"",IF(ISNA(VLOOKUP(C30,'Master Sheet'!E$11:BX$295,20,FALSE)),"",VLOOKUP(C30,'Master Sheet'!E$11:BX$295,20,FALSE)))</f>
        <v/>
      </c>
      <c r="I30" s="62" t="str">
        <f>IF(AND(C30=""),"",IF(ISNA(VLOOKUP(C30,'Master Sheet'!E$11:BX$295,7,FALSE)),"",VLOOKUP(C30,'Master Sheet'!E$11:BX$295,7,FALSE)))</f>
        <v/>
      </c>
      <c r="J30" s="24" t="str">
        <f>IF(AND(C30=""),"",IF(ISNA(VLOOKUP(C30,'Master Sheet'!E$11:BX$295,27,FALSE)),"",VLOOKUP(C30,'Master Sheet'!E$11:BX$295,27,FALSE)))</f>
        <v/>
      </c>
      <c r="K30" s="62" t="str">
        <f>IF(AND(C30=""),"",IF(ISNA(VLOOKUP(C30,'Master Sheet'!E$11:BX$295,7,FALSE)),"",VLOOKUP(C30,'Master Sheet'!E$11:BX$295,7,FALSE)))</f>
        <v/>
      </c>
      <c r="L30" s="24" t="str">
        <f>IF(AND(C30=""),"",IF(ISNA(VLOOKUP(C30,'Master Sheet'!E$11:BX$295,34,FALSE)),"",VLOOKUP(C30,'Master Sheet'!E$11:BX$295,34,FALSE)))</f>
        <v/>
      </c>
      <c r="M30" s="62" t="str">
        <f>IF(AND(C30=""),"",IF(ISNA(VLOOKUP(C30,'Master Sheet'!E$11:BX$295,7,FALSE)),"",VLOOKUP(C30,'Master Sheet'!E$11:BX$295,7,FALSE)))</f>
        <v/>
      </c>
      <c r="N30" s="24" t="str">
        <f>IF(AND(C30=""),"",IF(ISNA(VLOOKUP(C30,'Master Sheet'!E$11:BX$295,41,FALSE)),"",VLOOKUP(C30,'Master Sheet'!E$11:BX$295,41,FALSE)))</f>
        <v/>
      </c>
      <c r="O30" s="63" t="str">
        <f>IF(AND(C30=""),"",IF(ISNA(VLOOKUP(C30,'Master Sheet'!E$11:BX$295,7,FALSE)),"",VLOOKUP(C30,'Master Sheet'!E$11:BX$295,7,FALSE)))</f>
        <v/>
      </c>
      <c r="P30" s="62" t="str">
        <f>IF(AND(C30=""),"",IF(ISNA(VLOOKUP(C30,'Master Sheet'!E$11:BX$295,48,FALSE)),"",VLOOKUP(C30,'Master Sheet'!E$11:BX$295,48,FALSE)))</f>
        <v/>
      </c>
      <c r="Q30" s="62" t="str">
        <f>IF(AND(C30=""),"",IF(ISNA(VLOOKUP(C30,'Master Sheet'!E$11:BX$295,7,FALSE)),"",VLOOKUP(C30,'Master Sheet'!E$11:BX$295,7,FALSE)))</f>
        <v/>
      </c>
      <c r="R30" s="62" t="str">
        <f>IF(AND(C30=""),"",IF(ISNA(VLOOKUP(C30,'Master Sheet'!E$11:BX$295,55,FALSE)),"",VLOOKUP(C30,'Master Sheet'!E$11:BX$295,55,FALSE)))</f>
        <v/>
      </c>
      <c r="S30" s="62" t="str">
        <f>IF(AND(C30=""),"",IF(ISNA(VLOOKUP(C30,'Master Sheet'!E$11:BX$295,56,FALSE)),"",VLOOKUP(C30,'Master Sheet'!E$11:BX$295,56,FALSE)))</f>
        <v/>
      </c>
      <c r="T30" s="62" t="str">
        <f>IF(AND(C30=""),"",IF(ISNA(VLOOKUP(C30,'Master Sheet'!E$11:BX$295,62,FALSE)),"",VLOOKUP(C30,'Master Sheet'!E$11:BX$295,62,FALSE)))</f>
        <v/>
      </c>
      <c r="U30" s="24" t="str">
        <f>IF(AND(C30=""),"",IF(ISNA(VLOOKUP(C30,'Master Sheet'!E$11:BX$295,63,FALSE)),"",VLOOKUP(C30,'Master Sheet'!E$11:BX$295,63,FALSE)))</f>
        <v/>
      </c>
      <c r="V30" s="62" t="str">
        <f>IF(AND(C30=""),"",IF(ISNA(VLOOKUP(C30,'Master Sheet'!E$11:BX$295,69,FALSE)),"",VLOOKUP(C30,'Master Sheet'!E$11:BX$295,69,FALSE)))</f>
        <v/>
      </c>
      <c r="W30" s="24" t="str">
        <f>IF(AND(C30=""),"",IF(ISNA(VLOOKUP(C30,'Master Sheet'!E$11:BX$295,70,FALSE)),"",VLOOKUP(C30,'Master Sheet'!E$11:BX$295,70,FALSE)))</f>
        <v/>
      </c>
    </row>
    <row r="31" spans="1:29" ht="15" customHeight="1">
      <c r="A31" s="12">
        <v>23</v>
      </c>
      <c r="B31" s="60" t="str">
        <f>IF(AND(C31=""),"",IF(ISNA(VLOOKUP(A31,'Master Sheet'!A$11:CA$294,4,FALSE)),"",VLOOKUP(A31,'Master Sheet'!A$11:CA$294,4,FALSE)))</f>
        <v/>
      </c>
      <c r="C31" s="23" t="str">
        <f>IF(AND('Master Sheet'!E33=""),"",'Master Sheet'!E33)</f>
        <v/>
      </c>
      <c r="D31" s="50" t="str">
        <f>IF(AND(C31=""),"",IF(ISNA(VLOOKUP(A31,'Master Sheet'!A$11:CA$294,3,FALSE)),"",VLOOKUP(A31,'Master Sheet'!A$11:CA$294,3,FALSE)))</f>
        <v/>
      </c>
      <c r="E31" s="23" t="str">
        <f>IF(AND(C31=""),"",IF(ISNA(VLOOKUP(A31,'Master Sheet'!A$11:CA$294,2,FALSE)),"",VLOOKUP(A31,'Master Sheet'!A$11:CA$294,2,FALSE)))</f>
        <v/>
      </c>
      <c r="F31" s="24" t="str">
        <f>IF(AND(C31=""),"",IF(ISNA(VLOOKUP(C31,'Master Sheet'!E$11:BX$295,13,FALSE)),"",VLOOKUP(C31,'Master Sheet'!E$11:BX$295,13,FALSE)))</f>
        <v/>
      </c>
      <c r="G31" s="24" t="str">
        <f>IF(AND(C31=""),"",IF(ISNA(VLOOKUP(C31,'Master Sheet'!E$11:BX$295,7,FALSE)),"",VLOOKUP(C31,'Master Sheet'!E$11:BX$295,7,FALSE)))</f>
        <v/>
      </c>
      <c r="H31" s="24" t="str">
        <f>IF(AND(C31=""),"",IF(ISNA(VLOOKUP(C31,'Master Sheet'!E$11:BX$295,20,FALSE)),"",VLOOKUP(C31,'Master Sheet'!E$11:BX$295,20,FALSE)))</f>
        <v/>
      </c>
      <c r="I31" s="62" t="str">
        <f>IF(AND(C31=""),"",IF(ISNA(VLOOKUP(C31,'Master Sheet'!E$11:BX$295,7,FALSE)),"",VLOOKUP(C31,'Master Sheet'!E$11:BX$295,7,FALSE)))</f>
        <v/>
      </c>
      <c r="J31" s="24" t="str">
        <f>IF(AND(C31=""),"",IF(ISNA(VLOOKUP(C31,'Master Sheet'!E$11:BX$295,27,FALSE)),"",VLOOKUP(C31,'Master Sheet'!E$11:BX$295,27,FALSE)))</f>
        <v/>
      </c>
      <c r="K31" s="62" t="str">
        <f>IF(AND(C31=""),"",IF(ISNA(VLOOKUP(C31,'Master Sheet'!E$11:BX$295,7,FALSE)),"",VLOOKUP(C31,'Master Sheet'!E$11:BX$295,7,FALSE)))</f>
        <v/>
      </c>
      <c r="L31" s="24" t="str">
        <f>IF(AND(C31=""),"",IF(ISNA(VLOOKUP(C31,'Master Sheet'!E$11:BX$295,34,FALSE)),"",VLOOKUP(C31,'Master Sheet'!E$11:BX$295,34,FALSE)))</f>
        <v/>
      </c>
      <c r="M31" s="62" t="str">
        <f>IF(AND(C31=""),"",IF(ISNA(VLOOKUP(C31,'Master Sheet'!E$11:BX$295,7,FALSE)),"",VLOOKUP(C31,'Master Sheet'!E$11:BX$295,7,FALSE)))</f>
        <v/>
      </c>
      <c r="N31" s="24" t="str">
        <f>IF(AND(C31=""),"",IF(ISNA(VLOOKUP(C31,'Master Sheet'!E$11:BX$295,41,FALSE)),"",VLOOKUP(C31,'Master Sheet'!E$11:BX$295,41,FALSE)))</f>
        <v/>
      </c>
      <c r="O31" s="63" t="str">
        <f>IF(AND(C31=""),"",IF(ISNA(VLOOKUP(C31,'Master Sheet'!E$11:BX$295,7,FALSE)),"",VLOOKUP(C31,'Master Sheet'!E$11:BX$295,7,FALSE)))</f>
        <v/>
      </c>
      <c r="P31" s="62" t="str">
        <f>IF(AND(C31=""),"",IF(ISNA(VLOOKUP(C31,'Master Sheet'!E$11:BX$295,48,FALSE)),"",VLOOKUP(C31,'Master Sheet'!E$11:BX$295,48,FALSE)))</f>
        <v/>
      </c>
      <c r="Q31" s="62" t="str">
        <f>IF(AND(C31=""),"",IF(ISNA(VLOOKUP(C31,'Master Sheet'!E$11:BX$295,7,FALSE)),"",VLOOKUP(C31,'Master Sheet'!E$11:BX$295,7,FALSE)))</f>
        <v/>
      </c>
      <c r="R31" s="62" t="str">
        <f>IF(AND(C31=""),"",IF(ISNA(VLOOKUP(C31,'Master Sheet'!E$11:BX$295,55,FALSE)),"",VLOOKUP(C31,'Master Sheet'!E$11:BX$295,55,FALSE)))</f>
        <v/>
      </c>
      <c r="S31" s="62" t="str">
        <f>IF(AND(C31=""),"",IF(ISNA(VLOOKUP(C31,'Master Sheet'!E$11:BX$295,56,FALSE)),"",VLOOKUP(C31,'Master Sheet'!E$11:BX$295,56,FALSE)))</f>
        <v/>
      </c>
      <c r="T31" s="62" t="str">
        <f>IF(AND(C31=""),"",IF(ISNA(VLOOKUP(C31,'Master Sheet'!E$11:BX$295,62,FALSE)),"",VLOOKUP(C31,'Master Sheet'!E$11:BX$295,62,FALSE)))</f>
        <v/>
      </c>
      <c r="U31" s="24" t="str">
        <f>IF(AND(C31=""),"",IF(ISNA(VLOOKUP(C31,'Master Sheet'!E$11:BX$295,63,FALSE)),"",VLOOKUP(C31,'Master Sheet'!E$11:BX$295,63,FALSE)))</f>
        <v/>
      </c>
      <c r="V31" s="62" t="str">
        <f>IF(AND(C31=""),"",IF(ISNA(VLOOKUP(C31,'Master Sheet'!E$11:BX$295,69,FALSE)),"",VLOOKUP(C31,'Master Sheet'!E$11:BX$295,69,FALSE)))</f>
        <v/>
      </c>
      <c r="W31" s="24" t="str">
        <f>IF(AND(C31=""),"",IF(ISNA(VLOOKUP(C31,'Master Sheet'!E$11:BX$295,70,FALSE)),"",VLOOKUP(C31,'Master Sheet'!E$11:BX$295,70,FALSE)))</f>
        <v/>
      </c>
    </row>
    <row r="32" spans="1:29" ht="15" customHeight="1">
      <c r="A32" s="12">
        <v>24</v>
      </c>
      <c r="B32" s="60" t="str">
        <f>IF(AND(C32=""),"",IF(ISNA(VLOOKUP(A32,'Master Sheet'!A$11:CA$294,4,FALSE)),"",VLOOKUP(A32,'Master Sheet'!A$11:CA$294,4,FALSE)))</f>
        <v/>
      </c>
      <c r="C32" s="23" t="str">
        <f>IF(AND('Master Sheet'!E34=""),"",'Master Sheet'!E34)</f>
        <v/>
      </c>
      <c r="D32" s="50" t="str">
        <f>IF(AND(C32=""),"",IF(ISNA(VLOOKUP(A32,'Master Sheet'!A$11:CA$294,3,FALSE)),"",VLOOKUP(A32,'Master Sheet'!A$11:CA$294,3,FALSE)))</f>
        <v/>
      </c>
      <c r="E32" s="23" t="str">
        <f>IF(AND(C32=""),"",IF(ISNA(VLOOKUP(A32,'Master Sheet'!A$11:CA$294,2,FALSE)),"",VLOOKUP(A32,'Master Sheet'!A$11:CA$294,2,FALSE)))</f>
        <v/>
      </c>
      <c r="F32" s="24" t="str">
        <f>IF(AND(C32=""),"",IF(ISNA(VLOOKUP(C32,'Master Sheet'!E$11:BX$295,13,FALSE)),"",VLOOKUP(C32,'Master Sheet'!E$11:BX$295,13,FALSE)))</f>
        <v/>
      </c>
      <c r="G32" s="24" t="str">
        <f>IF(AND(C32=""),"",IF(ISNA(VLOOKUP(C32,'Master Sheet'!E$11:BX$295,7,FALSE)),"",VLOOKUP(C32,'Master Sheet'!E$11:BX$295,7,FALSE)))</f>
        <v/>
      </c>
      <c r="H32" s="24" t="str">
        <f>IF(AND(C32=""),"",IF(ISNA(VLOOKUP(C32,'Master Sheet'!E$11:BX$295,20,FALSE)),"",VLOOKUP(C32,'Master Sheet'!E$11:BX$295,20,FALSE)))</f>
        <v/>
      </c>
      <c r="I32" s="62" t="str">
        <f>IF(AND(C32=""),"",IF(ISNA(VLOOKUP(C32,'Master Sheet'!E$11:BX$295,7,FALSE)),"",VLOOKUP(C32,'Master Sheet'!E$11:BX$295,7,FALSE)))</f>
        <v/>
      </c>
      <c r="J32" s="24" t="str">
        <f>IF(AND(C32=""),"",IF(ISNA(VLOOKUP(C32,'Master Sheet'!E$11:BX$295,27,FALSE)),"",VLOOKUP(C32,'Master Sheet'!E$11:BX$295,27,FALSE)))</f>
        <v/>
      </c>
      <c r="K32" s="62" t="str">
        <f>IF(AND(C32=""),"",IF(ISNA(VLOOKUP(C32,'Master Sheet'!E$11:BX$295,7,FALSE)),"",VLOOKUP(C32,'Master Sheet'!E$11:BX$295,7,FALSE)))</f>
        <v/>
      </c>
      <c r="L32" s="24" t="str">
        <f>IF(AND(C32=""),"",IF(ISNA(VLOOKUP(C32,'Master Sheet'!E$11:BX$295,34,FALSE)),"",VLOOKUP(C32,'Master Sheet'!E$11:BX$295,34,FALSE)))</f>
        <v/>
      </c>
      <c r="M32" s="62" t="str">
        <f>IF(AND(C32=""),"",IF(ISNA(VLOOKUP(C32,'Master Sheet'!E$11:BX$295,7,FALSE)),"",VLOOKUP(C32,'Master Sheet'!E$11:BX$295,7,FALSE)))</f>
        <v/>
      </c>
      <c r="N32" s="24" t="str">
        <f>IF(AND(C32=""),"",IF(ISNA(VLOOKUP(C32,'Master Sheet'!E$11:BX$295,41,FALSE)),"",VLOOKUP(C32,'Master Sheet'!E$11:BX$295,41,FALSE)))</f>
        <v/>
      </c>
      <c r="O32" s="63" t="str">
        <f>IF(AND(C32=""),"",IF(ISNA(VLOOKUP(C32,'Master Sheet'!E$11:BX$295,7,FALSE)),"",VLOOKUP(C32,'Master Sheet'!E$11:BX$295,7,FALSE)))</f>
        <v/>
      </c>
      <c r="P32" s="62" t="str">
        <f>IF(AND(C32=""),"",IF(ISNA(VLOOKUP(C32,'Master Sheet'!E$11:BX$295,48,FALSE)),"",VLOOKUP(C32,'Master Sheet'!E$11:BX$295,48,FALSE)))</f>
        <v/>
      </c>
      <c r="Q32" s="62" t="str">
        <f>IF(AND(C32=""),"",IF(ISNA(VLOOKUP(C32,'Master Sheet'!E$11:BX$295,7,FALSE)),"",VLOOKUP(C32,'Master Sheet'!E$11:BX$295,7,FALSE)))</f>
        <v/>
      </c>
      <c r="R32" s="62" t="str">
        <f>IF(AND(C32=""),"",IF(ISNA(VLOOKUP(C32,'Master Sheet'!E$11:BX$295,55,FALSE)),"",VLOOKUP(C32,'Master Sheet'!E$11:BX$295,55,FALSE)))</f>
        <v/>
      </c>
      <c r="S32" s="62" t="str">
        <f>IF(AND(C32=""),"",IF(ISNA(VLOOKUP(C32,'Master Sheet'!E$11:BX$295,56,FALSE)),"",VLOOKUP(C32,'Master Sheet'!E$11:BX$295,56,FALSE)))</f>
        <v/>
      </c>
      <c r="T32" s="62" t="str">
        <f>IF(AND(C32=""),"",IF(ISNA(VLOOKUP(C32,'Master Sheet'!E$11:BX$295,62,FALSE)),"",VLOOKUP(C32,'Master Sheet'!E$11:BX$295,62,FALSE)))</f>
        <v/>
      </c>
      <c r="U32" s="24" t="str">
        <f>IF(AND(C32=""),"",IF(ISNA(VLOOKUP(C32,'Master Sheet'!E$11:BX$295,63,FALSE)),"",VLOOKUP(C32,'Master Sheet'!E$11:BX$295,63,FALSE)))</f>
        <v/>
      </c>
      <c r="V32" s="62" t="str">
        <f>IF(AND(C32=""),"",IF(ISNA(VLOOKUP(C32,'Master Sheet'!E$11:BX$295,69,FALSE)),"",VLOOKUP(C32,'Master Sheet'!E$11:BX$295,69,FALSE)))</f>
        <v/>
      </c>
      <c r="W32" s="24" t="str">
        <f>IF(AND(C32=""),"",IF(ISNA(VLOOKUP(C32,'Master Sheet'!E$11:BX$295,70,FALSE)),"",VLOOKUP(C32,'Master Sheet'!E$11:BX$295,70,FALSE)))</f>
        <v/>
      </c>
    </row>
    <row r="33" spans="1:23" ht="18.75">
      <c r="A33" s="12">
        <v>25</v>
      </c>
      <c r="B33" s="60" t="str">
        <f>IF(AND(C33=""),"",IF(ISNA(VLOOKUP(A33,'Master Sheet'!A$11:CA$294,4,FALSE)),"",VLOOKUP(A33,'Master Sheet'!A$11:CA$294,4,FALSE)))</f>
        <v/>
      </c>
      <c r="C33" s="23" t="str">
        <f>IF(AND('Master Sheet'!E35=""),"",'Master Sheet'!E35)</f>
        <v/>
      </c>
      <c r="D33" s="50" t="str">
        <f>IF(AND(C33=""),"",IF(ISNA(VLOOKUP(A33,'Master Sheet'!A$11:CA$294,3,FALSE)),"",VLOOKUP(A33,'Master Sheet'!A$11:CA$294,3,FALSE)))</f>
        <v/>
      </c>
      <c r="E33" s="23" t="str">
        <f>IF(AND(C33=""),"",IF(ISNA(VLOOKUP(A33,'Master Sheet'!A$11:CA$294,2,FALSE)),"",VLOOKUP(A33,'Master Sheet'!A$11:CA$294,2,FALSE)))</f>
        <v/>
      </c>
      <c r="F33" s="24" t="str">
        <f>IF(AND(C33=""),"",IF(ISNA(VLOOKUP(C33,'Master Sheet'!E$11:BX$295,13,FALSE)),"",VLOOKUP(C33,'Master Sheet'!E$11:BX$295,13,FALSE)))</f>
        <v/>
      </c>
      <c r="G33" s="24" t="str">
        <f>IF(AND(C33=""),"",IF(ISNA(VLOOKUP(C33,'Master Sheet'!E$11:BX$295,7,FALSE)),"",VLOOKUP(C33,'Master Sheet'!E$11:BX$295,7,FALSE)))</f>
        <v/>
      </c>
      <c r="H33" s="24" t="str">
        <f>IF(AND(C33=""),"",IF(ISNA(VLOOKUP(C33,'Master Sheet'!E$11:BX$295,20,FALSE)),"",VLOOKUP(C33,'Master Sheet'!E$11:BX$295,20,FALSE)))</f>
        <v/>
      </c>
      <c r="I33" s="62" t="str">
        <f>IF(AND(C33=""),"",IF(ISNA(VLOOKUP(C33,'Master Sheet'!E$11:BX$295,7,FALSE)),"",VLOOKUP(C33,'Master Sheet'!E$11:BX$295,7,FALSE)))</f>
        <v/>
      </c>
      <c r="J33" s="24" t="str">
        <f>IF(AND(C33=""),"",IF(ISNA(VLOOKUP(C33,'Master Sheet'!E$11:BX$295,27,FALSE)),"",VLOOKUP(C33,'Master Sheet'!E$11:BX$295,27,FALSE)))</f>
        <v/>
      </c>
      <c r="K33" s="62" t="str">
        <f>IF(AND(C33=""),"",IF(ISNA(VLOOKUP(C33,'Master Sheet'!E$11:BX$295,7,FALSE)),"",VLOOKUP(C33,'Master Sheet'!E$11:BX$295,7,FALSE)))</f>
        <v/>
      </c>
      <c r="L33" s="24" t="str">
        <f>IF(AND(C33=""),"",IF(ISNA(VLOOKUP(C33,'Master Sheet'!E$11:BX$295,34,FALSE)),"",VLOOKUP(C33,'Master Sheet'!E$11:BX$295,34,FALSE)))</f>
        <v/>
      </c>
      <c r="M33" s="62" t="str">
        <f>IF(AND(C33=""),"",IF(ISNA(VLOOKUP(C33,'Master Sheet'!E$11:BX$295,7,FALSE)),"",VLOOKUP(C33,'Master Sheet'!E$11:BX$295,7,FALSE)))</f>
        <v/>
      </c>
      <c r="N33" s="24" t="str">
        <f>IF(AND(C33=""),"",IF(ISNA(VLOOKUP(C33,'Master Sheet'!E$11:BX$295,41,FALSE)),"",VLOOKUP(C33,'Master Sheet'!E$11:BX$295,41,FALSE)))</f>
        <v/>
      </c>
      <c r="O33" s="63" t="str">
        <f>IF(AND(C33=""),"",IF(ISNA(VLOOKUP(C33,'Master Sheet'!E$11:BX$295,7,FALSE)),"",VLOOKUP(C33,'Master Sheet'!E$11:BX$295,7,FALSE)))</f>
        <v/>
      </c>
      <c r="P33" s="62" t="str">
        <f>IF(AND(C33=""),"",IF(ISNA(VLOOKUP(C33,'Master Sheet'!E$11:BX$295,48,FALSE)),"",VLOOKUP(C33,'Master Sheet'!E$11:BX$295,48,FALSE)))</f>
        <v/>
      </c>
      <c r="Q33" s="62" t="str">
        <f>IF(AND(C33=""),"",IF(ISNA(VLOOKUP(C33,'Master Sheet'!E$11:BX$295,7,FALSE)),"",VLOOKUP(C33,'Master Sheet'!E$11:BX$295,7,FALSE)))</f>
        <v/>
      </c>
      <c r="R33" s="62" t="str">
        <f>IF(AND(C33=""),"",IF(ISNA(VLOOKUP(C33,'Master Sheet'!E$11:BX$295,55,FALSE)),"",VLOOKUP(C33,'Master Sheet'!E$11:BX$295,55,FALSE)))</f>
        <v/>
      </c>
      <c r="S33" s="62" t="str">
        <f>IF(AND(C33=""),"",IF(ISNA(VLOOKUP(C33,'Master Sheet'!E$11:BX$295,56,FALSE)),"",VLOOKUP(C33,'Master Sheet'!E$11:BX$295,56,FALSE)))</f>
        <v/>
      </c>
      <c r="T33" s="62" t="str">
        <f>IF(AND(C33=""),"",IF(ISNA(VLOOKUP(C33,'Master Sheet'!E$11:BX$295,62,FALSE)),"",VLOOKUP(C33,'Master Sheet'!E$11:BX$295,62,FALSE)))</f>
        <v/>
      </c>
      <c r="U33" s="24" t="str">
        <f>IF(AND(C33=""),"",IF(ISNA(VLOOKUP(C33,'Master Sheet'!E$11:BX$295,63,FALSE)),"",VLOOKUP(C33,'Master Sheet'!E$11:BX$295,63,FALSE)))</f>
        <v/>
      </c>
      <c r="V33" s="62" t="str">
        <f>IF(AND(C33=""),"",IF(ISNA(VLOOKUP(C33,'Master Sheet'!E$11:BX$295,69,FALSE)),"",VLOOKUP(C33,'Master Sheet'!E$11:BX$295,69,FALSE)))</f>
        <v/>
      </c>
      <c r="W33" s="24" t="str">
        <f>IF(AND(C33=""),"",IF(ISNA(VLOOKUP(C33,'Master Sheet'!E$11:BX$295,70,FALSE)),"",VLOOKUP(C33,'Master Sheet'!E$11:BX$295,70,FALSE)))</f>
        <v/>
      </c>
    </row>
    <row r="34" spans="1:23" ht="18.75">
      <c r="A34" s="12">
        <v>26</v>
      </c>
      <c r="B34" s="60" t="str">
        <f>IF(AND(C34=""),"",IF(ISNA(VLOOKUP(A34,'Master Sheet'!A$11:CA$294,4,FALSE)),"",VLOOKUP(A34,'Master Sheet'!A$11:CA$294,4,FALSE)))</f>
        <v/>
      </c>
      <c r="C34" s="23" t="str">
        <f>IF(AND('Master Sheet'!E36=""),"",'Master Sheet'!E36)</f>
        <v/>
      </c>
      <c r="D34" s="50" t="str">
        <f>IF(AND(C34=""),"",IF(ISNA(VLOOKUP(A34,'Master Sheet'!A$11:CA$294,3,FALSE)),"",VLOOKUP(A34,'Master Sheet'!A$11:CA$294,3,FALSE)))</f>
        <v/>
      </c>
      <c r="E34" s="23" t="str">
        <f>IF(AND(C34=""),"",IF(ISNA(VLOOKUP(A34,'Master Sheet'!A$11:CA$294,2,FALSE)),"",VLOOKUP(A34,'Master Sheet'!A$11:CA$294,2,FALSE)))</f>
        <v/>
      </c>
      <c r="F34" s="24" t="str">
        <f>IF(AND(C34=""),"",IF(ISNA(VLOOKUP(C34,'Master Sheet'!E$11:BX$295,13,FALSE)),"",VLOOKUP(C34,'Master Sheet'!E$11:BX$295,13,FALSE)))</f>
        <v/>
      </c>
      <c r="G34" s="24" t="str">
        <f>IF(AND(C34=""),"",IF(ISNA(VLOOKUP(C34,'Master Sheet'!E$11:BX$295,7,FALSE)),"",VLOOKUP(C34,'Master Sheet'!E$11:BX$295,7,FALSE)))</f>
        <v/>
      </c>
      <c r="H34" s="24" t="str">
        <f>IF(AND(C34=""),"",IF(ISNA(VLOOKUP(C34,'Master Sheet'!E$11:BX$295,20,FALSE)),"",VLOOKUP(C34,'Master Sheet'!E$11:BX$295,20,FALSE)))</f>
        <v/>
      </c>
      <c r="I34" s="62" t="str">
        <f>IF(AND(C34=""),"",IF(ISNA(VLOOKUP(C34,'Master Sheet'!E$11:BX$295,7,FALSE)),"",VLOOKUP(C34,'Master Sheet'!E$11:BX$295,7,FALSE)))</f>
        <v/>
      </c>
      <c r="J34" s="24" t="str">
        <f>IF(AND(C34=""),"",IF(ISNA(VLOOKUP(C34,'Master Sheet'!E$11:BX$295,27,FALSE)),"",VLOOKUP(C34,'Master Sheet'!E$11:BX$295,27,FALSE)))</f>
        <v/>
      </c>
      <c r="K34" s="62" t="str">
        <f>IF(AND(C34=""),"",IF(ISNA(VLOOKUP(C34,'Master Sheet'!E$11:BX$295,7,FALSE)),"",VLOOKUP(C34,'Master Sheet'!E$11:BX$295,7,FALSE)))</f>
        <v/>
      </c>
      <c r="L34" s="24" t="str">
        <f>IF(AND(C34=""),"",IF(ISNA(VLOOKUP(C34,'Master Sheet'!E$11:BX$295,34,FALSE)),"",VLOOKUP(C34,'Master Sheet'!E$11:BX$295,34,FALSE)))</f>
        <v/>
      </c>
      <c r="M34" s="62" t="str">
        <f>IF(AND(C34=""),"",IF(ISNA(VLOOKUP(C34,'Master Sheet'!E$11:BX$295,7,FALSE)),"",VLOOKUP(C34,'Master Sheet'!E$11:BX$295,7,FALSE)))</f>
        <v/>
      </c>
      <c r="N34" s="24" t="str">
        <f>IF(AND(C34=""),"",IF(ISNA(VLOOKUP(C34,'Master Sheet'!E$11:BX$295,41,FALSE)),"",VLOOKUP(C34,'Master Sheet'!E$11:BX$295,41,FALSE)))</f>
        <v/>
      </c>
      <c r="O34" s="63" t="str">
        <f>IF(AND(C34=""),"",IF(ISNA(VLOOKUP(C34,'Master Sheet'!E$11:BX$295,7,FALSE)),"",VLOOKUP(C34,'Master Sheet'!E$11:BX$295,7,FALSE)))</f>
        <v/>
      </c>
      <c r="P34" s="62" t="str">
        <f>IF(AND(C34=""),"",IF(ISNA(VLOOKUP(C34,'Master Sheet'!E$11:BX$295,48,FALSE)),"",VLOOKUP(C34,'Master Sheet'!E$11:BX$295,48,FALSE)))</f>
        <v/>
      </c>
      <c r="Q34" s="62" t="str">
        <f>IF(AND(C34=""),"",IF(ISNA(VLOOKUP(C34,'Master Sheet'!E$11:BX$295,7,FALSE)),"",VLOOKUP(C34,'Master Sheet'!E$11:BX$295,7,FALSE)))</f>
        <v/>
      </c>
      <c r="R34" s="62" t="str">
        <f>IF(AND(C34=""),"",IF(ISNA(VLOOKUP(C34,'Master Sheet'!E$11:BX$295,55,FALSE)),"",VLOOKUP(C34,'Master Sheet'!E$11:BX$295,55,FALSE)))</f>
        <v/>
      </c>
      <c r="S34" s="62" t="str">
        <f>IF(AND(C34=""),"",IF(ISNA(VLOOKUP(C34,'Master Sheet'!E$11:BX$295,56,FALSE)),"",VLOOKUP(C34,'Master Sheet'!E$11:BX$295,56,FALSE)))</f>
        <v/>
      </c>
      <c r="T34" s="62" t="str">
        <f>IF(AND(C34=""),"",IF(ISNA(VLOOKUP(C34,'Master Sheet'!E$11:BX$295,62,FALSE)),"",VLOOKUP(C34,'Master Sheet'!E$11:BX$295,62,FALSE)))</f>
        <v/>
      </c>
      <c r="U34" s="24" t="str">
        <f>IF(AND(C34=""),"",IF(ISNA(VLOOKUP(C34,'Master Sheet'!E$11:BX$295,63,FALSE)),"",VLOOKUP(C34,'Master Sheet'!E$11:BX$295,63,FALSE)))</f>
        <v/>
      </c>
      <c r="V34" s="62" t="str">
        <f>IF(AND(C34=""),"",IF(ISNA(VLOOKUP(C34,'Master Sheet'!E$11:BX$295,69,FALSE)),"",VLOOKUP(C34,'Master Sheet'!E$11:BX$295,69,FALSE)))</f>
        <v/>
      </c>
      <c r="W34" s="24" t="str">
        <f>IF(AND(C34=""),"",IF(ISNA(VLOOKUP(C34,'Master Sheet'!E$11:BX$295,70,FALSE)),"",VLOOKUP(C34,'Master Sheet'!E$11:BX$295,70,FALSE)))</f>
        <v/>
      </c>
    </row>
    <row r="35" spans="1:23" ht="15.75">
      <c r="A35" s="2"/>
      <c r="B35" s="2"/>
      <c r="C35" s="2"/>
      <c r="D35" s="2"/>
      <c r="E35" s="2"/>
      <c r="F35" s="19"/>
      <c r="G35" s="51"/>
      <c r="H35" s="19"/>
      <c r="I35" s="52"/>
      <c r="J35" s="19"/>
      <c r="K35" s="52"/>
      <c r="L35" s="19"/>
      <c r="M35" s="52"/>
      <c r="N35" s="19"/>
      <c r="O35" s="53"/>
      <c r="P35" s="54"/>
      <c r="Q35" s="52"/>
      <c r="R35" s="52"/>
      <c r="S35" s="54"/>
      <c r="T35" s="52"/>
      <c r="U35" s="19"/>
      <c r="V35" s="52"/>
      <c r="W35" s="19"/>
    </row>
    <row r="36" spans="1:23" ht="18.75">
      <c r="A36" s="2"/>
      <c r="B36" s="2"/>
      <c r="C36" s="165" t="s">
        <v>82</v>
      </c>
      <c r="D36" s="165"/>
      <c r="E36" s="165"/>
      <c r="F36" s="165"/>
      <c r="G36" s="2"/>
      <c r="H36" s="2"/>
      <c r="I36" s="2"/>
      <c r="J36" s="2"/>
      <c r="K36" s="2"/>
      <c r="L36" s="2"/>
      <c r="M36" s="2"/>
      <c r="N36" s="165" t="s">
        <v>51</v>
      </c>
      <c r="O36" s="165"/>
      <c r="P36" s="165"/>
      <c r="Q36" s="165"/>
      <c r="R36" s="165"/>
      <c r="S36" s="165"/>
      <c r="T36" s="165"/>
      <c r="U36" s="165"/>
      <c r="V36" s="2"/>
      <c r="W36" s="2"/>
    </row>
    <row r="37" spans="1:23" ht="15" customHeight="1">
      <c r="A37" s="176" t="s">
        <v>7</v>
      </c>
      <c r="B37" s="176" t="s">
        <v>39</v>
      </c>
      <c r="C37" s="197" t="s">
        <v>79</v>
      </c>
      <c r="D37" s="197" t="s">
        <v>22</v>
      </c>
      <c r="E37" s="197" t="s">
        <v>21</v>
      </c>
      <c r="F37" s="197" t="s">
        <v>25</v>
      </c>
      <c r="G37" s="197"/>
      <c r="H37" s="197" t="s">
        <v>26</v>
      </c>
      <c r="I37" s="197"/>
      <c r="J37" s="197" t="s">
        <v>27</v>
      </c>
      <c r="K37" s="197"/>
      <c r="L37" s="197" t="s">
        <v>28</v>
      </c>
      <c r="M37" s="197"/>
      <c r="N37" s="197" t="s">
        <v>29</v>
      </c>
      <c r="O37" s="197"/>
      <c r="P37" s="195" t="s">
        <v>30</v>
      </c>
      <c r="Q37" s="195"/>
      <c r="R37" s="197" t="s">
        <v>61</v>
      </c>
      <c r="S37" s="197"/>
      <c r="T37" s="197" t="s">
        <v>80</v>
      </c>
      <c r="U37" s="197"/>
      <c r="V37" s="195" t="s">
        <v>81</v>
      </c>
      <c r="W37" s="195"/>
    </row>
    <row r="38" spans="1:23" ht="15" customHeight="1">
      <c r="A38" s="176"/>
      <c r="B38" s="176"/>
      <c r="C38" s="197"/>
      <c r="D38" s="197"/>
      <c r="E38" s="197"/>
      <c r="F38" s="197"/>
      <c r="G38" s="197"/>
      <c r="H38" s="197"/>
      <c r="I38" s="197"/>
      <c r="J38" s="197"/>
      <c r="K38" s="197"/>
      <c r="L38" s="197"/>
      <c r="M38" s="197"/>
      <c r="N38" s="197"/>
      <c r="O38" s="197"/>
      <c r="P38" s="195"/>
      <c r="Q38" s="195"/>
      <c r="R38" s="197"/>
      <c r="S38" s="197"/>
      <c r="T38" s="197"/>
      <c r="U38" s="197"/>
      <c r="V38" s="195"/>
      <c r="W38" s="195"/>
    </row>
    <row r="39" spans="1:23" ht="15" customHeight="1">
      <c r="A39" s="176"/>
      <c r="B39" s="176"/>
      <c r="C39" s="197"/>
      <c r="D39" s="197"/>
      <c r="E39" s="197"/>
      <c r="F39" s="61" t="s">
        <v>47</v>
      </c>
      <c r="G39" s="61" t="s">
        <v>83</v>
      </c>
      <c r="H39" s="61" t="s">
        <v>47</v>
      </c>
      <c r="I39" s="61" t="s">
        <v>83</v>
      </c>
      <c r="J39" s="61" t="s">
        <v>47</v>
      </c>
      <c r="K39" s="61" t="s">
        <v>83</v>
      </c>
      <c r="L39" s="61" t="s">
        <v>47</v>
      </c>
      <c r="M39" s="61" t="s">
        <v>83</v>
      </c>
      <c r="N39" s="61" t="s">
        <v>47</v>
      </c>
      <c r="O39" s="61" t="s">
        <v>83</v>
      </c>
      <c r="P39" s="61" t="s">
        <v>47</v>
      </c>
      <c r="Q39" s="61" t="s">
        <v>83</v>
      </c>
      <c r="R39" s="48" t="s">
        <v>15</v>
      </c>
      <c r="S39" s="198" t="s">
        <v>65</v>
      </c>
      <c r="T39" s="48" t="s">
        <v>15</v>
      </c>
      <c r="U39" s="199" t="s">
        <v>65</v>
      </c>
      <c r="V39" s="48" t="s">
        <v>15</v>
      </c>
      <c r="W39" s="198" t="s">
        <v>65</v>
      </c>
    </row>
    <row r="40" spans="1:23" ht="15.75" customHeight="1">
      <c r="A40" s="176"/>
      <c r="B40" s="176"/>
      <c r="C40" s="197"/>
      <c r="D40" s="197"/>
      <c r="E40" s="197"/>
      <c r="F40" s="49">
        <v>15</v>
      </c>
      <c r="G40" s="49">
        <v>5</v>
      </c>
      <c r="H40" s="49">
        <v>15</v>
      </c>
      <c r="I40" s="49">
        <v>5</v>
      </c>
      <c r="J40" s="49">
        <v>15</v>
      </c>
      <c r="K40" s="49">
        <v>5</v>
      </c>
      <c r="L40" s="49">
        <v>15</v>
      </c>
      <c r="M40" s="49">
        <v>5</v>
      </c>
      <c r="N40" s="49">
        <v>15</v>
      </c>
      <c r="O40" s="49">
        <v>5</v>
      </c>
      <c r="P40" s="49">
        <v>15</v>
      </c>
      <c r="Q40" s="49">
        <v>5</v>
      </c>
      <c r="R40" s="49">
        <v>100</v>
      </c>
      <c r="S40" s="198"/>
      <c r="T40" s="49">
        <v>100</v>
      </c>
      <c r="U40" s="199"/>
      <c r="V40" s="49">
        <v>100</v>
      </c>
      <c r="W40" s="198"/>
    </row>
    <row r="41" spans="1:23" ht="18" customHeight="1">
      <c r="A41" s="12">
        <v>27</v>
      </c>
      <c r="B41" s="60" t="str">
        <f>IF(AND(C41=""),"",IF(ISNA(VLOOKUP(A41,'Master Sheet'!A$11:CA$294,4,FALSE)),"",VLOOKUP(A41,'Master Sheet'!A$11:CA$294,4,FALSE)))</f>
        <v/>
      </c>
      <c r="C41" s="23" t="str">
        <f>IF(AND('Master Sheet'!E37=""),"",'Master Sheet'!E37)</f>
        <v/>
      </c>
      <c r="D41" s="50" t="str">
        <f>IF(AND(C41=""),"",IF(ISNA(VLOOKUP(A41,'Master Sheet'!A$11:CA$294,3,FALSE)),"",VLOOKUP(A41,'Master Sheet'!A$11:CA$294,3,FALSE)))</f>
        <v/>
      </c>
      <c r="E41" s="23" t="str">
        <f>IF(AND(C41=""),"",IF(ISNA(VLOOKUP(A41,'Master Sheet'!A$11:CA$294,2,FALSE)),"",VLOOKUP(A41,'Master Sheet'!A$11:CA$294,2,FALSE)))</f>
        <v/>
      </c>
      <c r="F41" s="24" t="str">
        <f>IF(AND(C41=""),"",IF(ISNA(VLOOKUP(C41,'Master Sheet'!E$11:BX$295,13,FALSE)),"",VLOOKUP(C41,'Master Sheet'!E$11:BX$295,13,FALSE)))</f>
        <v/>
      </c>
      <c r="G41" s="24" t="str">
        <f>IF(AND(C41=""),"",IF(ISNA(VLOOKUP(C41,'Master Sheet'!E$11:BX$295,7,FALSE)),"",VLOOKUP(C41,'Master Sheet'!E$11:BX$295,7,FALSE)))</f>
        <v/>
      </c>
      <c r="H41" s="24" t="str">
        <f>IF(AND(C41=""),"",IF(ISNA(VLOOKUP(C41,'Master Sheet'!E$11:BX$295,20,FALSE)),"",VLOOKUP(C41,'Master Sheet'!E$11:BX$295,20,FALSE)))</f>
        <v/>
      </c>
      <c r="I41" s="62" t="str">
        <f>IF(AND(C41=""),"",IF(ISNA(VLOOKUP(C41,'Master Sheet'!E$11:BX$295,7,FALSE)),"",VLOOKUP(C41,'Master Sheet'!E$11:BX$295,7,FALSE)))</f>
        <v/>
      </c>
      <c r="J41" s="24" t="str">
        <f>IF(AND(C41=""),"",IF(ISNA(VLOOKUP(C41,'Master Sheet'!E$11:BX$295,27,FALSE)),"",VLOOKUP(C41,'Master Sheet'!E$11:BX$295,27,FALSE)))</f>
        <v/>
      </c>
      <c r="K41" s="62" t="str">
        <f>IF(AND(C41=""),"",IF(ISNA(VLOOKUP(C41,'Master Sheet'!E$11:BX$295,7,FALSE)),"",VLOOKUP(C41,'Master Sheet'!E$11:BX$295,7,FALSE)))</f>
        <v/>
      </c>
      <c r="L41" s="24" t="str">
        <f>IF(AND(C41=""),"",IF(ISNA(VLOOKUP(C41,'Master Sheet'!E$11:BX$295,34,FALSE)),"",VLOOKUP(C41,'Master Sheet'!E$11:BX$295,34,FALSE)))</f>
        <v/>
      </c>
      <c r="M41" s="62" t="str">
        <f>IF(AND(C41=""),"",IF(ISNA(VLOOKUP(C41,'Master Sheet'!E$11:BX$295,7,FALSE)),"",VLOOKUP(C41,'Master Sheet'!E$11:BX$295,7,FALSE)))</f>
        <v/>
      </c>
      <c r="N41" s="24" t="str">
        <f>IF(AND(C41=""),"",IF(ISNA(VLOOKUP(C41,'Master Sheet'!E$11:BX$295,41,FALSE)),"",VLOOKUP(C41,'Master Sheet'!E$11:BX$295,41,FALSE)))</f>
        <v/>
      </c>
      <c r="O41" s="63" t="str">
        <f>IF(AND(C41=""),"",IF(ISNA(VLOOKUP(C41,'Master Sheet'!E$11:BX$295,7,FALSE)),"",VLOOKUP(C41,'Master Sheet'!E$11:BX$295,7,FALSE)))</f>
        <v/>
      </c>
      <c r="P41" s="62" t="str">
        <f>IF(AND(C41=""),"",IF(ISNA(VLOOKUP(C41,'Master Sheet'!E$11:BX$295,48,FALSE)),"",VLOOKUP(C41,'Master Sheet'!E$11:BX$295,48,FALSE)))</f>
        <v/>
      </c>
      <c r="Q41" s="62" t="str">
        <f>IF(AND(C41=""),"",IF(ISNA(VLOOKUP(C41,'Master Sheet'!E$11:BX$295,7,FALSE)),"",VLOOKUP(C41,'Master Sheet'!E$11:BX$295,7,FALSE)))</f>
        <v/>
      </c>
      <c r="R41" s="62" t="str">
        <f>IF(AND(C41=""),"",IF(ISNA(VLOOKUP(C41,'Master Sheet'!E$11:BX$295,55,FALSE)),"",VLOOKUP(C41,'Master Sheet'!E$11:BX$295,55,FALSE)))</f>
        <v/>
      </c>
      <c r="S41" s="62" t="str">
        <f>IF(AND(C41=""),"",IF(ISNA(VLOOKUP(C41,'Master Sheet'!E$11:BX$295,56,FALSE)),"",VLOOKUP(C41,'Master Sheet'!E$11:BX$295,56,FALSE)))</f>
        <v/>
      </c>
      <c r="T41" s="62" t="str">
        <f>IF(AND(C41=""),"",IF(ISNA(VLOOKUP(C41,'Master Sheet'!E$11:BX$295,62,FALSE)),"",VLOOKUP(C41,'Master Sheet'!E$11:BX$295,62,FALSE)))</f>
        <v/>
      </c>
      <c r="U41" s="24" t="str">
        <f>IF(AND(C41=""),"",IF(ISNA(VLOOKUP(C41,'Master Sheet'!E$11:BX$295,63,FALSE)),"",VLOOKUP(C41,'Master Sheet'!E$11:BX$295,63,FALSE)))</f>
        <v/>
      </c>
      <c r="V41" s="62" t="str">
        <f>IF(AND(C41=""),"",IF(ISNA(VLOOKUP(C41,'Master Sheet'!E$11:BX$295,69,FALSE)),"",VLOOKUP(C41,'Master Sheet'!E$11:BX$295,69,FALSE)))</f>
        <v/>
      </c>
      <c r="W41" s="24" t="str">
        <f>IF(AND(C41=""),"",IF(ISNA(VLOOKUP(C41,'Master Sheet'!E$11:BX$295,70,FALSE)),"",VLOOKUP(C41,'Master Sheet'!E$11:BX$295,70,FALSE)))</f>
        <v/>
      </c>
    </row>
    <row r="42" spans="1:23" ht="18" customHeight="1">
      <c r="A42" s="12">
        <v>28</v>
      </c>
      <c r="B42" s="60" t="str">
        <f>IF(AND(C42=""),"",IF(ISNA(VLOOKUP(A42,'Master Sheet'!A$11:CA$294,4,FALSE)),"",VLOOKUP(A42,'Master Sheet'!A$11:CA$294,4,FALSE)))</f>
        <v/>
      </c>
      <c r="C42" s="23" t="str">
        <f>IF(AND('Master Sheet'!E38=""),"",'Master Sheet'!E38)</f>
        <v/>
      </c>
      <c r="D42" s="50" t="str">
        <f>IF(AND(C42=""),"",IF(ISNA(VLOOKUP(A42,'Master Sheet'!A$11:CA$294,3,FALSE)),"",VLOOKUP(A42,'Master Sheet'!A$11:CA$294,3,FALSE)))</f>
        <v/>
      </c>
      <c r="E42" s="23" t="str">
        <f>IF(AND(C42=""),"",IF(ISNA(VLOOKUP(A42,'Master Sheet'!A$11:CA$294,2,FALSE)),"",VLOOKUP(A42,'Master Sheet'!A$11:CA$294,2,FALSE)))</f>
        <v/>
      </c>
      <c r="F42" s="24" t="str">
        <f>IF(AND(C42=""),"",IF(ISNA(VLOOKUP(C42,'Master Sheet'!E$11:BX$295,13,FALSE)),"",VLOOKUP(C42,'Master Sheet'!E$11:BX$295,13,FALSE)))</f>
        <v/>
      </c>
      <c r="G42" s="24" t="str">
        <f>IF(AND(C42=""),"",IF(ISNA(VLOOKUP(C42,'Master Sheet'!E$11:BX$295,7,FALSE)),"",VLOOKUP(C42,'Master Sheet'!E$11:BX$295,7,FALSE)))</f>
        <v/>
      </c>
      <c r="H42" s="24" t="str">
        <f>IF(AND(C42=""),"",IF(ISNA(VLOOKUP(C42,'Master Sheet'!E$11:BX$295,20,FALSE)),"",VLOOKUP(C42,'Master Sheet'!E$11:BX$295,20,FALSE)))</f>
        <v/>
      </c>
      <c r="I42" s="62" t="str">
        <f>IF(AND(C42=""),"",IF(ISNA(VLOOKUP(C42,'Master Sheet'!E$11:BX$295,7,FALSE)),"",VLOOKUP(C42,'Master Sheet'!E$11:BX$295,7,FALSE)))</f>
        <v/>
      </c>
      <c r="J42" s="24" t="str">
        <f>IF(AND(C42=""),"",IF(ISNA(VLOOKUP(C42,'Master Sheet'!E$11:BX$295,27,FALSE)),"",VLOOKUP(C42,'Master Sheet'!E$11:BX$295,27,FALSE)))</f>
        <v/>
      </c>
      <c r="K42" s="62" t="str">
        <f>IF(AND(C42=""),"",IF(ISNA(VLOOKUP(C42,'Master Sheet'!E$11:BX$295,7,FALSE)),"",VLOOKUP(C42,'Master Sheet'!E$11:BX$295,7,FALSE)))</f>
        <v/>
      </c>
      <c r="L42" s="24" t="str">
        <f>IF(AND(C42=""),"",IF(ISNA(VLOOKUP(C42,'Master Sheet'!E$11:BX$295,34,FALSE)),"",VLOOKUP(C42,'Master Sheet'!E$11:BX$295,34,FALSE)))</f>
        <v/>
      </c>
      <c r="M42" s="62" t="str">
        <f>IF(AND(C42=""),"",IF(ISNA(VLOOKUP(C42,'Master Sheet'!E$11:BX$295,7,FALSE)),"",VLOOKUP(C42,'Master Sheet'!E$11:BX$295,7,FALSE)))</f>
        <v/>
      </c>
      <c r="N42" s="24" t="str">
        <f>IF(AND(C42=""),"",IF(ISNA(VLOOKUP(C42,'Master Sheet'!E$11:BX$295,41,FALSE)),"",VLOOKUP(C42,'Master Sheet'!E$11:BX$295,41,FALSE)))</f>
        <v/>
      </c>
      <c r="O42" s="63" t="str">
        <f>IF(AND(C42=""),"",IF(ISNA(VLOOKUP(C42,'Master Sheet'!E$11:BX$295,7,FALSE)),"",VLOOKUP(C42,'Master Sheet'!E$11:BX$295,7,FALSE)))</f>
        <v/>
      </c>
      <c r="P42" s="62" t="str">
        <f>IF(AND(C42=""),"",IF(ISNA(VLOOKUP(C42,'Master Sheet'!E$11:BX$295,48,FALSE)),"",VLOOKUP(C42,'Master Sheet'!E$11:BX$295,48,FALSE)))</f>
        <v/>
      </c>
      <c r="Q42" s="62" t="str">
        <f>IF(AND(C42=""),"",IF(ISNA(VLOOKUP(C42,'Master Sheet'!E$11:BX$295,7,FALSE)),"",VLOOKUP(C42,'Master Sheet'!E$11:BX$295,7,FALSE)))</f>
        <v/>
      </c>
      <c r="R42" s="62" t="str">
        <f>IF(AND(C42=""),"",IF(ISNA(VLOOKUP(C42,'Master Sheet'!E$11:BX$295,55,FALSE)),"",VLOOKUP(C42,'Master Sheet'!E$11:BX$295,55,FALSE)))</f>
        <v/>
      </c>
      <c r="S42" s="62" t="str">
        <f>IF(AND(C42=""),"",IF(ISNA(VLOOKUP(C42,'Master Sheet'!E$11:BX$295,56,FALSE)),"",VLOOKUP(C42,'Master Sheet'!E$11:BX$295,56,FALSE)))</f>
        <v/>
      </c>
      <c r="T42" s="62" t="str">
        <f>IF(AND(C42=""),"",IF(ISNA(VLOOKUP(C42,'Master Sheet'!E$11:BX$295,62,FALSE)),"",VLOOKUP(C42,'Master Sheet'!E$11:BX$295,62,FALSE)))</f>
        <v/>
      </c>
      <c r="U42" s="24" t="str">
        <f>IF(AND(C42=""),"",IF(ISNA(VLOOKUP(C42,'Master Sheet'!E$11:BX$295,63,FALSE)),"",VLOOKUP(C42,'Master Sheet'!E$11:BX$295,63,FALSE)))</f>
        <v/>
      </c>
      <c r="V42" s="62" t="str">
        <f>IF(AND(C42=""),"",IF(ISNA(VLOOKUP(C42,'Master Sheet'!E$11:BX$295,69,FALSE)),"",VLOOKUP(C42,'Master Sheet'!E$11:BX$295,69,FALSE)))</f>
        <v/>
      </c>
      <c r="W42" s="24" t="str">
        <f>IF(AND(C42=""),"",IF(ISNA(VLOOKUP(C42,'Master Sheet'!E$11:BX$295,70,FALSE)),"",VLOOKUP(C42,'Master Sheet'!E$11:BX$295,70,FALSE)))</f>
        <v/>
      </c>
    </row>
    <row r="43" spans="1:23" ht="18" customHeight="1">
      <c r="A43" s="12">
        <v>29</v>
      </c>
      <c r="B43" s="60" t="str">
        <f>IF(AND(C43=""),"",IF(ISNA(VLOOKUP(A43,'Master Sheet'!A$11:CA$294,4,FALSE)),"",VLOOKUP(A43,'Master Sheet'!A$11:CA$294,4,FALSE)))</f>
        <v/>
      </c>
      <c r="C43" s="23" t="str">
        <f>IF(AND('Master Sheet'!E39=""),"",'Master Sheet'!E39)</f>
        <v/>
      </c>
      <c r="D43" s="50" t="str">
        <f>IF(AND(C43=""),"",IF(ISNA(VLOOKUP(A43,'Master Sheet'!A$11:CA$294,3,FALSE)),"",VLOOKUP(A43,'Master Sheet'!A$11:CA$294,3,FALSE)))</f>
        <v/>
      </c>
      <c r="E43" s="23" t="str">
        <f>IF(AND(C43=""),"",IF(ISNA(VLOOKUP(A43,'Master Sheet'!A$11:CA$294,2,FALSE)),"",VLOOKUP(A43,'Master Sheet'!A$11:CA$294,2,FALSE)))</f>
        <v/>
      </c>
      <c r="F43" s="24" t="str">
        <f>IF(AND(C43=""),"",IF(ISNA(VLOOKUP(C43,'Master Sheet'!E$11:BX$295,13,FALSE)),"",VLOOKUP(C43,'Master Sheet'!E$11:BX$295,13,FALSE)))</f>
        <v/>
      </c>
      <c r="G43" s="24" t="str">
        <f>IF(AND(C43=""),"",IF(ISNA(VLOOKUP(C43,'Master Sheet'!E$11:BX$295,7,FALSE)),"",VLOOKUP(C43,'Master Sheet'!E$11:BX$295,7,FALSE)))</f>
        <v/>
      </c>
      <c r="H43" s="24" t="str">
        <f>IF(AND(C43=""),"",IF(ISNA(VLOOKUP(C43,'Master Sheet'!E$11:BX$295,20,FALSE)),"",VLOOKUP(C43,'Master Sheet'!E$11:BX$295,20,FALSE)))</f>
        <v/>
      </c>
      <c r="I43" s="62" t="str">
        <f>IF(AND(C43=""),"",IF(ISNA(VLOOKUP(C43,'Master Sheet'!E$11:BX$295,7,FALSE)),"",VLOOKUP(C43,'Master Sheet'!E$11:BX$295,7,FALSE)))</f>
        <v/>
      </c>
      <c r="J43" s="24" t="str">
        <f>IF(AND(C43=""),"",IF(ISNA(VLOOKUP(C43,'Master Sheet'!E$11:BX$295,27,FALSE)),"",VLOOKUP(C43,'Master Sheet'!E$11:BX$295,27,FALSE)))</f>
        <v/>
      </c>
      <c r="K43" s="62" t="str">
        <f>IF(AND(C43=""),"",IF(ISNA(VLOOKUP(C43,'Master Sheet'!E$11:BX$295,7,FALSE)),"",VLOOKUP(C43,'Master Sheet'!E$11:BX$295,7,FALSE)))</f>
        <v/>
      </c>
      <c r="L43" s="24" t="str">
        <f>IF(AND(C43=""),"",IF(ISNA(VLOOKUP(C43,'Master Sheet'!E$11:BX$295,34,FALSE)),"",VLOOKUP(C43,'Master Sheet'!E$11:BX$295,34,FALSE)))</f>
        <v/>
      </c>
      <c r="M43" s="62" t="str">
        <f>IF(AND(C43=""),"",IF(ISNA(VLOOKUP(C43,'Master Sheet'!E$11:BX$295,7,FALSE)),"",VLOOKUP(C43,'Master Sheet'!E$11:BX$295,7,FALSE)))</f>
        <v/>
      </c>
      <c r="N43" s="24" t="str">
        <f>IF(AND(C43=""),"",IF(ISNA(VLOOKUP(C43,'Master Sheet'!E$11:BX$295,41,FALSE)),"",VLOOKUP(C43,'Master Sheet'!E$11:BX$295,41,FALSE)))</f>
        <v/>
      </c>
      <c r="O43" s="63" t="str">
        <f>IF(AND(C43=""),"",IF(ISNA(VLOOKUP(C43,'Master Sheet'!E$11:BX$295,7,FALSE)),"",VLOOKUP(C43,'Master Sheet'!E$11:BX$295,7,FALSE)))</f>
        <v/>
      </c>
      <c r="P43" s="62" t="str">
        <f>IF(AND(C43=""),"",IF(ISNA(VLOOKUP(C43,'Master Sheet'!E$11:BX$295,48,FALSE)),"",VLOOKUP(C43,'Master Sheet'!E$11:BX$295,48,FALSE)))</f>
        <v/>
      </c>
      <c r="Q43" s="62" t="str">
        <f>IF(AND(C43=""),"",IF(ISNA(VLOOKUP(C43,'Master Sheet'!E$11:BX$295,7,FALSE)),"",VLOOKUP(C43,'Master Sheet'!E$11:BX$295,7,FALSE)))</f>
        <v/>
      </c>
      <c r="R43" s="62" t="str">
        <f>IF(AND(C43=""),"",IF(ISNA(VLOOKUP(C43,'Master Sheet'!E$11:BX$295,55,FALSE)),"",VLOOKUP(C43,'Master Sheet'!E$11:BX$295,55,FALSE)))</f>
        <v/>
      </c>
      <c r="S43" s="62" t="str">
        <f>IF(AND(C43=""),"",IF(ISNA(VLOOKUP(C43,'Master Sheet'!E$11:BX$295,56,FALSE)),"",VLOOKUP(C43,'Master Sheet'!E$11:BX$295,56,FALSE)))</f>
        <v/>
      </c>
      <c r="T43" s="62" t="str">
        <f>IF(AND(C43=""),"",IF(ISNA(VLOOKUP(C43,'Master Sheet'!E$11:BX$295,62,FALSE)),"",VLOOKUP(C43,'Master Sheet'!E$11:BX$295,62,FALSE)))</f>
        <v/>
      </c>
      <c r="U43" s="24" t="str">
        <f>IF(AND(C43=""),"",IF(ISNA(VLOOKUP(C43,'Master Sheet'!E$11:BX$295,63,FALSE)),"",VLOOKUP(C43,'Master Sheet'!E$11:BX$295,63,FALSE)))</f>
        <v/>
      </c>
      <c r="V43" s="62" t="str">
        <f>IF(AND(C43=""),"",IF(ISNA(VLOOKUP(C43,'Master Sheet'!E$11:BX$295,69,FALSE)),"",VLOOKUP(C43,'Master Sheet'!E$11:BX$295,69,FALSE)))</f>
        <v/>
      </c>
      <c r="W43" s="24" t="str">
        <f>IF(AND(C43=""),"",IF(ISNA(VLOOKUP(C43,'Master Sheet'!E$11:BX$295,70,FALSE)),"",VLOOKUP(C43,'Master Sheet'!E$11:BX$295,70,FALSE)))</f>
        <v/>
      </c>
    </row>
    <row r="44" spans="1:23" ht="18" customHeight="1">
      <c r="A44" s="12">
        <v>30</v>
      </c>
      <c r="B44" s="60" t="str">
        <f>IF(AND(C44=""),"",IF(ISNA(VLOOKUP(A44,'Master Sheet'!A$11:CA$294,4,FALSE)),"",VLOOKUP(A44,'Master Sheet'!A$11:CA$294,4,FALSE)))</f>
        <v/>
      </c>
      <c r="C44" s="23" t="str">
        <f>IF(AND('Master Sheet'!E40=""),"",'Master Sheet'!E40)</f>
        <v/>
      </c>
      <c r="D44" s="50" t="str">
        <f>IF(AND(C44=""),"",IF(ISNA(VLOOKUP(A44,'Master Sheet'!A$11:CA$294,3,FALSE)),"",VLOOKUP(A44,'Master Sheet'!A$11:CA$294,3,FALSE)))</f>
        <v/>
      </c>
      <c r="E44" s="23" t="str">
        <f>IF(AND(C44=""),"",IF(ISNA(VLOOKUP(A44,'Master Sheet'!A$11:CA$294,2,FALSE)),"",VLOOKUP(A44,'Master Sheet'!A$11:CA$294,2,FALSE)))</f>
        <v/>
      </c>
      <c r="F44" s="24" t="str">
        <f>IF(AND(C44=""),"",IF(ISNA(VLOOKUP(C44,'Master Sheet'!E$11:BX$295,13,FALSE)),"",VLOOKUP(C44,'Master Sheet'!E$11:BX$295,13,FALSE)))</f>
        <v/>
      </c>
      <c r="G44" s="24" t="str">
        <f>IF(AND(C44=""),"",IF(ISNA(VLOOKUP(C44,'Master Sheet'!E$11:BX$295,7,FALSE)),"",VLOOKUP(C44,'Master Sheet'!E$11:BX$295,7,FALSE)))</f>
        <v/>
      </c>
      <c r="H44" s="24" t="str">
        <f>IF(AND(C44=""),"",IF(ISNA(VLOOKUP(C44,'Master Sheet'!E$11:BX$295,20,FALSE)),"",VLOOKUP(C44,'Master Sheet'!E$11:BX$295,20,FALSE)))</f>
        <v/>
      </c>
      <c r="I44" s="62" t="str">
        <f>IF(AND(C44=""),"",IF(ISNA(VLOOKUP(C44,'Master Sheet'!E$11:BX$295,7,FALSE)),"",VLOOKUP(C44,'Master Sheet'!E$11:BX$295,7,FALSE)))</f>
        <v/>
      </c>
      <c r="J44" s="24" t="str">
        <f>IF(AND(C44=""),"",IF(ISNA(VLOOKUP(C44,'Master Sheet'!E$11:BX$295,27,FALSE)),"",VLOOKUP(C44,'Master Sheet'!E$11:BX$295,27,FALSE)))</f>
        <v/>
      </c>
      <c r="K44" s="62" t="str">
        <f>IF(AND(C44=""),"",IF(ISNA(VLOOKUP(C44,'Master Sheet'!E$11:BX$295,7,FALSE)),"",VLOOKUP(C44,'Master Sheet'!E$11:BX$295,7,FALSE)))</f>
        <v/>
      </c>
      <c r="L44" s="24" t="str">
        <f>IF(AND(C44=""),"",IF(ISNA(VLOOKUP(C44,'Master Sheet'!E$11:BX$295,34,FALSE)),"",VLOOKUP(C44,'Master Sheet'!E$11:BX$295,34,FALSE)))</f>
        <v/>
      </c>
      <c r="M44" s="62" t="str">
        <f>IF(AND(C44=""),"",IF(ISNA(VLOOKUP(C44,'Master Sheet'!E$11:BX$295,7,FALSE)),"",VLOOKUP(C44,'Master Sheet'!E$11:BX$295,7,FALSE)))</f>
        <v/>
      </c>
      <c r="N44" s="24" t="str">
        <f>IF(AND(C44=""),"",IF(ISNA(VLOOKUP(C44,'Master Sheet'!E$11:BX$295,41,FALSE)),"",VLOOKUP(C44,'Master Sheet'!E$11:BX$295,41,FALSE)))</f>
        <v/>
      </c>
      <c r="O44" s="63" t="str">
        <f>IF(AND(C44=""),"",IF(ISNA(VLOOKUP(C44,'Master Sheet'!E$11:BX$295,7,FALSE)),"",VLOOKUP(C44,'Master Sheet'!E$11:BX$295,7,FALSE)))</f>
        <v/>
      </c>
      <c r="P44" s="62" t="str">
        <f>IF(AND(C44=""),"",IF(ISNA(VLOOKUP(C44,'Master Sheet'!E$11:BX$295,48,FALSE)),"",VLOOKUP(C44,'Master Sheet'!E$11:BX$295,48,FALSE)))</f>
        <v/>
      </c>
      <c r="Q44" s="62" t="str">
        <f>IF(AND(C44=""),"",IF(ISNA(VLOOKUP(C44,'Master Sheet'!E$11:BX$295,7,FALSE)),"",VLOOKUP(C44,'Master Sheet'!E$11:BX$295,7,FALSE)))</f>
        <v/>
      </c>
      <c r="R44" s="62" t="str">
        <f>IF(AND(C44=""),"",IF(ISNA(VLOOKUP(C44,'Master Sheet'!E$11:BX$295,55,FALSE)),"",VLOOKUP(C44,'Master Sheet'!E$11:BX$295,55,FALSE)))</f>
        <v/>
      </c>
      <c r="S44" s="62" t="str">
        <f>IF(AND(C44=""),"",IF(ISNA(VLOOKUP(C44,'Master Sheet'!E$11:BX$295,56,FALSE)),"",VLOOKUP(C44,'Master Sheet'!E$11:BX$295,56,FALSE)))</f>
        <v/>
      </c>
      <c r="T44" s="62" t="str">
        <f>IF(AND(C44=""),"",IF(ISNA(VLOOKUP(C44,'Master Sheet'!E$11:BX$295,62,FALSE)),"",VLOOKUP(C44,'Master Sheet'!E$11:BX$295,62,FALSE)))</f>
        <v/>
      </c>
      <c r="U44" s="24" t="str">
        <f>IF(AND(C44=""),"",IF(ISNA(VLOOKUP(C44,'Master Sheet'!E$11:BX$295,63,FALSE)),"",VLOOKUP(C44,'Master Sheet'!E$11:BX$295,63,FALSE)))</f>
        <v/>
      </c>
      <c r="V44" s="62" t="str">
        <f>IF(AND(C44=""),"",IF(ISNA(VLOOKUP(C44,'Master Sheet'!E$11:BX$295,69,FALSE)),"",VLOOKUP(C44,'Master Sheet'!E$11:BX$295,69,FALSE)))</f>
        <v/>
      </c>
      <c r="W44" s="24" t="str">
        <f>IF(AND(C44=""),"",IF(ISNA(VLOOKUP(C44,'Master Sheet'!E$11:BX$295,70,FALSE)),"",VLOOKUP(C44,'Master Sheet'!E$11:BX$295,70,FALSE)))</f>
        <v/>
      </c>
    </row>
    <row r="45" spans="1:23" ht="18" customHeight="1">
      <c r="A45" s="12">
        <v>31</v>
      </c>
      <c r="B45" s="60" t="str">
        <f>IF(AND(C45=""),"",IF(ISNA(VLOOKUP(A45,'Master Sheet'!A$11:CA$294,4,FALSE)),"",VLOOKUP(A45,'Master Sheet'!A$11:CA$294,4,FALSE)))</f>
        <v/>
      </c>
      <c r="C45" s="23" t="str">
        <f>IF(AND('Master Sheet'!E41=""),"",'Master Sheet'!E41)</f>
        <v/>
      </c>
      <c r="D45" s="50" t="str">
        <f>IF(AND(C45=""),"",IF(ISNA(VLOOKUP(A45,'Master Sheet'!A$11:CA$294,3,FALSE)),"",VLOOKUP(A45,'Master Sheet'!A$11:CA$294,3,FALSE)))</f>
        <v/>
      </c>
      <c r="E45" s="23" t="str">
        <f>IF(AND(C45=""),"",IF(ISNA(VLOOKUP(A45,'Master Sheet'!A$11:CA$294,2,FALSE)),"",VLOOKUP(A45,'Master Sheet'!A$11:CA$294,2,FALSE)))</f>
        <v/>
      </c>
      <c r="F45" s="24" t="str">
        <f>IF(AND(C45=""),"",IF(ISNA(VLOOKUP(C45,'Master Sheet'!E$11:BX$295,13,FALSE)),"",VLOOKUP(C45,'Master Sheet'!E$11:BX$295,13,FALSE)))</f>
        <v/>
      </c>
      <c r="G45" s="24" t="str">
        <f>IF(AND(C45=""),"",IF(ISNA(VLOOKUP(C45,'Master Sheet'!E$11:BX$295,7,FALSE)),"",VLOOKUP(C45,'Master Sheet'!E$11:BX$295,7,FALSE)))</f>
        <v/>
      </c>
      <c r="H45" s="24" t="str">
        <f>IF(AND(C45=""),"",IF(ISNA(VLOOKUP(C45,'Master Sheet'!E$11:BX$295,20,FALSE)),"",VLOOKUP(C45,'Master Sheet'!E$11:BX$295,20,FALSE)))</f>
        <v/>
      </c>
      <c r="I45" s="62" t="str">
        <f>IF(AND(C45=""),"",IF(ISNA(VLOOKUP(C45,'Master Sheet'!E$11:BX$295,7,FALSE)),"",VLOOKUP(C45,'Master Sheet'!E$11:BX$295,7,FALSE)))</f>
        <v/>
      </c>
      <c r="J45" s="24" t="str">
        <f>IF(AND(C45=""),"",IF(ISNA(VLOOKUP(C45,'Master Sheet'!E$11:BX$295,27,FALSE)),"",VLOOKUP(C45,'Master Sheet'!E$11:BX$295,27,FALSE)))</f>
        <v/>
      </c>
      <c r="K45" s="62" t="str">
        <f>IF(AND(C45=""),"",IF(ISNA(VLOOKUP(C45,'Master Sheet'!E$11:BX$295,7,FALSE)),"",VLOOKUP(C45,'Master Sheet'!E$11:BX$295,7,FALSE)))</f>
        <v/>
      </c>
      <c r="L45" s="24" t="str">
        <f>IF(AND(C45=""),"",IF(ISNA(VLOOKUP(C45,'Master Sheet'!E$11:BX$295,34,FALSE)),"",VLOOKUP(C45,'Master Sheet'!E$11:BX$295,34,FALSE)))</f>
        <v/>
      </c>
      <c r="M45" s="62" t="str">
        <f>IF(AND(C45=""),"",IF(ISNA(VLOOKUP(C45,'Master Sheet'!E$11:BX$295,7,FALSE)),"",VLOOKUP(C45,'Master Sheet'!E$11:BX$295,7,FALSE)))</f>
        <v/>
      </c>
      <c r="N45" s="24" t="str">
        <f>IF(AND(C45=""),"",IF(ISNA(VLOOKUP(C45,'Master Sheet'!E$11:BX$295,41,FALSE)),"",VLOOKUP(C45,'Master Sheet'!E$11:BX$295,41,FALSE)))</f>
        <v/>
      </c>
      <c r="O45" s="63" t="str">
        <f>IF(AND(C45=""),"",IF(ISNA(VLOOKUP(C45,'Master Sheet'!E$11:BX$295,7,FALSE)),"",VLOOKUP(C45,'Master Sheet'!E$11:BX$295,7,FALSE)))</f>
        <v/>
      </c>
      <c r="P45" s="62" t="str">
        <f>IF(AND(C45=""),"",IF(ISNA(VLOOKUP(C45,'Master Sheet'!E$11:BX$295,48,FALSE)),"",VLOOKUP(C45,'Master Sheet'!E$11:BX$295,48,FALSE)))</f>
        <v/>
      </c>
      <c r="Q45" s="62" t="str">
        <f>IF(AND(C45=""),"",IF(ISNA(VLOOKUP(C45,'Master Sheet'!E$11:BX$295,7,FALSE)),"",VLOOKUP(C45,'Master Sheet'!E$11:BX$295,7,FALSE)))</f>
        <v/>
      </c>
      <c r="R45" s="62" t="str">
        <f>IF(AND(C45=""),"",IF(ISNA(VLOOKUP(C45,'Master Sheet'!E$11:BX$295,55,FALSE)),"",VLOOKUP(C45,'Master Sheet'!E$11:BX$295,55,FALSE)))</f>
        <v/>
      </c>
      <c r="S45" s="62" t="str">
        <f>IF(AND(C45=""),"",IF(ISNA(VLOOKUP(C45,'Master Sheet'!E$11:BX$295,56,FALSE)),"",VLOOKUP(C45,'Master Sheet'!E$11:BX$295,56,FALSE)))</f>
        <v/>
      </c>
      <c r="T45" s="62" t="str">
        <f>IF(AND(C45=""),"",IF(ISNA(VLOOKUP(C45,'Master Sheet'!E$11:BX$295,62,FALSE)),"",VLOOKUP(C45,'Master Sheet'!E$11:BX$295,62,FALSE)))</f>
        <v/>
      </c>
      <c r="U45" s="24" t="str">
        <f>IF(AND(C45=""),"",IF(ISNA(VLOOKUP(C45,'Master Sheet'!E$11:BX$295,63,FALSE)),"",VLOOKUP(C45,'Master Sheet'!E$11:BX$295,63,FALSE)))</f>
        <v/>
      </c>
      <c r="V45" s="62" t="str">
        <f>IF(AND(C45=""),"",IF(ISNA(VLOOKUP(C45,'Master Sheet'!E$11:BX$295,69,FALSE)),"",VLOOKUP(C45,'Master Sheet'!E$11:BX$295,69,FALSE)))</f>
        <v/>
      </c>
      <c r="W45" s="24" t="str">
        <f>IF(AND(C45=""),"",IF(ISNA(VLOOKUP(C45,'Master Sheet'!E$11:BX$295,70,FALSE)),"",VLOOKUP(C45,'Master Sheet'!E$11:BX$295,70,FALSE)))</f>
        <v/>
      </c>
    </row>
    <row r="46" spans="1:23" ht="18" customHeight="1">
      <c r="A46" s="12">
        <v>32</v>
      </c>
      <c r="B46" s="60" t="str">
        <f>IF(AND(C46=""),"",IF(ISNA(VLOOKUP(A46,'Master Sheet'!A$11:CA$294,4,FALSE)),"",VLOOKUP(A46,'Master Sheet'!A$11:CA$294,4,FALSE)))</f>
        <v/>
      </c>
      <c r="C46" s="23" t="str">
        <f>IF(AND('Master Sheet'!E42=""),"",'Master Sheet'!E42)</f>
        <v/>
      </c>
      <c r="D46" s="50" t="str">
        <f>IF(AND(C46=""),"",IF(ISNA(VLOOKUP(A46,'Master Sheet'!A$11:CA$294,3,FALSE)),"",VLOOKUP(A46,'Master Sheet'!A$11:CA$294,3,FALSE)))</f>
        <v/>
      </c>
      <c r="E46" s="23" t="str">
        <f>IF(AND(C46=""),"",IF(ISNA(VLOOKUP(A46,'Master Sheet'!A$11:CA$294,2,FALSE)),"",VLOOKUP(A46,'Master Sheet'!A$11:CA$294,2,FALSE)))</f>
        <v/>
      </c>
      <c r="F46" s="24" t="str">
        <f>IF(AND(C46=""),"",IF(ISNA(VLOOKUP(C46,'Master Sheet'!E$11:BX$295,13,FALSE)),"",VLOOKUP(C46,'Master Sheet'!E$11:BX$295,13,FALSE)))</f>
        <v/>
      </c>
      <c r="G46" s="24" t="str">
        <f>IF(AND(C46=""),"",IF(ISNA(VLOOKUP(C46,'Master Sheet'!E$11:BX$295,7,FALSE)),"",VLOOKUP(C46,'Master Sheet'!E$11:BX$295,7,FALSE)))</f>
        <v/>
      </c>
      <c r="H46" s="24" t="str">
        <f>IF(AND(C46=""),"",IF(ISNA(VLOOKUP(C46,'Master Sheet'!E$11:BX$295,20,FALSE)),"",VLOOKUP(C46,'Master Sheet'!E$11:BX$295,20,FALSE)))</f>
        <v/>
      </c>
      <c r="I46" s="62" t="str">
        <f>IF(AND(C46=""),"",IF(ISNA(VLOOKUP(C46,'Master Sheet'!E$11:BX$295,7,FALSE)),"",VLOOKUP(C46,'Master Sheet'!E$11:BX$295,7,FALSE)))</f>
        <v/>
      </c>
      <c r="J46" s="24" t="str">
        <f>IF(AND(C46=""),"",IF(ISNA(VLOOKUP(C46,'Master Sheet'!E$11:BX$295,27,FALSE)),"",VLOOKUP(C46,'Master Sheet'!E$11:BX$295,27,FALSE)))</f>
        <v/>
      </c>
      <c r="K46" s="62" t="str">
        <f>IF(AND(C46=""),"",IF(ISNA(VLOOKUP(C46,'Master Sheet'!E$11:BX$295,7,FALSE)),"",VLOOKUP(C46,'Master Sheet'!E$11:BX$295,7,FALSE)))</f>
        <v/>
      </c>
      <c r="L46" s="24" t="str">
        <f>IF(AND(C46=""),"",IF(ISNA(VLOOKUP(C46,'Master Sheet'!E$11:BX$295,34,FALSE)),"",VLOOKUP(C46,'Master Sheet'!E$11:BX$295,34,FALSE)))</f>
        <v/>
      </c>
      <c r="M46" s="62" t="str">
        <f>IF(AND(C46=""),"",IF(ISNA(VLOOKUP(C46,'Master Sheet'!E$11:BX$295,7,FALSE)),"",VLOOKUP(C46,'Master Sheet'!E$11:BX$295,7,FALSE)))</f>
        <v/>
      </c>
      <c r="N46" s="24" t="str">
        <f>IF(AND(C46=""),"",IF(ISNA(VLOOKUP(C46,'Master Sheet'!E$11:BX$295,41,FALSE)),"",VLOOKUP(C46,'Master Sheet'!E$11:BX$295,41,FALSE)))</f>
        <v/>
      </c>
      <c r="O46" s="63" t="str">
        <f>IF(AND(C46=""),"",IF(ISNA(VLOOKUP(C46,'Master Sheet'!E$11:BX$295,7,FALSE)),"",VLOOKUP(C46,'Master Sheet'!E$11:BX$295,7,FALSE)))</f>
        <v/>
      </c>
      <c r="P46" s="62" t="str">
        <f>IF(AND(C46=""),"",IF(ISNA(VLOOKUP(C46,'Master Sheet'!E$11:BX$295,48,FALSE)),"",VLOOKUP(C46,'Master Sheet'!E$11:BX$295,48,FALSE)))</f>
        <v/>
      </c>
      <c r="Q46" s="62" t="str">
        <f>IF(AND(C46=""),"",IF(ISNA(VLOOKUP(C46,'Master Sheet'!E$11:BX$295,7,FALSE)),"",VLOOKUP(C46,'Master Sheet'!E$11:BX$295,7,FALSE)))</f>
        <v/>
      </c>
      <c r="R46" s="62" t="str">
        <f>IF(AND(C46=""),"",IF(ISNA(VLOOKUP(C46,'Master Sheet'!E$11:BX$295,55,FALSE)),"",VLOOKUP(C46,'Master Sheet'!E$11:BX$295,55,FALSE)))</f>
        <v/>
      </c>
      <c r="S46" s="62" t="str">
        <f>IF(AND(C46=""),"",IF(ISNA(VLOOKUP(C46,'Master Sheet'!E$11:BX$295,56,FALSE)),"",VLOOKUP(C46,'Master Sheet'!E$11:BX$295,56,FALSE)))</f>
        <v/>
      </c>
      <c r="T46" s="62" t="str">
        <f>IF(AND(C46=""),"",IF(ISNA(VLOOKUP(C46,'Master Sheet'!E$11:BX$295,62,FALSE)),"",VLOOKUP(C46,'Master Sheet'!E$11:BX$295,62,FALSE)))</f>
        <v/>
      </c>
      <c r="U46" s="24" t="str">
        <f>IF(AND(C46=""),"",IF(ISNA(VLOOKUP(C46,'Master Sheet'!E$11:BX$295,63,FALSE)),"",VLOOKUP(C46,'Master Sheet'!E$11:BX$295,63,FALSE)))</f>
        <v/>
      </c>
      <c r="V46" s="62" t="str">
        <f>IF(AND(C46=""),"",IF(ISNA(VLOOKUP(C46,'Master Sheet'!E$11:BX$295,69,FALSE)),"",VLOOKUP(C46,'Master Sheet'!E$11:BX$295,69,FALSE)))</f>
        <v/>
      </c>
      <c r="W46" s="24" t="str">
        <f>IF(AND(C46=""),"",IF(ISNA(VLOOKUP(C46,'Master Sheet'!E$11:BX$295,70,FALSE)),"",VLOOKUP(C46,'Master Sheet'!E$11:BX$295,70,FALSE)))</f>
        <v/>
      </c>
    </row>
    <row r="47" spans="1:23" ht="18" customHeight="1">
      <c r="A47" s="12">
        <v>33</v>
      </c>
      <c r="B47" s="60" t="str">
        <f>IF(AND(C47=""),"",IF(ISNA(VLOOKUP(A47,'Master Sheet'!A$11:CA$294,4,FALSE)),"",VLOOKUP(A47,'Master Sheet'!A$11:CA$294,4,FALSE)))</f>
        <v/>
      </c>
      <c r="C47" s="23" t="str">
        <f>IF(AND('Master Sheet'!E43=""),"",'Master Sheet'!E43)</f>
        <v/>
      </c>
      <c r="D47" s="50" t="str">
        <f>IF(AND(C47=""),"",IF(ISNA(VLOOKUP(A47,'Master Sheet'!A$11:CA$294,3,FALSE)),"",VLOOKUP(A47,'Master Sheet'!A$11:CA$294,3,FALSE)))</f>
        <v/>
      </c>
      <c r="E47" s="23" t="str">
        <f>IF(AND(C47=""),"",IF(ISNA(VLOOKUP(A47,'Master Sheet'!A$11:CA$294,2,FALSE)),"",VLOOKUP(A47,'Master Sheet'!A$11:CA$294,2,FALSE)))</f>
        <v/>
      </c>
      <c r="F47" s="24" t="str">
        <f>IF(AND(C47=""),"",IF(ISNA(VLOOKUP(C47,'Master Sheet'!E$11:BX$295,13,FALSE)),"",VLOOKUP(C47,'Master Sheet'!E$11:BX$295,13,FALSE)))</f>
        <v/>
      </c>
      <c r="G47" s="24" t="str">
        <f>IF(AND(C47=""),"",IF(ISNA(VLOOKUP(C47,'Master Sheet'!E$11:BX$295,7,FALSE)),"",VLOOKUP(C47,'Master Sheet'!E$11:BX$295,7,FALSE)))</f>
        <v/>
      </c>
      <c r="H47" s="24" t="str">
        <f>IF(AND(C47=""),"",IF(ISNA(VLOOKUP(C47,'Master Sheet'!E$11:BX$295,20,FALSE)),"",VLOOKUP(C47,'Master Sheet'!E$11:BX$295,20,FALSE)))</f>
        <v/>
      </c>
      <c r="I47" s="62" t="str">
        <f>IF(AND(C47=""),"",IF(ISNA(VLOOKUP(C47,'Master Sheet'!E$11:BX$295,7,FALSE)),"",VLOOKUP(C47,'Master Sheet'!E$11:BX$295,7,FALSE)))</f>
        <v/>
      </c>
      <c r="J47" s="24" t="str">
        <f>IF(AND(C47=""),"",IF(ISNA(VLOOKUP(C47,'Master Sheet'!E$11:BX$295,27,FALSE)),"",VLOOKUP(C47,'Master Sheet'!E$11:BX$295,27,FALSE)))</f>
        <v/>
      </c>
      <c r="K47" s="62" t="str">
        <f>IF(AND(C47=""),"",IF(ISNA(VLOOKUP(C47,'Master Sheet'!E$11:BX$295,7,FALSE)),"",VLOOKUP(C47,'Master Sheet'!E$11:BX$295,7,FALSE)))</f>
        <v/>
      </c>
      <c r="L47" s="24" t="str">
        <f>IF(AND(C47=""),"",IF(ISNA(VLOOKUP(C47,'Master Sheet'!E$11:BX$295,34,FALSE)),"",VLOOKUP(C47,'Master Sheet'!E$11:BX$295,34,FALSE)))</f>
        <v/>
      </c>
      <c r="M47" s="62" t="str">
        <f>IF(AND(C47=""),"",IF(ISNA(VLOOKUP(C47,'Master Sheet'!E$11:BX$295,7,FALSE)),"",VLOOKUP(C47,'Master Sheet'!E$11:BX$295,7,FALSE)))</f>
        <v/>
      </c>
      <c r="N47" s="24" t="str">
        <f>IF(AND(C47=""),"",IF(ISNA(VLOOKUP(C47,'Master Sheet'!E$11:BX$295,41,FALSE)),"",VLOOKUP(C47,'Master Sheet'!E$11:BX$295,41,FALSE)))</f>
        <v/>
      </c>
      <c r="O47" s="63" t="str">
        <f>IF(AND(C47=""),"",IF(ISNA(VLOOKUP(C47,'Master Sheet'!E$11:BX$295,7,FALSE)),"",VLOOKUP(C47,'Master Sheet'!E$11:BX$295,7,FALSE)))</f>
        <v/>
      </c>
      <c r="P47" s="62" t="str">
        <f>IF(AND(C47=""),"",IF(ISNA(VLOOKUP(C47,'Master Sheet'!E$11:BX$295,48,FALSE)),"",VLOOKUP(C47,'Master Sheet'!E$11:BX$295,48,FALSE)))</f>
        <v/>
      </c>
      <c r="Q47" s="62" t="str">
        <f>IF(AND(C47=""),"",IF(ISNA(VLOOKUP(C47,'Master Sheet'!E$11:BX$295,7,FALSE)),"",VLOOKUP(C47,'Master Sheet'!E$11:BX$295,7,FALSE)))</f>
        <v/>
      </c>
      <c r="R47" s="62" t="str">
        <f>IF(AND(C47=""),"",IF(ISNA(VLOOKUP(C47,'Master Sheet'!E$11:BX$295,55,FALSE)),"",VLOOKUP(C47,'Master Sheet'!E$11:BX$295,55,FALSE)))</f>
        <v/>
      </c>
      <c r="S47" s="62" t="str">
        <f>IF(AND(C47=""),"",IF(ISNA(VLOOKUP(C47,'Master Sheet'!E$11:BX$295,56,FALSE)),"",VLOOKUP(C47,'Master Sheet'!E$11:BX$295,56,FALSE)))</f>
        <v/>
      </c>
      <c r="T47" s="62" t="str">
        <f>IF(AND(C47=""),"",IF(ISNA(VLOOKUP(C47,'Master Sheet'!E$11:BX$295,62,FALSE)),"",VLOOKUP(C47,'Master Sheet'!E$11:BX$295,62,FALSE)))</f>
        <v/>
      </c>
      <c r="U47" s="24" t="str">
        <f>IF(AND(C47=""),"",IF(ISNA(VLOOKUP(C47,'Master Sheet'!E$11:BX$295,63,FALSE)),"",VLOOKUP(C47,'Master Sheet'!E$11:BX$295,63,FALSE)))</f>
        <v/>
      </c>
      <c r="V47" s="62" t="str">
        <f>IF(AND(C47=""),"",IF(ISNA(VLOOKUP(C47,'Master Sheet'!E$11:BX$295,69,FALSE)),"",VLOOKUP(C47,'Master Sheet'!E$11:BX$295,69,FALSE)))</f>
        <v/>
      </c>
      <c r="W47" s="24" t="str">
        <f>IF(AND(C47=""),"",IF(ISNA(VLOOKUP(C47,'Master Sheet'!E$11:BX$295,70,FALSE)),"",VLOOKUP(C47,'Master Sheet'!E$11:BX$295,70,FALSE)))</f>
        <v/>
      </c>
    </row>
    <row r="48" spans="1:23" ht="18" customHeight="1">
      <c r="A48" s="12">
        <v>34</v>
      </c>
      <c r="B48" s="60" t="str">
        <f>IF(AND(C48=""),"",IF(ISNA(VLOOKUP(A48,'Master Sheet'!A$11:CA$294,4,FALSE)),"",VLOOKUP(A48,'Master Sheet'!A$11:CA$294,4,FALSE)))</f>
        <v/>
      </c>
      <c r="C48" s="23" t="str">
        <f>IF(AND('Master Sheet'!E44=""),"",'Master Sheet'!E44)</f>
        <v/>
      </c>
      <c r="D48" s="50" t="str">
        <f>IF(AND(C48=""),"",IF(ISNA(VLOOKUP(A48,'Master Sheet'!A$11:CA$294,3,FALSE)),"",VLOOKUP(A48,'Master Sheet'!A$11:CA$294,3,FALSE)))</f>
        <v/>
      </c>
      <c r="E48" s="23" t="str">
        <f>IF(AND(C48=""),"",IF(ISNA(VLOOKUP(A48,'Master Sheet'!A$11:CA$294,2,FALSE)),"",VLOOKUP(A48,'Master Sheet'!A$11:CA$294,2,FALSE)))</f>
        <v/>
      </c>
      <c r="F48" s="24" t="str">
        <f>IF(AND(C48=""),"",IF(ISNA(VLOOKUP(C48,'Master Sheet'!E$11:BX$295,13,FALSE)),"",VLOOKUP(C48,'Master Sheet'!E$11:BX$295,13,FALSE)))</f>
        <v/>
      </c>
      <c r="G48" s="24" t="str">
        <f>IF(AND(C48=""),"",IF(ISNA(VLOOKUP(C48,'Master Sheet'!E$11:BX$295,7,FALSE)),"",VLOOKUP(C48,'Master Sheet'!E$11:BX$295,7,FALSE)))</f>
        <v/>
      </c>
      <c r="H48" s="24" t="str">
        <f>IF(AND(C48=""),"",IF(ISNA(VLOOKUP(C48,'Master Sheet'!E$11:BX$295,20,FALSE)),"",VLOOKUP(C48,'Master Sheet'!E$11:BX$295,20,FALSE)))</f>
        <v/>
      </c>
      <c r="I48" s="62" t="str">
        <f>IF(AND(C48=""),"",IF(ISNA(VLOOKUP(C48,'Master Sheet'!E$11:BX$295,7,FALSE)),"",VLOOKUP(C48,'Master Sheet'!E$11:BX$295,7,FALSE)))</f>
        <v/>
      </c>
      <c r="J48" s="24" t="str">
        <f>IF(AND(C48=""),"",IF(ISNA(VLOOKUP(C48,'Master Sheet'!E$11:BX$295,27,FALSE)),"",VLOOKUP(C48,'Master Sheet'!E$11:BX$295,27,FALSE)))</f>
        <v/>
      </c>
      <c r="K48" s="62" t="str">
        <f>IF(AND(C48=""),"",IF(ISNA(VLOOKUP(C48,'Master Sheet'!E$11:BX$295,7,FALSE)),"",VLOOKUP(C48,'Master Sheet'!E$11:BX$295,7,FALSE)))</f>
        <v/>
      </c>
      <c r="L48" s="24" t="str">
        <f>IF(AND(C48=""),"",IF(ISNA(VLOOKUP(C48,'Master Sheet'!E$11:BX$295,34,FALSE)),"",VLOOKUP(C48,'Master Sheet'!E$11:BX$295,34,FALSE)))</f>
        <v/>
      </c>
      <c r="M48" s="62" t="str">
        <f>IF(AND(C48=""),"",IF(ISNA(VLOOKUP(C48,'Master Sheet'!E$11:BX$295,7,FALSE)),"",VLOOKUP(C48,'Master Sheet'!E$11:BX$295,7,FALSE)))</f>
        <v/>
      </c>
      <c r="N48" s="24" t="str">
        <f>IF(AND(C48=""),"",IF(ISNA(VLOOKUP(C48,'Master Sheet'!E$11:BX$295,41,FALSE)),"",VLOOKUP(C48,'Master Sheet'!E$11:BX$295,41,FALSE)))</f>
        <v/>
      </c>
      <c r="O48" s="63" t="str">
        <f>IF(AND(C48=""),"",IF(ISNA(VLOOKUP(C48,'Master Sheet'!E$11:BX$295,7,FALSE)),"",VLOOKUP(C48,'Master Sheet'!E$11:BX$295,7,FALSE)))</f>
        <v/>
      </c>
      <c r="P48" s="62" t="str">
        <f>IF(AND(C48=""),"",IF(ISNA(VLOOKUP(C48,'Master Sheet'!E$11:BX$295,48,FALSE)),"",VLOOKUP(C48,'Master Sheet'!E$11:BX$295,48,FALSE)))</f>
        <v/>
      </c>
      <c r="Q48" s="62" t="str">
        <f>IF(AND(C48=""),"",IF(ISNA(VLOOKUP(C48,'Master Sheet'!E$11:BX$295,7,FALSE)),"",VLOOKUP(C48,'Master Sheet'!E$11:BX$295,7,FALSE)))</f>
        <v/>
      </c>
      <c r="R48" s="62" t="str">
        <f>IF(AND(C48=""),"",IF(ISNA(VLOOKUP(C48,'Master Sheet'!E$11:BX$295,55,FALSE)),"",VLOOKUP(C48,'Master Sheet'!E$11:BX$295,55,FALSE)))</f>
        <v/>
      </c>
      <c r="S48" s="62" t="str">
        <f>IF(AND(C48=""),"",IF(ISNA(VLOOKUP(C48,'Master Sheet'!E$11:BX$295,56,FALSE)),"",VLOOKUP(C48,'Master Sheet'!E$11:BX$295,56,FALSE)))</f>
        <v/>
      </c>
      <c r="T48" s="62" t="str">
        <f>IF(AND(C48=""),"",IF(ISNA(VLOOKUP(C48,'Master Sheet'!E$11:BX$295,62,FALSE)),"",VLOOKUP(C48,'Master Sheet'!E$11:BX$295,62,FALSE)))</f>
        <v/>
      </c>
      <c r="U48" s="24" t="str">
        <f>IF(AND(C48=""),"",IF(ISNA(VLOOKUP(C48,'Master Sheet'!E$11:BX$295,63,FALSE)),"",VLOOKUP(C48,'Master Sheet'!E$11:BX$295,63,FALSE)))</f>
        <v/>
      </c>
      <c r="V48" s="62" t="str">
        <f>IF(AND(C48=""),"",IF(ISNA(VLOOKUP(C48,'Master Sheet'!E$11:BX$295,69,FALSE)),"",VLOOKUP(C48,'Master Sheet'!E$11:BX$295,69,FALSE)))</f>
        <v/>
      </c>
      <c r="W48" s="24" t="str">
        <f>IF(AND(C48=""),"",IF(ISNA(VLOOKUP(C48,'Master Sheet'!E$11:BX$295,70,FALSE)),"",VLOOKUP(C48,'Master Sheet'!E$11:BX$295,70,FALSE)))</f>
        <v/>
      </c>
    </row>
    <row r="49" spans="1:23" ht="18" customHeight="1">
      <c r="A49" s="12">
        <v>35</v>
      </c>
      <c r="B49" s="60" t="str">
        <f>IF(AND(C49=""),"",IF(ISNA(VLOOKUP(A49,'Master Sheet'!A$11:CA$294,4,FALSE)),"",VLOOKUP(A49,'Master Sheet'!A$11:CA$294,4,FALSE)))</f>
        <v/>
      </c>
      <c r="C49" s="23" t="str">
        <f>IF(AND('Master Sheet'!E45=""),"",'Master Sheet'!E45)</f>
        <v/>
      </c>
      <c r="D49" s="50" t="str">
        <f>IF(AND(C49=""),"",IF(ISNA(VLOOKUP(A49,'Master Sheet'!A$11:CA$294,3,FALSE)),"",VLOOKUP(A49,'Master Sheet'!A$11:CA$294,3,FALSE)))</f>
        <v/>
      </c>
      <c r="E49" s="23" t="str">
        <f>IF(AND(C49=""),"",IF(ISNA(VLOOKUP(A49,'Master Sheet'!A$11:CA$294,2,FALSE)),"",VLOOKUP(A49,'Master Sheet'!A$11:CA$294,2,FALSE)))</f>
        <v/>
      </c>
      <c r="F49" s="24" t="str">
        <f>IF(AND(C49=""),"",IF(ISNA(VLOOKUP(C49,'Master Sheet'!E$11:BX$295,13,FALSE)),"",VLOOKUP(C49,'Master Sheet'!E$11:BX$295,13,FALSE)))</f>
        <v/>
      </c>
      <c r="G49" s="24" t="str">
        <f>IF(AND(C49=""),"",IF(ISNA(VLOOKUP(C49,'Master Sheet'!E$11:BX$295,7,FALSE)),"",VLOOKUP(C49,'Master Sheet'!E$11:BX$295,7,FALSE)))</f>
        <v/>
      </c>
      <c r="H49" s="24" t="str">
        <f>IF(AND(C49=""),"",IF(ISNA(VLOOKUP(C49,'Master Sheet'!E$11:BX$295,20,FALSE)),"",VLOOKUP(C49,'Master Sheet'!E$11:BX$295,20,FALSE)))</f>
        <v/>
      </c>
      <c r="I49" s="62" t="str">
        <f>IF(AND(C49=""),"",IF(ISNA(VLOOKUP(C49,'Master Sheet'!E$11:BX$295,7,FALSE)),"",VLOOKUP(C49,'Master Sheet'!E$11:BX$295,7,FALSE)))</f>
        <v/>
      </c>
      <c r="J49" s="24" t="str">
        <f>IF(AND(C49=""),"",IF(ISNA(VLOOKUP(C49,'Master Sheet'!E$11:BX$295,27,FALSE)),"",VLOOKUP(C49,'Master Sheet'!E$11:BX$295,27,FALSE)))</f>
        <v/>
      </c>
      <c r="K49" s="62" t="str">
        <f>IF(AND(C49=""),"",IF(ISNA(VLOOKUP(C49,'Master Sheet'!E$11:BX$295,7,FALSE)),"",VLOOKUP(C49,'Master Sheet'!E$11:BX$295,7,FALSE)))</f>
        <v/>
      </c>
      <c r="L49" s="24" t="str">
        <f>IF(AND(C49=""),"",IF(ISNA(VLOOKUP(C49,'Master Sheet'!E$11:BX$295,34,FALSE)),"",VLOOKUP(C49,'Master Sheet'!E$11:BX$295,34,FALSE)))</f>
        <v/>
      </c>
      <c r="M49" s="62" t="str">
        <f>IF(AND(C49=""),"",IF(ISNA(VLOOKUP(C49,'Master Sheet'!E$11:BX$295,7,FALSE)),"",VLOOKUP(C49,'Master Sheet'!E$11:BX$295,7,FALSE)))</f>
        <v/>
      </c>
      <c r="N49" s="24" t="str">
        <f>IF(AND(C49=""),"",IF(ISNA(VLOOKUP(C49,'Master Sheet'!E$11:BX$295,41,FALSE)),"",VLOOKUP(C49,'Master Sheet'!E$11:BX$295,41,FALSE)))</f>
        <v/>
      </c>
      <c r="O49" s="63" t="str">
        <f>IF(AND(C49=""),"",IF(ISNA(VLOOKUP(C49,'Master Sheet'!E$11:BX$295,7,FALSE)),"",VLOOKUP(C49,'Master Sheet'!E$11:BX$295,7,FALSE)))</f>
        <v/>
      </c>
      <c r="P49" s="62" t="str">
        <f>IF(AND(C49=""),"",IF(ISNA(VLOOKUP(C49,'Master Sheet'!E$11:BX$295,48,FALSE)),"",VLOOKUP(C49,'Master Sheet'!E$11:BX$295,48,FALSE)))</f>
        <v/>
      </c>
      <c r="Q49" s="62" t="str">
        <f>IF(AND(C49=""),"",IF(ISNA(VLOOKUP(C49,'Master Sheet'!E$11:BX$295,7,FALSE)),"",VLOOKUP(C49,'Master Sheet'!E$11:BX$295,7,FALSE)))</f>
        <v/>
      </c>
      <c r="R49" s="62" t="str">
        <f>IF(AND(C49=""),"",IF(ISNA(VLOOKUP(C49,'Master Sheet'!E$11:BX$295,55,FALSE)),"",VLOOKUP(C49,'Master Sheet'!E$11:BX$295,55,FALSE)))</f>
        <v/>
      </c>
      <c r="S49" s="62" t="str">
        <f>IF(AND(C49=""),"",IF(ISNA(VLOOKUP(C49,'Master Sheet'!E$11:BX$295,56,FALSE)),"",VLOOKUP(C49,'Master Sheet'!E$11:BX$295,56,FALSE)))</f>
        <v/>
      </c>
      <c r="T49" s="62" t="str">
        <f>IF(AND(C49=""),"",IF(ISNA(VLOOKUP(C49,'Master Sheet'!E$11:BX$295,62,FALSE)),"",VLOOKUP(C49,'Master Sheet'!E$11:BX$295,62,FALSE)))</f>
        <v/>
      </c>
      <c r="U49" s="24" t="str">
        <f>IF(AND(C49=""),"",IF(ISNA(VLOOKUP(C49,'Master Sheet'!E$11:BX$295,63,FALSE)),"",VLOOKUP(C49,'Master Sheet'!E$11:BX$295,63,FALSE)))</f>
        <v/>
      </c>
      <c r="V49" s="62" t="str">
        <f>IF(AND(C49=""),"",IF(ISNA(VLOOKUP(C49,'Master Sheet'!E$11:BX$295,69,FALSE)),"",VLOOKUP(C49,'Master Sheet'!E$11:BX$295,69,FALSE)))</f>
        <v/>
      </c>
      <c r="W49" s="24" t="str">
        <f>IF(AND(C49=""),"",IF(ISNA(VLOOKUP(C49,'Master Sheet'!E$11:BX$295,70,FALSE)),"",VLOOKUP(C49,'Master Sheet'!E$11:BX$295,70,FALSE)))</f>
        <v/>
      </c>
    </row>
    <row r="50" spans="1:23" ht="18" customHeight="1">
      <c r="A50" s="12">
        <v>36</v>
      </c>
      <c r="B50" s="60" t="str">
        <f>IF(AND(C50=""),"",IF(ISNA(VLOOKUP(A50,'Master Sheet'!A$11:CA$294,4,FALSE)),"",VLOOKUP(A50,'Master Sheet'!A$11:CA$294,4,FALSE)))</f>
        <v/>
      </c>
      <c r="C50" s="23" t="str">
        <f>IF(AND('Master Sheet'!E46=""),"",'Master Sheet'!E46)</f>
        <v/>
      </c>
      <c r="D50" s="50" t="str">
        <f>IF(AND(C50=""),"",IF(ISNA(VLOOKUP(A50,'Master Sheet'!A$11:CA$294,3,FALSE)),"",VLOOKUP(A50,'Master Sheet'!A$11:CA$294,3,FALSE)))</f>
        <v/>
      </c>
      <c r="E50" s="23" t="str">
        <f>IF(AND(C50=""),"",IF(ISNA(VLOOKUP(A50,'Master Sheet'!A$11:CA$294,2,FALSE)),"",VLOOKUP(A50,'Master Sheet'!A$11:CA$294,2,FALSE)))</f>
        <v/>
      </c>
      <c r="F50" s="24" t="str">
        <f>IF(AND(C50=""),"",IF(ISNA(VLOOKUP(C50,'Master Sheet'!E$11:BX$295,13,FALSE)),"",VLOOKUP(C50,'Master Sheet'!E$11:BX$295,13,FALSE)))</f>
        <v/>
      </c>
      <c r="G50" s="24" t="str">
        <f>IF(AND(C50=""),"",IF(ISNA(VLOOKUP(C50,'Master Sheet'!E$11:BX$295,7,FALSE)),"",VLOOKUP(C50,'Master Sheet'!E$11:BX$295,7,FALSE)))</f>
        <v/>
      </c>
      <c r="H50" s="24" t="str">
        <f>IF(AND(C50=""),"",IF(ISNA(VLOOKUP(C50,'Master Sheet'!E$11:BX$295,20,FALSE)),"",VLOOKUP(C50,'Master Sheet'!E$11:BX$295,20,FALSE)))</f>
        <v/>
      </c>
      <c r="I50" s="62" t="str">
        <f>IF(AND(C50=""),"",IF(ISNA(VLOOKUP(C50,'Master Sheet'!E$11:BX$295,7,FALSE)),"",VLOOKUP(C50,'Master Sheet'!E$11:BX$295,7,FALSE)))</f>
        <v/>
      </c>
      <c r="J50" s="24" t="str">
        <f>IF(AND(C50=""),"",IF(ISNA(VLOOKUP(C50,'Master Sheet'!E$11:BX$295,27,FALSE)),"",VLOOKUP(C50,'Master Sheet'!E$11:BX$295,27,FALSE)))</f>
        <v/>
      </c>
      <c r="K50" s="62" t="str">
        <f>IF(AND(C50=""),"",IF(ISNA(VLOOKUP(C50,'Master Sheet'!E$11:BX$295,7,FALSE)),"",VLOOKUP(C50,'Master Sheet'!E$11:BX$295,7,FALSE)))</f>
        <v/>
      </c>
      <c r="L50" s="24" t="str">
        <f>IF(AND(C50=""),"",IF(ISNA(VLOOKUP(C50,'Master Sheet'!E$11:BX$295,34,FALSE)),"",VLOOKUP(C50,'Master Sheet'!E$11:BX$295,34,FALSE)))</f>
        <v/>
      </c>
      <c r="M50" s="62" t="str">
        <f>IF(AND(C50=""),"",IF(ISNA(VLOOKUP(C50,'Master Sheet'!E$11:BX$295,7,FALSE)),"",VLOOKUP(C50,'Master Sheet'!E$11:BX$295,7,FALSE)))</f>
        <v/>
      </c>
      <c r="N50" s="24" t="str">
        <f>IF(AND(C50=""),"",IF(ISNA(VLOOKUP(C50,'Master Sheet'!E$11:BX$295,41,FALSE)),"",VLOOKUP(C50,'Master Sheet'!E$11:BX$295,41,FALSE)))</f>
        <v/>
      </c>
      <c r="O50" s="63" t="str">
        <f>IF(AND(C50=""),"",IF(ISNA(VLOOKUP(C50,'Master Sheet'!E$11:BX$295,7,FALSE)),"",VLOOKUP(C50,'Master Sheet'!E$11:BX$295,7,FALSE)))</f>
        <v/>
      </c>
      <c r="P50" s="62" t="str">
        <f>IF(AND(C50=""),"",IF(ISNA(VLOOKUP(C50,'Master Sheet'!E$11:BX$295,48,FALSE)),"",VLOOKUP(C50,'Master Sheet'!E$11:BX$295,48,FALSE)))</f>
        <v/>
      </c>
      <c r="Q50" s="62" t="str">
        <f>IF(AND(C50=""),"",IF(ISNA(VLOOKUP(C50,'Master Sheet'!E$11:BX$295,7,FALSE)),"",VLOOKUP(C50,'Master Sheet'!E$11:BX$295,7,FALSE)))</f>
        <v/>
      </c>
      <c r="R50" s="62" t="str">
        <f>IF(AND(C50=""),"",IF(ISNA(VLOOKUP(C50,'Master Sheet'!E$11:BX$295,55,FALSE)),"",VLOOKUP(C50,'Master Sheet'!E$11:BX$295,55,FALSE)))</f>
        <v/>
      </c>
      <c r="S50" s="62" t="str">
        <f>IF(AND(C50=""),"",IF(ISNA(VLOOKUP(C50,'Master Sheet'!E$11:BX$295,56,FALSE)),"",VLOOKUP(C50,'Master Sheet'!E$11:BX$295,56,FALSE)))</f>
        <v/>
      </c>
      <c r="T50" s="62" t="str">
        <f>IF(AND(C50=""),"",IF(ISNA(VLOOKUP(C50,'Master Sheet'!E$11:BX$295,62,FALSE)),"",VLOOKUP(C50,'Master Sheet'!E$11:BX$295,62,FALSE)))</f>
        <v/>
      </c>
      <c r="U50" s="24" t="str">
        <f>IF(AND(C50=""),"",IF(ISNA(VLOOKUP(C50,'Master Sheet'!E$11:BX$295,63,FALSE)),"",VLOOKUP(C50,'Master Sheet'!E$11:BX$295,63,FALSE)))</f>
        <v/>
      </c>
      <c r="V50" s="62" t="str">
        <f>IF(AND(C50=""),"",IF(ISNA(VLOOKUP(C50,'Master Sheet'!E$11:BX$295,69,FALSE)),"",VLOOKUP(C50,'Master Sheet'!E$11:BX$295,69,FALSE)))</f>
        <v/>
      </c>
      <c r="W50" s="24" t="str">
        <f>IF(AND(C50=""),"",IF(ISNA(VLOOKUP(C50,'Master Sheet'!E$11:BX$295,70,FALSE)),"",VLOOKUP(C50,'Master Sheet'!E$11:BX$295,70,FALSE)))</f>
        <v/>
      </c>
    </row>
    <row r="51" spans="1:23" ht="18" customHeight="1">
      <c r="A51" s="12">
        <v>37</v>
      </c>
      <c r="B51" s="60" t="str">
        <f>IF(AND(C51=""),"",IF(ISNA(VLOOKUP(A51,'Master Sheet'!A$11:CA$294,4,FALSE)),"",VLOOKUP(A51,'Master Sheet'!A$11:CA$294,4,FALSE)))</f>
        <v/>
      </c>
      <c r="C51" s="23" t="str">
        <f>IF(AND('Master Sheet'!E47=""),"",'Master Sheet'!E47)</f>
        <v/>
      </c>
      <c r="D51" s="50" t="str">
        <f>IF(AND(C51=""),"",IF(ISNA(VLOOKUP(A51,'Master Sheet'!A$11:CA$294,3,FALSE)),"",VLOOKUP(A51,'Master Sheet'!A$11:CA$294,3,FALSE)))</f>
        <v/>
      </c>
      <c r="E51" s="23" t="str">
        <f>IF(AND(C51=""),"",IF(ISNA(VLOOKUP(A51,'Master Sheet'!A$11:CA$294,2,FALSE)),"",VLOOKUP(A51,'Master Sheet'!A$11:CA$294,2,FALSE)))</f>
        <v/>
      </c>
      <c r="F51" s="24" t="str">
        <f>IF(AND(C51=""),"",IF(ISNA(VLOOKUP(C51,'Master Sheet'!E$11:BX$295,13,FALSE)),"",VLOOKUP(C51,'Master Sheet'!E$11:BX$295,13,FALSE)))</f>
        <v/>
      </c>
      <c r="G51" s="24" t="str">
        <f>IF(AND(C51=""),"",IF(ISNA(VLOOKUP(C51,'Master Sheet'!E$11:BX$295,7,FALSE)),"",VLOOKUP(C51,'Master Sheet'!E$11:BX$295,7,FALSE)))</f>
        <v/>
      </c>
      <c r="H51" s="24" t="str">
        <f>IF(AND(C51=""),"",IF(ISNA(VLOOKUP(C51,'Master Sheet'!E$11:BX$295,20,FALSE)),"",VLOOKUP(C51,'Master Sheet'!E$11:BX$295,20,FALSE)))</f>
        <v/>
      </c>
      <c r="I51" s="62" t="str">
        <f>IF(AND(C51=""),"",IF(ISNA(VLOOKUP(C51,'Master Sheet'!E$11:BX$295,7,FALSE)),"",VLOOKUP(C51,'Master Sheet'!E$11:BX$295,7,FALSE)))</f>
        <v/>
      </c>
      <c r="J51" s="24" t="str">
        <f>IF(AND(C51=""),"",IF(ISNA(VLOOKUP(C51,'Master Sheet'!E$11:BX$295,27,FALSE)),"",VLOOKUP(C51,'Master Sheet'!E$11:BX$295,27,FALSE)))</f>
        <v/>
      </c>
      <c r="K51" s="62" t="str">
        <f>IF(AND(C51=""),"",IF(ISNA(VLOOKUP(C51,'Master Sheet'!E$11:BX$295,7,FALSE)),"",VLOOKUP(C51,'Master Sheet'!E$11:BX$295,7,FALSE)))</f>
        <v/>
      </c>
      <c r="L51" s="24" t="str">
        <f>IF(AND(C51=""),"",IF(ISNA(VLOOKUP(C51,'Master Sheet'!E$11:BX$295,34,FALSE)),"",VLOOKUP(C51,'Master Sheet'!E$11:BX$295,34,FALSE)))</f>
        <v/>
      </c>
      <c r="M51" s="62" t="str">
        <f>IF(AND(C51=""),"",IF(ISNA(VLOOKUP(C51,'Master Sheet'!E$11:BX$295,7,FALSE)),"",VLOOKUP(C51,'Master Sheet'!E$11:BX$295,7,FALSE)))</f>
        <v/>
      </c>
      <c r="N51" s="24" t="str">
        <f>IF(AND(C51=""),"",IF(ISNA(VLOOKUP(C51,'Master Sheet'!E$11:BX$295,41,FALSE)),"",VLOOKUP(C51,'Master Sheet'!E$11:BX$295,41,FALSE)))</f>
        <v/>
      </c>
      <c r="O51" s="63" t="str">
        <f>IF(AND(C51=""),"",IF(ISNA(VLOOKUP(C51,'Master Sheet'!E$11:BX$295,7,FALSE)),"",VLOOKUP(C51,'Master Sheet'!E$11:BX$295,7,FALSE)))</f>
        <v/>
      </c>
      <c r="P51" s="62" t="str">
        <f>IF(AND(C51=""),"",IF(ISNA(VLOOKUP(C51,'Master Sheet'!E$11:BX$295,48,FALSE)),"",VLOOKUP(C51,'Master Sheet'!E$11:BX$295,48,FALSE)))</f>
        <v/>
      </c>
      <c r="Q51" s="62" t="str">
        <f>IF(AND(C51=""),"",IF(ISNA(VLOOKUP(C51,'Master Sheet'!E$11:BX$295,7,FALSE)),"",VLOOKUP(C51,'Master Sheet'!E$11:BX$295,7,FALSE)))</f>
        <v/>
      </c>
      <c r="R51" s="62" t="str">
        <f>IF(AND(C51=""),"",IF(ISNA(VLOOKUP(C51,'Master Sheet'!E$11:BX$295,55,FALSE)),"",VLOOKUP(C51,'Master Sheet'!E$11:BX$295,55,FALSE)))</f>
        <v/>
      </c>
      <c r="S51" s="62" t="str">
        <f>IF(AND(C51=""),"",IF(ISNA(VLOOKUP(C51,'Master Sheet'!E$11:BX$295,56,FALSE)),"",VLOOKUP(C51,'Master Sheet'!E$11:BX$295,56,FALSE)))</f>
        <v/>
      </c>
      <c r="T51" s="62" t="str">
        <f>IF(AND(C51=""),"",IF(ISNA(VLOOKUP(C51,'Master Sheet'!E$11:BX$295,62,FALSE)),"",VLOOKUP(C51,'Master Sheet'!E$11:BX$295,62,FALSE)))</f>
        <v/>
      </c>
      <c r="U51" s="24" t="str">
        <f>IF(AND(C51=""),"",IF(ISNA(VLOOKUP(C51,'Master Sheet'!E$11:BX$295,63,FALSE)),"",VLOOKUP(C51,'Master Sheet'!E$11:BX$295,63,FALSE)))</f>
        <v/>
      </c>
      <c r="V51" s="62" t="str">
        <f>IF(AND(C51=""),"",IF(ISNA(VLOOKUP(C51,'Master Sheet'!E$11:BX$295,69,FALSE)),"",VLOOKUP(C51,'Master Sheet'!E$11:BX$295,69,FALSE)))</f>
        <v/>
      </c>
      <c r="W51" s="24" t="str">
        <f>IF(AND(C51=""),"",IF(ISNA(VLOOKUP(C51,'Master Sheet'!E$11:BX$295,70,FALSE)),"",VLOOKUP(C51,'Master Sheet'!E$11:BX$295,70,FALSE)))</f>
        <v/>
      </c>
    </row>
    <row r="52" spans="1:23" ht="18" customHeight="1">
      <c r="A52" s="12">
        <v>38</v>
      </c>
      <c r="B52" s="60" t="str">
        <f>IF(AND(C52=""),"",IF(ISNA(VLOOKUP(A52,'Master Sheet'!A$11:CA$294,4,FALSE)),"",VLOOKUP(A52,'Master Sheet'!A$11:CA$294,4,FALSE)))</f>
        <v/>
      </c>
      <c r="C52" s="23" t="str">
        <f>IF(AND('Master Sheet'!E48=""),"",'Master Sheet'!E48)</f>
        <v/>
      </c>
      <c r="D52" s="50" t="str">
        <f>IF(AND(C52=""),"",IF(ISNA(VLOOKUP(A52,'Master Sheet'!A$11:CA$294,3,FALSE)),"",VLOOKUP(A52,'Master Sheet'!A$11:CA$294,3,FALSE)))</f>
        <v/>
      </c>
      <c r="E52" s="23" t="str">
        <f>IF(AND(C52=""),"",IF(ISNA(VLOOKUP(A52,'Master Sheet'!A$11:CA$294,2,FALSE)),"",VLOOKUP(A52,'Master Sheet'!A$11:CA$294,2,FALSE)))</f>
        <v/>
      </c>
      <c r="F52" s="24" t="str">
        <f>IF(AND(C52=""),"",IF(ISNA(VLOOKUP(C52,'Master Sheet'!E$11:BX$295,13,FALSE)),"",VLOOKUP(C52,'Master Sheet'!E$11:BX$295,13,FALSE)))</f>
        <v/>
      </c>
      <c r="G52" s="24" t="str">
        <f>IF(AND(C52=""),"",IF(ISNA(VLOOKUP(C52,'Master Sheet'!E$11:BX$295,7,FALSE)),"",VLOOKUP(C52,'Master Sheet'!E$11:BX$295,7,FALSE)))</f>
        <v/>
      </c>
      <c r="H52" s="24" t="str">
        <f>IF(AND(C52=""),"",IF(ISNA(VLOOKUP(C52,'Master Sheet'!E$11:BX$295,20,FALSE)),"",VLOOKUP(C52,'Master Sheet'!E$11:BX$295,20,FALSE)))</f>
        <v/>
      </c>
      <c r="I52" s="62" t="str">
        <f>IF(AND(C52=""),"",IF(ISNA(VLOOKUP(C52,'Master Sheet'!E$11:BX$295,7,FALSE)),"",VLOOKUP(C52,'Master Sheet'!E$11:BX$295,7,FALSE)))</f>
        <v/>
      </c>
      <c r="J52" s="24" t="str">
        <f>IF(AND(C52=""),"",IF(ISNA(VLOOKUP(C52,'Master Sheet'!E$11:BX$295,27,FALSE)),"",VLOOKUP(C52,'Master Sheet'!E$11:BX$295,27,FALSE)))</f>
        <v/>
      </c>
      <c r="K52" s="62" t="str">
        <f>IF(AND(C52=""),"",IF(ISNA(VLOOKUP(C52,'Master Sheet'!E$11:BX$295,7,FALSE)),"",VLOOKUP(C52,'Master Sheet'!E$11:BX$295,7,FALSE)))</f>
        <v/>
      </c>
      <c r="L52" s="24" t="str">
        <f>IF(AND(C52=""),"",IF(ISNA(VLOOKUP(C52,'Master Sheet'!E$11:BX$295,34,FALSE)),"",VLOOKUP(C52,'Master Sheet'!E$11:BX$295,34,FALSE)))</f>
        <v/>
      </c>
      <c r="M52" s="62" t="str">
        <f>IF(AND(C52=""),"",IF(ISNA(VLOOKUP(C52,'Master Sheet'!E$11:BX$295,7,FALSE)),"",VLOOKUP(C52,'Master Sheet'!E$11:BX$295,7,FALSE)))</f>
        <v/>
      </c>
      <c r="N52" s="24" t="str">
        <f>IF(AND(C52=""),"",IF(ISNA(VLOOKUP(C52,'Master Sheet'!E$11:BX$295,41,FALSE)),"",VLOOKUP(C52,'Master Sheet'!E$11:BX$295,41,FALSE)))</f>
        <v/>
      </c>
      <c r="O52" s="63" t="str">
        <f>IF(AND(C52=""),"",IF(ISNA(VLOOKUP(C52,'Master Sheet'!E$11:BX$295,7,FALSE)),"",VLOOKUP(C52,'Master Sheet'!E$11:BX$295,7,FALSE)))</f>
        <v/>
      </c>
      <c r="P52" s="62" t="str">
        <f>IF(AND(C52=""),"",IF(ISNA(VLOOKUP(C52,'Master Sheet'!E$11:BX$295,48,FALSE)),"",VLOOKUP(C52,'Master Sheet'!E$11:BX$295,48,FALSE)))</f>
        <v/>
      </c>
      <c r="Q52" s="62" t="str">
        <f>IF(AND(C52=""),"",IF(ISNA(VLOOKUP(C52,'Master Sheet'!E$11:BX$295,7,FALSE)),"",VLOOKUP(C52,'Master Sheet'!E$11:BX$295,7,FALSE)))</f>
        <v/>
      </c>
      <c r="R52" s="62" t="str">
        <f>IF(AND(C52=""),"",IF(ISNA(VLOOKUP(C52,'Master Sheet'!E$11:BX$295,55,FALSE)),"",VLOOKUP(C52,'Master Sheet'!E$11:BX$295,55,FALSE)))</f>
        <v/>
      </c>
      <c r="S52" s="62" t="str">
        <f>IF(AND(C52=""),"",IF(ISNA(VLOOKUP(C52,'Master Sheet'!E$11:BX$295,56,FALSE)),"",VLOOKUP(C52,'Master Sheet'!E$11:BX$295,56,FALSE)))</f>
        <v/>
      </c>
      <c r="T52" s="62" t="str">
        <f>IF(AND(C52=""),"",IF(ISNA(VLOOKUP(C52,'Master Sheet'!E$11:BX$295,62,FALSE)),"",VLOOKUP(C52,'Master Sheet'!E$11:BX$295,62,FALSE)))</f>
        <v/>
      </c>
      <c r="U52" s="24" t="str">
        <f>IF(AND(C52=""),"",IF(ISNA(VLOOKUP(C52,'Master Sheet'!E$11:BX$295,63,FALSE)),"",VLOOKUP(C52,'Master Sheet'!E$11:BX$295,63,FALSE)))</f>
        <v/>
      </c>
      <c r="V52" s="62" t="str">
        <f>IF(AND(C52=""),"",IF(ISNA(VLOOKUP(C52,'Master Sheet'!E$11:BX$295,69,FALSE)),"",VLOOKUP(C52,'Master Sheet'!E$11:BX$295,69,FALSE)))</f>
        <v/>
      </c>
      <c r="W52" s="24" t="str">
        <f>IF(AND(C52=""),"",IF(ISNA(VLOOKUP(C52,'Master Sheet'!E$11:BX$295,70,FALSE)),"",VLOOKUP(C52,'Master Sheet'!E$11:BX$295,70,FALSE)))</f>
        <v/>
      </c>
    </row>
    <row r="53" spans="1:23" ht="18" customHeight="1">
      <c r="A53" s="12">
        <v>39</v>
      </c>
      <c r="B53" s="60" t="str">
        <f>IF(AND(C53=""),"",IF(ISNA(VLOOKUP(A53,'Master Sheet'!A$11:CA$294,4,FALSE)),"",VLOOKUP(A53,'Master Sheet'!A$11:CA$294,4,FALSE)))</f>
        <v/>
      </c>
      <c r="C53" s="23" t="str">
        <f>IF(AND('Master Sheet'!E49=""),"",'Master Sheet'!E49)</f>
        <v/>
      </c>
      <c r="D53" s="50" t="str">
        <f>IF(AND(C53=""),"",IF(ISNA(VLOOKUP(A53,'Master Sheet'!A$11:CA$294,3,FALSE)),"",VLOOKUP(A53,'Master Sheet'!A$11:CA$294,3,FALSE)))</f>
        <v/>
      </c>
      <c r="E53" s="23" t="str">
        <f>IF(AND(C53=""),"",IF(ISNA(VLOOKUP(A53,'Master Sheet'!A$11:CA$294,2,FALSE)),"",VLOOKUP(A53,'Master Sheet'!A$11:CA$294,2,FALSE)))</f>
        <v/>
      </c>
      <c r="F53" s="24" t="str">
        <f>IF(AND(C53=""),"",IF(ISNA(VLOOKUP(C53,'Master Sheet'!E$11:BX$295,13,FALSE)),"",VLOOKUP(C53,'Master Sheet'!E$11:BX$295,13,FALSE)))</f>
        <v/>
      </c>
      <c r="G53" s="24" t="str">
        <f>IF(AND(C53=""),"",IF(ISNA(VLOOKUP(C53,'Master Sheet'!E$11:BX$295,7,FALSE)),"",VLOOKUP(C53,'Master Sheet'!E$11:BX$295,7,FALSE)))</f>
        <v/>
      </c>
      <c r="H53" s="24" t="str">
        <f>IF(AND(C53=""),"",IF(ISNA(VLOOKUP(C53,'Master Sheet'!E$11:BX$295,20,FALSE)),"",VLOOKUP(C53,'Master Sheet'!E$11:BX$295,20,FALSE)))</f>
        <v/>
      </c>
      <c r="I53" s="62" t="str">
        <f>IF(AND(C53=""),"",IF(ISNA(VLOOKUP(C53,'Master Sheet'!E$11:BX$295,7,FALSE)),"",VLOOKUP(C53,'Master Sheet'!E$11:BX$295,7,FALSE)))</f>
        <v/>
      </c>
      <c r="J53" s="24" t="str">
        <f>IF(AND(C53=""),"",IF(ISNA(VLOOKUP(C53,'Master Sheet'!E$11:BX$295,27,FALSE)),"",VLOOKUP(C53,'Master Sheet'!E$11:BX$295,27,FALSE)))</f>
        <v/>
      </c>
      <c r="K53" s="62" t="str">
        <f>IF(AND(C53=""),"",IF(ISNA(VLOOKUP(C53,'Master Sheet'!E$11:BX$295,7,FALSE)),"",VLOOKUP(C53,'Master Sheet'!E$11:BX$295,7,FALSE)))</f>
        <v/>
      </c>
      <c r="L53" s="24" t="str">
        <f>IF(AND(C53=""),"",IF(ISNA(VLOOKUP(C53,'Master Sheet'!E$11:BX$295,34,FALSE)),"",VLOOKUP(C53,'Master Sheet'!E$11:BX$295,34,FALSE)))</f>
        <v/>
      </c>
      <c r="M53" s="62" t="str">
        <f>IF(AND(C53=""),"",IF(ISNA(VLOOKUP(C53,'Master Sheet'!E$11:BX$295,7,FALSE)),"",VLOOKUP(C53,'Master Sheet'!E$11:BX$295,7,FALSE)))</f>
        <v/>
      </c>
      <c r="N53" s="24" t="str">
        <f>IF(AND(C53=""),"",IF(ISNA(VLOOKUP(C53,'Master Sheet'!E$11:BX$295,41,FALSE)),"",VLOOKUP(C53,'Master Sheet'!E$11:BX$295,41,FALSE)))</f>
        <v/>
      </c>
      <c r="O53" s="63" t="str">
        <f>IF(AND(C53=""),"",IF(ISNA(VLOOKUP(C53,'Master Sheet'!E$11:BX$295,7,FALSE)),"",VLOOKUP(C53,'Master Sheet'!E$11:BX$295,7,FALSE)))</f>
        <v/>
      </c>
      <c r="P53" s="62" t="str">
        <f>IF(AND(C53=""),"",IF(ISNA(VLOOKUP(C53,'Master Sheet'!E$11:BX$295,48,FALSE)),"",VLOOKUP(C53,'Master Sheet'!E$11:BX$295,48,FALSE)))</f>
        <v/>
      </c>
      <c r="Q53" s="62" t="str">
        <f>IF(AND(C53=""),"",IF(ISNA(VLOOKUP(C53,'Master Sheet'!E$11:BX$295,7,FALSE)),"",VLOOKUP(C53,'Master Sheet'!E$11:BX$295,7,FALSE)))</f>
        <v/>
      </c>
      <c r="R53" s="62" t="str">
        <f>IF(AND(C53=""),"",IF(ISNA(VLOOKUP(C53,'Master Sheet'!E$11:BX$295,55,FALSE)),"",VLOOKUP(C53,'Master Sheet'!E$11:BX$295,55,FALSE)))</f>
        <v/>
      </c>
      <c r="S53" s="62" t="str">
        <f>IF(AND(C53=""),"",IF(ISNA(VLOOKUP(C53,'Master Sheet'!E$11:BX$295,56,FALSE)),"",VLOOKUP(C53,'Master Sheet'!E$11:BX$295,56,FALSE)))</f>
        <v/>
      </c>
      <c r="T53" s="62" t="str">
        <f>IF(AND(C53=""),"",IF(ISNA(VLOOKUP(C53,'Master Sheet'!E$11:BX$295,62,FALSE)),"",VLOOKUP(C53,'Master Sheet'!E$11:BX$295,62,FALSE)))</f>
        <v/>
      </c>
      <c r="U53" s="24" t="str">
        <f>IF(AND(C53=""),"",IF(ISNA(VLOOKUP(C53,'Master Sheet'!E$11:BX$295,63,FALSE)),"",VLOOKUP(C53,'Master Sheet'!E$11:BX$295,63,FALSE)))</f>
        <v/>
      </c>
      <c r="V53" s="62" t="str">
        <f>IF(AND(C53=""),"",IF(ISNA(VLOOKUP(C53,'Master Sheet'!E$11:BX$295,69,FALSE)),"",VLOOKUP(C53,'Master Sheet'!E$11:BX$295,69,FALSE)))</f>
        <v/>
      </c>
      <c r="W53" s="24" t="str">
        <f>IF(AND(C53=""),"",IF(ISNA(VLOOKUP(C53,'Master Sheet'!E$11:BX$295,70,FALSE)),"",VLOOKUP(C53,'Master Sheet'!E$11:BX$295,70,FALSE)))</f>
        <v/>
      </c>
    </row>
    <row r="54" spans="1:23" ht="18" customHeight="1">
      <c r="A54" s="12">
        <v>40</v>
      </c>
      <c r="B54" s="60" t="str">
        <f>IF(AND(C54=""),"",IF(ISNA(VLOOKUP(A54,'Master Sheet'!A$11:CA$294,4,FALSE)),"",VLOOKUP(A54,'Master Sheet'!A$11:CA$294,4,FALSE)))</f>
        <v/>
      </c>
      <c r="C54" s="23" t="str">
        <f>IF(AND('Master Sheet'!E50=""),"",'Master Sheet'!E50)</f>
        <v/>
      </c>
      <c r="D54" s="50" t="str">
        <f>IF(AND(C54=""),"",IF(ISNA(VLOOKUP(A54,'Master Sheet'!A$11:CA$294,3,FALSE)),"",VLOOKUP(A54,'Master Sheet'!A$11:CA$294,3,FALSE)))</f>
        <v/>
      </c>
      <c r="E54" s="23" t="str">
        <f>IF(AND(C54=""),"",IF(ISNA(VLOOKUP(A54,'Master Sheet'!A$11:CA$294,2,FALSE)),"",VLOOKUP(A54,'Master Sheet'!A$11:CA$294,2,FALSE)))</f>
        <v/>
      </c>
      <c r="F54" s="24" t="str">
        <f>IF(AND(C54=""),"",IF(ISNA(VLOOKUP(C54,'Master Sheet'!E$11:BX$295,13,FALSE)),"",VLOOKUP(C54,'Master Sheet'!E$11:BX$295,13,FALSE)))</f>
        <v/>
      </c>
      <c r="G54" s="24" t="str">
        <f>IF(AND(C54=""),"",IF(ISNA(VLOOKUP(C54,'Master Sheet'!E$11:BX$295,7,FALSE)),"",VLOOKUP(C54,'Master Sheet'!E$11:BX$295,7,FALSE)))</f>
        <v/>
      </c>
      <c r="H54" s="24" t="str">
        <f>IF(AND(C54=""),"",IF(ISNA(VLOOKUP(C54,'Master Sheet'!E$11:BX$295,20,FALSE)),"",VLOOKUP(C54,'Master Sheet'!E$11:BX$295,20,FALSE)))</f>
        <v/>
      </c>
      <c r="I54" s="62" t="str">
        <f>IF(AND(C54=""),"",IF(ISNA(VLOOKUP(C54,'Master Sheet'!E$11:BX$295,7,FALSE)),"",VLOOKUP(C54,'Master Sheet'!E$11:BX$295,7,FALSE)))</f>
        <v/>
      </c>
      <c r="J54" s="24" t="str">
        <f>IF(AND(C54=""),"",IF(ISNA(VLOOKUP(C54,'Master Sheet'!E$11:BX$295,27,FALSE)),"",VLOOKUP(C54,'Master Sheet'!E$11:BX$295,27,FALSE)))</f>
        <v/>
      </c>
      <c r="K54" s="62" t="str">
        <f>IF(AND(C54=""),"",IF(ISNA(VLOOKUP(C54,'Master Sheet'!E$11:BX$295,7,FALSE)),"",VLOOKUP(C54,'Master Sheet'!E$11:BX$295,7,FALSE)))</f>
        <v/>
      </c>
      <c r="L54" s="24" t="str">
        <f>IF(AND(C54=""),"",IF(ISNA(VLOOKUP(C54,'Master Sheet'!E$11:BX$295,34,FALSE)),"",VLOOKUP(C54,'Master Sheet'!E$11:BX$295,34,FALSE)))</f>
        <v/>
      </c>
      <c r="M54" s="62" t="str">
        <f>IF(AND(C54=""),"",IF(ISNA(VLOOKUP(C54,'Master Sheet'!E$11:BX$295,7,FALSE)),"",VLOOKUP(C54,'Master Sheet'!E$11:BX$295,7,FALSE)))</f>
        <v/>
      </c>
      <c r="N54" s="24" t="str">
        <f>IF(AND(C54=""),"",IF(ISNA(VLOOKUP(C54,'Master Sheet'!E$11:BX$295,41,FALSE)),"",VLOOKUP(C54,'Master Sheet'!E$11:BX$295,41,FALSE)))</f>
        <v/>
      </c>
      <c r="O54" s="63" t="str">
        <f>IF(AND(C54=""),"",IF(ISNA(VLOOKUP(C54,'Master Sheet'!E$11:BX$295,7,FALSE)),"",VLOOKUP(C54,'Master Sheet'!E$11:BX$295,7,FALSE)))</f>
        <v/>
      </c>
      <c r="P54" s="62" t="str">
        <f>IF(AND(C54=""),"",IF(ISNA(VLOOKUP(C54,'Master Sheet'!E$11:BX$295,48,FALSE)),"",VLOOKUP(C54,'Master Sheet'!E$11:BX$295,48,FALSE)))</f>
        <v/>
      </c>
      <c r="Q54" s="62" t="str">
        <f>IF(AND(C54=""),"",IF(ISNA(VLOOKUP(C54,'Master Sheet'!E$11:BX$295,7,FALSE)),"",VLOOKUP(C54,'Master Sheet'!E$11:BX$295,7,FALSE)))</f>
        <v/>
      </c>
      <c r="R54" s="62" t="str">
        <f>IF(AND(C54=""),"",IF(ISNA(VLOOKUP(C54,'Master Sheet'!E$11:BX$295,55,FALSE)),"",VLOOKUP(C54,'Master Sheet'!E$11:BX$295,55,FALSE)))</f>
        <v/>
      </c>
      <c r="S54" s="62" t="str">
        <f>IF(AND(C54=""),"",IF(ISNA(VLOOKUP(C54,'Master Sheet'!E$11:BX$295,56,FALSE)),"",VLOOKUP(C54,'Master Sheet'!E$11:BX$295,56,FALSE)))</f>
        <v/>
      </c>
      <c r="T54" s="62" t="str">
        <f>IF(AND(C54=""),"",IF(ISNA(VLOOKUP(C54,'Master Sheet'!E$11:BX$295,62,FALSE)),"",VLOOKUP(C54,'Master Sheet'!E$11:BX$295,62,FALSE)))</f>
        <v/>
      </c>
      <c r="U54" s="24" t="str">
        <f>IF(AND(C54=""),"",IF(ISNA(VLOOKUP(C54,'Master Sheet'!E$11:BX$295,63,FALSE)),"",VLOOKUP(C54,'Master Sheet'!E$11:BX$295,63,FALSE)))</f>
        <v/>
      </c>
      <c r="V54" s="62" t="str">
        <f>IF(AND(C54=""),"",IF(ISNA(VLOOKUP(C54,'Master Sheet'!E$11:BX$295,69,FALSE)),"",VLOOKUP(C54,'Master Sheet'!E$11:BX$295,69,FALSE)))</f>
        <v/>
      </c>
      <c r="W54" s="24" t="str">
        <f>IF(AND(C54=""),"",IF(ISNA(VLOOKUP(C54,'Master Sheet'!E$11:BX$295,70,FALSE)),"",VLOOKUP(C54,'Master Sheet'!E$11:BX$295,70,FALSE)))</f>
        <v/>
      </c>
    </row>
    <row r="55" spans="1:23" ht="18" customHeight="1">
      <c r="A55" s="12">
        <v>41</v>
      </c>
      <c r="B55" s="60" t="str">
        <f>IF(AND(C55=""),"",IF(ISNA(VLOOKUP(A55,'Master Sheet'!A$11:CA$294,4,FALSE)),"",VLOOKUP(A55,'Master Sheet'!A$11:CA$294,4,FALSE)))</f>
        <v/>
      </c>
      <c r="C55" s="23" t="str">
        <f>IF(AND('Master Sheet'!E51=""),"",'Master Sheet'!E51)</f>
        <v/>
      </c>
      <c r="D55" s="50" t="str">
        <f>IF(AND(C55=""),"",IF(ISNA(VLOOKUP(A55,'Master Sheet'!A$11:CA$294,3,FALSE)),"",VLOOKUP(A55,'Master Sheet'!A$11:CA$294,3,FALSE)))</f>
        <v/>
      </c>
      <c r="E55" s="23" t="str">
        <f>IF(AND(C55=""),"",IF(ISNA(VLOOKUP(A55,'Master Sheet'!A$11:CA$294,2,FALSE)),"",VLOOKUP(A55,'Master Sheet'!A$11:CA$294,2,FALSE)))</f>
        <v/>
      </c>
      <c r="F55" s="24" t="str">
        <f>IF(AND(C55=""),"",IF(ISNA(VLOOKUP(C55,'Master Sheet'!E$11:BX$295,13,FALSE)),"",VLOOKUP(C55,'Master Sheet'!E$11:BX$295,13,FALSE)))</f>
        <v/>
      </c>
      <c r="G55" s="24" t="str">
        <f>IF(AND(C55=""),"",IF(ISNA(VLOOKUP(C55,'Master Sheet'!E$11:BX$295,7,FALSE)),"",VLOOKUP(C55,'Master Sheet'!E$11:BX$295,7,FALSE)))</f>
        <v/>
      </c>
      <c r="H55" s="24" t="str">
        <f>IF(AND(C55=""),"",IF(ISNA(VLOOKUP(C55,'Master Sheet'!E$11:BX$295,20,FALSE)),"",VLOOKUP(C55,'Master Sheet'!E$11:BX$295,20,FALSE)))</f>
        <v/>
      </c>
      <c r="I55" s="62" t="str">
        <f>IF(AND(C55=""),"",IF(ISNA(VLOOKUP(C55,'Master Sheet'!E$11:BX$295,7,FALSE)),"",VLOOKUP(C55,'Master Sheet'!E$11:BX$295,7,FALSE)))</f>
        <v/>
      </c>
      <c r="J55" s="24" t="str">
        <f>IF(AND(C55=""),"",IF(ISNA(VLOOKUP(C55,'Master Sheet'!E$11:BX$295,27,FALSE)),"",VLOOKUP(C55,'Master Sheet'!E$11:BX$295,27,FALSE)))</f>
        <v/>
      </c>
      <c r="K55" s="62" t="str">
        <f>IF(AND(C55=""),"",IF(ISNA(VLOOKUP(C55,'Master Sheet'!E$11:BX$295,7,FALSE)),"",VLOOKUP(C55,'Master Sheet'!E$11:BX$295,7,FALSE)))</f>
        <v/>
      </c>
      <c r="L55" s="24" t="str">
        <f>IF(AND(C55=""),"",IF(ISNA(VLOOKUP(C55,'Master Sheet'!E$11:BX$295,34,FALSE)),"",VLOOKUP(C55,'Master Sheet'!E$11:BX$295,34,FALSE)))</f>
        <v/>
      </c>
      <c r="M55" s="62" t="str">
        <f>IF(AND(C55=""),"",IF(ISNA(VLOOKUP(C55,'Master Sheet'!E$11:BX$295,7,FALSE)),"",VLOOKUP(C55,'Master Sheet'!E$11:BX$295,7,FALSE)))</f>
        <v/>
      </c>
      <c r="N55" s="24" t="str">
        <f>IF(AND(C55=""),"",IF(ISNA(VLOOKUP(C55,'Master Sheet'!E$11:BX$295,41,FALSE)),"",VLOOKUP(C55,'Master Sheet'!E$11:BX$295,41,FALSE)))</f>
        <v/>
      </c>
      <c r="O55" s="63" t="str">
        <f>IF(AND(C55=""),"",IF(ISNA(VLOOKUP(C55,'Master Sheet'!E$11:BX$295,7,FALSE)),"",VLOOKUP(C55,'Master Sheet'!E$11:BX$295,7,FALSE)))</f>
        <v/>
      </c>
      <c r="P55" s="62" t="str">
        <f>IF(AND(C55=""),"",IF(ISNA(VLOOKUP(C55,'Master Sheet'!E$11:BX$295,48,FALSE)),"",VLOOKUP(C55,'Master Sheet'!E$11:BX$295,48,FALSE)))</f>
        <v/>
      </c>
      <c r="Q55" s="62" t="str">
        <f>IF(AND(C55=""),"",IF(ISNA(VLOOKUP(C55,'Master Sheet'!E$11:BX$295,7,FALSE)),"",VLOOKUP(C55,'Master Sheet'!E$11:BX$295,7,FALSE)))</f>
        <v/>
      </c>
      <c r="R55" s="62" t="str">
        <f>IF(AND(C55=""),"",IF(ISNA(VLOOKUP(C55,'Master Sheet'!E$11:BX$295,55,FALSE)),"",VLOOKUP(C55,'Master Sheet'!E$11:BX$295,55,FALSE)))</f>
        <v/>
      </c>
      <c r="S55" s="62" t="str">
        <f>IF(AND(C55=""),"",IF(ISNA(VLOOKUP(C55,'Master Sheet'!E$11:BX$295,56,FALSE)),"",VLOOKUP(C55,'Master Sheet'!E$11:BX$295,56,FALSE)))</f>
        <v/>
      </c>
      <c r="T55" s="62" t="str">
        <f>IF(AND(C55=""),"",IF(ISNA(VLOOKUP(C55,'Master Sheet'!E$11:BX$295,62,FALSE)),"",VLOOKUP(C55,'Master Sheet'!E$11:BX$295,62,FALSE)))</f>
        <v/>
      </c>
      <c r="U55" s="24" t="str">
        <f>IF(AND(C55=""),"",IF(ISNA(VLOOKUP(C55,'Master Sheet'!E$11:BX$295,63,FALSE)),"",VLOOKUP(C55,'Master Sheet'!E$11:BX$295,63,FALSE)))</f>
        <v/>
      </c>
      <c r="V55" s="62" t="str">
        <f>IF(AND(C55=""),"",IF(ISNA(VLOOKUP(C55,'Master Sheet'!E$11:BX$295,69,FALSE)),"",VLOOKUP(C55,'Master Sheet'!E$11:BX$295,69,FALSE)))</f>
        <v/>
      </c>
      <c r="W55" s="24" t="str">
        <f>IF(AND(C55=""),"",IF(ISNA(VLOOKUP(C55,'Master Sheet'!E$11:BX$295,70,FALSE)),"",VLOOKUP(C55,'Master Sheet'!E$11:BX$295,70,FALSE)))</f>
        <v/>
      </c>
    </row>
    <row r="56" spans="1:23" ht="18" customHeight="1">
      <c r="A56" s="12">
        <v>42</v>
      </c>
      <c r="B56" s="60" t="str">
        <f>IF(AND(C56=""),"",IF(ISNA(VLOOKUP(A56,'Master Sheet'!A$11:CA$294,4,FALSE)),"",VLOOKUP(A56,'Master Sheet'!A$11:CA$294,4,FALSE)))</f>
        <v/>
      </c>
      <c r="C56" s="23" t="str">
        <f>IF(AND('Master Sheet'!E52=""),"",'Master Sheet'!E52)</f>
        <v/>
      </c>
      <c r="D56" s="50" t="str">
        <f>IF(AND(C56=""),"",IF(ISNA(VLOOKUP(A56,'Master Sheet'!A$11:CA$294,3,FALSE)),"",VLOOKUP(A56,'Master Sheet'!A$11:CA$294,3,FALSE)))</f>
        <v/>
      </c>
      <c r="E56" s="23" t="str">
        <f>IF(AND(C56=""),"",IF(ISNA(VLOOKUP(A56,'Master Sheet'!A$11:CA$294,2,FALSE)),"",VLOOKUP(A56,'Master Sheet'!A$11:CA$294,2,FALSE)))</f>
        <v/>
      </c>
      <c r="F56" s="24" t="str">
        <f>IF(AND(C56=""),"",IF(ISNA(VLOOKUP(C56,'Master Sheet'!E$11:BX$295,13,FALSE)),"",VLOOKUP(C56,'Master Sheet'!E$11:BX$295,13,FALSE)))</f>
        <v/>
      </c>
      <c r="G56" s="24" t="str">
        <f>IF(AND(C56=""),"",IF(ISNA(VLOOKUP(C56,'Master Sheet'!E$11:BX$295,7,FALSE)),"",VLOOKUP(C56,'Master Sheet'!E$11:BX$295,7,FALSE)))</f>
        <v/>
      </c>
      <c r="H56" s="24" t="str">
        <f>IF(AND(C56=""),"",IF(ISNA(VLOOKUP(C56,'Master Sheet'!E$11:BX$295,20,FALSE)),"",VLOOKUP(C56,'Master Sheet'!E$11:BX$295,20,FALSE)))</f>
        <v/>
      </c>
      <c r="I56" s="62" t="str">
        <f>IF(AND(C56=""),"",IF(ISNA(VLOOKUP(C56,'Master Sheet'!E$11:BX$295,7,FALSE)),"",VLOOKUP(C56,'Master Sheet'!E$11:BX$295,7,FALSE)))</f>
        <v/>
      </c>
      <c r="J56" s="24" t="str">
        <f>IF(AND(C56=""),"",IF(ISNA(VLOOKUP(C56,'Master Sheet'!E$11:BX$295,27,FALSE)),"",VLOOKUP(C56,'Master Sheet'!E$11:BX$295,27,FALSE)))</f>
        <v/>
      </c>
      <c r="K56" s="62" t="str">
        <f>IF(AND(C56=""),"",IF(ISNA(VLOOKUP(C56,'Master Sheet'!E$11:BX$295,7,FALSE)),"",VLOOKUP(C56,'Master Sheet'!E$11:BX$295,7,FALSE)))</f>
        <v/>
      </c>
      <c r="L56" s="24" t="str">
        <f>IF(AND(C56=""),"",IF(ISNA(VLOOKUP(C56,'Master Sheet'!E$11:BX$295,34,FALSE)),"",VLOOKUP(C56,'Master Sheet'!E$11:BX$295,34,FALSE)))</f>
        <v/>
      </c>
      <c r="M56" s="62" t="str">
        <f>IF(AND(C56=""),"",IF(ISNA(VLOOKUP(C56,'Master Sheet'!E$11:BX$295,7,FALSE)),"",VLOOKUP(C56,'Master Sheet'!E$11:BX$295,7,FALSE)))</f>
        <v/>
      </c>
      <c r="N56" s="24" t="str">
        <f>IF(AND(C56=""),"",IF(ISNA(VLOOKUP(C56,'Master Sheet'!E$11:BX$295,41,FALSE)),"",VLOOKUP(C56,'Master Sheet'!E$11:BX$295,41,FALSE)))</f>
        <v/>
      </c>
      <c r="O56" s="63" t="str">
        <f>IF(AND(C56=""),"",IF(ISNA(VLOOKUP(C56,'Master Sheet'!E$11:BX$295,7,FALSE)),"",VLOOKUP(C56,'Master Sheet'!E$11:BX$295,7,FALSE)))</f>
        <v/>
      </c>
      <c r="P56" s="62" t="str">
        <f>IF(AND(C56=""),"",IF(ISNA(VLOOKUP(C56,'Master Sheet'!E$11:BX$295,48,FALSE)),"",VLOOKUP(C56,'Master Sheet'!E$11:BX$295,48,FALSE)))</f>
        <v/>
      </c>
      <c r="Q56" s="62" t="str">
        <f>IF(AND(C56=""),"",IF(ISNA(VLOOKUP(C56,'Master Sheet'!E$11:BX$295,7,FALSE)),"",VLOOKUP(C56,'Master Sheet'!E$11:BX$295,7,FALSE)))</f>
        <v/>
      </c>
      <c r="R56" s="62" t="str">
        <f>IF(AND(C56=""),"",IF(ISNA(VLOOKUP(C56,'Master Sheet'!E$11:BX$295,55,FALSE)),"",VLOOKUP(C56,'Master Sheet'!E$11:BX$295,55,FALSE)))</f>
        <v/>
      </c>
      <c r="S56" s="62" t="str">
        <f>IF(AND(C56=""),"",IF(ISNA(VLOOKUP(C56,'Master Sheet'!E$11:BX$295,56,FALSE)),"",VLOOKUP(C56,'Master Sheet'!E$11:BX$295,56,FALSE)))</f>
        <v/>
      </c>
      <c r="T56" s="62" t="str">
        <f>IF(AND(C56=""),"",IF(ISNA(VLOOKUP(C56,'Master Sheet'!E$11:BX$295,62,FALSE)),"",VLOOKUP(C56,'Master Sheet'!E$11:BX$295,62,FALSE)))</f>
        <v/>
      </c>
      <c r="U56" s="24" t="str">
        <f>IF(AND(C56=""),"",IF(ISNA(VLOOKUP(C56,'Master Sheet'!E$11:BX$295,63,FALSE)),"",VLOOKUP(C56,'Master Sheet'!E$11:BX$295,63,FALSE)))</f>
        <v/>
      </c>
      <c r="V56" s="62" t="str">
        <f>IF(AND(C56=""),"",IF(ISNA(VLOOKUP(C56,'Master Sheet'!E$11:BX$295,69,FALSE)),"",VLOOKUP(C56,'Master Sheet'!E$11:BX$295,69,FALSE)))</f>
        <v/>
      </c>
      <c r="W56" s="24" t="str">
        <f>IF(AND(C56=""),"",IF(ISNA(VLOOKUP(C56,'Master Sheet'!E$11:BX$295,70,FALSE)),"",VLOOKUP(C56,'Master Sheet'!E$11:BX$295,70,FALSE)))</f>
        <v/>
      </c>
    </row>
    <row r="57" spans="1:23" ht="18" customHeight="1">
      <c r="A57" s="12">
        <v>43</v>
      </c>
      <c r="B57" s="60" t="str">
        <f>IF(AND(C57=""),"",IF(ISNA(VLOOKUP(A57,'Master Sheet'!A$11:CA$294,4,FALSE)),"",VLOOKUP(A57,'Master Sheet'!A$11:CA$294,4,FALSE)))</f>
        <v/>
      </c>
      <c r="C57" s="23" t="str">
        <f>IF(AND('Master Sheet'!E53=""),"",'Master Sheet'!E53)</f>
        <v/>
      </c>
      <c r="D57" s="50" t="str">
        <f>IF(AND(C57=""),"",IF(ISNA(VLOOKUP(A57,'Master Sheet'!A$11:CA$294,3,FALSE)),"",VLOOKUP(A57,'Master Sheet'!A$11:CA$294,3,FALSE)))</f>
        <v/>
      </c>
      <c r="E57" s="23" t="str">
        <f>IF(AND(C57=""),"",IF(ISNA(VLOOKUP(A57,'Master Sheet'!A$11:CA$294,2,FALSE)),"",VLOOKUP(A57,'Master Sheet'!A$11:CA$294,2,FALSE)))</f>
        <v/>
      </c>
      <c r="F57" s="24" t="str">
        <f>IF(AND(C57=""),"",IF(ISNA(VLOOKUP(C57,'Master Sheet'!E$11:BX$295,13,FALSE)),"",VLOOKUP(C57,'Master Sheet'!E$11:BX$295,13,FALSE)))</f>
        <v/>
      </c>
      <c r="G57" s="24" t="str">
        <f>IF(AND(C57=""),"",IF(ISNA(VLOOKUP(C57,'Master Sheet'!E$11:BX$295,7,FALSE)),"",VLOOKUP(C57,'Master Sheet'!E$11:BX$295,7,FALSE)))</f>
        <v/>
      </c>
      <c r="H57" s="24" t="str">
        <f>IF(AND(C57=""),"",IF(ISNA(VLOOKUP(C57,'Master Sheet'!E$11:BX$295,20,FALSE)),"",VLOOKUP(C57,'Master Sheet'!E$11:BX$295,20,FALSE)))</f>
        <v/>
      </c>
      <c r="I57" s="62" t="str">
        <f>IF(AND(C57=""),"",IF(ISNA(VLOOKUP(C57,'Master Sheet'!E$11:BX$295,7,FALSE)),"",VLOOKUP(C57,'Master Sheet'!E$11:BX$295,7,FALSE)))</f>
        <v/>
      </c>
      <c r="J57" s="24" t="str">
        <f>IF(AND(C57=""),"",IF(ISNA(VLOOKUP(C57,'Master Sheet'!E$11:BX$295,27,FALSE)),"",VLOOKUP(C57,'Master Sheet'!E$11:BX$295,27,FALSE)))</f>
        <v/>
      </c>
      <c r="K57" s="62" t="str">
        <f>IF(AND(C57=""),"",IF(ISNA(VLOOKUP(C57,'Master Sheet'!E$11:BX$295,7,FALSE)),"",VLOOKUP(C57,'Master Sheet'!E$11:BX$295,7,FALSE)))</f>
        <v/>
      </c>
      <c r="L57" s="24" t="str">
        <f>IF(AND(C57=""),"",IF(ISNA(VLOOKUP(C57,'Master Sheet'!E$11:BX$295,34,FALSE)),"",VLOOKUP(C57,'Master Sheet'!E$11:BX$295,34,FALSE)))</f>
        <v/>
      </c>
      <c r="M57" s="62" t="str">
        <f>IF(AND(C57=""),"",IF(ISNA(VLOOKUP(C57,'Master Sheet'!E$11:BX$295,7,FALSE)),"",VLOOKUP(C57,'Master Sheet'!E$11:BX$295,7,FALSE)))</f>
        <v/>
      </c>
      <c r="N57" s="24" t="str">
        <f>IF(AND(C57=""),"",IF(ISNA(VLOOKUP(C57,'Master Sheet'!E$11:BX$295,41,FALSE)),"",VLOOKUP(C57,'Master Sheet'!E$11:BX$295,41,FALSE)))</f>
        <v/>
      </c>
      <c r="O57" s="63" t="str">
        <f>IF(AND(C57=""),"",IF(ISNA(VLOOKUP(C57,'Master Sheet'!E$11:BX$295,7,FALSE)),"",VLOOKUP(C57,'Master Sheet'!E$11:BX$295,7,FALSE)))</f>
        <v/>
      </c>
      <c r="P57" s="62" t="str">
        <f>IF(AND(C57=""),"",IF(ISNA(VLOOKUP(C57,'Master Sheet'!E$11:BX$295,48,FALSE)),"",VLOOKUP(C57,'Master Sheet'!E$11:BX$295,48,FALSE)))</f>
        <v/>
      </c>
      <c r="Q57" s="62" t="str">
        <f>IF(AND(C57=""),"",IF(ISNA(VLOOKUP(C57,'Master Sheet'!E$11:BX$295,7,FALSE)),"",VLOOKUP(C57,'Master Sheet'!E$11:BX$295,7,FALSE)))</f>
        <v/>
      </c>
      <c r="R57" s="62" t="str">
        <f>IF(AND(C57=""),"",IF(ISNA(VLOOKUP(C57,'Master Sheet'!E$11:BX$295,55,FALSE)),"",VLOOKUP(C57,'Master Sheet'!E$11:BX$295,55,FALSE)))</f>
        <v/>
      </c>
      <c r="S57" s="62" t="str">
        <f>IF(AND(C57=""),"",IF(ISNA(VLOOKUP(C57,'Master Sheet'!E$11:BX$295,56,FALSE)),"",VLOOKUP(C57,'Master Sheet'!E$11:BX$295,56,FALSE)))</f>
        <v/>
      </c>
      <c r="T57" s="62" t="str">
        <f>IF(AND(C57=""),"",IF(ISNA(VLOOKUP(C57,'Master Sheet'!E$11:BX$295,62,FALSE)),"",VLOOKUP(C57,'Master Sheet'!E$11:BX$295,62,FALSE)))</f>
        <v/>
      </c>
      <c r="U57" s="24" t="str">
        <f>IF(AND(C57=""),"",IF(ISNA(VLOOKUP(C57,'Master Sheet'!E$11:BX$295,63,FALSE)),"",VLOOKUP(C57,'Master Sheet'!E$11:BX$295,63,FALSE)))</f>
        <v/>
      </c>
      <c r="V57" s="62" t="str">
        <f>IF(AND(C57=""),"",IF(ISNA(VLOOKUP(C57,'Master Sheet'!E$11:BX$295,69,FALSE)),"",VLOOKUP(C57,'Master Sheet'!E$11:BX$295,69,FALSE)))</f>
        <v/>
      </c>
      <c r="W57" s="24" t="str">
        <f>IF(AND(C57=""),"",IF(ISNA(VLOOKUP(C57,'Master Sheet'!E$11:BX$295,70,FALSE)),"",VLOOKUP(C57,'Master Sheet'!E$11:BX$295,70,FALSE)))</f>
        <v/>
      </c>
    </row>
    <row r="58" spans="1:23" ht="18" customHeight="1">
      <c r="A58" s="12">
        <v>44</v>
      </c>
      <c r="B58" s="60" t="str">
        <f>IF(AND(C58=""),"",IF(ISNA(VLOOKUP(A58,'Master Sheet'!A$11:CA$294,4,FALSE)),"",VLOOKUP(A58,'Master Sheet'!A$11:CA$294,4,FALSE)))</f>
        <v/>
      </c>
      <c r="C58" s="23" t="str">
        <f>IF(AND('Master Sheet'!E54=""),"",'Master Sheet'!E54)</f>
        <v/>
      </c>
      <c r="D58" s="50" t="str">
        <f>IF(AND(C58=""),"",IF(ISNA(VLOOKUP(A58,'Master Sheet'!A$11:CA$294,3,FALSE)),"",VLOOKUP(A58,'Master Sheet'!A$11:CA$294,3,FALSE)))</f>
        <v/>
      </c>
      <c r="E58" s="23" t="str">
        <f>IF(AND(C58=""),"",IF(ISNA(VLOOKUP(A58,'Master Sheet'!A$11:CA$294,2,FALSE)),"",VLOOKUP(A58,'Master Sheet'!A$11:CA$294,2,FALSE)))</f>
        <v/>
      </c>
      <c r="F58" s="24" t="str">
        <f>IF(AND(C58=""),"",IF(ISNA(VLOOKUP(C58,'Master Sheet'!E$11:BX$295,13,FALSE)),"",VLOOKUP(C58,'Master Sheet'!E$11:BX$295,13,FALSE)))</f>
        <v/>
      </c>
      <c r="G58" s="24" t="str">
        <f>IF(AND(C58=""),"",IF(ISNA(VLOOKUP(C58,'Master Sheet'!E$11:BX$295,7,FALSE)),"",VLOOKUP(C58,'Master Sheet'!E$11:BX$295,7,FALSE)))</f>
        <v/>
      </c>
      <c r="H58" s="24" t="str">
        <f>IF(AND(C58=""),"",IF(ISNA(VLOOKUP(C58,'Master Sheet'!E$11:BX$295,20,FALSE)),"",VLOOKUP(C58,'Master Sheet'!E$11:BX$295,20,FALSE)))</f>
        <v/>
      </c>
      <c r="I58" s="62" t="str">
        <f>IF(AND(C58=""),"",IF(ISNA(VLOOKUP(C58,'Master Sheet'!E$11:BX$295,7,FALSE)),"",VLOOKUP(C58,'Master Sheet'!E$11:BX$295,7,FALSE)))</f>
        <v/>
      </c>
      <c r="J58" s="24" t="str">
        <f>IF(AND(C58=""),"",IF(ISNA(VLOOKUP(C58,'Master Sheet'!E$11:BX$295,27,FALSE)),"",VLOOKUP(C58,'Master Sheet'!E$11:BX$295,27,FALSE)))</f>
        <v/>
      </c>
      <c r="K58" s="62" t="str">
        <f>IF(AND(C58=""),"",IF(ISNA(VLOOKUP(C58,'Master Sheet'!E$11:BX$295,7,FALSE)),"",VLOOKUP(C58,'Master Sheet'!E$11:BX$295,7,FALSE)))</f>
        <v/>
      </c>
      <c r="L58" s="24" t="str">
        <f>IF(AND(C58=""),"",IF(ISNA(VLOOKUP(C58,'Master Sheet'!E$11:BX$295,34,FALSE)),"",VLOOKUP(C58,'Master Sheet'!E$11:BX$295,34,FALSE)))</f>
        <v/>
      </c>
      <c r="M58" s="62" t="str">
        <f>IF(AND(C58=""),"",IF(ISNA(VLOOKUP(C58,'Master Sheet'!E$11:BX$295,7,FALSE)),"",VLOOKUP(C58,'Master Sheet'!E$11:BX$295,7,FALSE)))</f>
        <v/>
      </c>
      <c r="N58" s="24" t="str">
        <f>IF(AND(C58=""),"",IF(ISNA(VLOOKUP(C58,'Master Sheet'!E$11:BX$295,41,FALSE)),"",VLOOKUP(C58,'Master Sheet'!E$11:BX$295,41,FALSE)))</f>
        <v/>
      </c>
      <c r="O58" s="63" t="str">
        <f>IF(AND(C58=""),"",IF(ISNA(VLOOKUP(C58,'Master Sheet'!E$11:BX$295,7,FALSE)),"",VLOOKUP(C58,'Master Sheet'!E$11:BX$295,7,FALSE)))</f>
        <v/>
      </c>
      <c r="P58" s="62" t="str">
        <f>IF(AND(C58=""),"",IF(ISNA(VLOOKUP(C58,'Master Sheet'!E$11:BX$295,48,FALSE)),"",VLOOKUP(C58,'Master Sheet'!E$11:BX$295,48,FALSE)))</f>
        <v/>
      </c>
      <c r="Q58" s="62" t="str">
        <f>IF(AND(C58=""),"",IF(ISNA(VLOOKUP(C58,'Master Sheet'!E$11:BX$295,7,FALSE)),"",VLOOKUP(C58,'Master Sheet'!E$11:BX$295,7,FALSE)))</f>
        <v/>
      </c>
      <c r="R58" s="62" t="str">
        <f>IF(AND(C58=""),"",IF(ISNA(VLOOKUP(C58,'Master Sheet'!E$11:BX$295,55,FALSE)),"",VLOOKUP(C58,'Master Sheet'!E$11:BX$295,55,FALSE)))</f>
        <v/>
      </c>
      <c r="S58" s="62" t="str">
        <f>IF(AND(C58=""),"",IF(ISNA(VLOOKUP(C58,'Master Sheet'!E$11:BX$295,56,FALSE)),"",VLOOKUP(C58,'Master Sheet'!E$11:BX$295,56,FALSE)))</f>
        <v/>
      </c>
      <c r="T58" s="62" t="str">
        <f>IF(AND(C58=""),"",IF(ISNA(VLOOKUP(C58,'Master Sheet'!E$11:BX$295,62,FALSE)),"",VLOOKUP(C58,'Master Sheet'!E$11:BX$295,62,FALSE)))</f>
        <v/>
      </c>
      <c r="U58" s="24" t="str">
        <f>IF(AND(C58=""),"",IF(ISNA(VLOOKUP(C58,'Master Sheet'!E$11:BX$295,63,FALSE)),"",VLOOKUP(C58,'Master Sheet'!E$11:BX$295,63,FALSE)))</f>
        <v/>
      </c>
      <c r="V58" s="62" t="str">
        <f>IF(AND(C58=""),"",IF(ISNA(VLOOKUP(C58,'Master Sheet'!E$11:BX$295,69,FALSE)),"",VLOOKUP(C58,'Master Sheet'!E$11:BX$295,69,FALSE)))</f>
        <v/>
      </c>
      <c r="W58" s="24" t="str">
        <f>IF(AND(C58=""),"",IF(ISNA(VLOOKUP(C58,'Master Sheet'!E$11:BX$295,70,FALSE)),"",VLOOKUP(C58,'Master Sheet'!E$11:BX$295,70,FALSE)))</f>
        <v/>
      </c>
    </row>
    <row r="59" spans="1:23" ht="18" customHeight="1">
      <c r="A59" s="12">
        <v>45</v>
      </c>
      <c r="B59" s="60" t="str">
        <f>IF(AND(C59=""),"",IF(ISNA(VLOOKUP(A59,'Master Sheet'!A$11:CA$294,4,FALSE)),"",VLOOKUP(A59,'Master Sheet'!A$11:CA$294,4,FALSE)))</f>
        <v/>
      </c>
      <c r="C59" s="23" t="str">
        <f>IF(AND('Master Sheet'!E55=""),"",'Master Sheet'!E55)</f>
        <v/>
      </c>
      <c r="D59" s="50" t="str">
        <f>IF(AND(C59=""),"",IF(ISNA(VLOOKUP(A59,'Master Sheet'!A$11:CA$294,3,FALSE)),"",VLOOKUP(A59,'Master Sheet'!A$11:CA$294,3,FALSE)))</f>
        <v/>
      </c>
      <c r="E59" s="23" t="str">
        <f>IF(AND(C59=""),"",IF(ISNA(VLOOKUP(A59,'Master Sheet'!A$11:CA$294,2,FALSE)),"",VLOOKUP(A59,'Master Sheet'!A$11:CA$294,2,FALSE)))</f>
        <v/>
      </c>
      <c r="F59" s="24" t="str">
        <f>IF(AND(C59=""),"",IF(ISNA(VLOOKUP(C59,'Master Sheet'!E$11:BX$295,13,FALSE)),"",VLOOKUP(C59,'Master Sheet'!E$11:BX$295,13,FALSE)))</f>
        <v/>
      </c>
      <c r="G59" s="24" t="str">
        <f>IF(AND(C59=""),"",IF(ISNA(VLOOKUP(C59,'Master Sheet'!E$11:BX$295,7,FALSE)),"",VLOOKUP(C59,'Master Sheet'!E$11:BX$295,7,FALSE)))</f>
        <v/>
      </c>
      <c r="H59" s="24" t="str">
        <f>IF(AND(C59=""),"",IF(ISNA(VLOOKUP(C59,'Master Sheet'!E$11:BX$295,20,FALSE)),"",VLOOKUP(C59,'Master Sheet'!E$11:BX$295,20,FALSE)))</f>
        <v/>
      </c>
      <c r="I59" s="62" t="str">
        <f>IF(AND(C59=""),"",IF(ISNA(VLOOKUP(C59,'Master Sheet'!E$11:BX$295,7,FALSE)),"",VLOOKUP(C59,'Master Sheet'!E$11:BX$295,7,FALSE)))</f>
        <v/>
      </c>
      <c r="J59" s="24" t="str">
        <f>IF(AND(C59=""),"",IF(ISNA(VLOOKUP(C59,'Master Sheet'!E$11:BX$295,27,FALSE)),"",VLOOKUP(C59,'Master Sheet'!E$11:BX$295,27,FALSE)))</f>
        <v/>
      </c>
      <c r="K59" s="62" t="str">
        <f>IF(AND(C59=""),"",IF(ISNA(VLOOKUP(C59,'Master Sheet'!E$11:BX$295,7,FALSE)),"",VLOOKUP(C59,'Master Sheet'!E$11:BX$295,7,FALSE)))</f>
        <v/>
      </c>
      <c r="L59" s="24" t="str">
        <f>IF(AND(C59=""),"",IF(ISNA(VLOOKUP(C59,'Master Sheet'!E$11:BX$295,34,FALSE)),"",VLOOKUP(C59,'Master Sheet'!E$11:BX$295,34,FALSE)))</f>
        <v/>
      </c>
      <c r="M59" s="62" t="str">
        <f>IF(AND(C59=""),"",IF(ISNA(VLOOKUP(C59,'Master Sheet'!E$11:BX$295,7,FALSE)),"",VLOOKUP(C59,'Master Sheet'!E$11:BX$295,7,FALSE)))</f>
        <v/>
      </c>
      <c r="N59" s="24" t="str">
        <f>IF(AND(C59=""),"",IF(ISNA(VLOOKUP(C59,'Master Sheet'!E$11:BX$295,41,FALSE)),"",VLOOKUP(C59,'Master Sheet'!E$11:BX$295,41,FALSE)))</f>
        <v/>
      </c>
      <c r="O59" s="63" t="str">
        <f>IF(AND(C59=""),"",IF(ISNA(VLOOKUP(C59,'Master Sheet'!E$11:BX$295,7,FALSE)),"",VLOOKUP(C59,'Master Sheet'!E$11:BX$295,7,FALSE)))</f>
        <v/>
      </c>
      <c r="P59" s="62" t="str">
        <f>IF(AND(C59=""),"",IF(ISNA(VLOOKUP(C59,'Master Sheet'!E$11:BX$295,48,FALSE)),"",VLOOKUP(C59,'Master Sheet'!E$11:BX$295,48,FALSE)))</f>
        <v/>
      </c>
      <c r="Q59" s="62" t="str">
        <f>IF(AND(C59=""),"",IF(ISNA(VLOOKUP(C59,'Master Sheet'!E$11:BX$295,7,FALSE)),"",VLOOKUP(C59,'Master Sheet'!E$11:BX$295,7,FALSE)))</f>
        <v/>
      </c>
      <c r="R59" s="62" t="str">
        <f>IF(AND(C59=""),"",IF(ISNA(VLOOKUP(C59,'Master Sheet'!E$11:BX$295,55,FALSE)),"",VLOOKUP(C59,'Master Sheet'!E$11:BX$295,55,FALSE)))</f>
        <v/>
      </c>
      <c r="S59" s="62" t="str">
        <f>IF(AND(C59=""),"",IF(ISNA(VLOOKUP(C59,'Master Sheet'!E$11:BX$295,56,FALSE)),"",VLOOKUP(C59,'Master Sheet'!E$11:BX$295,56,FALSE)))</f>
        <v/>
      </c>
      <c r="T59" s="62" t="str">
        <f>IF(AND(C59=""),"",IF(ISNA(VLOOKUP(C59,'Master Sheet'!E$11:BX$295,62,FALSE)),"",VLOOKUP(C59,'Master Sheet'!E$11:BX$295,62,FALSE)))</f>
        <v/>
      </c>
      <c r="U59" s="24" t="str">
        <f>IF(AND(C59=""),"",IF(ISNA(VLOOKUP(C59,'Master Sheet'!E$11:BX$295,63,FALSE)),"",VLOOKUP(C59,'Master Sheet'!E$11:BX$295,63,FALSE)))</f>
        <v/>
      </c>
      <c r="V59" s="62" t="str">
        <f>IF(AND(C59=""),"",IF(ISNA(VLOOKUP(C59,'Master Sheet'!E$11:BX$295,69,FALSE)),"",VLOOKUP(C59,'Master Sheet'!E$11:BX$295,69,FALSE)))</f>
        <v/>
      </c>
      <c r="W59" s="24" t="str">
        <f>IF(AND(C59=""),"",IF(ISNA(VLOOKUP(C59,'Master Sheet'!E$11:BX$295,70,FALSE)),"",VLOOKUP(C59,'Master Sheet'!E$11:BX$295,70,FALSE)))</f>
        <v/>
      </c>
    </row>
    <row r="60" spans="1:23" ht="18" customHeight="1">
      <c r="A60" s="12">
        <v>46</v>
      </c>
      <c r="B60" s="60" t="str">
        <f>IF(AND(C60=""),"",IF(ISNA(VLOOKUP(A60,'Master Sheet'!A$11:CA$294,4,FALSE)),"",VLOOKUP(A60,'Master Sheet'!A$11:CA$294,4,FALSE)))</f>
        <v/>
      </c>
      <c r="C60" s="23" t="str">
        <f>IF(AND('Master Sheet'!E56=""),"",'Master Sheet'!E56)</f>
        <v/>
      </c>
      <c r="D60" s="50" t="str">
        <f>IF(AND(C60=""),"",IF(ISNA(VLOOKUP(A60,'Master Sheet'!A$11:CA$294,3,FALSE)),"",VLOOKUP(A60,'Master Sheet'!A$11:CA$294,3,FALSE)))</f>
        <v/>
      </c>
      <c r="E60" s="23" t="str">
        <f>IF(AND(C60=""),"",IF(ISNA(VLOOKUP(A60,'Master Sheet'!A$11:CA$294,2,FALSE)),"",VLOOKUP(A60,'Master Sheet'!A$11:CA$294,2,FALSE)))</f>
        <v/>
      </c>
      <c r="F60" s="24" t="str">
        <f>IF(AND(C60=""),"",IF(ISNA(VLOOKUP(C60,'Master Sheet'!E$11:BX$295,13,FALSE)),"",VLOOKUP(C60,'Master Sheet'!E$11:BX$295,13,FALSE)))</f>
        <v/>
      </c>
      <c r="G60" s="24" t="str">
        <f>IF(AND(C60=""),"",IF(ISNA(VLOOKUP(C60,'Master Sheet'!E$11:BX$295,7,FALSE)),"",VLOOKUP(C60,'Master Sheet'!E$11:BX$295,7,FALSE)))</f>
        <v/>
      </c>
      <c r="H60" s="24" t="str">
        <f>IF(AND(C60=""),"",IF(ISNA(VLOOKUP(C60,'Master Sheet'!E$11:BX$295,20,FALSE)),"",VLOOKUP(C60,'Master Sheet'!E$11:BX$295,20,FALSE)))</f>
        <v/>
      </c>
      <c r="I60" s="62" t="str">
        <f>IF(AND(C60=""),"",IF(ISNA(VLOOKUP(C60,'Master Sheet'!E$11:BX$295,7,FALSE)),"",VLOOKUP(C60,'Master Sheet'!E$11:BX$295,7,FALSE)))</f>
        <v/>
      </c>
      <c r="J60" s="24" t="str">
        <f>IF(AND(C60=""),"",IF(ISNA(VLOOKUP(C60,'Master Sheet'!E$11:BX$295,27,FALSE)),"",VLOOKUP(C60,'Master Sheet'!E$11:BX$295,27,FALSE)))</f>
        <v/>
      </c>
      <c r="K60" s="62" t="str">
        <f>IF(AND(C60=""),"",IF(ISNA(VLOOKUP(C60,'Master Sheet'!E$11:BX$295,7,FALSE)),"",VLOOKUP(C60,'Master Sheet'!E$11:BX$295,7,FALSE)))</f>
        <v/>
      </c>
      <c r="L60" s="24" t="str">
        <f>IF(AND(C60=""),"",IF(ISNA(VLOOKUP(C60,'Master Sheet'!E$11:BX$295,34,FALSE)),"",VLOOKUP(C60,'Master Sheet'!E$11:BX$295,34,FALSE)))</f>
        <v/>
      </c>
      <c r="M60" s="62" t="str">
        <f>IF(AND(C60=""),"",IF(ISNA(VLOOKUP(C60,'Master Sheet'!E$11:BX$295,7,FALSE)),"",VLOOKUP(C60,'Master Sheet'!E$11:BX$295,7,FALSE)))</f>
        <v/>
      </c>
      <c r="N60" s="24" t="str">
        <f>IF(AND(C60=""),"",IF(ISNA(VLOOKUP(C60,'Master Sheet'!E$11:BX$295,41,FALSE)),"",VLOOKUP(C60,'Master Sheet'!E$11:BX$295,41,FALSE)))</f>
        <v/>
      </c>
      <c r="O60" s="63" t="str">
        <f>IF(AND(C60=""),"",IF(ISNA(VLOOKUP(C60,'Master Sheet'!E$11:BX$295,7,FALSE)),"",VLOOKUP(C60,'Master Sheet'!E$11:BX$295,7,FALSE)))</f>
        <v/>
      </c>
      <c r="P60" s="62" t="str">
        <f>IF(AND(C60=""),"",IF(ISNA(VLOOKUP(C60,'Master Sheet'!E$11:BX$295,48,FALSE)),"",VLOOKUP(C60,'Master Sheet'!E$11:BX$295,48,FALSE)))</f>
        <v/>
      </c>
      <c r="Q60" s="62" t="str">
        <f>IF(AND(C60=""),"",IF(ISNA(VLOOKUP(C60,'Master Sheet'!E$11:BX$295,7,FALSE)),"",VLOOKUP(C60,'Master Sheet'!E$11:BX$295,7,FALSE)))</f>
        <v/>
      </c>
      <c r="R60" s="62" t="str">
        <f>IF(AND(C60=""),"",IF(ISNA(VLOOKUP(C60,'Master Sheet'!E$11:BX$295,55,FALSE)),"",VLOOKUP(C60,'Master Sheet'!E$11:BX$295,55,FALSE)))</f>
        <v/>
      </c>
      <c r="S60" s="62" t="str">
        <f>IF(AND(C60=""),"",IF(ISNA(VLOOKUP(C60,'Master Sheet'!E$11:BX$295,56,FALSE)),"",VLOOKUP(C60,'Master Sheet'!E$11:BX$295,56,FALSE)))</f>
        <v/>
      </c>
      <c r="T60" s="62" t="str">
        <f>IF(AND(C60=""),"",IF(ISNA(VLOOKUP(C60,'Master Sheet'!E$11:BX$295,62,FALSE)),"",VLOOKUP(C60,'Master Sheet'!E$11:BX$295,62,FALSE)))</f>
        <v/>
      </c>
      <c r="U60" s="24" t="str">
        <f>IF(AND(C60=""),"",IF(ISNA(VLOOKUP(C60,'Master Sheet'!E$11:BX$295,63,FALSE)),"",VLOOKUP(C60,'Master Sheet'!E$11:BX$295,63,FALSE)))</f>
        <v/>
      </c>
      <c r="V60" s="62" t="str">
        <f>IF(AND(C60=""),"",IF(ISNA(VLOOKUP(C60,'Master Sheet'!E$11:BX$295,69,FALSE)),"",VLOOKUP(C60,'Master Sheet'!E$11:BX$295,69,FALSE)))</f>
        <v/>
      </c>
      <c r="W60" s="24" t="str">
        <f>IF(AND(C60=""),"",IF(ISNA(VLOOKUP(C60,'Master Sheet'!E$11:BX$295,70,FALSE)),"",VLOOKUP(C60,'Master Sheet'!E$11:BX$295,70,FALSE)))</f>
        <v/>
      </c>
    </row>
    <row r="61" spans="1:23" ht="18" customHeight="1">
      <c r="A61" s="12">
        <v>47</v>
      </c>
      <c r="B61" s="60" t="str">
        <f>IF(AND(C61=""),"",IF(ISNA(VLOOKUP(A61,'Master Sheet'!A$11:CA$294,4,FALSE)),"",VLOOKUP(A61,'Master Sheet'!A$11:CA$294,4,FALSE)))</f>
        <v/>
      </c>
      <c r="C61" s="23" t="str">
        <f>IF(AND('Master Sheet'!E57=""),"",'Master Sheet'!E57)</f>
        <v/>
      </c>
      <c r="D61" s="50" t="str">
        <f>IF(AND(C61=""),"",IF(ISNA(VLOOKUP(A61,'Master Sheet'!A$11:CA$294,3,FALSE)),"",VLOOKUP(A61,'Master Sheet'!A$11:CA$294,3,FALSE)))</f>
        <v/>
      </c>
      <c r="E61" s="23" t="str">
        <f>IF(AND(C61=""),"",IF(ISNA(VLOOKUP(A61,'Master Sheet'!A$11:CA$294,2,FALSE)),"",VLOOKUP(A61,'Master Sheet'!A$11:CA$294,2,FALSE)))</f>
        <v/>
      </c>
      <c r="F61" s="24" t="str">
        <f>IF(AND(C61=""),"",IF(ISNA(VLOOKUP(C61,'Master Sheet'!E$11:BX$295,13,FALSE)),"",VLOOKUP(C61,'Master Sheet'!E$11:BX$295,13,FALSE)))</f>
        <v/>
      </c>
      <c r="G61" s="24" t="str">
        <f>IF(AND(C61=""),"",IF(ISNA(VLOOKUP(C61,'Master Sheet'!E$11:BX$295,7,FALSE)),"",VLOOKUP(C61,'Master Sheet'!E$11:BX$295,7,FALSE)))</f>
        <v/>
      </c>
      <c r="H61" s="24" t="str">
        <f>IF(AND(C61=""),"",IF(ISNA(VLOOKUP(C61,'Master Sheet'!E$11:BX$295,20,FALSE)),"",VLOOKUP(C61,'Master Sheet'!E$11:BX$295,20,FALSE)))</f>
        <v/>
      </c>
      <c r="I61" s="62" t="str">
        <f>IF(AND(C61=""),"",IF(ISNA(VLOOKUP(C61,'Master Sheet'!E$11:BX$295,7,FALSE)),"",VLOOKUP(C61,'Master Sheet'!E$11:BX$295,7,FALSE)))</f>
        <v/>
      </c>
      <c r="J61" s="24" t="str">
        <f>IF(AND(C61=""),"",IF(ISNA(VLOOKUP(C61,'Master Sheet'!E$11:BX$295,27,FALSE)),"",VLOOKUP(C61,'Master Sheet'!E$11:BX$295,27,FALSE)))</f>
        <v/>
      </c>
      <c r="K61" s="62" t="str">
        <f>IF(AND(C61=""),"",IF(ISNA(VLOOKUP(C61,'Master Sheet'!E$11:BX$295,7,FALSE)),"",VLOOKUP(C61,'Master Sheet'!E$11:BX$295,7,FALSE)))</f>
        <v/>
      </c>
      <c r="L61" s="24" t="str">
        <f>IF(AND(C61=""),"",IF(ISNA(VLOOKUP(C61,'Master Sheet'!E$11:BX$295,34,FALSE)),"",VLOOKUP(C61,'Master Sheet'!E$11:BX$295,34,FALSE)))</f>
        <v/>
      </c>
      <c r="M61" s="62" t="str">
        <f>IF(AND(C61=""),"",IF(ISNA(VLOOKUP(C61,'Master Sheet'!E$11:BX$295,7,FALSE)),"",VLOOKUP(C61,'Master Sheet'!E$11:BX$295,7,FALSE)))</f>
        <v/>
      </c>
      <c r="N61" s="24" t="str">
        <f>IF(AND(C61=""),"",IF(ISNA(VLOOKUP(C61,'Master Sheet'!E$11:BX$295,41,FALSE)),"",VLOOKUP(C61,'Master Sheet'!E$11:BX$295,41,FALSE)))</f>
        <v/>
      </c>
      <c r="O61" s="63" t="str">
        <f>IF(AND(C61=""),"",IF(ISNA(VLOOKUP(C61,'Master Sheet'!E$11:BX$295,7,FALSE)),"",VLOOKUP(C61,'Master Sheet'!E$11:BX$295,7,FALSE)))</f>
        <v/>
      </c>
      <c r="P61" s="62" t="str">
        <f>IF(AND(C61=""),"",IF(ISNA(VLOOKUP(C61,'Master Sheet'!E$11:BX$295,48,FALSE)),"",VLOOKUP(C61,'Master Sheet'!E$11:BX$295,48,FALSE)))</f>
        <v/>
      </c>
      <c r="Q61" s="62" t="str">
        <f>IF(AND(C61=""),"",IF(ISNA(VLOOKUP(C61,'Master Sheet'!E$11:BX$295,7,FALSE)),"",VLOOKUP(C61,'Master Sheet'!E$11:BX$295,7,FALSE)))</f>
        <v/>
      </c>
      <c r="R61" s="62" t="str">
        <f>IF(AND(C61=""),"",IF(ISNA(VLOOKUP(C61,'Master Sheet'!E$11:BX$295,55,FALSE)),"",VLOOKUP(C61,'Master Sheet'!E$11:BX$295,55,FALSE)))</f>
        <v/>
      </c>
      <c r="S61" s="62" t="str">
        <f>IF(AND(C61=""),"",IF(ISNA(VLOOKUP(C61,'Master Sheet'!E$11:BX$295,56,FALSE)),"",VLOOKUP(C61,'Master Sheet'!E$11:BX$295,56,FALSE)))</f>
        <v/>
      </c>
      <c r="T61" s="62" t="str">
        <f>IF(AND(C61=""),"",IF(ISNA(VLOOKUP(C61,'Master Sheet'!E$11:BX$295,62,FALSE)),"",VLOOKUP(C61,'Master Sheet'!E$11:BX$295,62,FALSE)))</f>
        <v/>
      </c>
      <c r="U61" s="24" t="str">
        <f>IF(AND(C61=""),"",IF(ISNA(VLOOKUP(C61,'Master Sheet'!E$11:BX$295,63,FALSE)),"",VLOOKUP(C61,'Master Sheet'!E$11:BX$295,63,FALSE)))</f>
        <v/>
      </c>
      <c r="V61" s="62" t="str">
        <f>IF(AND(C61=""),"",IF(ISNA(VLOOKUP(C61,'Master Sheet'!E$11:BX$295,69,FALSE)),"",VLOOKUP(C61,'Master Sheet'!E$11:BX$295,69,FALSE)))</f>
        <v/>
      </c>
      <c r="W61" s="24" t="str">
        <f>IF(AND(C61=""),"",IF(ISNA(VLOOKUP(C61,'Master Sheet'!E$11:BX$295,70,FALSE)),"",VLOOKUP(C61,'Master Sheet'!E$11:BX$295,70,FALSE)))</f>
        <v/>
      </c>
    </row>
    <row r="62" spans="1:23" ht="18" customHeight="1">
      <c r="A62" s="12">
        <v>48</v>
      </c>
      <c r="B62" s="60" t="str">
        <f>IF(AND(C62=""),"",IF(ISNA(VLOOKUP(A62,'Master Sheet'!A$11:CA$294,4,FALSE)),"",VLOOKUP(A62,'Master Sheet'!A$11:CA$294,4,FALSE)))</f>
        <v/>
      </c>
      <c r="C62" s="23" t="str">
        <f>IF(AND('Master Sheet'!E58=""),"",'Master Sheet'!E58)</f>
        <v/>
      </c>
      <c r="D62" s="50" t="str">
        <f>IF(AND(C62=""),"",IF(ISNA(VLOOKUP(A62,'Master Sheet'!A$11:CA$294,3,FALSE)),"",VLOOKUP(A62,'Master Sheet'!A$11:CA$294,3,FALSE)))</f>
        <v/>
      </c>
      <c r="E62" s="23" t="str">
        <f>IF(AND(C62=""),"",IF(ISNA(VLOOKUP(A62,'Master Sheet'!A$11:CA$294,2,FALSE)),"",VLOOKUP(A62,'Master Sheet'!A$11:CA$294,2,FALSE)))</f>
        <v/>
      </c>
      <c r="F62" s="24" t="str">
        <f>IF(AND(C62=""),"",IF(ISNA(VLOOKUP(C62,'Master Sheet'!E$11:BX$295,13,FALSE)),"",VLOOKUP(C62,'Master Sheet'!E$11:BX$295,13,FALSE)))</f>
        <v/>
      </c>
      <c r="G62" s="24" t="str">
        <f>IF(AND(C62=""),"",IF(ISNA(VLOOKUP(C62,'Master Sheet'!E$11:BX$295,7,FALSE)),"",VLOOKUP(C62,'Master Sheet'!E$11:BX$295,7,FALSE)))</f>
        <v/>
      </c>
      <c r="H62" s="24" t="str">
        <f>IF(AND(C62=""),"",IF(ISNA(VLOOKUP(C62,'Master Sheet'!E$11:BX$295,20,FALSE)),"",VLOOKUP(C62,'Master Sheet'!E$11:BX$295,20,FALSE)))</f>
        <v/>
      </c>
      <c r="I62" s="62" t="str">
        <f>IF(AND(C62=""),"",IF(ISNA(VLOOKUP(C62,'Master Sheet'!E$11:BX$295,7,FALSE)),"",VLOOKUP(C62,'Master Sheet'!E$11:BX$295,7,FALSE)))</f>
        <v/>
      </c>
      <c r="J62" s="24" t="str">
        <f>IF(AND(C62=""),"",IF(ISNA(VLOOKUP(C62,'Master Sheet'!E$11:BX$295,27,FALSE)),"",VLOOKUP(C62,'Master Sheet'!E$11:BX$295,27,FALSE)))</f>
        <v/>
      </c>
      <c r="K62" s="62" t="str">
        <f>IF(AND(C62=""),"",IF(ISNA(VLOOKUP(C62,'Master Sheet'!E$11:BX$295,7,FALSE)),"",VLOOKUP(C62,'Master Sheet'!E$11:BX$295,7,FALSE)))</f>
        <v/>
      </c>
      <c r="L62" s="24" t="str">
        <f>IF(AND(C62=""),"",IF(ISNA(VLOOKUP(C62,'Master Sheet'!E$11:BX$295,34,FALSE)),"",VLOOKUP(C62,'Master Sheet'!E$11:BX$295,34,FALSE)))</f>
        <v/>
      </c>
      <c r="M62" s="62" t="str">
        <f>IF(AND(C62=""),"",IF(ISNA(VLOOKUP(C62,'Master Sheet'!E$11:BX$295,7,FALSE)),"",VLOOKUP(C62,'Master Sheet'!E$11:BX$295,7,FALSE)))</f>
        <v/>
      </c>
      <c r="N62" s="24" t="str">
        <f>IF(AND(C62=""),"",IF(ISNA(VLOOKUP(C62,'Master Sheet'!E$11:BX$295,41,FALSE)),"",VLOOKUP(C62,'Master Sheet'!E$11:BX$295,41,FALSE)))</f>
        <v/>
      </c>
      <c r="O62" s="63" t="str">
        <f>IF(AND(C62=""),"",IF(ISNA(VLOOKUP(C62,'Master Sheet'!E$11:BX$295,7,FALSE)),"",VLOOKUP(C62,'Master Sheet'!E$11:BX$295,7,FALSE)))</f>
        <v/>
      </c>
      <c r="P62" s="62" t="str">
        <f>IF(AND(C62=""),"",IF(ISNA(VLOOKUP(C62,'Master Sheet'!E$11:BX$295,48,FALSE)),"",VLOOKUP(C62,'Master Sheet'!E$11:BX$295,48,FALSE)))</f>
        <v/>
      </c>
      <c r="Q62" s="62" t="str">
        <f>IF(AND(C62=""),"",IF(ISNA(VLOOKUP(C62,'Master Sheet'!E$11:BX$295,7,FALSE)),"",VLOOKUP(C62,'Master Sheet'!E$11:BX$295,7,FALSE)))</f>
        <v/>
      </c>
      <c r="R62" s="62" t="str">
        <f>IF(AND(C62=""),"",IF(ISNA(VLOOKUP(C62,'Master Sheet'!E$11:BX$295,55,FALSE)),"",VLOOKUP(C62,'Master Sheet'!E$11:BX$295,55,FALSE)))</f>
        <v/>
      </c>
      <c r="S62" s="62" t="str">
        <f>IF(AND(C62=""),"",IF(ISNA(VLOOKUP(C62,'Master Sheet'!E$11:BX$295,56,FALSE)),"",VLOOKUP(C62,'Master Sheet'!E$11:BX$295,56,FALSE)))</f>
        <v/>
      </c>
      <c r="T62" s="62" t="str">
        <f>IF(AND(C62=""),"",IF(ISNA(VLOOKUP(C62,'Master Sheet'!E$11:BX$295,62,FALSE)),"",VLOOKUP(C62,'Master Sheet'!E$11:BX$295,62,FALSE)))</f>
        <v/>
      </c>
      <c r="U62" s="24" t="str">
        <f>IF(AND(C62=""),"",IF(ISNA(VLOOKUP(C62,'Master Sheet'!E$11:BX$295,63,FALSE)),"",VLOOKUP(C62,'Master Sheet'!E$11:BX$295,63,FALSE)))</f>
        <v/>
      </c>
      <c r="V62" s="62" t="str">
        <f>IF(AND(C62=""),"",IF(ISNA(VLOOKUP(C62,'Master Sheet'!E$11:BX$295,69,FALSE)),"",VLOOKUP(C62,'Master Sheet'!E$11:BX$295,69,FALSE)))</f>
        <v/>
      </c>
      <c r="W62" s="24" t="str">
        <f>IF(AND(C62=""),"",IF(ISNA(VLOOKUP(C62,'Master Sheet'!E$11:BX$295,70,FALSE)),"",VLOOKUP(C62,'Master Sheet'!E$11:BX$295,70,FALSE)))</f>
        <v/>
      </c>
    </row>
    <row r="63" spans="1:23" ht="18" customHeight="1">
      <c r="A63" s="12">
        <v>49</v>
      </c>
      <c r="B63" s="60" t="str">
        <f>IF(AND(C63=""),"",IF(ISNA(VLOOKUP(A63,'Master Sheet'!A$11:CA$294,4,FALSE)),"",VLOOKUP(A63,'Master Sheet'!A$11:CA$294,4,FALSE)))</f>
        <v/>
      </c>
      <c r="C63" s="23" t="str">
        <f>IF(AND('Master Sheet'!E59=""),"",'Master Sheet'!E59)</f>
        <v/>
      </c>
      <c r="D63" s="50" t="str">
        <f>IF(AND(C63=""),"",IF(ISNA(VLOOKUP(A63,'Master Sheet'!A$11:CA$294,3,FALSE)),"",VLOOKUP(A63,'Master Sheet'!A$11:CA$294,3,FALSE)))</f>
        <v/>
      </c>
      <c r="E63" s="23" t="str">
        <f>IF(AND(C63=""),"",IF(ISNA(VLOOKUP(A63,'Master Sheet'!A$11:CA$294,2,FALSE)),"",VLOOKUP(A63,'Master Sheet'!A$11:CA$294,2,FALSE)))</f>
        <v/>
      </c>
      <c r="F63" s="24" t="str">
        <f>IF(AND(C63=""),"",IF(ISNA(VLOOKUP(C63,'Master Sheet'!E$11:BX$295,13,FALSE)),"",VLOOKUP(C63,'Master Sheet'!E$11:BX$295,13,FALSE)))</f>
        <v/>
      </c>
      <c r="G63" s="24" t="str">
        <f>IF(AND(C63=""),"",IF(ISNA(VLOOKUP(C63,'Master Sheet'!E$11:BX$295,7,FALSE)),"",VLOOKUP(C63,'Master Sheet'!E$11:BX$295,7,FALSE)))</f>
        <v/>
      </c>
      <c r="H63" s="24" t="str">
        <f>IF(AND(C63=""),"",IF(ISNA(VLOOKUP(C63,'Master Sheet'!E$11:BX$295,20,FALSE)),"",VLOOKUP(C63,'Master Sheet'!E$11:BX$295,20,FALSE)))</f>
        <v/>
      </c>
      <c r="I63" s="62" t="str">
        <f>IF(AND(C63=""),"",IF(ISNA(VLOOKUP(C63,'Master Sheet'!E$11:BX$295,7,FALSE)),"",VLOOKUP(C63,'Master Sheet'!E$11:BX$295,7,FALSE)))</f>
        <v/>
      </c>
      <c r="J63" s="24" t="str">
        <f>IF(AND(C63=""),"",IF(ISNA(VLOOKUP(C63,'Master Sheet'!E$11:BX$295,27,FALSE)),"",VLOOKUP(C63,'Master Sheet'!E$11:BX$295,27,FALSE)))</f>
        <v/>
      </c>
      <c r="K63" s="62" t="str">
        <f>IF(AND(C63=""),"",IF(ISNA(VLOOKUP(C63,'Master Sheet'!E$11:BX$295,7,FALSE)),"",VLOOKUP(C63,'Master Sheet'!E$11:BX$295,7,FALSE)))</f>
        <v/>
      </c>
      <c r="L63" s="24" t="str">
        <f>IF(AND(C63=""),"",IF(ISNA(VLOOKUP(C63,'Master Sheet'!E$11:BX$295,34,FALSE)),"",VLOOKUP(C63,'Master Sheet'!E$11:BX$295,34,FALSE)))</f>
        <v/>
      </c>
      <c r="M63" s="62" t="str">
        <f>IF(AND(C63=""),"",IF(ISNA(VLOOKUP(C63,'Master Sheet'!E$11:BX$295,7,FALSE)),"",VLOOKUP(C63,'Master Sheet'!E$11:BX$295,7,FALSE)))</f>
        <v/>
      </c>
      <c r="N63" s="24" t="str">
        <f>IF(AND(C63=""),"",IF(ISNA(VLOOKUP(C63,'Master Sheet'!E$11:BX$295,41,FALSE)),"",VLOOKUP(C63,'Master Sheet'!E$11:BX$295,41,FALSE)))</f>
        <v/>
      </c>
      <c r="O63" s="63" t="str">
        <f>IF(AND(C63=""),"",IF(ISNA(VLOOKUP(C63,'Master Sheet'!E$11:BX$295,7,FALSE)),"",VLOOKUP(C63,'Master Sheet'!E$11:BX$295,7,FALSE)))</f>
        <v/>
      </c>
      <c r="P63" s="62" t="str">
        <f>IF(AND(C63=""),"",IF(ISNA(VLOOKUP(C63,'Master Sheet'!E$11:BX$295,48,FALSE)),"",VLOOKUP(C63,'Master Sheet'!E$11:BX$295,48,FALSE)))</f>
        <v/>
      </c>
      <c r="Q63" s="62" t="str">
        <f>IF(AND(C63=""),"",IF(ISNA(VLOOKUP(C63,'Master Sheet'!E$11:BX$295,7,FALSE)),"",VLOOKUP(C63,'Master Sheet'!E$11:BX$295,7,FALSE)))</f>
        <v/>
      </c>
      <c r="R63" s="62" t="str">
        <f>IF(AND(C63=""),"",IF(ISNA(VLOOKUP(C63,'Master Sheet'!E$11:BX$295,55,FALSE)),"",VLOOKUP(C63,'Master Sheet'!E$11:BX$295,55,FALSE)))</f>
        <v/>
      </c>
      <c r="S63" s="62" t="str">
        <f>IF(AND(C63=""),"",IF(ISNA(VLOOKUP(C63,'Master Sheet'!E$11:BX$295,56,FALSE)),"",VLOOKUP(C63,'Master Sheet'!E$11:BX$295,56,FALSE)))</f>
        <v/>
      </c>
      <c r="T63" s="62" t="str">
        <f>IF(AND(C63=""),"",IF(ISNA(VLOOKUP(C63,'Master Sheet'!E$11:BX$295,62,FALSE)),"",VLOOKUP(C63,'Master Sheet'!E$11:BX$295,62,FALSE)))</f>
        <v/>
      </c>
      <c r="U63" s="24" t="str">
        <f>IF(AND(C63=""),"",IF(ISNA(VLOOKUP(C63,'Master Sheet'!E$11:BX$295,63,FALSE)),"",VLOOKUP(C63,'Master Sheet'!E$11:BX$295,63,FALSE)))</f>
        <v/>
      </c>
      <c r="V63" s="62" t="str">
        <f>IF(AND(C63=""),"",IF(ISNA(VLOOKUP(C63,'Master Sheet'!E$11:BX$295,69,FALSE)),"",VLOOKUP(C63,'Master Sheet'!E$11:BX$295,69,FALSE)))</f>
        <v/>
      </c>
      <c r="W63" s="24" t="str">
        <f>IF(AND(C63=""),"",IF(ISNA(VLOOKUP(C63,'Master Sheet'!E$11:BX$295,70,FALSE)),"",VLOOKUP(C63,'Master Sheet'!E$11:BX$295,70,FALSE)))</f>
        <v/>
      </c>
    </row>
    <row r="64" spans="1:23" ht="18" customHeight="1">
      <c r="A64" s="12">
        <v>50</v>
      </c>
      <c r="B64" s="60" t="str">
        <f>IF(AND(C64=""),"",IF(ISNA(VLOOKUP(A64,'Master Sheet'!A$11:CA$294,4,FALSE)),"",VLOOKUP(A64,'Master Sheet'!A$11:CA$294,4,FALSE)))</f>
        <v/>
      </c>
      <c r="C64" s="23" t="str">
        <f>IF(AND('Master Sheet'!E60=""),"",'Master Sheet'!E60)</f>
        <v/>
      </c>
      <c r="D64" s="50" t="str">
        <f>IF(AND(C64=""),"",IF(ISNA(VLOOKUP(A64,'Master Sheet'!A$11:CA$294,3,FALSE)),"",VLOOKUP(A64,'Master Sheet'!A$11:CA$294,3,FALSE)))</f>
        <v/>
      </c>
      <c r="E64" s="23" t="str">
        <f>IF(AND(C64=""),"",IF(ISNA(VLOOKUP(A64,'Master Sheet'!A$11:CA$294,2,FALSE)),"",VLOOKUP(A64,'Master Sheet'!A$11:CA$294,2,FALSE)))</f>
        <v/>
      </c>
      <c r="F64" s="24" t="str">
        <f>IF(AND(C64=""),"",IF(ISNA(VLOOKUP(C64,'Master Sheet'!E$11:BX$295,13,FALSE)),"",VLOOKUP(C64,'Master Sheet'!E$11:BX$295,13,FALSE)))</f>
        <v/>
      </c>
      <c r="G64" s="24" t="str">
        <f>IF(AND(C64=""),"",IF(ISNA(VLOOKUP(C64,'Master Sheet'!E$11:BX$295,7,FALSE)),"",VLOOKUP(C64,'Master Sheet'!E$11:BX$295,7,FALSE)))</f>
        <v/>
      </c>
      <c r="H64" s="24" t="str">
        <f>IF(AND(C64=""),"",IF(ISNA(VLOOKUP(C64,'Master Sheet'!E$11:BX$295,20,FALSE)),"",VLOOKUP(C64,'Master Sheet'!E$11:BX$295,20,FALSE)))</f>
        <v/>
      </c>
      <c r="I64" s="62" t="str">
        <f>IF(AND(C64=""),"",IF(ISNA(VLOOKUP(C64,'Master Sheet'!E$11:BX$295,7,FALSE)),"",VLOOKUP(C64,'Master Sheet'!E$11:BX$295,7,FALSE)))</f>
        <v/>
      </c>
      <c r="J64" s="24" t="str">
        <f>IF(AND(C64=""),"",IF(ISNA(VLOOKUP(C64,'Master Sheet'!E$11:BX$295,27,FALSE)),"",VLOOKUP(C64,'Master Sheet'!E$11:BX$295,27,FALSE)))</f>
        <v/>
      </c>
      <c r="K64" s="62" t="str">
        <f>IF(AND(C64=""),"",IF(ISNA(VLOOKUP(C64,'Master Sheet'!E$11:BX$295,7,FALSE)),"",VLOOKUP(C64,'Master Sheet'!E$11:BX$295,7,FALSE)))</f>
        <v/>
      </c>
      <c r="L64" s="24" t="str">
        <f>IF(AND(C64=""),"",IF(ISNA(VLOOKUP(C64,'Master Sheet'!E$11:BX$295,34,FALSE)),"",VLOOKUP(C64,'Master Sheet'!E$11:BX$295,34,FALSE)))</f>
        <v/>
      </c>
      <c r="M64" s="62" t="str">
        <f>IF(AND(C64=""),"",IF(ISNA(VLOOKUP(C64,'Master Sheet'!E$11:BX$295,7,FALSE)),"",VLOOKUP(C64,'Master Sheet'!E$11:BX$295,7,FALSE)))</f>
        <v/>
      </c>
      <c r="N64" s="24" t="str">
        <f>IF(AND(C64=""),"",IF(ISNA(VLOOKUP(C64,'Master Sheet'!E$11:BX$295,41,FALSE)),"",VLOOKUP(C64,'Master Sheet'!E$11:BX$295,41,FALSE)))</f>
        <v/>
      </c>
      <c r="O64" s="63" t="str">
        <f>IF(AND(C64=""),"",IF(ISNA(VLOOKUP(C64,'Master Sheet'!E$11:BX$295,7,FALSE)),"",VLOOKUP(C64,'Master Sheet'!E$11:BX$295,7,FALSE)))</f>
        <v/>
      </c>
      <c r="P64" s="62" t="str">
        <f>IF(AND(C64=""),"",IF(ISNA(VLOOKUP(C64,'Master Sheet'!E$11:BX$295,48,FALSE)),"",VLOOKUP(C64,'Master Sheet'!E$11:BX$295,48,FALSE)))</f>
        <v/>
      </c>
      <c r="Q64" s="62" t="str">
        <f>IF(AND(C64=""),"",IF(ISNA(VLOOKUP(C64,'Master Sheet'!E$11:BX$295,7,FALSE)),"",VLOOKUP(C64,'Master Sheet'!E$11:BX$295,7,FALSE)))</f>
        <v/>
      </c>
      <c r="R64" s="62" t="str">
        <f>IF(AND(C64=""),"",IF(ISNA(VLOOKUP(C64,'Master Sheet'!E$11:BX$295,55,FALSE)),"",VLOOKUP(C64,'Master Sheet'!E$11:BX$295,55,FALSE)))</f>
        <v/>
      </c>
      <c r="S64" s="62" t="str">
        <f>IF(AND(C64=""),"",IF(ISNA(VLOOKUP(C64,'Master Sheet'!E$11:BX$295,56,FALSE)),"",VLOOKUP(C64,'Master Sheet'!E$11:BX$295,56,FALSE)))</f>
        <v/>
      </c>
      <c r="T64" s="62" t="str">
        <f>IF(AND(C64=""),"",IF(ISNA(VLOOKUP(C64,'Master Sheet'!E$11:BX$295,62,FALSE)),"",VLOOKUP(C64,'Master Sheet'!E$11:BX$295,62,FALSE)))</f>
        <v/>
      </c>
      <c r="U64" s="24" t="str">
        <f>IF(AND(C64=""),"",IF(ISNA(VLOOKUP(C64,'Master Sheet'!E$11:BX$295,63,FALSE)),"",VLOOKUP(C64,'Master Sheet'!E$11:BX$295,63,FALSE)))</f>
        <v/>
      </c>
      <c r="V64" s="62" t="str">
        <f>IF(AND(C64=""),"",IF(ISNA(VLOOKUP(C64,'Master Sheet'!E$11:BX$295,69,FALSE)),"",VLOOKUP(C64,'Master Sheet'!E$11:BX$295,69,FALSE)))</f>
        <v/>
      </c>
      <c r="W64" s="24" t="str">
        <f>IF(AND(C64=""),"",IF(ISNA(VLOOKUP(C64,'Master Sheet'!E$11:BX$295,70,FALSE)),"",VLOOKUP(C64,'Master Sheet'!E$11:BX$295,70,FALSE)))</f>
        <v/>
      </c>
    </row>
    <row r="65" spans="1:23" ht="18" customHeight="1">
      <c r="A65" s="12">
        <v>51</v>
      </c>
      <c r="B65" s="60" t="str">
        <f>IF(AND(C65=""),"",IF(ISNA(VLOOKUP(A65,'Master Sheet'!A$11:CA$294,4,FALSE)),"",VLOOKUP(A65,'Master Sheet'!A$11:CA$294,4,FALSE)))</f>
        <v/>
      </c>
      <c r="C65" s="23" t="str">
        <f>IF(AND('Master Sheet'!E61=""),"",'Master Sheet'!E61)</f>
        <v/>
      </c>
      <c r="D65" s="50" t="str">
        <f>IF(AND(C65=""),"",IF(ISNA(VLOOKUP(A65,'Master Sheet'!A$11:CA$294,3,FALSE)),"",VLOOKUP(A65,'Master Sheet'!A$11:CA$294,3,FALSE)))</f>
        <v/>
      </c>
      <c r="E65" s="23" t="str">
        <f>IF(AND(C65=""),"",IF(ISNA(VLOOKUP(A65,'Master Sheet'!A$11:CA$294,2,FALSE)),"",VLOOKUP(A65,'Master Sheet'!A$11:CA$294,2,FALSE)))</f>
        <v/>
      </c>
      <c r="F65" s="24" t="str">
        <f>IF(AND(C65=""),"",IF(ISNA(VLOOKUP(C65,'Master Sheet'!E$11:BX$295,13,FALSE)),"",VLOOKUP(C65,'Master Sheet'!E$11:BX$295,13,FALSE)))</f>
        <v/>
      </c>
      <c r="G65" s="24" t="str">
        <f>IF(AND(C65=""),"",IF(ISNA(VLOOKUP(C65,'Master Sheet'!E$11:BX$295,7,FALSE)),"",VLOOKUP(C65,'Master Sheet'!E$11:BX$295,7,FALSE)))</f>
        <v/>
      </c>
      <c r="H65" s="24" t="str">
        <f>IF(AND(C65=""),"",IF(ISNA(VLOOKUP(C65,'Master Sheet'!E$11:BX$295,20,FALSE)),"",VLOOKUP(C65,'Master Sheet'!E$11:BX$295,20,FALSE)))</f>
        <v/>
      </c>
      <c r="I65" s="62" t="str">
        <f>IF(AND(C65=""),"",IF(ISNA(VLOOKUP(C65,'Master Sheet'!E$11:BX$295,7,FALSE)),"",VLOOKUP(C65,'Master Sheet'!E$11:BX$295,7,FALSE)))</f>
        <v/>
      </c>
      <c r="J65" s="24" t="str">
        <f>IF(AND(C65=""),"",IF(ISNA(VLOOKUP(C65,'Master Sheet'!E$11:BX$295,27,FALSE)),"",VLOOKUP(C65,'Master Sheet'!E$11:BX$295,27,FALSE)))</f>
        <v/>
      </c>
      <c r="K65" s="62" t="str">
        <f>IF(AND(C65=""),"",IF(ISNA(VLOOKUP(C65,'Master Sheet'!E$11:BX$295,7,FALSE)),"",VLOOKUP(C65,'Master Sheet'!E$11:BX$295,7,FALSE)))</f>
        <v/>
      </c>
      <c r="L65" s="24" t="str">
        <f>IF(AND(C65=""),"",IF(ISNA(VLOOKUP(C65,'Master Sheet'!E$11:BX$295,34,FALSE)),"",VLOOKUP(C65,'Master Sheet'!E$11:BX$295,34,FALSE)))</f>
        <v/>
      </c>
      <c r="M65" s="62" t="str">
        <f>IF(AND(C65=""),"",IF(ISNA(VLOOKUP(C65,'Master Sheet'!E$11:BX$295,7,FALSE)),"",VLOOKUP(C65,'Master Sheet'!E$11:BX$295,7,FALSE)))</f>
        <v/>
      </c>
      <c r="N65" s="24" t="str">
        <f>IF(AND(C65=""),"",IF(ISNA(VLOOKUP(C65,'Master Sheet'!E$11:BX$295,41,FALSE)),"",VLOOKUP(C65,'Master Sheet'!E$11:BX$295,41,FALSE)))</f>
        <v/>
      </c>
      <c r="O65" s="63" t="str">
        <f>IF(AND(C65=""),"",IF(ISNA(VLOOKUP(C65,'Master Sheet'!E$11:BX$295,7,FALSE)),"",VLOOKUP(C65,'Master Sheet'!E$11:BX$295,7,FALSE)))</f>
        <v/>
      </c>
      <c r="P65" s="62" t="str">
        <f>IF(AND(C65=""),"",IF(ISNA(VLOOKUP(C65,'Master Sheet'!E$11:BX$295,48,FALSE)),"",VLOOKUP(C65,'Master Sheet'!E$11:BX$295,48,FALSE)))</f>
        <v/>
      </c>
      <c r="Q65" s="62" t="str">
        <f>IF(AND(C65=""),"",IF(ISNA(VLOOKUP(C65,'Master Sheet'!E$11:BX$295,7,FALSE)),"",VLOOKUP(C65,'Master Sheet'!E$11:BX$295,7,FALSE)))</f>
        <v/>
      </c>
      <c r="R65" s="62" t="str">
        <f>IF(AND(C65=""),"",IF(ISNA(VLOOKUP(C65,'Master Sheet'!E$11:BX$295,55,FALSE)),"",VLOOKUP(C65,'Master Sheet'!E$11:BX$295,55,FALSE)))</f>
        <v/>
      </c>
      <c r="S65" s="62" t="str">
        <f>IF(AND(C65=""),"",IF(ISNA(VLOOKUP(C65,'Master Sheet'!E$11:BX$295,56,FALSE)),"",VLOOKUP(C65,'Master Sheet'!E$11:BX$295,56,FALSE)))</f>
        <v/>
      </c>
      <c r="T65" s="62" t="str">
        <f>IF(AND(C65=""),"",IF(ISNA(VLOOKUP(C65,'Master Sheet'!E$11:BX$295,62,FALSE)),"",VLOOKUP(C65,'Master Sheet'!E$11:BX$295,62,FALSE)))</f>
        <v/>
      </c>
      <c r="U65" s="24" t="str">
        <f>IF(AND(C65=""),"",IF(ISNA(VLOOKUP(C65,'Master Sheet'!E$11:BX$295,63,FALSE)),"",VLOOKUP(C65,'Master Sheet'!E$11:BX$295,63,FALSE)))</f>
        <v/>
      </c>
      <c r="V65" s="62" t="str">
        <f>IF(AND(C65=""),"",IF(ISNA(VLOOKUP(C65,'Master Sheet'!E$11:BX$295,69,FALSE)),"",VLOOKUP(C65,'Master Sheet'!E$11:BX$295,69,FALSE)))</f>
        <v/>
      </c>
      <c r="W65" s="24" t="str">
        <f>IF(AND(C65=""),"",IF(ISNA(VLOOKUP(C65,'Master Sheet'!E$11:BX$295,70,FALSE)),"",VLOOKUP(C65,'Master Sheet'!E$11:BX$295,70,FALSE)))</f>
        <v/>
      </c>
    </row>
    <row r="66" spans="1:23" ht="18" customHeight="1">
      <c r="A66" s="12">
        <v>52</v>
      </c>
      <c r="B66" s="60" t="str">
        <f>IF(AND(C66=""),"",IF(ISNA(VLOOKUP(A66,'Master Sheet'!A$11:CA$294,4,FALSE)),"",VLOOKUP(A66,'Master Sheet'!A$11:CA$294,4,FALSE)))</f>
        <v/>
      </c>
      <c r="C66" s="23" t="str">
        <f>IF(AND('Master Sheet'!E62=""),"",'Master Sheet'!E62)</f>
        <v/>
      </c>
      <c r="D66" s="50" t="str">
        <f>IF(AND(C66=""),"",IF(ISNA(VLOOKUP(A66,'Master Sheet'!A$11:CA$294,3,FALSE)),"",VLOOKUP(A66,'Master Sheet'!A$11:CA$294,3,FALSE)))</f>
        <v/>
      </c>
      <c r="E66" s="23" t="str">
        <f>IF(AND(C66=""),"",IF(ISNA(VLOOKUP(A66,'Master Sheet'!A$11:CA$294,2,FALSE)),"",VLOOKUP(A66,'Master Sheet'!A$11:CA$294,2,FALSE)))</f>
        <v/>
      </c>
      <c r="F66" s="24" t="str">
        <f>IF(AND(C66=""),"",IF(ISNA(VLOOKUP(C66,'Master Sheet'!E$11:BX$295,13,FALSE)),"",VLOOKUP(C66,'Master Sheet'!E$11:BX$295,13,FALSE)))</f>
        <v/>
      </c>
      <c r="G66" s="24" t="str">
        <f>IF(AND(C66=""),"",IF(ISNA(VLOOKUP(C66,'Master Sheet'!E$11:BX$295,7,FALSE)),"",VLOOKUP(C66,'Master Sheet'!E$11:BX$295,7,FALSE)))</f>
        <v/>
      </c>
      <c r="H66" s="24" t="str">
        <f>IF(AND(C66=""),"",IF(ISNA(VLOOKUP(C66,'Master Sheet'!E$11:BX$295,20,FALSE)),"",VLOOKUP(C66,'Master Sheet'!E$11:BX$295,20,FALSE)))</f>
        <v/>
      </c>
      <c r="I66" s="62" t="str">
        <f>IF(AND(C66=""),"",IF(ISNA(VLOOKUP(C66,'Master Sheet'!E$11:BX$295,7,FALSE)),"",VLOOKUP(C66,'Master Sheet'!E$11:BX$295,7,FALSE)))</f>
        <v/>
      </c>
      <c r="J66" s="24" t="str">
        <f>IF(AND(C66=""),"",IF(ISNA(VLOOKUP(C66,'Master Sheet'!E$11:BX$295,27,FALSE)),"",VLOOKUP(C66,'Master Sheet'!E$11:BX$295,27,FALSE)))</f>
        <v/>
      </c>
      <c r="K66" s="62" t="str">
        <f>IF(AND(C66=""),"",IF(ISNA(VLOOKUP(C66,'Master Sheet'!E$11:BX$295,7,FALSE)),"",VLOOKUP(C66,'Master Sheet'!E$11:BX$295,7,FALSE)))</f>
        <v/>
      </c>
      <c r="L66" s="24" t="str">
        <f>IF(AND(C66=""),"",IF(ISNA(VLOOKUP(C66,'Master Sheet'!E$11:BX$295,34,FALSE)),"",VLOOKUP(C66,'Master Sheet'!E$11:BX$295,34,FALSE)))</f>
        <v/>
      </c>
      <c r="M66" s="62" t="str">
        <f>IF(AND(C66=""),"",IF(ISNA(VLOOKUP(C66,'Master Sheet'!E$11:BX$295,7,FALSE)),"",VLOOKUP(C66,'Master Sheet'!E$11:BX$295,7,FALSE)))</f>
        <v/>
      </c>
      <c r="N66" s="24" t="str">
        <f>IF(AND(C66=""),"",IF(ISNA(VLOOKUP(C66,'Master Sheet'!E$11:BX$295,41,FALSE)),"",VLOOKUP(C66,'Master Sheet'!E$11:BX$295,41,FALSE)))</f>
        <v/>
      </c>
      <c r="O66" s="63" t="str">
        <f>IF(AND(C66=""),"",IF(ISNA(VLOOKUP(C66,'Master Sheet'!E$11:BX$295,7,FALSE)),"",VLOOKUP(C66,'Master Sheet'!E$11:BX$295,7,FALSE)))</f>
        <v/>
      </c>
      <c r="P66" s="62" t="str">
        <f>IF(AND(C66=""),"",IF(ISNA(VLOOKUP(C66,'Master Sheet'!E$11:BX$295,48,FALSE)),"",VLOOKUP(C66,'Master Sheet'!E$11:BX$295,48,FALSE)))</f>
        <v/>
      </c>
      <c r="Q66" s="62" t="str">
        <f>IF(AND(C66=""),"",IF(ISNA(VLOOKUP(C66,'Master Sheet'!E$11:BX$295,7,FALSE)),"",VLOOKUP(C66,'Master Sheet'!E$11:BX$295,7,FALSE)))</f>
        <v/>
      </c>
      <c r="R66" s="62" t="str">
        <f>IF(AND(C66=""),"",IF(ISNA(VLOOKUP(C66,'Master Sheet'!E$11:BX$295,55,FALSE)),"",VLOOKUP(C66,'Master Sheet'!E$11:BX$295,55,FALSE)))</f>
        <v/>
      </c>
      <c r="S66" s="62" t="str">
        <f>IF(AND(C66=""),"",IF(ISNA(VLOOKUP(C66,'Master Sheet'!E$11:BX$295,56,FALSE)),"",VLOOKUP(C66,'Master Sheet'!E$11:BX$295,56,FALSE)))</f>
        <v/>
      </c>
      <c r="T66" s="62" t="str">
        <f>IF(AND(C66=""),"",IF(ISNA(VLOOKUP(C66,'Master Sheet'!E$11:BX$295,62,FALSE)),"",VLOOKUP(C66,'Master Sheet'!E$11:BX$295,62,FALSE)))</f>
        <v/>
      </c>
      <c r="U66" s="24" t="str">
        <f>IF(AND(C66=""),"",IF(ISNA(VLOOKUP(C66,'Master Sheet'!E$11:BX$295,63,FALSE)),"",VLOOKUP(C66,'Master Sheet'!E$11:BX$295,63,FALSE)))</f>
        <v/>
      </c>
      <c r="V66" s="62" t="str">
        <f>IF(AND(C66=""),"",IF(ISNA(VLOOKUP(C66,'Master Sheet'!E$11:BX$295,69,FALSE)),"",VLOOKUP(C66,'Master Sheet'!E$11:BX$295,69,FALSE)))</f>
        <v/>
      </c>
      <c r="W66" s="24" t="str">
        <f>IF(AND(C66=""),"",IF(ISNA(VLOOKUP(C66,'Master Sheet'!E$11:BX$295,70,FALSE)),"",VLOOKUP(C66,'Master Sheet'!E$11:BX$295,70,FALSE)))</f>
        <v/>
      </c>
    </row>
    <row r="67" spans="1:23" ht="18.75" customHeight="1">
      <c r="F67" s="55"/>
      <c r="G67" s="56"/>
      <c r="H67" s="55"/>
      <c r="I67" s="57"/>
      <c r="J67" s="55"/>
      <c r="K67" s="57"/>
      <c r="L67" s="55"/>
      <c r="M67" s="57"/>
      <c r="N67" s="55"/>
      <c r="O67" s="58"/>
      <c r="P67" s="59"/>
      <c r="Q67" s="57"/>
      <c r="R67" s="57"/>
      <c r="S67" s="59"/>
      <c r="T67" s="57"/>
      <c r="U67" s="55"/>
      <c r="V67" s="57"/>
      <c r="W67" s="55"/>
    </row>
    <row r="68" spans="1:23" ht="18.75">
      <c r="C68" s="200" t="s">
        <v>82</v>
      </c>
      <c r="D68" s="200"/>
      <c r="E68" s="200"/>
      <c r="F68" s="200"/>
      <c r="N68" s="200" t="s">
        <v>51</v>
      </c>
      <c r="O68" s="200"/>
      <c r="P68" s="200"/>
      <c r="Q68" s="200"/>
      <c r="R68" s="200"/>
      <c r="S68" s="200"/>
      <c r="T68" s="200"/>
      <c r="U68" s="200"/>
    </row>
    <row r="69" spans="1:23" ht="15" customHeight="1">
      <c r="A69" s="176" t="s">
        <v>7</v>
      </c>
      <c r="B69" s="176" t="s">
        <v>39</v>
      </c>
      <c r="C69" s="197" t="s">
        <v>79</v>
      </c>
      <c r="D69" s="197" t="s">
        <v>22</v>
      </c>
      <c r="E69" s="197" t="s">
        <v>21</v>
      </c>
      <c r="F69" s="197" t="s">
        <v>25</v>
      </c>
      <c r="G69" s="197"/>
      <c r="H69" s="197" t="s">
        <v>26</v>
      </c>
      <c r="I69" s="197"/>
      <c r="J69" s="197" t="s">
        <v>27</v>
      </c>
      <c r="K69" s="197"/>
      <c r="L69" s="197" t="s">
        <v>28</v>
      </c>
      <c r="M69" s="197"/>
      <c r="N69" s="197" t="s">
        <v>29</v>
      </c>
      <c r="O69" s="197"/>
      <c r="P69" s="195" t="s">
        <v>30</v>
      </c>
      <c r="Q69" s="195"/>
      <c r="R69" s="197" t="s">
        <v>61</v>
      </c>
      <c r="S69" s="197"/>
      <c r="T69" s="197" t="s">
        <v>80</v>
      </c>
      <c r="U69" s="197"/>
      <c r="V69" s="195" t="s">
        <v>81</v>
      </c>
      <c r="W69" s="195"/>
    </row>
    <row r="70" spans="1:23" ht="15" customHeight="1">
      <c r="A70" s="176"/>
      <c r="B70" s="176"/>
      <c r="C70" s="197"/>
      <c r="D70" s="197"/>
      <c r="E70" s="197"/>
      <c r="F70" s="197"/>
      <c r="G70" s="197"/>
      <c r="H70" s="197"/>
      <c r="I70" s="197"/>
      <c r="J70" s="197"/>
      <c r="K70" s="197"/>
      <c r="L70" s="197"/>
      <c r="M70" s="197"/>
      <c r="N70" s="197"/>
      <c r="O70" s="197"/>
      <c r="P70" s="195"/>
      <c r="Q70" s="195"/>
      <c r="R70" s="197"/>
      <c r="S70" s="197"/>
      <c r="T70" s="197"/>
      <c r="U70" s="197"/>
      <c r="V70" s="195"/>
      <c r="W70" s="195"/>
    </row>
    <row r="71" spans="1:23" ht="15" customHeight="1">
      <c r="A71" s="176"/>
      <c r="B71" s="176"/>
      <c r="C71" s="197"/>
      <c r="D71" s="197"/>
      <c r="E71" s="197"/>
      <c r="F71" s="61" t="s">
        <v>47</v>
      </c>
      <c r="G71" s="61" t="s">
        <v>83</v>
      </c>
      <c r="H71" s="61" t="s">
        <v>47</v>
      </c>
      <c r="I71" s="61" t="s">
        <v>83</v>
      </c>
      <c r="J71" s="61" t="s">
        <v>47</v>
      </c>
      <c r="K71" s="61" t="s">
        <v>83</v>
      </c>
      <c r="L71" s="61" t="s">
        <v>47</v>
      </c>
      <c r="M71" s="61" t="s">
        <v>83</v>
      </c>
      <c r="N71" s="61" t="s">
        <v>47</v>
      </c>
      <c r="O71" s="61" t="s">
        <v>83</v>
      </c>
      <c r="P71" s="61" t="s">
        <v>47</v>
      </c>
      <c r="Q71" s="61" t="s">
        <v>83</v>
      </c>
      <c r="R71" s="48" t="s">
        <v>15</v>
      </c>
      <c r="S71" s="198" t="s">
        <v>65</v>
      </c>
      <c r="T71" s="48" t="s">
        <v>15</v>
      </c>
      <c r="U71" s="199" t="s">
        <v>65</v>
      </c>
      <c r="V71" s="48" t="s">
        <v>15</v>
      </c>
      <c r="W71" s="198" t="s">
        <v>65</v>
      </c>
    </row>
    <row r="72" spans="1:23" ht="15.75" customHeight="1">
      <c r="A72" s="176"/>
      <c r="B72" s="176"/>
      <c r="C72" s="197"/>
      <c r="D72" s="197"/>
      <c r="E72" s="197"/>
      <c r="F72" s="49">
        <v>15</v>
      </c>
      <c r="G72" s="49">
        <v>5</v>
      </c>
      <c r="H72" s="49">
        <v>15</v>
      </c>
      <c r="I72" s="49">
        <v>5</v>
      </c>
      <c r="J72" s="49">
        <v>15</v>
      </c>
      <c r="K72" s="49">
        <v>5</v>
      </c>
      <c r="L72" s="49">
        <v>15</v>
      </c>
      <c r="M72" s="49">
        <v>5</v>
      </c>
      <c r="N72" s="49">
        <v>15</v>
      </c>
      <c r="O72" s="49">
        <v>5</v>
      </c>
      <c r="P72" s="49">
        <v>15</v>
      </c>
      <c r="Q72" s="49">
        <v>5</v>
      </c>
      <c r="R72" s="49">
        <v>100</v>
      </c>
      <c r="S72" s="198"/>
      <c r="T72" s="49">
        <v>100</v>
      </c>
      <c r="U72" s="199"/>
      <c r="V72" s="49">
        <v>100</v>
      </c>
      <c r="W72" s="198"/>
    </row>
    <row r="73" spans="1:23" ht="18.2" customHeight="1">
      <c r="A73" s="12">
        <v>53</v>
      </c>
      <c r="B73" s="60" t="str">
        <f>IF(AND(C73=""),"",IF(ISNA(VLOOKUP(A73,'Master Sheet'!A$11:CA$294,4,FALSE)),"",VLOOKUP(A73,'Master Sheet'!A$11:CA$294,4,FALSE)))</f>
        <v/>
      </c>
      <c r="C73" s="23" t="str">
        <f>IF(AND('Master Sheet'!E63=""),"",'Master Sheet'!E63)</f>
        <v/>
      </c>
      <c r="D73" s="50" t="str">
        <f>IF(AND(C73=""),"",IF(ISNA(VLOOKUP(A73,'Master Sheet'!A$11:CA$294,3,FALSE)),"",VLOOKUP(A73,'Master Sheet'!A$11:CA$294,3,FALSE)))</f>
        <v/>
      </c>
      <c r="E73" s="23" t="str">
        <f>IF(AND(C73=""),"",IF(ISNA(VLOOKUP(A73,'Master Sheet'!A$11:CA$294,2,FALSE)),"",VLOOKUP(A73,'Master Sheet'!A$11:CA$294,2,FALSE)))</f>
        <v/>
      </c>
      <c r="F73" s="24" t="str">
        <f>IF(AND(C73=""),"",IF(ISNA(VLOOKUP(C73,'Master Sheet'!E$11:BX$295,13,FALSE)),"",VLOOKUP(C73,'Master Sheet'!E$11:BX$295,13,FALSE)))</f>
        <v/>
      </c>
      <c r="G73" s="24" t="str">
        <f>IF(AND(C73=""),"",IF(ISNA(VLOOKUP(C73,'Master Sheet'!E$11:BX$295,7,FALSE)),"",VLOOKUP(C73,'Master Sheet'!E$11:BX$295,7,FALSE)))</f>
        <v/>
      </c>
      <c r="H73" s="24" t="str">
        <f>IF(AND(C73=""),"",IF(ISNA(VLOOKUP(C73,'Master Sheet'!E$11:BX$295,20,FALSE)),"",VLOOKUP(C73,'Master Sheet'!E$11:BX$295,20,FALSE)))</f>
        <v/>
      </c>
      <c r="I73" s="62" t="str">
        <f>IF(AND(C73=""),"",IF(ISNA(VLOOKUP(C73,'Master Sheet'!E$11:BX$295,7,FALSE)),"",VLOOKUP(C73,'Master Sheet'!E$11:BX$295,7,FALSE)))</f>
        <v/>
      </c>
      <c r="J73" s="24" t="str">
        <f>IF(AND(C73=""),"",IF(ISNA(VLOOKUP(C73,'Master Sheet'!E$11:BX$295,27,FALSE)),"",VLOOKUP(C73,'Master Sheet'!E$11:BX$295,27,FALSE)))</f>
        <v/>
      </c>
      <c r="K73" s="62" t="str">
        <f>IF(AND(C73=""),"",IF(ISNA(VLOOKUP(C73,'Master Sheet'!E$11:BX$295,7,FALSE)),"",VLOOKUP(C73,'Master Sheet'!E$11:BX$295,7,FALSE)))</f>
        <v/>
      </c>
      <c r="L73" s="24" t="str">
        <f>IF(AND(C73=""),"",IF(ISNA(VLOOKUP(C73,'Master Sheet'!E$11:BX$295,34,FALSE)),"",VLOOKUP(C73,'Master Sheet'!E$11:BX$295,34,FALSE)))</f>
        <v/>
      </c>
      <c r="M73" s="62" t="str">
        <f>IF(AND(C73=""),"",IF(ISNA(VLOOKUP(C73,'Master Sheet'!E$11:BX$295,7,FALSE)),"",VLOOKUP(C73,'Master Sheet'!E$11:BX$295,7,FALSE)))</f>
        <v/>
      </c>
      <c r="N73" s="24" t="str">
        <f>IF(AND(C73=""),"",IF(ISNA(VLOOKUP(C73,'Master Sheet'!E$11:BX$295,41,FALSE)),"",VLOOKUP(C73,'Master Sheet'!E$11:BX$295,41,FALSE)))</f>
        <v/>
      </c>
      <c r="O73" s="63" t="str">
        <f>IF(AND(C73=""),"",IF(ISNA(VLOOKUP(C73,'Master Sheet'!E$11:BX$295,7,FALSE)),"",VLOOKUP(C73,'Master Sheet'!E$11:BX$295,7,FALSE)))</f>
        <v/>
      </c>
      <c r="P73" s="62" t="str">
        <f>IF(AND(C73=""),"",IF(ISNA(VLOOKUP(C73,'Master Sheet'!E$11:BX$295,48,FALSE)),"",VLOOKUP(C73,'Master Sheet'!E$11:BX$295,48,FALSE)))</f>
        <v/>
      </c>
      <c r="Q73" s="62" t="str">
        <f>IF(AND(C73=""),"",IF(ISNA(VLOOKUP(C73,'Master Sheet'!E$11:BX$295,7,FALSE)),"",VLOOKUP(C73,'Master Sheet'!E$11:BX$295,7,FALSE)))</f>
        <v/>
      </c>
      <c r="R73" s="62" t="str">
        <f>IF(AND(C73=""),"",IF(ISNA(VLOOKUP(C73,'Master Sheet'!E$11:BX$295,55,FALSE)),"",VLOOKUP(C73,'Master Sheet'!E$11:BX$295,55,FALSE)))</f>
        <v/>
      </c>
      <c r="S73" s="62" t="str">
        <f>IF(AND(C73=""),"",IF(ISNA(VLOOKUP(C73,'Master Sheet'!E$11:BX$295,56,FALSE)),"",VLOOKUP(C73,'Master Sheet'!E$11:BX$295,56,FALSE)))</f>
        <v/>
      </c>
      <c r="T73" s="62" t="str">
        <f>IF(AND(C73=""),"",IF(ISNA(VLOOKUP(C73,'Master Sheet'!E$11:BX$295,62,FALSE)),"",VLOOKUP(C73,'Master Sheet'!E$11:BX$295,62,FALSE)))</f>
        <v/>
      </c>
      <c r="U73" s="24" t="str">
        <f>IF(AND(C73=""),"",IF(ISNA(VLOOKUP(C73,'Master Sheet'!E$11:BX$295,63,FALSE)),"",VLOOKUP(C73,'Master Sheet'!E$11:BX$295,63,FALSE)))</f>
        <v/>
      </c>
      <c r="V73" s="62" t="str">
        <f>IF(AND(C73=""),"",IF(ISNA(VLOOKUP(C73,'Master Sheet'!E$11:BX$295,69,FALSE)),"",VLOOKUP(C73,'Master Sheet'!E$11:BX$295,69,FALSE)))</f>
        <v/>
      </c>
      <c r="W73" s="24" t="str">
        <f>IF(AND(C73=""),"",IF(ISNA(VLOOKUP(C73,'Master Sheet'!E$11:BX$295,70,FALSE)),"",VLOOKUP(C73,'Master Sheet'!E$11:BX$295,70,FALSE)))</f>
        <v/>
      </c>
    </row>
    <row r="74" spans="1:23" ht="18.2" customHeight="1">
      <c r="A74" s="12">
        <v>54</v>
      </c>
      <c r="B74" s="60" t="str">
        <f>IF(AND(C74=""),"",IF(ISNA(VLOOKUP(A74,'Master Sheet'!A$11:CA$294,4,FALSE)),"",VLOOKUP(A74,'Master Sheet'!A$11:CA$294,4,FALSE)))</f>
        <v/>
      </c>
      <c r="C74" s="23" t="str">
        <f>IF(AND('Master Sheet'!E64=""),"",'Master Sheet'!E64)</f>
        <v/>
      </c>
      <c r="D74" s="50" t="str">
        <f>IF(AND(C74=""),"",IF(ISNA(VLOOKUP(A74,'Master Sheet'!A$11:CA$294,3,FALSE)),"",VLOOKUP(A74,'Master Sheet'!A$11:CA$294,3,FALSE)))</f>
        <v/>
      </c>
      <c r="E74" s="23" t="str">
        <f>IF(AND(C74=""),"",IF(ISNA(VLOOKUP(A74,'Master Sheet'!A$11:CA$294,2,FALSE)),"",VLOOKUP(A74,'Master Sheet'!A$11:CA$294,2,FALSE)))</f>
        <v/>
      </c>
      <c r="F74" s="24" t="str">
        <f>IF(AND(C74=""),"",IF(ISNA(VLOOKUP(C74,'Master Sheet'!E$11:BX$295,13,FALSE)),"",VLOOKUP(C74,'Master Sheet'!E$11:BX$295,13,FALSE)))</f>
        <v/>
      </c>
      <c r="G74" s="24" t="str">
        <f>IF(AND(C74=""),"",IF(ISNA(VLOOKUP(C74,'Master Sheet'!E$11:BX$295,7,FALSE)),"",VLOOKUP(C74,'Master Sheet'!E$11:BX$295,7,FALSE)))</f>
        <v/>
      </c>
      <c r="H74" s="24" t="str">
        <f>IF(AND(C74=""),"",IF(ISNA(VLOOKUP(C74,'Master Sheet'!E$11:BX$295,20,FALSE)),"",VLOOKUP(C74,'Master Sheet'!E$11:BX$295,20,FALSE)))</f>
        <v/>
      </c>
      <c r="I74" s="62" t="str">
        <f>IF(AND(C74=""),"",IF(ISNA(VLOOKUP(C74,'Master Sheet'!E$11:BX$295,7,FALSE)),"",VLOOKUP(C74,'Master Sheet'!E$11:BX$295,7,FALSE)))</f>
        <v/>
      </c>
      <c r="J74" s="24" t="str">
        <f>IF(AND(C74=""),"",IF(ISNA(VLOOKUP(C74,'Master Sheet'!E$11:BX$295,27,FALSE)),"",VLOOKUP(C74,'Master Sheet'!E$11:BX$295,27,FALSE)))</f>
        <v/>
      </c>
      <c r="K74" s="62" t="str">
        <f>IF(AND(C74=""),"",IF(ISNA(VLOOKUP(C74,'Master Sheet'!E$11:BX$295,7,FALSE)),"",VLOOKUP(C74,'Master Sheet'!E$11:BX$295,7,FALSE)))</f>
        <v/>
      </c>
      <c r="L74" s="24" t="str">
        <f>IF(AND(C74=""),"",IF(ISNA(VLOOKUP(C74,'Master Sheet'!E$11:BX$295,34,FALSE)),"",VLOOKUP(C74,'Master Sheet'!E$11:BX$295,34,FALSE)))</f>
        <v/>
      </c>
      <c r="M74" s="62" t="str">
        <f>IF(AND(C74=""),"",IF(ISNA(VLOOKUP(C74,'Master Sheet'!E$11:BX$295,7,FALSE)),"",VLOOKUP(C74,'Master Sheet'!E$11:BX$295,7,FALSE)))</f>
        <v/>
      </c>
      <c r="N74" s="24" t="str">
        <f>IF(AND(C74=""),"",IF(ISNA(VLOOKUP(C74,'Master Sheet'!E$11:BX$295,41,FALSE)),"",VLOOKUP(C74,'Master Sheet'!E$11:BX$295,41,FALSE)))</f>
        <v/>
      </c>
      <c r="O74" s="63" t="str">
        <f>IF(AND(C74=""),"",IF(ISNA(VLOOKUP(C74,'Master Sheet'!E$11:BX$295,7,FALSE)),"",VLOOKUP(C74,'Master Sheet'!E$11:BX$295,7,FALSE)))</f>
        <v/>
      </c>
      <c r="P74" s="62" t="str">
        <f>IF(AND(C74=""),"",IF(ISNA(VLOOKUP(C74,'Master Sheet'!E$11:BX$295,48,FALSE)),"",VLOOKUP(C74,'Master Sheet'!E$11:BX$295,48,FALSE)))</f>
        <v/>
      </c>
      <c r="Q74" s="62" t="str">
        <f>IF(AND(C74=""),"",IF(ISNA(VLOOKUP(C74,'Master Sheet'!E$11:BX$295,7,FALSE)),"",VLOOKUP(C74,'Master Sheet'!E$11:BX$295,7,FALSE)))</f>
        <v/>
      </c>
      <c r="R74" s="62" t="str">
        <f>IF(AND(C74=""),"",IF(ISNA(VLOOKUP(C74,'Master Sheet'!E$11:BX$295,55,FALSE)),"",VLOOKUP(C74,'Master Sheet'!E$11:BX$295,55,FALSE)))</f>
        <v/>
      </c>
      <c r="S74" s="62" t="str">
        <f>IF(AND(C74=""),"",IF(ISNA(VLOOKUP(C74,'Master Sheet'!E$11:BX$295,56,FALSE)),"",VLOOKUP(C74,'Master Sheet'!E$11:BX$295,56,FALSE)))</f>
        <v/>
      </c>
      <c r="T74" s="62" t="str">
        <f>IF(AND(C74=""),"",IF(ISNA(VLOOKUP(C74,'Master Sheet'!E$11:BX$295,62,FALSE)),"",VLOOKUP(C74,'Master Sheet'!E$11:BX$295,62,FALSE)))</f>
        <v/>
      </c>
      <c r="U74" s="24" t="str">
        <f>IF(AND(C74=""),"",IF(ISNA(VLOOKUP(C74,'Master Sheet'!E$11:BX$295,63,FALSE)),"",VLOOKUP(C74,'Master Sheet'!E$11:BX$295,63,FALSE)))</f>
        <v/>
      </c>
      <c r="V74" s="62" t="str">
        <f>IF(AND(C74=""),"",IF(ISNA(VLOOKUP(C74,'Master Sheet'!E$11:BX$295,69,FALSE)),"",VLOOKUP(C74,'Master Sheet'!E$11:BX$295,69,FALSE)))</f>
        <v/>
      </c>
      <c r="W74" s="24" t="str">
        <f>IF(AND(C74=""),"",IF(ISNA(VLOOKUP(C74,'Master Sheet'!E$11:BX$295,70,FALSE)),"",VLOOKUP(C74,'Master Sheet'!E$11:BX$295,70,FALSE)))</f>
        <v/>
      </c>
    </row>
    <row r="75" spans="1:23" ht="18.2" customHeight="1">
      <c r="A75" s="12">
        <v>55</v>
      </c>
      <c r="B75" s="60" t="str">
        <f>IF(AND(C75=""),"",IF(ISNA(VLOOKUP(A75,'Master Sheet'!A$11:CA$294,4,FALSE)),"",VLOOKUP(A75,'Master Sheet'!A$11:CA$294,4,FALSE)))</f>
        <v/>
      </c>
      <c r="C75" s="23" t="str">
        <f>IF(AND('Master Sheet'!E65=""),"",'Master Sheet'!E65)</f>
        <v/>
      </c>
      <c r="D75" s="50" t="str">
        <f>IF(AND(C75=""),"",IF(ISNA(VLOOKUP(A75,'Master Sheet'!A$11:CA$294,3,FALSE)),"",VLOOKUP(A75,'Master Sheet'!A$11:CA$294,3,FALSE)))</f>
        <v/>
      </c>
      <c r="E75" s="23" t="str">
        <f>IF(AND(C75=""),"",IF(ISNA(VLOOKUP(A75,'Master Sheet'!A$11:CA$294,2,FALSE)),"",VLOOKUP(A75,'Master Sheet'!A$11:CA$294,2,FALSE)))</f>
        <v/>
      </c>
      <c r="F75" s="24" t="str">
        <f>IF(AND(C75=""),"",IF(ISNA(VLOOKUP(C75,'Master Sheet'!E$11:BX$295,13,FALSE)),"",VLOOKUP(C75,'Master Sheet'!E$11:BX$295,13,FALSE)))</f>
        <v/>
      </c>
      <c r="G75" s="24" t="str">
        <f>IF(AND(C75=""),"",IF(ISNA(VLOOKUP(C75,'Master Sheet'!E$11:BX$295,7,FALSE)),"",VLOOKUP(C75,'Master Sheet'!E$11:BX$295,7,FALSE)))</f>
        <v/>
      </c>
      <c r="H75" s="24" t="str">
        <f>IF(AND(C75=""),"",IF(ISNA(VLOOKUP(C75,'Master Sheet'!E$11:BX$295,20,FALSE)),"",VLOOKUP(C75,'Master Sheet'!E$11:BX$295,20,FALSE)))</f>
        <v/>
      </c>
      <c r="I75" s="62" t="str">
        <f>IF(AND(C75=""),"",IF(ISNA(VLOOKUP(C75,'Master Sheet'!E$11:BX$295,7,FALSE)),"",VLOOKUP(C75,'Master Sheet'!E$11:BX$295,7,FALSE)))</f>
        <v/>
      </c>
      <c r="J75" s="24" t="str">
        <f>IF(AND(C75=""),"",IF(ISNA(VLOOKUP(C75,'Master Sheet'!E$11:BX$295,27,FALSE)),"",VLOOKUP(C75,'Master Sheet'!E$11:BX$295,27,FALSE)))</f>
        <v/>
      </c>
      <c r="K75" s="62" t="str">
        <f>IF(AND(C75=""),"",IF(ISNA(VLOOKUP(C75,'Master Sheet'!E$11:BX$295,7,FALSE)),"",VLOOKUP(C75,'Master Sheet'!E$11:BX$295,7,FALSE)))</f>
        <v/>
      </c>
      <c r="L75" s="24" t="str">
        <f>IF(AND(C75=""),"",IF(ISNA(VLOOKUP(C75,'Master Sheet'!E$11:BX$295,34,FALSE)),"",VLOOKUP(C75,'Master Sheet'!E$11:BX$295,34,FALSE)))</f>
        <v/>
      </c>
      <c r="M75" s="62" t="str">
        <f>IF(AND(C75=""),"",IF(ISNA(VLOOKUP(C75,'Master Sheet'!E$11:BX$295,7,FALSE)),"",VLOOKUP(C75,'Master Sheet'!E$11:BX$295,7,FALSE)))</f>
        <v/>
      </c>
      <c r="N75" s="24" t="str">
        <f>IF(AND(C75=""),"",IF(ISNA(VLOOKUP(C75,'Master Sheet'!E$11:BX$295,41,FALSE)),"",VLOOKUP(C75,'Master Sheet'!E$11:BX$295,41,FALSE)))</f>
        <v/>
      </c>
      <c r="O75" s="63" t="str">
        <f>IF(AND(C75=""),"",IF(ISNA(VLOOKUP(C75,'Master Sheet'!E$11:BX$295,7,FALSE)),"",VLOOKUP(C75,'Master Sheet'!E$11:BX$295,7,FALSE)))</f>
        <v/>
      </c>
      <c r="P75" s="62" t="str">
        <f>IF(AND(C75=""),"",IF(ISNA(VLOOKUP(C75,'Master Sheet'!E$11:BX$295,48,FALSE)),"",VLOOKUP(C75,'Master Sheet'!E$11:BX$295,48,FALSE)))</f>
        <v/>
      </c>
      <c r="Q75" s="62" t="str">
        <f>IF(AND(C75=""),"",IF(ISNA(VLOOKUP(C75,'Master Sheet'!E$11:BX$295,7,FALSE)),"",VLOOKUP(C75,'Master Sheet'!E$11:BX$295,7,FALSE)))</f>
        <v/>
      </c>
      <c r="R75" s="62" t="str">
        <f>IF(AND(C75=""),"",IF(ISNA(VLOOKUP(C75,'Master Sheet'!E$11:BX$295,55,FALSE)),"",VLOOKUP(C75,'Master Sheet'!E$11:BX$295,55,FALSE)))</f>
        <v/>
      </c>
      <c r="S75" s="62" t="str">
        <f>IF(AND(C75=""),"",IF(ISNA(VLOOKUP(C75,'Master Sheet'!E$11:BX$295,56,FALSE)),"",VLOOKUP(C75,'Master Sheet'!E$11:BX$295,56,FALSE)))</f>
        <v/>
      </c>
      <c r="T75" s="62" t="str">
        <f>IF(AND(C75=""),"",IF(ISNA(VLOOKUP(C75,'Master Sheet'!E$11:BX$295,62,FALSE)),"",VLOOKUP(C75,'Master Sheet'!E$11:BX$295,62,FALSE)))</f>
        <v/>
      </c>
      <c r="U75" s="24" t="str">
        <f>IF(AND(C75=""),"",IF(ISNA(VLOOKUP(C75,'Master Sheet'!E$11:BX$295,63,FALSE)),"",VLOOKUP(C75,'Master Sheet'!E$11:BX$295,63,FALSE)))</f>
        <v/>
      </c>
      <c r="V75" s="62" t="str">
        <f>IF(AND(C75=""),"",IF(ISNA(VLOOKUP(C75,'Master Sheet'!E$11:BX$295,69,FALSE)),"",VLOOKUP(C75,'Master Sheet'!E$11:BX$295,69,FALSE)))</f>
        <v/>
      </c>
      <c r="W75" s="24" t="str">
        <f>IF(AND(C75=""),"",IF(ISNA(VLOOKUP(C75,'Master Sheet'!E$11:BX$295,70,FALSE)),"",VLOOKUP(C75,'Master Sheet'!E$11:BX$295,70,FALSE)))</f>
        <v/>
      </c>
    </row>
    <row r="76" spans="1:23" ht="18.2" customHeight="1">
      <c r="A76" s="12">
        <v>56</v>
      </c>
      <c r="B76" s="60" t="str">
        <f>IF(AND(C76=""),"",IF(ISNA(VLOOKUP(A76,'Master Sheet'!A$11:CA$294,4,FALSE)),"",VLOOKUP(A76,'Master Sheet'!A$11:CA$294,4,FALSE)))</f>
        <v/>
      </c>
      <c r="C76" s="23" t="str">
        <f>IF(AND('Master Sheet'!E66=""),"",'Master Sheet'!E66)</f>
        <v/>
      </c>
      <c r="D76" s="50" t="str">
        <f>IF(AND(C76=""),"",IF(ISNA(VLOOKUP(A76,'Master Sheet'!A$11:CA$294,3,FALSE)),"",VLOOKUP(A76,'Master Sheet'!A$11:CA$294,3,FALSE)))</f>
        <v/>
      </c>
      <c r="E76" s="23" t="str">
        <f>IF(AND(C76=""),"",IF(ISNA(VLOOKUP(A76,'Master Sheet'!A$11:CA$294,2,FALSE)),"",VLOOKUP(A76,'Master Sheet'!A$11:CA$294,2,FALSE)))</f>
        <v/>
      </c>
      <c r="F76" s="24" t="str">
        <f>IF(AND(C76=""),"",IF(ISNA(VLOOKUP(C76,'Master Sheet'!E$11:BX$295,13,FALSE)),"",VLOOKUP(C76,'Master Sheet'!E$11:BX$295,13,FALSE)))</f>
        <v/>
      </c>
      <c r="G76" s="24" t="str">
        <f>IF(AND(C76=""),"",IF(ISNA(VLOOKUP(C76,'Master Sheet'!E$11:BX$295,7,FALSE)),"",VLOOKUP(C76,'Master Sheet'!E$11:BX$295,7,FALSE)))</f>
        <v/>
      </c>
      <c r="H76" s="24" t="str">
        <f>IF(AND(C76=""),"",IF(ISNA(VLOOKUP(C76,'Master Sheet'!E$11:BX$295,20,FALSE)),"",VLOOKUP(C76,'Master Sheet'!E$11:BX$295,20,FALSE)))</f>
        <v/>
      </c>
      <c r="I76" s="62" t="str">
        <f>IF(AND(C76=""),"",IF(ISNA(VLOOKUP(C76,'Master Sheet'!E$11:BX$295,7,FALSE)),"",VLOOKUP(C76,'Master Sheet'!E$11:BX$295,7,FALSE)))</f>
        <v/>
      </c>
      <c r="J76" s="24" t="str">
        <f>IF(AND(C76=""),"",IF(ISNA(VLOOKUP(C76,'Master Sheet'!E$11:BX$295,27,FALSE)),"",VLOOKUP(C76,'Master Sheet'!E$11:BX$295,27,FALSE)))</f>
        <v/>
      </c>
      <c r="K76" s="62" t="str">
        <f>IF(AND(C76=""),"",IF(ISNA(VLOOKUP(C76,'Master Sheet'!E$11:BX$295,7,FALSE)),"",VLOOKUP(C76,'Master Sheet'!E$11:BX$295,7,FALSE)))</f>
        <v/>
      </c>
      <c r="L76" s="24" t="str">
        <f>IF(AND(C76=""),"",IF(ISNA(VLOOKUP(C76,'Master Sheet'!E$11:BX$295,34,FALSE)),"",VLOOKUP(C76,'Master Sheet'!E$11:BX$295,34,FALSE)))</f>
        <v/>
      </c>
      <c r="M76" s="62" t="str">
        <f>IF(AND(C76=""),"",IF(ISNA(VLOOKUP(C76,'Master Sheet'!E$11:BX$295,7,FALSE)),"",VLOOKUP(C76,'Master Sheet'!E$11:BX$295,7,FALSE)))</f>
        <v/>
      </c>
      <c r="N76" s="24" t="str">
        <f>IF(AND(C76=""),"",IF(ISNA(VLOOKUP(C76,'Master Sheet'!E$11:BX$295,41,FALSE)),"",VLOOKUP(C76,'Master Sheet'!E$11:BX$295,41,FALSE)))</f>
        <v/>
      </c>
      <c r="O76" s="63" t="str">
        <f>IF(AND(C76=""),"",IF(ISNA(VLOOKUP(C76,'Master Sheet'!E$11:BX$295,7,FALSE)),"",VLOOKUP(C76,'Master Sheet'!E$11:BX$295,7,FALSE)))</f>
        <v/>
      </c>
      <c r="P76" s="62" t="str">
        <f>IF(AND(C76=""),"",IF(ISNA(VLOOKUP(C76,'Master Sheet'!E$11:BX$295,48,FALSE)),"",VLOOKUP(C76,'Master Sheet'!E$11:BX$295,48,FALSE)))</f>
        <v/>
      </c>
      <c r="Q76" s="62" t="str">
        <f>IF(AND(C76=""),"",IF(ISNA(VLOOKUP(C76,'Master Sheet'!E$11:BX$295,7,FALSE)),"",VLOOKUP(C76,'Master Sheet'!E$11:BX$295,7,FALSE)))</f>
        <v/>
      </c>
      <c r="R76" s="62" t="str">
        <f>IF(AND(C76=""),"",IF(ISNA(VLOOKUP(C76,'Master Sheet'!E$11:BX$295,55,FALSE)),"",VLOOKUP(C76,'Master Sheet'!E$11:BX$295,55,FALSE)))</f>
        <v/>
      </c>
      <c r="S76" s="62" t="str">
        <f>IF(AND(C76=""),"",IF(ISNA(VLOOKUP(C76,'Master Sheet'!E$11:BX$295,56,FALSE)),"",VLOOKUP(C76,'Master Sheet'!E$11:BX$295,56,FALSE)))</f>
        <v/>
      </c>
      <c r="T76" s="62" t="str">
        <f>IF(AND(C76=""),"",IF(ISNA(VLOOKUP(C76,'Master Sheet'!E$11:BX$295,62,FALSE)),"",VLOOKUP(C76,'Master Sheet'!E$11:BX$295,62,FALSE)))</f>
        <v/>
      </c>
      <c r="U76" s="24" t="str">
        <f>IF(AND(C76=""),"",IF(ISNA(VLOOKUP(C76,'Master Sheet'!E$11:BX$295,63,FALSE)),"",VLOOKUP(C76,'Master Sheet'!E$11:BX$295,63,FALSE)))</f>
        <v/>
      </c>
      <c r="V76" s="62" t="str">
        <f>IF(AND(C76=""),"",IF(ISNA(VLOOKUP(C76,'Master Sheet'!E$11:BX$295,69,FALSE)),"",VLOOKUP(C76,'Master Sheet'!E$11:BX$295,69,FALSE)))</f>
        <v/>
      </c>
      <c r="W76" s="24" t="str">
        <f>IF(AND(C76=""),"",IF(ISNA(VLOOKUP(C76,'Master Sheet'!E$11:BX$295,70,FALSE)),"",VLOOKUP(C76,'Master Sheet'!E$11:BX$295,70,FALSE)))</f>
        <v/>
      </c>
    </row>
    <row r="77" spans="1:23" ht="18.2" customHeight="1">
      <c r="A77" s="12">
        <v>57</v>
      </c>
      <c r="B77" s="60" t="str">
        <f>IF(AND(C77=""),"",IF(ISNA(VLOOKUP(A77,'Master Sheet'!A$11:CA$294,4,FALSE)),"",VLOOKUP(A77,'Master Sheet'!A$11:CA$294,4,FALSE)))</f>
        <v/>
      </c>
      <c r="C77" s="23" t="str">
        <f>IF(AND('Master Sheet'!E67=""),"",'Master Sheet'!E67)</f>
        <v/>
      </c>
      <c r="D77" s="50" t="str">
        <f>IF(AND(C77=""),"",IF(ISNA(VLOOKUP(A77,'Master Sheet'!A$11:CA$294,3,FALSE)),"",VLOOKUP(A77,'Master Sheet'!A$11:CA$294,3,FALSE)))</f>
        <v/>
      </c>
      <c r="E77" s="23" t="str">
        <f>IF(AND(C77=""),"",IF(ISNA(VLOOKUP(A77,'Master Sheet'!A$11:CA$294,2,FALSE)),"",VLOOKUP(A77,'Master Sheet'!A$11:CA$294,2,FALSE)))</f>
        <v/>
      </c>
      <c r="F77" s="24" t="str">
        <f>IF(AND(C77=""),"",IF(ISNA(VLOOKUP(C77,'Master Sheet'!E$11:BX$295,13,FALSE)),"",VLOOKUP(C77,'Master Sheet'!E$11:BX$295,13,FALSE)))</f>
        <v/>
      </c>
      <c r="G77" s="24" t="str">
        <f>IF(AND(C77=""),"",IF(ISNA(VLOOKUP(C77,'Master Sheet'!E$11:BX$295,7,FALSE)),"",VLOOKUP(C77,'Master Sheet'!E$11:BX$295,7,FALSE)))</f>
        <v/>
      </c>
      <c r="H77" s="24" t="str">
        <f>IF(AND(C77=""),"",IF(ISNA(VLOOKUP(C77,'Master Sheet'!E$11:BX$295,20,FALSE)),"",VLOOKUP(C77,'Master Sheet'!E$11:BX$295,20,FALSE)))</f>
        <v/>
      </c>
      <c r="I77" s="62" t="str">
        <f>IF(AND(C77=""),"",IF(ISNA(VLOOKUP(C77,'Master Sheet'!E$11:BX$295,7,FALSE)),"",VLOOKUP(C77,'Master Sheet'!E$11:BX$295,7,FALSE)))</f>
        <v/>
      </c>
      <c r="J77" s="24" t="str">
        <f>IF(AND(C77=""),"",IF(ISNA(VLOOKUP(C77,'Master Sheet'!E$11:BX$295,27,FALSE)),"",VLOOKUP(C77,'Master Sheet'!E$11:BX$295,27,FALSE)))</f>
        <v/>
      </c>
      <c r="K77" s="62" t="str">
        <f>IF(AND(C77=""),"",IF(ISNA(VLOOKUP(C77,'Master Sheet'!E$11:BX$295,7,FALSE)),"",VLOOKUP(C77,'Master Sheet'!E$11:BX$295,7,FALSE)))</f>
        <v/>
      </c>
      <c r="L77" s="24" t="str">
        <f>IF(AND(C77=""),"",IF(ISNA(VLOOKUP(C77,'Master Sheet'!E$11:BX$295,34,FALSE)),"",VLOOKUP(C77,'Master Sheet'!E$11:BX$295,34,FALSE)))</f>
        <v/>
      </c>
      <c r="M77" s="62" t="str">
        <f>IF(AND(C77=""),"",IF(ISNA(VLOOKUP(C77,'Master Sheet'!E$11:BX$295,7,FALSE)),"",VLOOKUP(C77,'Master Sheet'!E$11:BX$295,7,FALSE)))</f>
        <v/>
      </c>
      <c r="N77" s="24" t="str">
        <f>IF(AND(C77=""),"",IF(ISNA(VLOOKUP(C77,'Master Sheet'!E$11:BX$295,41,FALSE)),"",VLOOKUP(C77,'Master Sheet'!E$11:BX$295,41,FALSE)))</f>
        <v/>
      </c>
      <c r="O77" s="63" t="str">
        <f>IF(AND(C77=""),"",IF(ISNA(VLOOKUP(C77,'Master Sheet'!E$11:BX$295,7,FALSE)),"",VLOOKUP(C77,'Master Sheet'!E$11:BX$295,7,FALSE)))</f>
        <v/>
      </c>
      <c r="P77" s="62" t="str">
        <f>IF(AND(C77=""),"",IF(ISNA(VLOOKUP(C77,'Master Sheet'!E$11:BX$295,48,FALSE)),"",VLOOKUP(C77,'Master Sheet'!E$11:BX$295,48,FALSE)))</f>
        <v/>
      </c>
      <c r="Q77" s="62" t="str">
        <f>IF(AND(C77=""),"",IF(ISNA(VLOOKUP(C77,'Master Sheet'!E$11:BX$295,7,FALSE)),"",VLOOKUP(C77,'Master Sheet'!E$11:BX$295,7,FALSE)))</f>
        <v/>
      </c>
      <c r="R77" s="62" t="str">
        <f>IF(AND(C77=""),"",IF(ISNA(VLOOKUP(C77,'Master Sheet'!E$11:BX$295,55,FALSE)),"",VLOOKUP(C77,'Master Sheet'!E$11:BX$295,55,FALSE)))</f>
        <v/>
      </c>
      <c r="S77" s="62" t="str">
        <f>IF(AND(C77=""),"",IF(ISNA(VLOOKUP(C77,'Master Sheet'!E$11:BX$295,56,FALSE)),"",VLOOKUP(C77,'Master Sheet'!E$11:BX$295,56,FALSE)))</f>
        <v/>
      </c>
      <c r="T77" s="62" t="str">
        <f>IF(AND(C77=""),"",IF(ISNA(VLOOKUP(C77,'Master Sheet'!E$11:BX$295,62,FALSE)),"",VLOOKUP(C77,'Master Sheet'!E$11:BX$295,62,FALSE)))</f>
        <v/>
      </c>
      <c r="U77" s="24" t="str">
        <f>IF(AND(C77=""),"",IF(ISNA(VLOOKUP(C77,'Master Sheet'!E$11:BX$295,63,FALSE)),"",VLOOKUP(C77,'Master Sheet'!E$11:BX$295,63,FALSE)))</f>
        <v/>
      </c>
      <c r="V77" s="62" t="str">
        <f>IF(AND(C77=""),"",IF(ISNA(VLOOKUP(C77,'Master Sheet'!E$11:BX$295,69,FALSE)),"",VLOOKUP(C77,'Master Sheet'!E$11:BX$295,69,FALSE)))</f>
        <v/>
      </c>
      <c r="W77" s="24" t="str">
        <f>IF(AND(C77=""),"",IF(ISNA(VLOOKUP(C77,'Master Sheet'!E$11:BX$295,70,FALSE)),"",VLOOKUP(C77,'Master Sheet'!E$11:BX$295,70,FALSE)))</f>
        <v/>
      </c>
    </row>
    <row r="78" spans="1:23" ht="18.2" customHeight="1">
      <c r="A78" s="12">
        <v>58</v>
      </c>
      <c r="B78" s="60" t="str">
        <f>IF(AND(C78=""),"",IF(ISNA(VLOOKUP(A78,'Master Sheet'!A$11:CA$294,4,FALSE)),"",VLOOKUP(A78,'Master Sheet'!A$11:CA$294,4,FALSE)))</f>
        <v/>
      </c>
      <c r="C78" s="23" t="str">
        <f>IF(AND('Master Sheet'!E68=""),"",'Master Sheet'!E68)</f>
        <v/>
      </c>
      <c r="D78" s="50" t="str">
        <f>IF(AND(C78=""),"",IF(ISNA(VLOOKUP(A78,'Master Sheet'!A$11:CA$294,3,FALSE)),"",VLOOKUP(A78,'Master Sheet'!A$11:CA$294,3,FALSE)))</f>
        <v/>
      </c>
      <c r="E78" s="23" t="str">
        <f>IF(AND(C78=""),"",IF(ISNA(VLOOKUP(A78,'Master Sheet'!A$11:CA$294,2,FALSE)),"",VLOOKUP(A78,'Master Sheet'!A$11:CA$294,2,FALSE)))</f>
        <v/>
      </c>
      <c r="F78" s="24" t="str">
        <f>IF(AND(C78=""),"",IF(ISNA(VLOOKUP(C78,'Master Sheet'!E$11:BX$295,13,FALSE)),"",VLOOKUP(C78,'Master Sheet'!E$11:BX$295,13,FALSE)))</f>
        <v/>
      </c>
      <c r="G78" s="24" t="str">
        <f>IF(AND(C78=""),"",IF(ISNA(VLOOKUP(C78,'Master Sheet'!E$11:BX$295,7,FALSE)),"",VLOOKUP(C78,'Master Sheet'!E$11:BX$295,7,FALSE)))</f>
        <v/>
      </c>
      <c r="H78" s="24" t="str">
        <f>IF(AND(C78=""),"",IF(ISNA(VLOOKUP(C78,'Master Sheet'!E$11:BX$295,20,FALSE)),"",VLOOKUP(C78,'Master Sheet'!E$11:BX$295,20,FALSE)))</f>
        <v/>
      </c>
      <c r="I78" s="62" t="str">
        <f>IF(AND(C78=""),"",IF(ISNA(VLOOKUP(C78,'Master Sheet'!E$11:BX$295,7,FALSE)),"",VLOOKUP(C78,'Master Sheet'!E$11:BX$295,7,FALSE)))</f>
        <v/>
      </c>
      <c r="J78" s="24" t="str">
        <f>IF(AND(C78=""),"",IF(ISNA(VLOOKUP(C78,'Master Sheet'!E$11:BX$295,27,FALSE)),"",VLOOKUP(C78,'Master Sheet'!E$11:BX$295,27,FALSE)))</f>
        <v/>
      </c>
      <c r="K78" s="62" t="str">
        <f>IF(AND(C78=""),"",IF(ISNA(VLOOKUP(C78,'Master Sheet'!E$11:BX$295,7,FALSE)),"",VLOOKUP(C78,'Master Sheet'!E$11:BX$295,7,FALSE)))</f>
        <v/>
      </c>
      <c r="L78" s="24" t="str">
        <f>IF(AND(C78=""),"",IF(ISNA(VLOOKUP(C78,'Master Sheet'!E$11:BX$295,34,FALSE)),"",VLOOKUP(C78,'Master Sheet'!E$11:BX$295,34,FALSE)))</f>
        <v/>
      </c>
      <c r="M78" s="62" t="str">
        <f>IF(AND(C78=""),"",IF(ISNA(VLOOKUP(C78,'Master Sheet'!E$11:BX$295,7,FALSE)),"",VLOOKUP(C78,'Master Sheet'!E$11:BX$295,7,FALSE)))</f>
        <v/>
      </c>
      <c r="N78" s="24" t="str">
        <f>IF(AND(C78=""),"",IF(ISNA(VLOOKUP(C78,'Master Sheet'!E$11:BX$295,41,FALSE)),"",VLOOKUP(C78,'Master Sheet'!E$11:BX$295,41,FALSE)))</f>
        <v/>
      </c>
      <c r="O78" s="63" t="str">
        <f>IF(AND(C78=""),"",IF(ISNA(VLOOKUP(C78,'Master Sheet'!E$11:BX$295,7,FALSE)),"",VLOOKUP(C78,'Master Sheet'!E$11:BX$295,7,FALSE)))</f>
        <v/>
      </c>
      <c r="P78" s="62" t="str">
        <f>IF(AND(C78=""),"",IF(ISNA(VLOOKUP(C78,'Master Sheet'!E$11:BX$295,48,FALSE)),"",VLOOKUP(C78,'Master Sheet'!E$11:BX$295,48,FALSE)))</f>
        <v/>
      </c>
      <c r="Q78" s="62" t="str">
        <f>IF(AND(C78=""),"",IF(ISNA(VLOOKUP(C78,'Master Sheet'!E$11:BX$295,7,FALSE)),"",VLOOKUP(C78,'Master Sheet'!E$11:BX$295,7,FALSE)))</f>
        <v/>
      </c>
      <c r="R78" s="62" t="str">
        <f>IF(AND(C78=""),"",IF(ISNA(VLOOKUP(C78,'Master Sheet'!E$11:BX$295,55,FALSE)),"",VLOOKUP(C78,'Master Sheet'!E$11:BX$295,55,FALSE)))</f>
        <v/>
      </c>
      <c r="S78" s="62" t="str">
        <f>IF(AND(C78=""),"",IF(ISNA(VLOOKUP(C78,'Master Sheet'!E$11:BX$295,56,FALSE)),"",VLOOKUP(C78,'Master Sheet'!E$11:BX$295,56,FALSE)))</f>
        <v/>
      </c>
      <c r="T78" s="62" t="str">
        <f>IF(AND(C78=""),"",IF(ISNA(VLOOKUP(C78,'Master Sheet'!E$11:BX$295,62,FALSE)),"",VLOOKUP(C78,'Master Sheet'!E$11:BX$295,62,FALSE)))</f>
        <v/>
      </c>
      <c r="U78" s="24" t="str">
        <f>IF(AND(C78=""),"",IF(ISNA(VLOOKUP(C78,'Master Sheet'!E$11:BX$295,63,FALSE)),"",VLOOKUP(C78,'Master Sheet'!E$11:BX$295,63,FALSE)))</f>
        <v/>
      </c>
      <c r="V78" s="62" t="str">
        <f>IF(AND(C78=""),"",IF(ISNA(VLOOKUP(C78,'Master Sheet'!E$11:BX$295,69,FALSE)),"",VLOOKUP(C78,'Master Sheet'!E$11:BX$295,69,FALSE)))</f>
        <v/>
      </c>
      <c r="W78" s="24" t="str">
        <f>IF(AND(C78=""),"",IF(ISNA(VLOOKUP(C78,'Master Sheet'!E$11:BX$295,70,FALSE)),"",VLOOKUP(C78,'Master Sheet'!E$11:BX$295,70,FALSE)))</f>
        <v/>
      </c>
    </row>
    <row r="79" spans="1:23" ht="18.2" customHeight="1">
      <c r="A79" s="12">
        <v>59</v>
      </c>
      <c r="B79" s="60" t="str">
        <f>IF(AND(C79=""),"",IF(ISNA(VLOOKUP(A79,'Master Sheet'!A$11:CA$294,4,FALSE)),"",VLOOKUP(A79,'Master Sheet'!A$11:CA$294,4,FALSE)))</f>
        <v/>
      </c>
      <c r="C79" s="23" t="str">
        <f>IF(AND('Master Sheet'!E69=""),"",'Master Sheet'!E69)</f>
        <v/>
      </c>
      <c r="D79" s="50" t="str">
        <f>IF(AND(C79=""),"",IF(ISNA(VLOOKUP(A79,'Master Sheet'!A$11:CA$294,3,FALSE)),"",VLOOKUP(A79,'Master Sheet'!A$11:CA$294,3,FALSE)))</f>
        <v/>
      </c>
      <c r="E79" s="23" t="str">
        <f>IF(AND(C79=""),"",IF(ISNA(VLOOKUP(A79,'Master Sheet'!A$11:CA$294,2,FALSE)),"",VLOOKUP(A79,'Master Sheet'!A$11:CA$294,2,FALSE)))</f>
        <v/>
      </c>
      <c r="F79" s="24" t="str">
        <f>IF(AND(C79=""),"",IF(ISNA(VLOOKUP(C79,'Master Sheet'!E$11:BX$295,13,FALSE)),"",VLOOKUP(C79,'Master Sheet'!E$11:BX$295,13,FALSE)))</f>
        <v/>
      </c>
      <c r="G79" s="24" t="str">
        <f>IF(AND(C79=""),"",IF(ISNA(VLOOKUP(C79,'Master Sheet'!E$11:BX$295,7,FALSE)),"",VLOOKUP(C79,'Master Sheet'!E$11:BX$295,7,FALSE)))</f>
        <v/>
      </c>
      <c r="H79" s="24" t="str">
        <f>IF(AND(C79=""),"",IF(ISNA(VLOOKUP(C79,'Master Sheet'!E$11:BX$295,20,FALSE)),"",VLOOKUP(C79,'Master Sheet'!E$11:BX$295,20,FALSE)))</f>
        <v/>
      </c>
      <c r="I79" s="62" t="str">
        <f>IF(AND(C79=""),"",IF(ISNA(VLOOKUP(C79,'Master Sheet'!E$11:BX$295,7,FALSE)),"",VLOOKUP(C79,'Master Sheet'!E$11:BX$295,7,FALSE)))</f>
        <v/>
      </c>
      <c r="J79" s="24" t="str">
        <f>IF(AND(C79=""),"",IF(ISNA(VLOOKUP(C79,'Master Sheet'!E$11:BX$295,27,FALSE)),"",VLOOKUP(C79,'Master Sheet'!E$11:BX$295,27,FALSE)))</f>
        <v/>
      </c>
      <c r="K79" s="62" t="str">
        <f>IF(AND(C79=""),"",IF(ISNA(VLOOKUP(C79,'Master Sheet'!E$11:BX$295,7,FALSE)),"",VLOOKUP(C79,'Master Sheet'!E$11:BX$295,7,FALSE)))</f>
        <v/>
      </c>
      <c r="L79" s="24" t="str">
        <f>IF(AND(C79=""),"",IF(ISNA(VLOOKUP(C79,'Master Sheet'!E$11:BX$295,34,FALSE)),"",VLOOKUP(C79,'Master Sheet'!E$11:BX$295,34,FALSE)))</f>
        <v/>
      </c>
      <c r="M79" s="62" t="str">
        <f>IF(AND(C79=""),"",IF(ISNA(VLOOKUP(C79,'Master Sheet'!E$11:BX$295,7,FALSE)),"",VLOOKUP(C79,'Master Sheet'!E$11:BX$295,7,FALSE)))</f>
        <v/>
      </c>
      <c r="N79" s="24" t="str">
        <f>IF(AND(C79=""),"",IF(ISNA(VLOOKUP(C79,'Master Sheet'!E$11:BX$295,41,FALSE)),"",VLOOKUP(C79,'Master Sheet'!E$11:BX$295,41,FALSE)))</f>
        <v/>
      </c>
      <c r="O79" s="63" t="str">
        <f>IF(AND(C79=""),"",IF(ISNA(VLOOKUP(C79,'Master Sheet'!E$11:BX$295,7,FALSE)),"",VLOOKUP(C79,'Master Sheet'!E$11:BX$295,7,FALSE)))</f>
        <v/>
      </c>
      <c r="P79" s="62" t="str">
        <f>IF(AND(C79=""),"",IF(ISNA(VLOOKUP(C79,'Master Sheet'!E$11:BX$295,48,FALSE)),"",VLOOKUP(C79,'Master Sheet'!E$11:BX$295,48,FALSE)))</f>
        <v/>
      </c>
      <c r="Q79" s="62" t="str">
        <f>IF(AND(C79=""),"",IF(ISNA(VLOOKUP(C79,'Master Sheet'!E$11:BX$295,7,FALSE)),"",VLOOKUP(C79,'Master Sheet'!E$11:BX$295,7,FALSE)))</f>
        <v/>
      </c>
      <c r="R79" s="62" t="str">
        <f>IF(AND(C79=""),"",IF(ISNA(VLOOKUP(C79,'Master Sheet'!E$11:BX$295,55,FALSE)),"",VLOOKUP(C79,'Master Sheet'!E$11:BX$295,55,FALSE)))</f>
        <v/>
      </c>
      <c r="S79" s="62" t="str">
        <f>IF(AND(C79=""),"",IF(ISNA(VLOOKUP(C79,'Master Sheet'!E$11:BX$295,56,FALSE)),"",VLOOKUP(C79,'Master Sheet'!E$11:BX$295,56,FALSE)))</f>
        <v/>
      </c>
      <c r="T79" s="62" t="str">
        <f>IF(AND(C79=""),"",IF(ISNA(VLOOKUP(C79,'Master Sheet'!E$11:BX$295,62,FALSE)),"",VLOOKUP(C79,'Master Sheet'!E$11:BX$295,62,FALSE)))</f>
        <v/>
      </c>
      <c r="U79" s="24" t="str">
        <f>IF(AND(C79=""),"",IF(ISNA(VLOOKUP(C79,'Master Sheet'!E$11:BX$295,63,FALSE)),"",VLOOKUP(C79,'Master Sheet'!E$11:BX$295,63,FALSE)))</f>
        <v/>
      </c>
      <c r="V79" s="62" t="str">
        <f>IF(AND(C79=""),"",IF(ISNA(VLOOKUP(C79,'Master Sheet'!E$11:BX$295,69,FALSE)),"",VLOOKUP(C79,'Master Sheet'!E$11:BX$295,69,FALSE)))</f>
        <v/>
      </c>
      <c r="W79" s="24" t="str">
        <f>IF(AND(C79=""),"",IF(ISNA(VLOOKUP(C79,'Master Sheet'!E$11:BX$295,70,FALSE)),"",VLOOKUP(C79,'Master Sheet'!E$11:BX$295,70,FALSE)))</f>
        <v/>
      </c>
    </row>
    <row r="80" spans="1:23" ht="18.2" customHeight="1">
      <c r="A80" s="12">
        <v>60</v>
      </c>
      <c r="B80" s="60" t="str">
        <f>IF(AND(C80=""),"",IF(ISNA(VLOOKUP(A80,'Master Sheet'!A$11:CA$294,4,FALSE)),"",VLOOKUP(A80,'Master Sheet'!A$11:CA$294,4,FALSE)))</f>
        <v/>
      </c>
      <c r="C80" s="23" t="str">
        <f>IF(AND('Master Sheet'!E70=""),"",'Master Sheet'!E70)</f>
        <v/>
      </c>
      <c r="D80" s="50" t="str">
        <f>IF(AND(C80=""),"",IF(ISNA(VLOOKUP(A80,'Master Sheet'!A$11:CA$294,3,FALSE)),"",VLOOKUP(A80,'Master Sheet'!A$11:CA$294,3,FALSE)))</f>
        <v/>
      </c>
      <c r="E80" s="23" t="str">
        <f>IF(AND(C80=""),"",IF(ISNA(VLOOKUP(A80,'Master Sheet'!A$11:CA$294,2,FALSE)),"",VLOOKUP(A80,'Master Sheet'!A$11:CA$294,2,FALSE)))</f>
        <v/>
      </c>
      <c r="F80" s="24" t="str">
        <f>IF(AND(C80=""),"",IF(ISNA(VLOOKUP(C80,'Master Sheet'!E$11:BX$295,13,FALSE)),"",VLOOKUP(C80,'Master Sheet'!E$11:BX$295,13,FALSE)))</f>
        <v/>
      </c>
      <c r="G80" s="24" t="str">
        <f>IF(AND(C80=""),"",IF(ISNA(VLOOKUP(C80,'Master Sheet'!E$11:BX$295,7,FALSE)),"",VLOOKUP(C80,'Master Sheet'!E$11:BX$295,7,FALSE)))</f>
        <v/>
      </c>
      <c r="H80" s="24" t="str">
        <f>IF(AND(C80=""),"",IF(ISNA(VLOOKUP(C80,'Master Sheet'!E$11:BX$295,20,FALSE)),"",VLOOKUP(C80,'Master Sheet'!E$11:BX$295,20,FALSE)))</f>
        <v/>
      </c>
      <c r="I80" s="62" t="str">
        <f>IF(AND(C80=""),"",IF(ISNA(VLOOKUP(C80,'Master Sheet'!E$11:BX$295,7,FALSE)),"",VLOOKUP(C80,'Master Sheet'!E$11:BX$295,7,FALSE)))</f>
        <v/>
      </c>
      <c r="J80" s="24" t="str">
        <f>IF(AND(C80=""),"",IF(ISNA(VLOOKUP(C80,'Master Sheet'!E$11:BX$295,27,FALSE)),"",VLOOKUP(C80,'Master Sheet'!E$11:BX$295,27,FALSE)))</f>
        <v/>
      </c>
      <c r="K80" s="62" t="str">
        <f>IF(AND(C80=""),"",IF(ISNA(VLOOKUP(C80,'Master Sheet'!E$11:BX$295,7,FALSE)),"",VLOOKUP(C80,'Master Sheet'!E$11:BX$295,7,FALSE)))</f>
        <v/>
      </c>
      <c r="L80" s="24" t="str">
        <f>IF(AND(C80=""),"",IF(ISNA(VLOOKUP(C80,'Master Sheet'!E$11:BX$295,34,FALSE)),"",VLOOKUP(C80,'Master Sheet'!E$11:BX$295,34,FALSE)))</f>
        <v/>
      </c>
      <c r="M80" s="62" t="str">
        <f>IF(AND(C80=""),"",IF(ISNA(VLOOKUP(C80,'Master Sheet'!E$11:BX$295,7,FALSE)),"",VLOOKUP(C80,'Master Sheet'!E$11:BX$295,7,FALSE)))</f>
        <v/>
      </c>
      <c r="N80" s="24" t="str">
        <f>IF(AND(C80=""),"",IF(ISNA(VLOOKUP(C80,'Master Sheet'!E$11:BX$295,41,FALSE)),"",VLOOKUP(C80,'Master Sheet'!E$11:BX$295,41,FALSE)))</f>
        <v/>
      </c>
      <c r="O80" s="63" t="str">
        <f>IF(AND(C80=""),"",IF(ISNA(VLOOKUP(C80,'Master Sheet'!E$11:BX$295,7,FALSE)),"",VLOOKUP(C80,'Master Sheet'!E$11:BX$295,7,FALSE)))</f>
        <v/>
      </c>
      <c r="P80" s="62" t="str">
        <f>IF(AND(C80=""),"",IF(ISNA(VLOOKUP(C80,'Master Sheet'!E$11:BX$295,48,FALSE)),"",VLOOKUP(C80,'Master Sheet'!E$11:BX$295,48,FALSE)))</f>
        <v/>
      </c>
      <c r="Q80" s="62" t="str">
        <f>IF(AND(C80=""),"",IF(ISNA(VLOOKUP(C80,'Master Sheet'!E$11:BX$295,7,FALSE)),"",VLOOKUP(C80,'Master Sheet'!E$11:BX$295,7,FALSE)))</f>
        <v/>
      </c>
      <c r="R80" s="62" t="str">
        <f>IF(AND(C80=""),"",IF(ISNA(VLOOKUP(C80,'Master Sheet'!E$11:BX$295,55,FALSE)),"",VLOOKUP(C80,'Master Sheet'!E$11:BX$295,55,FALSE)))</f>
        <v/>
      </c>
      <c r="S80" s="62" t="str">
        <f>IF(AND(C80=""),"",IF(ISNA(VLOOKUP(C80,'Master Sheet'!E$11:BX$295,56,FALSE)),"",VLOOKUP(C80,'Master Sheet'!E$11:BX$295,56,FALSE)))</f>
        <v/>
      </c>
      <c r="T80" s="62" t="str">
        <f>IF(AND(C80=""),"",IF(ISNA(VLOOKUP(C80,'Master Sheet'!E$11:BX$295,62,FALSE)),"",VLOOKUP(C80,'Master Sheet'!E$11:BX$295,62,FALSE)))</f>
        <v/>
      </c>
      <c r="U80" s="24" t="str">
        <f>IF(AND(C80=""),"",IF(ISNA(VLOOKUP(C80,'Master Sheet'!E$11:BX$295,63,FALSE)),"",VLOOKUP(C80,'Master Sheet'!E$11:BX$295,63,FALSE)))</f>
        <v/>
      </c>
      <c r="V80" s="62" t="str">
        <f>IF(AND(C80=""),"",IF(ISNA(VLOOKUP(C80,'Master Sheet'!E$11:BX$295,69,FALSE)),"",VLOOKUP(C80,'Master Sheet'!E$11:BX$295,69,FALSE)))</f>
        <v/>
      </c>
      <c r="W80" s="24" t="str">
        <f>IF(AND(C80=""),"",IF(ISNA(VLOOKUP(C80,'Master Sheet'!E$11:BX$295,70,FALSE)),"",VLOOKUP(C80,'Master Sheet'!E$11:BX$295,70,FALSE)))</f>
        <v/>
      </c>
    </row>
    <row r="81" spans="1:23" ht="18.2" customHeight="1">
      <c r="A81" s="12">
        <v>61</v>
      </c>
      <c r="B81" s="60" t="str">
        <f>IF(AND(C81=""),"",IF(ISNA(VLOOKUP(A81,'Master Sheet'!A$11:CA$294,4,FALSE)),"",VLOOKUP(A81,'Master Sheet'!A$11:CA$294,4,FALSE)))</f>
        <v/>
      </c>
      <c r="C81" s="23" t="str">
        <f>IF(AND('Master Sheet'!E71=""),"",'Master Sheet'!E71)</f>
        <v/>
      </c>
      <c r="D81" s="50" t="str">
        <f>IF(AND(C81=""),"",IF(ISNA(VLOOKUP(A81,'Master Sheet'!A$11:CA$294,3,FALSE)),"",VLOOKUP(A81,'Master Sheet'!A$11:CA$294,3,FALSE)))</f>
        <v/>
      </c>
      <c r="E81" s="23" t="str">
        <f>IF(AND(C81=""),"",IF(ISNA(VLOOKUP(A81,'Master Sheet'!A$11:CA$294,2,FALSE)),"",VLOOKUP(A81,'Master Sheet'!A$11:CA$294,2,FALSE)))</f>
        <v/>
      </c>
      <c r="F81" s="24" t="str">
        <f>IF(AND(C81=""),"",IF(ISNA(VLOOKUP(C81,'Master Sheet'!E$11:BX$295,13,FALSE)),"",VLOOKUP(C81,'Master Sheet'!E$11:BX$295,13,FALSE)))</f>
        <v/>
      </c>
      <c r="G81" s="24" t="str">
        <f>IF(AND(C81=""),"",IF(ISNA(VLOOKUP(C81,'Master Sheet'!E$11:BX$295,7,FALSE)),"",VLOOKUP(C81,'Master Sheet'!E$11:BX$295,7,FALSE)))</f>
        <v/>
      </c>
      <c r="H81" s="24" t="str">
        <f>IF(AND(C81=""),"",IF(ISNA(VLOOKUP(C81,'Master Sheet'!E$11:BX$295,20,FALSE)),"",VLOOKUP(C81,'Master Sheet'!E$11:BX$295,20,FALSE)))</f>
        <v/>
      </c>
      <c r="I81" s="62" t="str">
        <f>IF(AND(C81=""),"",IF(ISNA(VLOOKUP(C81,'Master Sheet'!E$11:BX$295,7,FALSE)),"",VLOOKUP(C81,'Master Sheet'!E$11:BX$295,7,FALSE)))</f>
        <v/>
      </c>
      <c r="J81" s="24" t="str">
        <f>IF(AND(C81=""),"",IF(ISNA(VLOOKUP(C81,'Master Sheet'!E$11:BX$295,27,FALSE)),"",VLOOKUP(C81,'Master Sheet'!E$11:BX$295,27,FALSE)))</f>
        <v/>
      </c>
      <c r="K81" s="62" t="str">
        <f>IF(AND(C81=""),"",IF(ISNA(VLOOKUP(C81,'Master Sheet'!E$11:BX$295,7,FALSE)),"",VLOOKUP(C81,'Master Sheet'!E$11:BX$295,7,FALSE)))</f>
        <v/>
      </c>
      <c r="L81" s="24" t="str">
        <f>IF(AND(C81=""),"",IF(ISNA(VLOOKUP(C81,'Master Sheet'!E$11:BX$295,34,FALSE)),"",VLOOKUP(C81,'Master Sheet'!E$11:BX$295,34,FALSE)))</f>
        <v/>
      </c>
      <c r="M81" s="62" t="str">
        <f>IF(AND(C81=""),"",IF(ISNA(VLOOKUP(C81,'Master Sheet'!E$11:BX$295,7,FALSE)),"",VLOOKUP(C81,'Master Sheet'!E$11:BX$295,7,FALSE)))</f>
        <v/>
      </c>
      <c r="N81" s="24" t="str">
        <f>IF(AND(C81=""),"",IF(ISNA(VLOOKUP(C81,'Master Sheet'!E$11:BX$295,41,FALSE)),"",VLOOKUP(C81,'Master Sheet'!E$11:BX$295,41,FALSE)))</f>
        <v/>
      </c>
      <c r="O81" s="63" t="str">
        <f>IF(AND(C81=""),"",IF(ISNA(VLOOKUP(C81,'Master Sheet'!E$11:BX$295,7,FALSE)),"",VLOOKUP(C81,'Master Sheet'!E$11:BX$295,7,FALSE)))</f>
        <v/>
      </c>
      <c r="P81" s="62" t="str">
        <f>IF(AND(C81=""),"",IF(ISNA(VLOOKUP(C81,'Master Sheet'!E$11:BX$295,48,FALSE)),"",VLOOKUP(C81,'Master Sheet'!E$11:BX$295,48,FALSE)))</f>
        <v/>
      </c>
      <c r="Q81" s="62" t="str">
        <f>IF(AND(C81=""),"",IF(ISNA(VLOOKUP(C81,'Master Sheet'!E$11:BX$295,7,FALSE)),"",VLOOKUP(C81,'Master Sheet'!E$11:BX$295,7,FALSE)))</f>
        <v/>
      </c>
      <c r="R81" s="62" t="str">
        <f>IF(AND(C81=""),"",IF(ISNA(VLOOKUP(C81,'Master Sheet'!E$11:BX$295,55,FALSE)),"",VLOOKUP(C81,'Master Sheet'!E$11:BX$295,55,FALSE)))</f>
        <v/>
      </c>
      <c r="S81" s="62" t="str">
        <f>IF(AND(C81=""),"",IF(ISNA(VLOOKUP(C81,'Master Sheet'!E$11:BX$295,56,FALSE)),"",VLOOKUP(C81,'Master Sheet'!E$11:BX$295,56,FALSE)))</f>
        <v/>
      </c>
      <c r="T81" s="62" t="str">
        <f>IF(AND(C81=""),"",IF(ISNA(VLOOKUP(C81,'Master Sheet'!E$11:BX$295,62,FALSE)),"",VLOOKUP(C81,'Master Sheet'!E$11:BX$295,62,FALSE)))</f>
        <v/>
      </c>
      <c r="U81" s="24" t="str">
        <f>IF(AND(C81=""),"",IF(ISNA(VLOOKUP(C81,'Master Sheet'!E$11:BX$295,63,FALSE)),"",VLOOKUP(C81,'Master Sheet'!E$11:BX$295,63,FALSE)))</f>
        <v/>
      </c>
      <c r="V81" s="62" t="str">
        <f>IF(AND(C81=""),"",IF(ISNA(VLOOKUP(C81,'Master Sheet'!E$11:BX$295,69,FALSE)),"",VLOOKUP(C81,'Master Sheet'!E$11:BX$295,69,FALSE)))</f>
        <v/>
      </c>
      <c r="W81" s="24" t="str">
        <f>IF(AND(C81=""),"",IF(ISNA(VLOOKUP(C81,'Master Sheet'!E$11:BX$295,70,FALSE)),"",VLOOKUP(C81,'Master Sheet'!E$11:BX$295,70,FALSE)))</f>
        <v/>
      </c>
    </row>
    <row r="82" spans="1:23" ht="18.2" customHeight="1">
      <c r="A82" s="12">
        <v>62</v>
      </c>
      <c r="B82" s="60" t="str">
        <f>IF(AND(C82=""),"",IF(ISNA(VLOOKUP(A82,'Master Sheet'!A$11:CA$294,4,FALSE)),"",VLOOKUP(A82,'Master Sheet'!A$11:CA$294,4,FALSE)))</f>
        <v/>
      </c>
      <c r="C82" s="23" t="str">
        <f>IF(AND('Master Sheet'!E72=""),"",'Master Sheet'!E72)</f>
        <v/>
      </c>
      <c r="D82" s="50" t="str">
        <f>IF(AND(C82=""),"",IF(ISNA(VLOOKUP(A82,'Master Sheet'!A$11:CA$294,3,FALSE)),"",VLOOKUP(A82,'Master Sheet'!A$11:CA$294,3,FALSE)))</f>
        <v/>
      </c>
      <c r="E82" s="23" t="str">
        <f>IF(AND(C82=""),"",IF(ISNA(VLOOKUP(A82,'Master Sheet'!A$11:CA$294,2,FALSE)),"",VLOOKUP(A82,'Master Sheet'!A$11:CA$294,2,FALSE)))</f>
        <v/>
      </c>
      <c r="F82" s="24" t="str">
        <f>IF(AND(C82=""),"",IF(ISNA(VLOOKUP(C82,'Master Sheet'!E$11:BX$295,13,FALSE)),"",VLOOKUP(C82,'Master Sheet'!E$11:BX$295,13,FALSE)))</f>
        <v/>
      </c>
      <c r="G82" s="24" t="str">
        <f>IF(AND(C82=""),"",IF(ISNA(VLOOKUP(C82,'Master Sheet'!E$11:BX$295,7,FALSE)),"",VLOOKUP(C82,'Master Sheet'!E$11:BX$295,7,FALSE)))</f>
        <v/>
      </c>
      <c r="H82" s="24" t="str">
        <f>IF(AND(C82=""),"",IF(ISNA(VLOOKUP(C82,'Master Sheet'!E$11:BX$295,20,FALSE)),"",VLOOKUP(C82,'Master Sheet'!E$11:BX$295,20,FALSE)))</f>
        <v/>
      </c>
      <c r="I82" s="62" t="str">
        <f>IF(AND(C82=""),"",IF(ISNA(VLOOKUP(C82,'Master Sheet'!E$11:BX$295,7,FALSE)),"",VLOOKUP(C82,'Master Sheet'!E$11:BX$295,7,FALSE)))</f>
        <v/>
      </c>
      <c r="J82" s="24" t="str">
        <f>IF(AND(C82=""),"",IF(ISNA(VLOOKUP(C82,'Master Sheet'!E$11:BX$295,27,FALSE)),"",VLOOKUP(C82,'Master Sheet'!E$11:BX$295,27,FALSE)))</f>
        <v/>
      </c>
      <c r="K82" s="62" t="str">
        <f>IF(AND(C82=""),"",IF(ISNA(VLOOKUP(C82,'Master Sheet'!E$11:BX$295,7,FALSE)),"",VLOOKUP(C82,'Master Sheet'!E$11:BX$295,7,FALSE)))</f>
        <v/>
      </c>
      <c r="L82" s="24" t="str">
        <f>IF(AND(C82=""),"",IF(ISNA(VLOOKUP(C82,'Master Sheet'!E$11:BX$295,34,FALSE)),"",VLOOKUP(C82,'Master Sheet'!E$11:BX$295,34,FALSE)))</f>
        <v/>
      </c>
      <c r="M82" s="62" t="str">
        <f>IF(AND(C82=""),"",IF(ISNA(VLOOKUP(C82,'Master Sheet'!E$11:BX$295,7,FALSE)),"",VLOOKUP(C82,'Master Sheet'!E$11:BX$295,7,FALSE)))</f>
        <v/>
      </c>
      <c r="N82" s="24" t="str">
        <f>IF(AND(C82=""),"",IF(ISNA(VLOOKUP(C82,'Master Sheet'!E$11:BX$295,41,FALSE)),"",VLOOKUP(C82,'Master Sheet'!E$11:BX$295,41,FALSE)))</f>
        <v/>
      </c>
      <c r="O82" s="63" t="str">
        <f>IF(AND(C82=""),"",IF(ISNA(VLOOKUP(C82,'Master Sheet'!E$11:BX$295,7,FALSE)),"",VLOOKUP(C82,'Master Sheet'!E$11:BX$295,7,FALSE)))</f>
        <v/>
      </c>
      <c r="P82" s="62" t="str">
        <f>IF(AND(C82=""),"",IF(ISNA(VLOOKUP(C82,'Master Sheet'!E$11:BX$295,48,FALSE)),"",VLOOKUP(C82,'Master Sheet'!E$11:BX$295,48,FALSE)))</f>
        <v/>
      </c>
      <c r="Q82" s="62" t="str">
        <f>IF(AND(C82=""),"",IF(ISNA(VLOOKUP(C82,'Master Sheet'!E$11:BX$295,7,FALSE)),"",VLOOKUP(C82,'Master Sheet'!E$11:BX$295,7,FALSE)))</f>
        <v/>
      </c>
      <c r="R82" s="62" t="str">
        <f>IF(AND(C82=""),"",IF(ISNA(VLOOKUP(C82,'Master Sheet'!E$11:BX$295,55,FALSE)),"",VLOOKUP(C82,'Master Sheet'!E$11:BX$295,55,FALSE)))</f>
        <v/>
      </c>
      <c r="S82" s="62" t="str">
        <f>IF(AND(C82=""),"",IF(ISNA(VLOOKUP(C82,'Master Sheet'!E$11:BX$295,56,FALSE)),"",VLOOKUP(C82,'Master Sheet'!E$11:BX$295,56,FALSE)))</f>
        <v/>
      </c>
      <c r="T82" s="62" t="str">
        <f>IF(AND(C82=""),"",IF(ISNA(VLOOKUP(C82,'Master Sheet'!E$11:BX$295,62,FALSE)),"",VLOOKUP(C82,'Master Sheet'!E$11:BX$295,62,FALSE)))</f>
        <v/>
      </c>
      <c r="U82" s="24" t="str">
        <f>IF(AND(C82=""),"",IF(ISNA(VLOOKUP(C82,'Master Sheet'!E$11:BX$295,63,FALSE)),"",VLOOKUP(C82,'Master Sheet'!E$11:BX$295,63,FALSE)))</f>
        <v/>
      </c>
      <c r="V82" s="62" t="str">
        <f>IF(AND(C82=""),"",IF(ISNA(VLOOKUP(C82,'Master Sheet'!E$11:BX$295,69,FALSE)),"",VLOOKUP(C82,'Master Sheet'!E$11:BX$295,69,FALSE)))</f>
        <v/>
      </c>
      <c r="W82" s="24" t="str">
        <f>IF(AND(C82=""),"",IF(ISNA(VLOOKUP(C82,'Master Sheet'!E$11:BX$295,70,FALSE)),"",VLOOKUP(C82,'Master Sheet'!E$11:BX$295,70,FALSE)))</f>
        <v/>
      </c>
    </row>
    <row r="83" spans="1:23" ht="18.2" customHeight="1">
      <c r="A83" s="12">
        <v>63</v>
      </c>
      <c r="B83" s="60" t="str">
        <f>IF(AND(C83=""),"",IF(ISNA(VLOOKUP(A83,'Master Sheet'!A$11:CA$294,4,FALSE)),"",VLOOKUP(A83,'Master Sheet'!A$11:CA$294,4,FALSE)))</f>
        <v/>
      </c>
      <c r="C83" s="23" t="str">
        <f>IF(AND('Master Sheet'!E73=""),"",'Master Sheet'!E73)</f>
        <v/>
      </c>
      <c r="D83" s="50" t="str">
        <f>IF(AND(C83=""),"",IF(ISNA(VLOOKUP(A83,'Master Sheet'!A$11:CA$294,3,FALSE)),"",VLOOKUP(A83,'Master Sheet'!A$11:CA$294,3,FALSE)))</f>
        <v/>
      </c>
      <c r="E83" s="23" t="str">
        <f>IF(AND(C83=""),"",IF(ISNA(VLOOKUP(A83,'Master Sheet'!A$11:CA$294,2,FALSE)),"",VLOOKUP(A83,'Master Sheet'!A$11:CA$294,2,FALSE)))</f>
        <v/>
      </c>
      <c r="F83" s="24" t="str">
        <f>IF(AND(C83=""),"",IF(ISNA(VLOOKUP(C83,'Master Sheet'!E$11:BX$295,13,FALSE)),"",VLOOKUP(C83,'Master Sheet'!E$11:BX$295,13,FALSE)))</f>
        <v/>
      </c>
      <c r="G83" s="24" t="str">
        <f>IF(AND(C83=""),"",IF(ISNA(VLOOKUP(C83,'Master Sheet'!E$11:BX$295,7,FALSE)),"",VLOOKUP(C83,'Master Sheet'!E$11:BX$295,7,FALSE)))</f>
        <v/>
      </c>
      <c r="H83" s="24" t="str">
        <f>IF(AND(C83=""),"",IF(ISNA(VLOOKUP(C83,'Master Sheet'!E$11:BX$295,20,FALSE)),"",VLOOKUP(C83,'Master Sheet'!E$11:BX$295,20,FALSE)))</f>
        <v/>
      </c>
      <c r="I83" s="62" t="str">
        <f>IF(AND(C83=""),"",IF(ISNA(VLOOKUP(C83,'Master Sheet'!E$11:BX$295,7,FALSE)),"",VLOOKUP(C83,'Master Sheet'!E$11:BX$295,7,FALSE)))</f>
        <v/>
      </c>
      <c r="J83" s="24" t="str">
        <f>IF(AND(C83=""),"",IF(ISNA(VLOOKUP(C83,'Master Sheet'!E$11:BX$295,27,FALSE)),"",VLOOKUP(C83,'Master Sheet'!E$11:BX$295,27,FALSE)))</f>
        <v/>
      </c>
      <c r="K83" s="62" t="str">
        <f>IF(AND(C83=""),"",IF(ISNA(VLOOKUP(C83,'Master Sheet'!E$11:BX$295,7,FALSE)),"",VLOOKUP(C83,'Master Sheet'!E$11:BX$295,7,FALSE)))</f>
        <v/>
      </c>
      <c r="L83" s="24" t="str">
        <f>IF(AND(C83=""),"",IF(ISNA(VLOOKUP(C83,'Master Sheet'!E$11:BX$295,34,FALSE)),"",VLOOKUP(C83,'Master Sheet'!E$11:BX$295,34,FALSE)))</f>
        <v/>
      </c>
      <c r="M83" s="62" t="str">
        <f>IF(AND(C83=""),"",IF(ISNA(VLOOKUP(C83,'Master Sheet'!E$11:BX$295,7,FALSE)),"",VLOOKUP(C83,'Master Sheet'!E$11:BX$295,7,FALSE)))</f>
        <v/>
      </c>
      <c r="N83" s="24" t="str">
        <f>IF(AND(C83=""),"",IF(ISNA(VLOOKUP(C83,'Master Sheet'!E$11:BX$295,41,FALSE)),"",VLOOKUP(C83,'Master Sheet'!E$11:BX$295,41,FALSE)))</f>
        <v/>
      </c>
      <c r="O83" s="63" t="str">
        <f>IF(AND(C83=""),"",IF(ISNA(VLOOKUP(C83,'Master Sheet'!E$11:BX$295,7,FALSE)),"",VLOOKUP(C83,'Master Sheet'!E$11:BX$295,7,FALSE)))</f>
        <v/>
      </c>
      <c r="P83" s="62" t="str">
        <f>IF(AND(C83=""),"",IF(ISNA(VLOOKUP(C83,'Master Sheet'!E$11:BX$295,48,FALSE)),"",VLOOKUP(C83,'Master Sheet'!E$11:BX$295,48,FALSE)))</f>
        <v/>
      </c>
      <c r="Q83" s="62" t="str">
        <f>IF(AND(C83=""),"",IF(ISNA(VLOOKUP(C83,'Master Sheet'!E$11:BX$295,7,FALSE)),"",VLOOKUP(C83,'Master Sheet'!E$11:BX$295,7,FALSE)))</f>
        <v/>
      </c>
      <c r="R83" s="62" t="str">
        <f>IF(AND(C83=""),"",IF(ISNA(VLOOKUP(C83,'Master Sheet'!E$11:BX$295,55,FALSE)),"",VLOOKUP(C83,'Master Sheet'!E$11:BX$295,55,FALSE)))</f>
        <v/>
      </c>
      <c r="S83" s="62" t="str">
        <f>IF(AND(C83=""),"",IF(ISNA(VLOOKUP(C83,'Master Sheet'!E$11:BX$295,56,FALSE)),"",VLOOKUP(C83,'Master Sheet'!E$11:BX$295,56,FALSE)))</f>
        <v/>
      </c>
      <c r="T83" s="62" t="str">
        <f>IF(AND(C83=""),"",IF(ISNA(VLOOKUP(C83,'Master Sheet'!E$11:BX$295,62,FALSE)),"",VLOOKUP(C83,'Master Sheet'!E$11:BX$295,62,FALSE)))</f>
        <v/>
      </c>
      <c r="U83" s="24" t="str">
        <f>IF(AND(C83=""),"",IF(ISNA(VLOOKUP(C83,'Master Sheet'!E$11:BX$295,63,FALSE)),"",VLOOKUP(C83,'Master Sheet'!E$11:BX$295,63,FALSE)))</f>
        <v/>
      </c>
      <c r="V83" s="62" t="str">
        <f>IF(AND(C83=""),"",IF(ISNA(VLOOKUP(C83,'Master Sheet'!E$11:BX$295,69,FALSE)),"",VLOOKUP(C83,'Master Sheet'!E$11:BX$295,69,FALSE)))</f>
        <v/>
      </c>
      <c r="W83" s="24" t="str">
        <f>IF(AND(C83=""),"",IF(ISNA(VLOOKUP(C83,'Master Sheet'!E$11:BX$295,70,FALSE)),"",VLOOKUP(C83,'Master Sheet'!E$11:BX$295,70,FALSE)))</f>
        <v/>
      </c>
    </row>
    <row r="84" spans="1:23" ht="18.2" customHeight="1">
      <c r="A84" s="12">
        <v>64</v>
      </c>
      <c r="B84" s="60" t="str">
        <f>IF(AND(C84=""),"",IF(ISNA(VLOOKUP(A84,'Master Sheet'!A$11:CA$294,4,FALSE)),"",VLOOKUP(A84,'Master Sheet'!A$11:CA$294,4,FALSE)))</f>
        <v/>
      </c>
      <c r="C84" s="23" t="str">
        <f>IF(AND('Master Sheet'!E74=""),"",'Master Sheet'!E74)</f>
        <v/>
      </c>
      <c r="D84" s="50" t="str">
        <f>IF(AND(C84=""),"",IF(ISNA(VLOOKUP(A84,'Master Sheet'!A$11:CA$294,3,FALSE)),"",VLOOKUP(A84,'Master Sheet'!A$11:CA$294,3,FALSE)))</f>
        <v/>
      </c>
      <c r="E84" s="23" t="str">
        <f>IF(AND(C84=""),"",IF(ISNA(VLOOKUP(A84,'Master Sheet'!A$11:CA$294,2,FALSE)),"",VLOOKUP(A84,'Master Sheet'!A$11:CA$294,2,FALSE)))</f>
        <v/>
      </c>
      <c r="F84" s="24" t="str">
        <f>IF(AND(C84=""),"",IF(ISNA(VLOOKUP(C84,'Master Sheet'!E$11:BX$295,13,FALSE)),"",VLOOKUP(C84,'Master Sheet'!E$11:BX$295,13,FALSE)))</f>
        <v/>
      </c>
      <c r="G84" s="24" t="str">
        <f>IF(AND(C84=""),"",IF(ISNA(VLOOKUP(C84,'Master Sheet'!E$11:BX$295,7,FALSE)),"",VLOOKUP(C84,'Master Sheet'!E$11:BX$295,7,FALSE)))</f>
        <v/>
      </c>
      <c r="H84" s="24" t="str">
        <f>IF(AND(C84=""),"",IF(ISNA(VLOOKUP(C84,'Master Sheet'!E$11:BX$295,20,FALSE)),"",VLOOKUP(C84,'Master Sheet'!E$11:BX$295,20,FALSE)))</f>
        <v/>
      </c>
      <c r="I84" s="62" t="str">
        <f>IF(AND(C84=""),"",IF(ISNA(VLOOKUP(C84,'Master Sheet'!E$11:BX$295,7,FALSE)),"",VLOOKUP(C84,'Master Sheet'!E$11:BX$295,7,FALSE)))</f>
        <v/>
      </c>
      <c r="J84" s="24" t="str">
        <f>IF(AND(C84=""),"",IF(ISNA(VLOOKUP(C84,'Master Sheet'!E$11:BX$295,27,FALSE)),"",VLOOKUP(C84,'Master Sheet'!E$11:BX$295,27,FALSE)))</f>
        <v/>
      </c>
      <c r="K84" s="62" t="str">
        <f>IF(AND(C84=""),"",IF(ISNA(VLOOKUP(C84,'Master Sheet'!E$11:BX$295,7,FALSE)),"",VLOOKUP(C84,'Master Sheet'!E$11:BX$295,7,FALSE)))</f>
        <v/>
      </c>
      <c r="L84" s="24" t="str">
        <f>IF(AND(C84=""),"",IF(ISNA(VLOOKUP(C84,'Master Sheet'!E$11:BX$295,34,FALSE)),"",VLOOKUP(C84,'Master Sheet'!E$11:BX$295,34,FALSE)))</f>
        <v/>
      </c>
      <c r="M84" s="62" t="str">
        <f>IF(AND(C84=""),"",IF(ISNA(VLOOKUP(C84,'Master Sheet'!E$11:BX$295,7,FALSE)),"",VLOOKUP(C84,'Master Sheet'!E$11:BX$295,7,FALSE)))</f>
        <v/>
      </c>
      <c r="N84" s="24" t="str">
        <f>IF(AND(C84=""),"",IF(ISNA(VLOOKUP(C84,'Master Sheet'!E$11:BX$295,41,FALSE)),"",VLOOKUP(C84,'Master Sheet'!E$11:BX$295,41,FALSE)))</f>
        <v/>
      </c>
      <c r="O84" s="63" t="str">
        <f>IF(AND(C84=""),"",IF(ISNA(VLOOKUP(C84,'Master Sheet'!E$11:BX$295,7,FALSE)),"",VLOOKUP(C84,'Master Sheet'!E$11:BX$295,7,FALSE)))</f>
        <v/>
      </c>
      <c r="P84" s="62" t="str">
        <f>IF(AND(C84=""),"",IF(ISNA(VLOOKUP(C84,'Master Sheet'!E$11:BX$295,48,FALSE)),"",VLOOKUP(C84,'Master Sheet'!E$11:BX$295,48,FALSE)))</f>
        <v/>
      </c>
      <c r="Q84" s="62" t="str">
        <f>IF(AND(C84=""),"",IF(ISNA(VLOOKUP(C84,'Master Sheet'!E$11:BX$295,7,FALSE)),"",VLOOKUP(C84,'Master Sheet'!E$11:BX$295,7,FALSE)))</f>
        <v/>
      </c>
      <c r="R84" s="62" t="str">
        <f>IF(AND(C84=""),"",IF(ISNA(VLOOKUP(C84,'Master Sheet'!E$11:BX$295,55,FALSE)),"",VLOOKUP(C84,'Master Sheet'!E$11:BX$295,55,FALSE)))</f>
        <v/>
      </c>
      <c r="S84" s="62" t="str">
        <f>IF(AND(C84=""),"",IF(ISNA(VLOOKUP(C84,'Master Sheet'!E$11:BX$295,56,FALSE)),"",VLOOKUP(C84,'Master Sheet'!E$11:BX$295,56,FALSE)))</f>
        <v/>
      </c>
      <c r="T84" s="62" t="str">
        <f>IF(AND(C84=""),"",IF(ISNA(VLOOKUP(C84,'Master Sheet'!E$11:BX$295,62,FALSE)),"",VLOOKUP(C84,'Master Sheet'!E$11:BX$295,62,FALSE)))</f>
        <v/>
      </c>
      <c r="U84" s="24" t="str">
        <f>IF(AND(C84=""),"",IF(ISNA(VLOOKUP(C84,'Master Sheet'!E$11:BX$295,63,FALSE)),"",VLOOKUP(C84,'Master Sheet'!E$11:BX$295,63,FALSE)))</f>
        <v/>
      </c>
      <c r="V84" s="62" t="str">
        <f>IF(AND(C84=""),"",IF(ISNA(VLOOKUP(C84,'Master Sheet'!E$11:BX$295,69,FALSE)),"",VLOOKUP(C84,'Master Sheet'!E$11:BX$295,69,FALSE)))</f>
        <v/>
      </c>
      <c r="W84" s="24" t="str">
        <f>IF(AND(C84=""),"",IF(ISNA(VLOOKUP(C84,'Master Sheet'!E$11:BX$295,70,FALSE)),"",VLOOKUP(C84,'Master Sheet'!E$11:BX$295,70,FALSE)))</f>
        <v/>
      </c>
    </row>
    <row r="85" spans="1:23" ht="18.2" customHeight="1">
      <c r="A85" s="12">
        <v>65</v>
      </c>
      <c r="B85" s="60" t="str">
        <f>IF(AND(C85=""),"",IF(ISNA(VLOOKUP(A85,'Master Sheet'!A$11:CA$294,4,FALSE)),"",VLOOKUP(A85,'Master Sheet'!A$11:CA$294,4,FALSE)))</f>
        <v/>
      </c>
      <c r="C85" s="23" t="str">
        <f>IF(AND('Master Sheet'!E75=""),"",'Master Sheet'!E75)</f>
        <v/>
      </c>
      <c r="D85" s="50" t="str">
        <f>IF(AND(C85=""),"",IF(ISNA(VLOOKUP(A85,'Master Sheet'!A$11:CA$294,3,FALSE)),"",VLOOKUP(A85,'Master Sheet'!A$11:CA$294,3,FALSE)))</f>
        <v/>
      </c>
      <c r="E85" s="23" t="str">
        <f>IF(AND(C85=""),"",IF(ISNA(VLOOKUP(A85,'Master Sheet'!A$11:CA$294,2,FALSE)),"",VLOOKUP(A85,'Master Sheet'!A$11:CA$294,2,FALSE)))</f>
        <v/>
      </c>
      <c r="F85" s="24" t="str">
        <f>IF(AND(C85=""),"",IF(ISNA(VLOOKUP(C85,'Master Sheet'!E$11:BX$295,13,FALSE)),"",VLOOKUP(C85,'Master Sheet'!E$11:BX$295,13,FALSE)))</f>
        <v/>
      </c>
      <c r="G85" s="24" t="str">
        <f>IF(AND(C85=""),"",IF(ISNA(VLOOKUP(C85,'Master Sheet'!E$11:BX$295,7,FALSE)),"",VLOOKUP(C85,'Master Sheet'!E$11:BX$295,7,FALSE)))</f>
        <v/>
      </c>
      <c r="H85" s="24" t="str">
        <f>IF(AND(C85=""),"",IF(ISNA(VLOOKUP(C85,'Master Sheet'!E$11:BX$295,20,FALSE)),"",VLOOKUP(C85,'Master Sheet'!E$11:BX$295,20,FALSE)))</f>
        <v/>
      </c>
      <c r="I85" s="62" t="str">
        <f>IF(AND(C85=""),"",IF(ISNA(VLOOKUP(C85,'Master Sheet'!E$11:BX$295,7,FALSE)),"",VLOOKUP(C85,'Master Sheet'!E$11:BX$295,7,FALSE)))</f>
        <v/>
      </c>
      <c r="J85" s="24" t="str">
        <f>IF(AND(C85=""),"",IF(ISNA(VLOOKUP(C85,'Master Sheet'!E$11:BX$295,27,FALSE)),"",VLOOKUP(C85,'Master Sheet'!E$11:BX$295,27,FALSE)))</f>
        <v/>
      </c>
      <c r="K85" s="62" t="str">
        <f>IF(AND(C85=""),"",IF(ISNA(VLOOKUP(C85,'Master Sheet'!E$11:BX$295,7,FALSE)),"",VLOOKUP(C85,'Master Sheet'!E$11:BX$295,7,FALSE)))</f>
        <v/>
      </c>
      <c r="L85" s="24" t="str">
        <f>IF(AND(C85=""),"",IF(ISNA(VLOOKUP(C85,'Master Sheet'!E$11:BX$295,34,FALSE)),"",VLOOKUP(C85,'Master Sheet'!E$11:BX$295,34,FALSE)))</f>
        <v/>
      </c>
      <c r="M85" s="62" t="str">
        <f>IF(AND(C85=""),"",IF(ISNA(VLOOKUP(C85,'Master Sheet'!E$11:BX$295,7,FALSE)),"",VLOOKUP(C85,'Master Sheet'!E$11:BX$295,7,FALSE)))</f>
        <v/>
      </c>
      <c r="N85" s="24" t="str">
        <f>IF(AND(C85=""),"",IF(ISNA(VLOOKUP(C85,'Master Sheet'!E$11:BX$295,41,FALSE)),"",VLOOKUP(C85,'Master Sheet'!E$11:BX$295,41,FALSE)))</f>
        <v/>
      </c>
      <c r="O85" s="63" t="str">
        <f>IF(AND(C85=""),"",IF(ISNA(VLOOKUP(C85,'Master Sheet'!E$11:BX$295,7,FALSE)),"",VLOOKUP(C85,'Master Sheet'!E$11:BX$295,7,FALSE)))</f>
        <v/>
      </c>
      <c r="P85" s="62" t="str">
        <f>IF(AND(C85=""),"",IF(ISNA(VLOOKUP(C85,'Master Sheet'!E$11:BX$295,48,FALSE)),"",VLOOKUP(C85,'Master Sheet'!E$11:BX$295,48,FALSE)))</f>
        <v/>
      </c>
      <c r="Q85" s="62" t="str">
        <f>IF(AND(C85=""),"",IF(ISNA(VLOOKUP(C85,'Master Sheet'!E$11:BX$295,7,FALSE)),"",VLOOKUP(C85,'Master Sheet'!E$11:BX$295,7,FALSE)))</f>
        <v/>
      </c>
      <c r="R85" s="62" t="str">
        <f>IF(AND(C85=""),"",IF(ISNA(VLOOKUP(C85,'Master Sheet'!E$11:BX$295,55,FALSE)),"",VLOOKUP(C85,'Master Sheet'!E$11:BX$295,55,FALSE)))</f>
        <v/>
      </c>
      <c r="S85" s="62" t="str">
        <f>IF(AND(C85=""),"",IF(ISNA(VLOOKUP(C85,'Master Sheet'!E$11:BX$295,56,FALSE)),"",VLOOKUP(C85,'Master Sheet'!E$11:BX$295,56,FALSE)))</f>
        <v/>
      </c>
      <c r="T85" s="62" t="str">
        <f>IF(AND(C85=""),"",IF(ISNA(VLOOKUP(C85,'Master Sheet'!E$11:BX$295,62,FALSE)),"",VLOOKUP(C85,'Master Sheet'!E$11:BX$295,62,FALSE)))</f>
        <v/>
      </c>
      <c r="U85" s="24" t="str">
        <f>IF(AND(C85=""),"",IF(ISNA(VLOOKUP(C85,'Master Sheet'!E$11:BX$295,63,FALSE)),"",VLOOKUP(C85,'Master Sheet'!E$11:BX$295,63,FALSE)))</f>
        <v/>
      </c>
      <c r="V85" s="62" t="str">
        <f>IF(AND(C85=""),"",IF(ISNA(VLOOKUP(C85,'Master Sheet'!E$11:BX$295,69,FALSE)),"",VLOOKUP(C85,'Master Sheet'!E$11:BX$295,69,FALSE)))</f>
        <v/>
      </c>
      <c r="W85" s="24" t="str">
        <f>IF(AND(C85=""),"",IF(ISNA(VLOOKUP(C85,'Master Sheet'!E$11:BX$295,70,FALSE)),"",VLOOKUP(C85,'Master Sheet'!E$11:BX$295,70,FALSE)))</f>
        <v/>
      </c>
    </row>
    <row r="86" spans="1:23" ht="18.2" customHeight="1">
      <c r="A86" s="12">
        <v>66</v>
      </c>
      <c r="B86" s="60" t="str">
        <f>IF(AND(C86=""),"",IF(ISNA(VLOOKUP(A86,'Master Sheet'!A$11:CA$294,4,FALSE)),"",VLOOKUP(A86,'Master Sheet'!A$11:CA$294,4,FALSE)))</f>
        <v/>
      </c>
      <c r="C86" s="23" t="str">
        <f>IF(AND('Master Sheet'!E76=""),"",'Master Sheet'!E76)</f>
        <v/>
      </c>
      <c r="D86" s="50" t="str">
        <f>IF(AND(C86=""),"",IF(ISNA(VLOOKUP(A86,'Master Sheet'!A$11:CA$294,3,FALSE)),"",VLOOKUP(A86,'Master Sheet'!A$11:CA$294,3,FALSE)))</f>
        <v/>
      </c>
      <c r="E86" s="23" t="str">
        <f>IF(AND(C86=""),"",IF(ISNA(VLOOKUP(A86,'Master Sheet'!A$11:CA$294,2,FALSE)),"",VLOOKUP(A86,'Master Sheet'!A$11:CA$294,2,FALSE)))</f>
        <v/>
      </c>
      <c r="F86" s="24" t="str">
        <f>IF(AND(C86=""),"",IF(ISNA(VLOOKUP(C86,'Master Sheet'!E$11:BX$295,13,FALSE)),"",VLOOKUP(C86,'Master Sheet'!E$11:BX$295,13,FALSE)))</f>
        <v/>
      </c>
      <c r="G86" s="24" t="str">
        <f>IF(AND(C86=""),"",IF(ISNA(VLOOKUP(C86,'Master Sheet'!E$11:BX$295,7,FALSE)),"",VLOOKUP(C86,'Master Sheet'!E$11:BX$295,7,FALSE)))</f>
        <v/>
      </c>
      <c r="H86" s="24" t="str">
        <f>IF(AND(C86=""),"",IF(ISNA(VLOOKUP(C86,'Master Sheet'!E$11:BX$295,20,FALSE)),"",VLOOKUP(C86,'Master Sheet'!E$11:BX$295,20,FALSE)))</f>
        <v/>
      </c>
      <c r="I86" s="62" t="str">
        <f>IF(AND(C86=""),"",IF(ISNA(VLOOKUP(C86,'Master Sheet'!E$11:BX$295,7,FALSE)),"",VLOOKUP(C86,'Master Sheet'!E$11:BX$295,7,FALSE)))</f>
        <v/>
      </c>
      <c r="J86" s="24" t="str">
        <f>IF(AND(C86=""),"",IF(ISNA(VLOOKUP(C86,'Master Sheet'!E$11:BX$295,27,FALSE)),"",VLOOKUP(C86,'Master Sheet'!E$11:BX$295,27,FALSE)))</f>
        <v/>
      </c>
      <c r="K86" s="62" t="str">
        <f>IF(AND(C86=""),"",IF(ISNA(VLOOKUP(C86,'Master Sheet'!E$11:BX$295,7,FALSE)),"",VLOOKUP(C86,'Master Sheet'!E$11:BX$295,7,FALSE)))</f>
        <v/>
      </c>
      <c r="L86" s="24" t="str">
        <f>IF(AND(C86=""),"",IF(ISNA(VLOOKUP(C86,'Master Sheet'!E$11:BX$295,34,FALSE)),"",VLOOKUP(C86,'Master Sheet'!E$11:BX$295,34,FALSE)))</f>
        <v/>
      </c>
      <c r="M86" s="62" t="str">
        <f>IF(AND(C86=""),"",IF(ISNA(VLOOKUP(C86,'Master Sheet'!E$11:BX$295,7,FALSE)),"",VLOOKUP(C86,'Master Sheet'!E$11:BX$295,7,FALSE)))</f>
        <v/>
      </c>
      <c r="N86" s="24" t="str">
        <f>IF(AND(C86=""),"",IF(ISNA(VLOOKUP(C86,'Master Sheet'!E$11:BX$295,41,FALSE)),"",VLOOKUP(C86,'Master Sheet'!E$11:BX$295,41,FALSE)))</f>
        <v/>
      </c>
      <c r="O86" s="63" t="str">
        <f>IF(AND(C86=""),"",IF(ISNA(VLOOKUP(C86,'Master Sheet'!E$11:BX$295,7,FALSE)),"",VLOOKUP(C86,'Master Sheet'!E$11:BX$295,7,FALSE)))</f>
        <v/>
      </c>
      <c r="P86" s="62" t="str">
        <f>IF(AND(C86=""),"",IF(ISNA(VLOOKUP(C86,'Master Sheet'!E$11:BX$295,48,FALSE)),"",VLOOKUP(C86,'Master Sheet'!E$11:BX$295,48,FALSE)))</f>
        <v/>
      </c>
      <c r="Q86" s="62" t="str">
        <f>IF(AND(C86=""),"",IF(ISNA(VLOOKUP(C86,'Master Sheet'!E$11:BX$295,7,FALSE)),"",VLOOKUP(C86,'Master Sheet'!E$11:BX$295,7,FALSE)))</f>
        <v/>
      </c>
      <c r="R86" s="62" t="str">
        <f>IF(AND(C86=""),"",IF(ISNA(VLOOKUP(C86,'Master Sheet'!E$11:BX$295,55,FALSE)),"",VLOOKUP(C86,'Master Sheet'!E$11:BX$295,55,FALSE)))</f>
        <v/>
      </c>
      <c r="S86" s="62" t="str">
        <f>IF(AND(C86=""),"",IF(ISNA(VLOOKUP(C86,'Master Sheet'!E$11:BX$295,56,FALSE)),"",VLOOKUP(C86,'Master Sheet'!E$11:BX$295,56,FALSE)))</f>
        <v/>
      </c>
      <c r="T86" s="62" t="str">
        <f>IF(AND(C86=""),"",IF(ISNA(VLOOKUP(C86,'Master Sheet'!E$11:BX$295,62,FALSE)),"",VLOOKUP(C86,'Master Sheet'!E$11:BX$295,62,FALSE)))</f>
        <v/>
      </c>
      <c r="U86" s="24" t="str">
        <f>IF(AND(C86=""),"",IF(ISNA(VLOOKUP(C86,'Master Sheet'!E$11:BX$295,63,FALSE)),"",VLOOKUP(C86,'Master Sheet'!E$11:BX$295,63,FALSE)))</f>
        <v/>
      </c>
      <c r="V86" s="62" t="str">
        <f>IF(AND(C86=""),"",IF(ISNA(VLOOKUP(C86,'Master Sheet'!E$11:BX$295,69,FALSE)),"",VLOOKUP(C86,'Master Sheet'!E$11:BX$295,69,FALSE)))</f>
        <v/>
      </c>
      <c r="W86" s="24" t="str">
        <f>IF(AND(C86=""),"",IF(ISNA(VLOOKUP(C86,'Master Sheet'!E$11:BX$295,70,FALSE)),"",VLOOKUP(C86,'Master Sheet'!E$11:BX$295,70,FALSE)))</f>
        <v/>
      </c>
    </row>
    <row r="87" spans="1:23" ht="18.2" customHeight="1">
      <c r="A87" s="12">
        <v>67</v>
      </c>
      <c r="B87" s="60" t="str">
        <f>IF(AND(C87=""),"",IF(ISNA(VLOOKUP(A87,'Master Sheet'!A$11:CA$294,4,FALSE)),"",VLOOKUP(A87,'Master Sheet'!A$11:CA$294,4,FALSE)))</f>
        <v/>
      </c>
      <c r="C87" s="23" t="str">
        <f>IF(AND('Master Sheet'!E77=""),"",'Master Sheet'!E77)</f>
        <v/>
      </c>
      <c r="D87" s="50" t="str">
        <f>IF(AND(C87=""),"",IF(ISNA(VLOOKUP(A87,'Master Sheet'!A$11:CA$294,3,FALSE)),"",VLOOKUP(A87,'Master Sheet'!A$11:CA$294,3,FALSE)))</f>
        <v/>
      </c>
      <c r="E87" s="23" t="str">
        <f>IF(AND(C87=""),"",IF(ISNA(VLOOKUP(A87,'Master Sheet'!A$11:CA$294,2,FALSE)),"",VLOOKUP(A87,'Master Sheet'!A$11:CA$294,2,FALSE)))</f>
        <v/>
      </c>
      <c r="F87" s="24" t="str">
        <f>IF(AND(C87=""),"",IF(ISNA(VLOOKUP(C87,'Master Sheet'!E$11:BX$295,13,FALSE)),"",VLOOKUP(C87,'Master Sheet'!E$11:BX$295,13,FALSE)))</f>
        <v/>
      </c>
      <c r="G87" s="24" t="str">
        <f>IF(AND(C87=""),"",IF(ISNA(VLOOKUP(C87,'Master Sheet'!E$11:BX$295,7,FALSE)),"",VLOOKUP(C87,'Master Sheet'!E$11:BX$295,7,FALSE)))</f>
        <v/>
      </c>
      <c r="H87" s="24" t="str">
        <f>IF(AND(C87=""),"",IF(ISNA(VLOOKUP(C87,'Master Sheet'!E$11:BX$295,20,FALSE)),"",VLOOKUP(C87,'Master Sheet'!E$11:BX$295,20,FALSE)))</f>
        <v/>
      </c>
      <c r="I87" s="62" t="str">
        <f>IF(AND(C87=""),"",IF(ISNA(VLOOKUP(C87,'Master Sheet'!E$11:BX$295,7,FALSE)),"",VLOOKUP(C87,'Master Sheet'!E$11:BX$295,7,FALSE)))</f>
        <v/>
      </c>
      <c r="J87" s="24" t="str">
        <f>IF(AND(C87=""),"",IF(ISNA(VLOOKUP(C87,'Master Sheet'!E$11:BX$295,27,FALSE)),"",VLOOKUP(C87,'Master Sheet'!E$11:BX$295,27,FALSE)))</f>
        <v/>
      </c>
      <c r="K87" s="62" t="str">
        <f>IF(AND(C87=""),"",IF(ISNA(VLOOKUP(C87,'Master Sheet'!E$11:BX$295,7,FALSE)),"",VLOOKUP(C87,'Master Sheet'!E$11:BX$295,7,FALSE)))</f>
        <v/>
      </c>
      <c r="L87" s="24" t="str">
        <f>IF(AND(C87=""),"",IF(ISNA(VLOOKUP(C87,'Master Sheet'!E$11:BX$295,34,FALSE)),"",VLOOKUP(C87,'Master Sheet'!E$11:BX$295,34,FALSE)))</f>
        <v/>
      </c>
      <c r="M87" s="62" t="str">
        <f>IF(AND(C87=""),"",IF(ISNA(VLOOKUP(C87,'Master Sheet'!E$11:BX$295,7,FALSE)),"",VLOOKUP(C87,'Master Sheet'!E$11:BX$295,7,FALSE)))</f>
        <v/>
      </c>
      <c r="N87" s="24" t="str">
        <f>IF(AND(C87=""),"",IF(ISNA(VLOOKUP(C87,'Master Sheet'!E$11:BX$295,41,FALSE)),"",VLOOKUP(C87,'Master Sheet'!E$11:BX$295,41,FALSE)))</f>
        <v/>
      </c>
      <c r="O87" s="63" t="str">
        <f>IF(AND(C87=""),"",IF(ISNA(VLOOKUP(C87,'Master Sheet'!E$11:BX$295,7,FALSE)),"",VLOOKUP(C87,'Master Sheet'!E$11:BX$295,7,FALSE)))</f>
        <v/>
      </c>
      <c r="P87" s="62" t="str">
        <f>IF(AND(C87=""),"",IF(ISNA(VLOOKUP(C87,'Master Sheet'!E$11:BX$295,48,FALSE)),"",VLOOKUP(C87,'Master Sheet'!E$11:BX$295,48,FALSE)))</f>
        <v/>
      </c>
      <c r="Q87" s="62" t="str">
        <f>IF(AND(C87=""),"",IF(ISNA(VLOOKUP(C87,'Master Sheet'!E$11:BX$295,7,FALSE)),"",VLOOKUP(C87,'Master Sheet'!E$11:BX$295,7,FALSE)))</f>
        <v/>
      </c>
      <c r="R87" s="62" t="str">
        <f>IF(AND(C87=""),"",IF(ISNA(VLOOKUP(C87,'Master Sheet'!E$11:BX$295,55,FALSE)),"",VLOOKUP(C87,'Master Sheet'!E$11:BX$295,55,FALSE)))</f>
        <v/>
      </c>
      <c r="S87" s="62" t="str">
        <f>IF(AND(C87=""),"",IF(ISNA(VLOOKUP(C87,'Master Sheet'!E$11:BX$295,56,FALSE)),"",VLOOKUP(C87,'Master Sheet'!E$11:BX$295,56,FALSE)))</f>
        <v/>
      </c>
      <c r="T87" s="62" t="str">
        <f>IF(AND(C87=""),"",IF(ISNA(VLOOKUP(C87,'Master Sheet'!E$11:BX$295,62,FALSE)),"",VLOOKUP(C87,'Master Sheet'!E$11:BX$295,62,FALSE)))</f>
        <v/>
      </c>
      <c r="U87" s="24" t="str">
        <f>IF(AND(C87=""),"",IF(ISNA(VLOOKUP(C87,'Master Sheet'!E$11:BX$295,63,FALSE)),"",VLOOKUP(C87,'Master Sheet'!E$11:BX$295,63,FALSE)))</f>
        <v/>
      </c>
      <c r="V87" s="62" t="str">
        <f>IF(AND(C87=""),"",IF(ISNA(VLOOKUP(C87,'Master Sheet'!E$11:BX$295,69,FALSE)),"",VLOOKUP(C87,'Master Sheet'!E$11:BX$295,69,FALSE)))</f>
        <v/>
      </c>
      <c r="W87" s="24" t="str">
        <f>IF(AND(C87=""),"",IF(ISNA(VLOOKUP(C87,'Master Sheet'!E$11:BX$295,70,FALSE)),"",VLOOKUP(C87,'Master Sheet'!E$11:BX$295,70,FALSE)))</f>
        <v/>
      </c>
    </row>
    <row r="88" spans="1:23" ht="18.2" customHeight="1">
      <c r="A88" s="12">
        <v>68</v>
      </c>
      <c r="B88" s="60" t="str">
        <f>IF(AND(C88=""),"",IF(ISNA(VLOOKUP(A88,'Master Sheet'!A$11:CA$294,4,FALSE)),"",VLOOKUP(A88,'Master Sheet'!A$11:CA$294,4,FALSE)))</f>
        <v/>
      </c>
      <c r="C88" s="23" t="str">
        <f>IF(AND('Master Sheet'!E78=""),"",'Master Sheet'!E78)</f>
        <v/>
      </c>
      <c r="D88" s="50" t="str">
        <f>IF(AND(C88=""),"",IF(ISNA(VLOOKUP(A88,'Master Sheet'!A$11:CA$294,3,FALSE)),"",VLOOKUP(A88,'Master Sheet'!A$11:CA$294,3,FALSE)))</f>
        <v/>
      </c>
      <c r="E88" s="23" t="str">
        <f>IF(AND(C88=""),"",IF(ISNA(VLOOKUP(A88,'Master Sheet'!A$11:CA$294,2,FALSE)),"",VLOOKUP(A88,'Master Sheet'!A$11:CA$294,2,FALSE)))</f>
        <v/>
      </c>
      <c r="F88" s="24" t="str">
        <f>IF(AND(C88=""),"",IF(ISNA(VLOOKUP(C88,'Master Sheet'!E$11:BX$295,13,FALSE)),"",VLOOKUP(C88,'Master Sheet'!E$11:BX$295,13,FALSE)))</f>
        <v/>
      </c>
      <c r="G88" s="24" t="str">
        <f>IF(AND(C88=""),"",IF(ISNA(VLOOKUP(C88,'Master Sheet'!E$11:BX$295,7,FALSE)),"",VLOOKUP(C88,'Master Sheet'!E$11:BX$295,7,FALSE)))</f>
        <v/>
      </c>
      <c r="H88" s="24" t="str">
        <f>IF(AND(C88=""),"",IF(ISNA(VLOOKUP(C88,'Master Sheet'!E$11:BX$295,20,FALSE)),"",VLOOKUP(C88,'Master Sheet'!E$11:BX$295,20,FALSE)))</f>
        <v/>
      </c>
      <c r="I88" s="62" t="str">
        <f>IF(AND(C88=""),"",IF(ISNA(VLOOKUP(C88,'Master Sheet'!E$11:BX$295,7,FALSE)),"",VLOOKUP(C88,'Master Sheet'!E$11:BX$295,7,FALSE)))</f>
        <v/>
      </c>
      <c r="J88" s="24" t="str">
        <f>IF(AND(C88=""),"",IF(ISNA(VLOOKUP(C88,'Master Sheet'!E$11:BX$295,27,FALSE)),"",VLOOKUP(C88,'Master Sheet'!E$11:BX$295,27,FALSE)))</f>
        <v/>
      </c>
      <c r="K88" s="62" t="str">
        <f>IF(AND(C88=""),"",IF(ISNA(VLOOKUP(C88,'Master Sheet'!E$11:BX$295,7,FALSE)),"",VLOOKUP(C88,'Master Sheet'!E$11:BX$295,7,FALSE)))</f>
        <v/>
      </c>
      <c r="L88" s="24" t="str">
        <f>IF(AND(C88=""),"",IF(ISNA(VLOOKUP(C88,'Master Sheet'!E$11:BX$295,34,FALSE)),"",VLOOKUP(C88,'Master Sheet'!E$11:BX$295,34,FALSE)))</f>
        <v/>
      </c>
      <c r="M88" s="62" t="str">
        <f>IF(AND(C88=""),"",IF(ISNA(VLOOKUP(C88,'Master Sheet'!E$11:BX$295,7,FALSE)),"",VLOOKUP(C88,'Master Sheet'!E$11:BX$295,7,FALSE)))</f>
        <v/>
      </c>
      <c r="N88" s="24" t="str">
        <f>IF(AND(C88=""),"",IF(ISNA(VLOOKUP(C88,'Master Sheet'!E$11:BX$295,41,FALSE)),"",VLOOKUP(C88,'Master Sheet'!E$11:BX$295,41,FALSE)))</f>
        <v/>
      </c>
      <c r="O88" s="63" t="str">
        <f>IF(AND(C88=""),"",IF(ISNA(VLOOKUP(C88,'Master Sheet'!E$11:BX$295,7,FALSE)),"",VLOOKUP(C88,'Master Sheet'!E$11:BX$295,7,FALSE)))</f>
        <v/>
      </c>
      <c r="P88" s="62" t="str">
        <f>IF(AND(C88=""),"",IF(ISNA(VLOOKUP(C88,'Master Sheet'!E$11:BX$295,48,FALSE)),"",VLOOKUP(C88,'Master Sheet'!E$11:BX$295,48,FALSE)))</f>
        <v/>
      </c>
      <c r="Q88" s="62" t="str">
        <f>IF(AND(C88=""),"",IF(ISNA(VLOOKUP(C88,'Master Sheet'!E$11:BX$295,7,FALSE)),"",VLOOKUP(C88,'Master Sheet'!E$11:BX$295,7,FALSE)))</f>
        <v/>
      </c>
      <c r="R88" s="62" t="str">
        <f>IF(AND(C88=""),"",IF(ISNA(VLOOKUP(C88,'Master Sheet'!E$11:BX$295,55,FALSE)),"",VLOOKUP(C88,'Master Sheet'!E$11:BX$295,55,FALSE)))</f>
        <v/>
      </c>
      <c r="S88" s="62" t="str">
        <f>IF(AND(C88=""),"",IF(ISNA(VLOOKUP(C88,'Master Sheet'!E$11:BX$295,56,FALSE)),"",VLOOKUP(C88,'Master Sheet'!E$11:BX$295,56,FALSE)))</f>
        <v/>
      </c>
      <c r="T88" s="62" t="str">
        <f>IF(AND(C88=""),"",IF(ISNA(VLOOKUP(C88,'Master Sheet'!E$11:BX$295,62,FALSE)),"",VLOOKUP(C88,'Master Sheet'!E$11:BX$295,62,FALSE)))</f>
        <v/>
      </c>
      <c r="U88" s="24" t="str">
        <f>IF(AND(C88=""),"",IF(ISNA(VLOOKUP(C88,'Master Sheet'!E$11:BX$295,63,FALSE)),"",VLOOKUP(C88,'Master Sheet'!E$11:BX$295,63,FALSE)))</f>
        <v/>
      </c>
      <c r="V88" s="62" t="str">
        <f>IF(AND(C88=""),"",IF(ISNA(VLOOKUP(C88,'Master Sheet'!E$11:BX$295,69,FALSE)),"",VLOOKUP(C88,'Master Sheet'!E$11:BX$295,69,FALSE)))</f>
        <v/>
      </c>
      <c r="W88" s="24" t="str">
        <f>IF(AND(C88=""),"",IF(ISNA(VLOOKUP(C88,'Master Sheet'!E$11:BX$295,70,FALSE)),"",VLOOKUP(C88,'Master Sheet'!E$11:BX$295,70,FALSE)))</f>
        <v/>
      </c>
    </row>
    <row r="89" spans="1:23" ht="18.2" customHeight="1">
      <c r="A89" s="12">
        <v>69</v>
      </c>
      <c r="B89" s="60" t="str">
        <f>IF(AND(C89=""),"",IF(ISNA(VLOOKUP(A89,'Master Sheet'!A$11:CA$294,4,FALSE)),"",VLOOKUP(A89,'Master Sheet'!A$11:CA$294,4,FALSE)))</f>
        <v/>
      </c>
      <c r="C89" s="23" t="str">
        <f>IF(AND('Master Sheet'!E79=""),"",'Master Sheet'!E79)</f>
        <v/>
      </c>
      <c r="D89" s="50" t="str">
        <f>IF(AND(C89=""),"",IF(ISNA(VLOOKUP(A89,'Master Sheet'!A$11:CA$294,3,FALSE)),"",VLOOKUP(A89,'Master Sheet'!A$11:CA$294,3,FALSE)))</f>
        <v/>
      </c>
      <c r="E89" s="23" t="str">
        <f>IF(AND(C89=""),"",IF(ISNA(VLOOKUP(A89,'Master Sheet'!A$11:CA$294,2,FALSE)),"",VLOOKUP(A89,'Master Sheet'!A$11:CA$294,2,FALSE)))</f>
        <v/>
      </c>
      <c r="F89" s="24" t="str">
        <f>IF(AND(C89=""),"",IF(ISNA(VLOOKUP(C89,'Master Sheet'!E$11:BX$295,13,FALSE)),"",VLOOKUP(C89,'Master Sheet'!E$11:BX$295,13,FALSE)))</f>
        <v/>
      </c>
      <c r="G89" s="24" t="str">
        <f>IF(AND(C89=""),"",IF(ISNA(VLOOKUP(C89,'Master Sheet'!E$11:BX$295,7,FALSE)),"",VLOOKUP(C89,'Master Sheet'!E$11:BX$295,7,FALSE)))</f>
        <v/>
      </c>
      <c r="H89" s="24" t="str">
        <f>IF(AND(C89=""),"",IF(ISNA(VLOOKUP(C89,'Master Sheet'!E$11:BX$295,20,FALSE)),"",VLOOKUP(C89,'Master Sheet'!E$11:BX$295,20,FALSE)))</f>
        <v/>
      </c>
      <c r="I89" s="62" t="str">
        <f>IF(AND(C89=""),"",IF(ISNA(VLOOKUP(C89,'Master Sheet'!E$11:BX$295,7,FALSE)),"",VLOOKUP(C89,'Master Sheet'!E$11:BX$295,7,FALSE)))</f>
        <v/>
      </c>
      <c r="J89" s="24" t="str">
        <f>IF(AND(C89=""),"",IF(ISNA(VLOOKUP(C89,'Master Sheet'!E$11:BX$295,27,FALSE)),"",VLOOKUP(C89,'Master Sheet'!E$11:BX$295,27,FALSE)))</f>
        <v/>
      </c>
      <c r="K89" s="62" t="str">
        <f>IF(AND(C89=""),"",IF(ISNA(VLOOKUP(C89,'Master Sheet'!E$11:BX$295,7,FALSE)),"",VLOOKUP(C89,'Master Sheet'!E$11:BX$295,7,FALSE)))</f>
        <v/>
      </c>
      <c r="L89" s="24" t="str">
        <f>IF(AND(C89=""),"",IF(ISNA(VLOOKUP(C89,'Master Sheet'!E$11:BX$295,34,FALSE)),"",VLOOKUP(C89,'Master Sheet'!E$11:BX$295,34,FALSE)))</f>
        <v/>
      </c>
      <c r="M89" s="62" t="str">
        <f>IF(AND(C89=""),"",IF(ISNA(VLOOKUP(C89,'Master Sheet'!E$11:BX$295,7,FALSE)),"",VLOOKUP(C89,'Master Sheet'!E$11:BX$295,7,FALSE)))</f>
        <v/>
      </c>
      <c r="N89" s="24" t="str">
        <f>IF(AND(C89=""),"",IF(ISNA(VLOOKUP(C89,'Master Sheet'!E$11:BX$295,41,FALSE)),"",VLOOKUP(C89,'Master Sheet'!E$11:BX$295,41,FALSE)))</f>
        <v/>
      </c>
      <c r="O89" s="63" t="str">
        <f>IF(AND(C89=""),"",IF(ISNA(VLOOKUP(C89,'Master Sheet'!E$11:BX$295,7,FALSE)),"",VLOOKUP(C89,'Master Sheet'!E$11:BX$295,7,FALSE)))</f>
        <v/>
      </c>
      <c r="P89" s="62" t="str">
        <f>IF(AND(C89=""),"",IF(ISNA(VLOOKUP(C89,'Master Sheet'!E$11:BX$295,48,FALSE)),"",VLOOKUP(C89,'Master Sheet'!E$11:BX$295,48,FALSE)))</f>
        <v/>
      </c>
      <c r="Q89" s="62" t="str">
        <f>IF(AND(C89=""),"",IF(ISNA(VLOOKUP(C89,'Master Sheet'!E$11:BX$295,7,FALSE)),"",VLOOKUP(C89,'Master Sheet'!E$11:BX$295,7,FALSE)))</f>
        <v/>
      </c>
      <c r="R89" s="62" t="str">
        <f>IF(AND(C89=""),"",IF(ISNA(VLOOKUP(C89,'Master Sheet'!E$11:BX$295,55,FALSE)),"",VLOOKUP(C89,'Master Sheet'!E$11:BX$295,55,FALSE)))</f>
        <v/>
      </c>
      <c r="S89" s="62" t="str">
        <f>IF(AND(C89=""),"",IF(ISNA(VLOOKUP(C89,'Master Sheet'!E$11:BX$295,56,FALSE)),"",VLOOKUP(C89,'Master Sheet'!E$11:BX$295,56,FALSE)))</f>
        <v/>
      </c>
      <c r="T89" s="62" t="str">
        <f>IF(AND(C89=""),"",IF(ISNA(VLOOKUP(C89,'Master Sheet'!E$11:BX$295,62,FALSE)),"",VLOOKUP(C89,'Master Sheet'!E$11:BX$295,62,FALSE)))</f>
        <v/>
      </c>
      <c r="U89" s="24" t="str">
        <f>IF(AND(C89=""),"",IF(ISNA(VLOOKUP(C89,'Master Sheet'!E$11:BX$295,63,FALSE)),"",VLOOKUP(C89,'Master Sheet'!E$11:BX$295,63,FALSE)))</f>
        <v/>
      </c>
      <c r="V89" s="62" t="str">
        <f>IF(AND(C89=""),"",IF(ISNA(VLOOKUP(C89,'Master Sheet'!E$11:BX$295,69,FALSE)),"",VLOOKUP(C89,'Master Sheet'!E$11:BX$295,69,FALSE)))</f>
        <v/>
      </c>
      <c r="W89" s="24" t="str">
        <f>IF(AND(C89=""),"",IF(ISNA(VLOOKUP(C89,'Master Sheet'!E$11:BX$295,70,FALSE)),"",VLOOKUP(C89,'Master Sheet'!E$11:BX$295,70,FALSE)))</f>
        <v/>
      </c>
    </row>
    <row r="90" spans="1:23" ht="18.2" customHeight="1">
      <c r="A90" s="12">
        <v>70</v>
      </c>
      <c r="B90" s="60" t="str">
        <f>IF(AND(C90=""),"",IF(ISNA(VLOOKUP(A90,'Master Sheet'!A$11:CA$294,4,FALSE)),"",VLOOKUP(A90,'Master Sheet'!A$11:CA$294,4,FALSE)))</f>
        <v/>
      </c>
      <c r="C90" s="23" t="str">
        <f>IF(AND('Master Sheet'!E80=""),"",'Master Sheet'!E80)</f>
        <v/>
      </c>
      <c r="D90" s="50" t="str">
        <f>IF(AND(C90=""),"",IF(ISNA(VLOOKUP(A90,'Master Sheet'!A$11:CA$294,3,FALSE)),"",VLOOKUP(A90,'Master Sheet'!A$11:CA$294,3,FALSE)))</f>
        <v/>
      </c>
      <c r="E90" s="23" t="str">
        <f>IF(AND(C90=""),"",IF(ISNA(VLOOKUP(A90,'Master Sheet'!A$11:CA$294,2,FALSE)),"",VLOOKUP(A90,'Master Sheet'!A$11:CA$294,2,FALSE)))</f>
        <v/>
      </c>
      <c r="F90" s="24" t="str">
        <f>IF(AND(C90=""),"",IF(ISNA(VLOOKUP(C90,'Master Sheet'!E$11:BX$295,13,FALSE)),"",VLOOKUP(C90,'Master Sheet'!E$11:BX$295,13,FALSE)))</f>
        <v/>
      </c>
      <c r="G90" s="24" t="str">
        <f>IF(AND(C90=""),"",IF(ISNA(VLOOKUP(C90,'Master Sheet'!E$11:BX$295,7,FALSE)),"",VLOOKUP(C90,'Master Sheet'!E$11:BX$295,7,FALSE)))</f>
        <v/>
      </c>
      <c r="H90" s="24" t="str">
        <f>IF(AND(C90=""),"",IF(ISNA(VLOOKUP(C90,'Master Sheet'!E$11:BX$295,20,FALSE)),"",VLOOKUP(C90,'Master Sheet'!E$11:BX$295,20,FALSE)))</f>
        <v/>
      </c>
      <c r="I90" s="62" t="str">
        <f>IF(AND(C90=""),"",IF(ISNA(VLOOKUP(C90,'Master Sheet'!E$11:BX$295,7,FALSE)),"",VLOOKUP(C90,'Master Sheet'!E$11:BX$295,7,FALSE)))</f>
        <v/>
      </c>
      <c r="J90" s="24" t="str">
        <f>IF(AND(C90=""),"",IF(ISNA(VLOOKUP(C90,'Master Sheet'!E$11:BX$295,27,FALSE)),"",VLOOKUP(C90,'Master Sheet'!E$11:BX$295,27,FALSE)))</f>
        <v/>
      </c>
      <c r="K90" s="62" t="str">
        <f>IF(AND(C90=""),"",IF(ISNA(VLOOKUP(C90,'Master Sheet'!E$11:BX$295,7,FALSE)),"",VLOOKUP(C90,'Master Sheet'!E$11:BX$295,7,FALSE)))</f>
        <v/>
      </c>
      <c r="L90" s="24" t="str">
        <f>IF(AND(C90=""),"",IF(ISNA(VLOOKUP(C90,'Master Sheet'!E$11:BX$295,34,FALSE)),"",VLOOKUP(C90,'Master Sheet'!E$11:BX$295,34,FALSE)))</f>
        <v/>
      </c>
      <c r="M90" s="62" t="str">
        <f>IF(AND(C90=""),"",IF(ISNA(VLOOKUP(C90,'Master Sheet'!E$11:BX$295,7,FALSE)),"",VLOOKUP(C90,'Master Sheet'!E$11:BX$295,7,FALSE)))</f>
        <v/>
      </c>
      <c r="N90" s="24" t="str">
        <f>IF(AND(C90=""),"",IF(ISNA(VLOOKUP(C90,'Master Sheet'!E$11:BX$295,41,FALSE)),"",VLOOKUP(C90,'Master Sheet'!E$11:BX$295,41,FALSE)))</f>
        <v/>
      </c>
      <c r="O90" s="63" t="str">
        <f>IF(AND(C90=""),"",IF(ISNA(VLOOKUP(C90,'Master Sheet'!E$11:BX$295,7,FALSE)),"",VLOOKUP(C90,'Master Sheet'!E$11:BX$295,7,FALSE)))</f>
        <v/>
      </c>
      <c r="P90" s="62" t="str">
        <f>IF(AND(C90=""),"",IF(ISNA(VLOOKUP(C90,'Master Sheet'!E$11:BX$295,48,FALSE)),"",VLOOKUP(C90,'Master Sheet'!E$11:BX$295,48,FALSE)))</f>
        <v/>
      </c>
      <c r="Q90" s="62" t="str">
        <f>IF(AND(C90=""),"",IF(ISNA(VLOOKUP(C90,'Master Sheet'!E$11:BX$295,7,FALSE)),"",VLOOKUP(C90,'Master Sheet'!E$11:BX$295,7,FALSE)))</f>
        <v/>
      </c>
      <c r="R90" s="62" t="str">
        <f>IF(AND(C90=""),"",IF(ISNA(VLOOKUP(C90,'Master Sheet'!E$11:BX$295,55,FALSE)),"",VLOOKUP(C90,'Master Sheet'!E$11:BX$295,55,FALSE)))</f>
        <v/>
      </c>
      <c r="S90" s="62" t="str">
        <f>IF(AND(C90=""),"",IF(ISNA(VLOOKUP(C90,'Master Sheet'!E$11:BX$295,56,FALSE)),"",VLOOKUP(C90,'Master Sheet'!E$11:BX$295,56,FALSE)))</f>
        <v/>
      </c>
      <c r="T90" s="62" t="str">
        <f>IF(AND(C90=""),"",IF(ISNA(VLOOKUP(C90,'Master Sheet'!E$11:BX$295,62,FALSE)),"",VLOOKUP(C90,'Master Sheet'!E$11:BX$295,62,FALSE)))</f>
        <v/>
      </c>
      <c r="U90" s="24" t="str">
        <f>IF(AND(C90=""),"",IF(ISNA(VLOOKUP(C90,'Master Sheet'!E$11:BX$295,63,FALSE)),"",VLOOKUP(C90,'Master Sheet'!E$11:BX$295,63,FALSE)))</f>
        <v/>
      </c>
      <c r="V90" s="62" t="str">
        <f>IF(AND(C90=""),"",IF(ISNA(VLOOKUP(C90,'Master Sheet'!E$11:BX$295,69,FALSE)),"",VLOOKUP(C90,'Master Sheet'!E$11:BX$295,69,FALSE)))</f>
        <v/>
      </c>
      <c r="W90" s="24" t="str">
        <f>IF(AND(C90=""),"",IF(ISNA(VLOOKUP(C90,'Master Sheet'!E$11:BX$295,70,FALSE)),"",VLOOKUP(C90,'Master Sheet'!E$11:BX$295,70,FALSE)))</f>
        <v/>
      </c>
    </row>
    <row r="91" spans="1:23" ht="18.2" customHeight="1">
      <c r="A91" s="12">
        <v>71</v>
      </c>
      <c r="B91" s="60" t="str">
        <f>IF(AND(C91=""),"",IF(ISNA(VLOOKUP(A91,'Master Sheet'!A$11:CA$294,4,FALSE)),"",VLOOKUP(A91,'Master Sheet'!A$11:CA$294,4,FALSE)))</f>
        <v/>
      </c>
      <c r="C91" s="23" t="str">
        <f>IF(AND('Master Sheet'!E81=""),"",'Master Sheet'!E81)</f>
        <v/>
      </c>
      <c r="D91" s="50" t="str">
        <f>IF(AND(C91=""),"",IF(ISNA(VLOOKUP(A91,'Master Sheet'!A$11:CA$294,3,FALSE)),"",VLOOKUP(A91,'Master Sheet'!A$11:CA$294,3,FALSE)))</f>
        <v/>
      </c>
      <c r="E91" s="23" t="str">
        <f>IF(AND(C91=""),"",IF(ISNA(VLOOKUP(A91,'Master Sheet'!A$11:CA$294,2,FALSE)),"",VLOOKUP(A91,'Master Sheet'!A$11:CA$294,2,FALSE)))</f>
        <v/>
      </c>
      <c r="F91" s="24" t="str">
        <f>IF(AND(C91=""),"",IF(ISNA(VLOOKUP(C91,'Master Sheet'!E$11:BX$295,13,FALSE)),"",VLOOKUP(C91,'Master Sheet'!E$11:BX$295,13,FALSE)))</f>
        <v/>
      </c>
      <c r="G91" s="24" t="str">
        <f>IF(AND(C91=""),"",IF(ISNA(VLOOKUP(C91,'Master Sheet'!E$11:BX$295,7,FALSE)),"",VLOOKUP(C91,'Master Sheet'!E$11:BX$295,7,FALSE)))</f>
        <v/>
      </c>
      <c r="H91" s="24" t="str">
        <f>IF(AND(C91=""),"",IF(ISNA(VLOOKUP(C91,'Master Sheet'!E$11:BX$295,20,FALSE)),"",VLOOKUP(C91,'Master Sheet'!E$11:BX$295,20,FALSE)))</f>
        <v/>
      </c>
      <c r="I91" s="62" t="str">
        <f>IF(AND(C91=""),"",IF(ISNA(VLOOKUP(C91,'Master Sheet'!E$11:BX$295,7,FALSE)),"",VLOOKUP(C91,'Master Sheet'!E$11:BX$295,7,FALSE)))</f>
        <v/>
      </c>
      <c r="J91" s="24" t="str">
        <f>IF(AND(C91=""),"",IF(ISNA(VLOOKUP(C91,'Master Sheet'!E$11:BX$295,27,FALSE)),"",VLOOKUP(C91,'Master Sheet'!E$11:BX$295,27,FALSE)))</f>
        <v/>
      </c>
      <c r="K91" s="62" t="str">
        <f>IF(AND(C91=""),"",IF(ISNA(VLOOKUP(C91,'Master Sheet'!E$11:BX$295,7,FALSE)),"",VLOOKUP(C91,'Master Sheet'!E$11:BX$295,7,FALSE)))</f>
        <v/>
      </c>
      <c r="L91" s="24" t="str">
        <f>IF(AND(C91=""),"",IF(ISNA(VLOOKUP(C91,'Master Sheet'!E$11:BX$295,34,FALSE)),"",VLOOKUP(C91,'Master Sheet'!E$11:BX$295,34,FALSE)))</f>
        <v/>
      </c>
      <c r="M91" s="62" t="str">
        <f>IF(AND(C91=""),"",IF(ISNA(VLOOKUP(C91,'Master Sheet'!E$11:BX$295,7,FALSE)),"",VLOOKUP(C91,'Master Sheet'!E$11:BX$295,7,FALSE)))</f>
        <v/>
      </c>
      <c r="N91" s="24" t="str">
        <f>IF(AND(C91=""),"",IF(ISNA(VLOOKUP(C91,'Master Sheet'!E$11:BX$295,41,FALSE)),"",VLOOKUP(C91,'Master Sheet'!E$11:BX$295,41,FALSE)))</f>
        <v/>
      </c>
      <c r="O91" s="63" t="str">
        <f>IF(AND(C91=""),"",IF(ISNA(VLOOKUP(C91,'Master Sheet'!E$11:BX$295,7,FALSE)),"",VLOOKUP(C91,'Master Sheet'!E$11:BX$295,7,FALSE)))</f>
        <v/>
      </c>
      <c r="P91" s="62" t="str">
        <f>IF(AND(C91=""),"",IF(ISNA(VLOOKUP(C91,'Master Sheet'!E$11:BX$295,48,FALSE)),"",VLOOKUP(C91,'Master Sheet'!E$11:BX$295,48,FALSE)))</f>
        <v/>
      </c>
      <c r="Q91" s="62" t="str">
        <f>IF(AND(C91=""),"",IF(ISNA(VLOOKUP(C91,'Master Sheet'!E$11:BX$295,7,FALSE)),"",VLOOKUP(C91,'Master Sheet'!E$11:BX$295,7,FALSE)))</f>
        <v/>
      </c>
      <c r="R91" s="62" t="str">
        <f>IF(AND(C91=""),"",IF(ISNA(VLOOKUP(C91,'Master Sheet'!E$11:BX$295,55,FALSE)),"",VLOOKUP(C91,'Master Sheet'!E$11:BX$295,55,FALSE)))</f>
        <v/>
      </c>
      <c r="S91" s="62" t="str">
        <f>IF(AND(C91=""),"",IF(ISNA(VLOOKUP(C91,'Master Sheet'!E$11:BX$295,56,FALSE)),"",VLOOKUP(C91,'Master Sheet'!E$11:BX$295,56,FALSE)))</f>
        <v/>
      </c>
      <c r="T91" s="62" t="str">
        <f>IF(AND(C91=""),"",IF(ISNA(VLOOKUP(C91,'Master Sheet'!E$11:BX$295,62,FALSE)),"",VLOOKUP(C91,'Master Sheet'!E$11:BX$295,62,FALSE)))</f>
        <v/>
      </c>
      <c r="U91" s="24" t="str">
        <f>IF(AND(C91=""),"",IF(ISNA(VLOOKUP(C91,'Master Sheet'!E$11:BX$295,63,FALSE)),"",VLOOKUP(C91,'Master Sheet'!E$11:BX$295,63,FALSE)))</f>
        <v/>
      </c>
      <c r="V91" s="62" t="str">
        <f>IF(AND(C91=""),"",IF(ISNA(VLOOKUP(C91,'Master Sheet'!E$11:BX$295,69,FALSE)),"",VLOOKUP(C91,'Master Sheet'!E$11:BX$295,69,FALSE)))</f>
        <v/>
      </c>
      <c r="W91" s="24" t="str">
        <f>IF(AND(C91=""),"",IF(ISNA(VLOOKUP(C91,'Master Sheet'!E$11:BX$295,70,FALSE)),"",VLOOKUP(C91,'Master Sheet'!E$11:BX$295,70,FALSE)))</f>
        <v/>
      </c>
    </row>
    <row r="92" spans="1:23" ht="18.2" customHeight="1">
      <c r="A92" s="12">
        <v>72</v>
      </c>
      <c r="B92" s="60" t="str">
        <f>IF(AND(C92=""),"",IF(ISNA(VLOOKUP(A92,'Master Sheet'!A$11:CA$294,4,FALSE)),"",VLOOKUP(A92,'Master Sheet'!A$11:CA$294,4,FALSE)))</f>
        <v/>
      </c>
      <c r="C92" s="23" t="str">
        <f>IF(AND('Master Sheet'!E82=""),"",'Master Sheet'!E82)</f>
        <v/>
      </c>
      <c r="D92" s="50" t="str">
        <f>IF(AND(C92=""),"",IF(ISNA(VLOOKUP(A92,'Master Sheet'!A$11:CA$294,3,FALSE)),"",VLOOKUP(A92,'Master Sheet'!A$11:CA$294,3,FALSE)))</f>
        <v/>
      </c>
      <c r="E92" s="23" t="str">
        <f>IF(AND(C92=""),"",IF(ISNA(VLOOKUP(A92,'Master Sheet'!A$11:CA$294,2,FALSE)),"",VLOOKUP(A92,'Master Sheet'!A$11:CA$294,2,FALSE)))</f>
        <v/>
      </c>
      <c r="F92" s="24" t="str">
        <f>IF(AND(C92=""),"",IF(ISNA(VLOOKUP(C92,'Master Sheet'!E$11:BX$295,13,FALSE)),"",VLOOKUP(C92,'Master Sheet'!E$11:BX$295,13,FALSE)))</f>
        <v/>
      </c>
      <c r="G92" s="24" t="str">
        <f>IF(AND(C92=""),"",IF(ISNA(VLOOKUP(C92,'Master Sheet'!E$11:BX$295,7,FALSE)),"",VLOOKUP(C92,'Master Sheet'!E$11:BX$295,7,FALSE)))</f>
        <v/>
      </c>
      <c r="H92" s="24" t="str">
        <f>IF(AND(C92=""),"",IF(ISNA(VLOOKUP(C92,'Master Sheet'!E$11:BX$295,20,FALSE)),"",VLOOKUP(C92,'Master Sheet'!E$11:BX$295,20,FALSE)))</f>
        <v/>
      </c>
      <c r="I92" s="62" t="str">
        <f>IF(AND(C92=""),"",IF(ISNA(VLOOKUP(C92,'Master Sheet'!E$11:BX$295,7,FALSE)),"",VLOOKUP(C92,'Master Sheet'!E$11:BX$295,7,FALSE)))</f>
        <v/>
      </c>
      <c r="J92" s="24" t="str">
        <f>IF(AND(C92=""),"",IF(ISNA(VLOOKUP(C92,'Master Sheet'!E$11:BX$295,27,FALSE)),"",VLOOKUP(C92,'Master Sheet'!E$11:BX$295,27,FALSE)))</f>
        <v/>
      </c>
      <c r="K92" s="62" t="str">
        <f>IF(AND(C92=""),"",IF(ISNA(VLOOKUP(C92,'Master Sheet'!E$11:BX$295,7,FALSE)),"",VLOOKUP(C92,'Master Sheet'!E$11:BX$295,7,FALSE)))</f>
        <v/>
      </c>
      <c r="L92" s="24" t="str">
        <f>IF(AND(C92=""),"",IF(ISNA(VLOOKUP(C92,'Master Sheet'!E$11:BX$295,34,FALSE)),"",VLOOKUP(C92,'Master Sheet'!E$11:BX$295,34,FALSE)))</f>
        <v/>
      </c>
      <c r="M92" s="62" t="str">
        <f>IF(AND(C92=""),"",IF(ISNA(VLOOKUP(C92,'Master Sheet'!E$11:BX$295,7,FALSE)),"",VLOOKUP(C92,'Master Sheet'!E$11:BX$295,7,FALSE)))</f>
        <v/>
      </c>
      <c r="N92" s="24" t="str">
        <f>IF(AND(C92=""),"",IF(ISNA(VLOOKUP(C92,'Master Sheet'!E$11:BX$295,41,FALSE)),"",VLOOKUP(C92,'Master Sheet'!E$11:BX$295,41,FALSE)))</f>
        <v/>
      </c>
      <c r="O92" s="63" t="str">
        <f>IF(AND(C92=""),"",IF(ISNA(VLOOKUP(C92,'Master Sheet'!E$11:BX$295,7,FALSE)),"",VLOOKUP(C92,'Master Sheet'!E$11:BX$295,7,FALSE)))</f>
        <v/>
      </c>
      <c r="P92" s="62" t="str">
        <f>IF(AND(C92=""),"",IF(ISNA(VLOOKUP(C92,'Master Sheet'!E$11:BX$295,48,FALSE)),"",VLOOKUP(C92,'Master Sheet'!E$11:BX$295,48,FALSE)))</f>
        <v/>
      </c>
      <c r="Q92" s="62" t="str">
        <f>IF(AND(C92=""),"",IF(ISNA(VLOOKUP(C92,'Master Sheet'!E$11:BX$295,7,FALSE)),"",VLOOKUP(C92,'Master Sheet'!E$11:BX$295,7,FALSE)))</f>
        <v/>
      </c>
      <c r="R92" s="62" t="str">
        <f>IF(AND(C92=""),"",IF(ISNA(VLOOKUP(C92,'Master Sheet'!E$11:BX$295,55,FALSE)),"",VLOOKUP(C92,'Master Sheet'!E$11:BX$295,55,FALSE)))</f>
        <v/>
      </c>
      <c r="S92" s="62" t="str">
        <f>IF(AND(C92=""),"",IF(ISNA(VLOOKUP(C92,'Master Sheet'!E$11:BX$295,56,FALSE)),"",VLOOKUP(C92,'Master Sheet'!E$11:BX$295,56,FALSE)))</f>
        <v/>
      </c>
      <c r="T92" s="62" t="str">
        <f>IF(AND(C92=""),"",IF(ISNA(VLOOKUP(C92,'Master Sheet'!E$11:BX$295,62,FALSE)),"",VLOOKUP(C92,'Master Sheet'!E$11:BX$295,62,FALSE)))</f>
        <v/>
      </c>
      <c r="U92" s="24" t="str">
        <f>IF(AND(C92=""),"",IF(ISNA(VLOOKUP(C92,'Master Sheet'!E$11:BX$295,63,FALSE)),"",VLOOKUP(C92,'Master Sheet'!E$11:BX$295,63,FALSE)))</f>
        <v/>
      </c>
      <c r="V92" s="62" t="str">
        <f>IF(AND(C92=""),"",IF(ISNA(VLOOKUP(C92,'Master Sheet'!E$11:BX$295,69,FALSE)),"",VLOOKUP(C92,'Master Sheet'!E$11:BX$295,69,FALSE)))</f>
        <v/>
      </c>
      <c r="W92" s="24" t="str">
        <f>IF(AND(C92=""),"",IF(ISNA(VLOOKUP(C92,'Master Sheet'!E$11:BX$295,70,FALSE)),"",VLOOKUP(C92,'Master Sheet'!E$11:BX$295,70,FALSE)))</f>
        <v/>
      </c>
    </row>
    <row r="93" spans="1:23" ht="18.2" customHeight="1">
      <c r="A93" s="12">
        <v>73</v>
      </c>
      <c r="B93" s="60" t="str">
        <f>IF(AND(C93=""),"",IF(ISNA(VLOOKUP(A93,'Master Sheet'!A$11:CA$294,4,FALSE)),"",VLOOKUP(A93,'Master Sheet'!A$11:CA$294,4,FALSE)))</f>
        <v/>
      </c>
      <c r="C93" s="23" t="str">
        <f>IF(AND('Master Sheet'!E83=""),"",'Master Sheet'!E83)</f>
        <v/>
      </c>
      <c r="D93" s="50" t="str">
        <f>IF(AND(C93=""),"",IF(ISNA(VLOOKUP(A93,'Master Sheet'!A$11:CA$294,3,FALSE)),"",VLOOKUP(A93,'Master Sheet'!A$11:CA$294,3,FALSE)))</f>
        <v/>
      </c>
      <c r="E93" s="23" t="str">
        <f>IF(AND(C93=""),"",IF(ISNA(VLOOKUP(A93,'Master Sheet'!A$11:CA$294,2,FALSE)),"",VLOOKUP(A93,'Master Sheet'!A$11:CA$294,2,FALSE)))</f>
        <v/>
      </c>
      <c r="F93" s="24" t="str">
        <f>IF(AND(C93=""),"",IF(ISNA(VLOOKUP(C93,'Master Sheet'!E$11:BX$295,13,FALSE)),"",VLOOKUP(C93,'Master Sheet'!E$11:BX$295,13,FALSE)))</f>
        <v/>
      </c>
      <c r="G93" s="24" t="str">
        <f>IF(AND(C93=""),"",IF(ISNA(VLOOKUP(C93,'Master Sheet'!E$11:BX$295,7,FALSE)),"",VLOOKUP(C93,'Master Sheet'!E$11:BX$295,7,FALSE)))</f>
        <v/>
      </c>
      <c r="H93" s="24" t="str">
        <f>IF(AND(C93=""),"",IF(ISNA(VLOOKUP(C93,'Master Sheet'!E$11:BX$295,20,FALSE)),"",VLOOKUP(C93,'Master Sheet'!E$11:BX$295,20,FALSE)))</f>
        <v/>
      </c>
      <c r="I93" s="62" t="str">
        <f>IF(AND(C93=""),"",IF(ISNA(VLOOKUP(C93,'Master Sheet'!E$11:BX$295,7,FALSE)),"",VLOOKUP(C93,'Master Sheet'!E$11:BX$295,7,FALSE)))</f>
        <v/>
      </c>
      <c r="J93" s="24" t="str">
        <f>IF(AND(C93=""),"",IF(ISNA(VLOOKUP(C93,'Master Sheet'!E$11:BX$295,27,FALSE)),"",VLOOKUP(C93,'Master Sheet'!E$11:BX$295,27,FALSE)))</f>
        <v/>
      </c>
      <c r="K93" s="62" t="str">
        <f>IF(AND(C93=""),"",IF(ISNA(VLOOKUP(C93,'Master Sheet'!E$11:BX$295,7,FALSE)),"",VLOOKUP(C93,'Master Sheet'!E$11:BX$295,7,FALSE)))</f>
        <v/>
      </c>
      <c r="L93" s="24" t="str">
        <f>IF(AND(C93=""),"",IF(ISNA(VLOOKUP(C93,'Master Sheet'!E$11:BX$295,34,FALSE)),"",VLOOKUP(C93,'Master Sheet'!E$11:BX$295,34,FALSE)))</f>
        <v/>
      </c>
      <c r="M93" s="62" t="str">
        <f>IF(AND(C93=""),"",IF(ISNA(VLOOKUP(C93,'Master Sheet'!E$11:BX$295,7,FALSE)),"",VLOOKUP(C93,'Master Sheet'!E$11:BX$295,7,FALSE)))</f>
        <v/>
      </c>
      <c r="N93" s="24" t="str">
        <f>IF(AND(C93=""),"",IF(ISNA(VLOOKUP(C93,'Master Sheet'!E$11:BX$295,41,FALSE)),"",VLOOKUP(C93,'Master Sheet'!E$11:BX$295,41,FALSE)))</f>
        <v/>
      </c>
      <c r="O93" s="63" t="str">
        <f>IF(AND(C93=""),"",IF(ISNA(VLOOKUP(C93,'Master Sheet'!E$11:BX$295,7,FALSE)),"",VLOOKUP(C93,'Master Sheet'!E$11:BX$295,7,FALSE)))</f>
        <v/>
      </c>
      <c r="P93" s="62" t="str">
        <f>IF(AND(C93=""),"",IF(ISNA(VLOOKUP(C93,'Master Sheet'!E$11:BX$295,48,FALSE)),"",VLOOKUP(C93,'Master Sheet'!E$11:BX$295,48,FALSE)))</f>
        <v/>
      </c>
      <c r="Q93" s="62" t="str">
        <f>IF(AND(C93=""),"",IF(ISNA(VLOOKUP(C93,'Master Sheet'!E$11:BX$295,7,FALSE)),"",VLOOKUP(C93,'Master Sheet'!E$11:BX$295,7,FALSE)))</f>
        <v/>
      </c>
      <c r="R93" s="62" t="str">
        <f>IF(AND(C93=""),"",IF(ISNA(VLOOKUP(C93,'Master Sheet'!E$11:BX$295,55,FALSE)),"",VLOOKUP(C93,'Master Sheet'!E$11:BX$295,55,FALSE)))</f>
        <v/>
      </c>
      <c r="S93" s="62" t="str">
        <f>IF(AND(C93=""),"",IF(ISNA(VLOOKUP(C93,'Master Sheet'!E$11:BX$295,56,FALSE)),"",VLOOKUP(C93,'Master Sheet'!E$11:BX$295,56,FALSE)))</f>
        <v/>
      </c>
      <c r="T93" s="62" t="str">
        <f>IF(AND(C93=""),"",IF(ISNA(VLOOKUP(C93,'Master Sheet'!E$11:BX$295,62,FALSE)),"",VLOOKUP(C93,'Master Sheet'!E$11:BX$295,62,FALSE)))</f>
        <v/>
      </c>
      <c r="U93" s="24" t="str">
        <f>IF(AND(C93=""),"",IF(ISNA(VLOOKUP(C93,'Master Sheet'!E$11:BX$295,63,FALSE)),"",VLOOKUP(C93,'Master Sheet'!E$11:BX$295,63,FALSE)))</f>
        <v/>
      </c>
      <c r="V93" s="62" t="str">
        <f>IF(AND(C93=""),"",IF(ISNA(VLOOKUP(C93,'Master Sheet'!E$11:BX$295,69,FALSE)),"",VLOOKUP(C93,'Master Sheet'!E$11:BX$295,69,FALSE)))</f>
        <v/>
      </c>
      <c r="W93" s="24" t="str">
        <f>IF(AND(C93=""),"",IF(ISNA(VLOOKUP(C93,'Master Sheet'!E$11:BX$295,70,FALSE)),"",VLOOKUP(C93,'Master Sheet'!E$11:BX$295,70,FALSE)))</f>
        <v/>
      </c>
    </row>
    <row r="94" spans="1:23" ht="18.2" customHeight="1">
      <c r="A94" s="12">
        <v>74</v>
      </c>
      <c r="B94" s="60" t="str">
        <f>IF(AND(C94=""),"",IF(ISNA(VLOOKUP(A94,'Master Sheet'!A$11:CA$294,4,FALSE)),"",VLOOKUP(A94,'Master Sheet'!A$11:CA$294,4,FALSE)))</f>
        <v/>
      </c>
      <c r="C94" s="23" t="str">
        <f>IF(AND('Master Sheet'!E84=""),"",'Master Sheet'!E84)</f>
        <v/>
      </c>
      <c r="D94" s="50" t="str">
        <f>IF(AND(C94=""),"",IF(ISNA(VLOOKUP(A94,'Master Sheet'!A$11:CA$294,3,FALSE)),"",VLOOKUP(A94,'Master Sheet'!A$11:CA$294,3,FALSE)))</f>
        <v/>
      </c>
      <c r="E94" s="23" t="str">
        <f>IF(AND(C94=""),"",IF(ISNA(VLOOKUP(A94,'Master Sheet'!A$11:CA$294,2,FALSE)),"",VLOOKUP(A94,'Master Sheet'!A$11:CA$294,2,FALSE)))</f>
        <v/>
      </c>
      <c r="F94" s="24" t="str">
        <f>IF(AND(C94=""),"",IF(ISNA(VLOOKUP(C94,'Master Sheet'!E$11:BX$295,13,FALSE)),"",VLOOKUP(C94,'Master Sheet'!E$11:BX$295,13,FALSE)))</f>
        <v/>
      </c>
      <c r="G94" s="24" t="str">
        <f>IF(AND(C94=""),"",IF(ISNA(VLOOKUP(C94,'Master Sheet'!E$11:BX$295,7,FALSE)),"",VLOOKUP(C94,'Master Sheet'!E$11:BX$295,7,FALSE)))</f>
        <v/>
      </c>
      <c r="H94" s="24" t="str">
        <f>IF(AND(C94=""),"",IF(ISNA(VLOOKUP(C94,'Master Sheet'!E$11:BX$295,20,FALSE)),"",VLOOKUP(C94,'Master Sheet'!E$11:BX$295,20,FALSE)))</f>
        <v/>
      </c>
      <c r="I94" s="62" t="str">
        <f>IF(AND(C94=""),"",IF(ISNA(VLOOKUP(C94,'Master Sheet'!E$11:BX$295,7,FALSE)),"",VLOOKUP(C94,'Master Sheet'!E$11:BX$295,7,FALSE)))</f>
        <v/>
      </c>
      <c r="J94" s="24" t="str">
        <f>IF(AND(C94=""),"",IF(ISNA(VLOOKUP(C94,'Master Sheet'!E$11:BX$295,27,FALSE)),"",VLOOKUP(C94,'Master Sheet'!E$11:BX$295,27,FALSE)))</f>
        <v/>
      </c>
      <c r="K94" s="62" t="str">
        <f>IF(AND(C94=""),"",IF(ISNA(VLOOKUP(C94,'Master Sheet'!E$11:BX$295,7,FALSE)),"",VLOOKUP(C94,'Master Sheet'!E$11:BX$295,7,FALSE)))</f>
        <v/>
      </c>
      <c r="L94" s="24" t="str">
        <f>IF(AND(C94=""),"",IF(ISNA(VLOOKUP(C94,'Master Sheet'!E$11:BX$295,34,FALSE)),"",VLOOKUP(C94,'Master Sheet'!E$11:BX$295,34,FALSE)))</f>
        <v/>
      </c>
      <c r="M94" s="62" t="str">
        <f>IF(AND(C94=""),"",IF(ISNA(VLOOKUP(C94,'Master Sheet'!E$11:BX$295,7,FALSE)),"",VLOOKUP(C94,'Master Sheet'!E$11:BX$295,7,FALSE)))</f>
        <v/>
      </c>
      <c r="N94" s="24" t="str">
        <f>IF(AND(C94=""),"",IF(ISNA(VLOOKUP(C94,'Master Sheet'!E$11:BX$295,41,FALSE)),"",VLOOKUP(C94,'Master Sheet'!E$11:BX$295,41,FALSE)))</f>
        <v/>
      </c>
      <c r="O94" s="63" t="str">
        <f>IF(AND(C94=""),"",IF(ISNA(VLOOKUP(C94,'Master Sheet'!E$11:BX$295,7,FALSE)),"",VLOOKUP(C94,'Master Sheet'!E$11:BX$295,7,FALSE)))</f>
        <v/>
      </c>
      <c r="P94" s="62" t="str">
        <f>IF(AND(C94=""),"",IF(ISNA(VLOOKUP(C94,'Master Sheet'!E$11:BX$295,48,FALSE)),"",VLOOKUP(C94,'Master Sheet'!E$11:BX$295,48,FALSE)))</f>
        <v/>
      </c>
      <c r="Q94" s="62" t="str">
        <f>IF(AND(C94=""),"",IF(ISNA(VLOOKUP(C94,'Master Sheet'!E$11:BX$295,7,FALSE)),"",VLOOKUP(C94,'Master Sheet'!E$11:BX$295,7,FALSE)))</f>
        <v/>
      </c>
      <c r="R94" s="62" t="str">
        <f>IF(AND(C94=""),"",IF(ISNA(VLOOKUP(C94,'Master Sheet'!E$11:BX$295,55,FALSE)),"",VLOOKUP(C94,'Master Sheet'!E$11:BX$295,55,FALSE)))</f>
        <v/>
      </c>
      <c r="S94" s="62" t="str">
        <f>IF(AND(C94=""),"",IF(ISNA(VLOOKUP(C94,'Master Sheet'!E$11:BX$295,56,FALSE)),"",VLOOKUP(C94,'Master Sheet'!E$11:BX$295,56,FALSE)))</f>
        <v/>
      </c>
      <c r="T94" s="62" t="str">
        <f>IF(AND(C94=""),"",IF(ISNA(VLOOKUP(C94,'Master Sheet'!E$11:BX$295,62,FALSE)),"",VLOOKUP(C94,'Master Sheet'!E$11:BX$295,62,FALSE)))</f>
        <v/>
      </c>
      <c r="U94" s="24" t="str">
        <f>IF(AND(C94=""),"",IF(ISNA(VLOOKUP(C94,'Master Sheet'!E$11:BX$295,63,FALSE)),"",VLOOKUP(C94,'Master Sheet'!E$11:BX$295,63,FALSE)))</f>
        <v/>
      </c>
      <c r="V94" s="62" t="str">
        <f>IF(AND(C94=""),"",IF(ISNA(VLOOKUP(C94,'Master Sheet'!E$11:BX$295,69,FALSE)),"",VLOOKUP(C94,'Master Sheet'!E$11:BX$295,69,FALSE)))</f>
        <v/>
      </c>
      <c r="W94" s="24" t="str">
        <f>IF(AND(C94=""),"",IF(ISNA(VLOOKUP(C94,'Master Sheet'!E$11:BX$295,70,FALSE)),"",VLOOKUP(C94,'Master Sheet'!E$11:BX$295,70,FALSE)))</f>
        <v/>
      </c>
    </row>
    <row r="95" spans="1:23" ht="18.2" customHeight="1">
      <c r="A95" s="12">
        <v>75</v>
      </c>
      <c r="B95" s="60" t="str">
        <f>IF(AND(C95=""),"",IF(ISNA(VLOOKUP(A95,'Master Sheet'!A$11:CA$294,4,FALSE)),"",VLOOKUP(A95,'Master Sheet'!A$11:CA$294,4,FALSE)))</f>
        <v/>
      </c>
      <c r="C95" s="23" t="str">
        <f>IF(AND('Master Sheet'!E85=""),"",'Master Sheet'!E85)</f>
        <v/>
      </c>
      <c r="D95" s="50" t="str">
        <f>IF(AND(C95=""),"",IF(ISNA(VLOOKUP(A95,'Master Sheet'!A$11:CA$294,3,FALSE)),"",VLOOKUP(A95,'Master Sheet'!A$11:CA$294,3,FALSE)))</f>
        <v/>
      </c>
      <c r="E95" s="23" t="str">
        <f>IF(AND(C95=""),"",IF(ISNA(VLOOKUP(A95,'Master Sheet'!A$11:CA$294,2,FALSE)),"",VLOOKUP(A95,'Master Sheet'!A$11:CA$294,2,FALSE)))</f>
        <v/>
      </c>
      <c r="F95" s="24" t="str">
        <f>IF(AND(C95=""),"",IF(ISNA(VLOOKUP(C95,'Master Sheet'!E$11:BX$295,13,FALSE)),"",VLOOKUP(C95,'Master Sheet'!E$11:BX$295,13,FALSE)))</f>
        <v/>
      </c>
      <c r="G95" s="24" t="str">
        <f>IF(AND(C95=""),"",IF(ISNA(VLOOKUP(C95,'Master Sheet'!E$11:BX$295,7,FALSE)),"",VLOOKUP(C95,'Master Sheet'!E$11:BX$295,7,FALSE)))</f>
        <v/>
      </c>
      <c r="H95" s="24" t="str">
        <f>IF(AND(C95=""),"",IF(ISNA(VLOOKUP(C95,'Master Sheet'!E$11:BX$295,20,FALSE)),"",VLOOKUP(C95,'Master Sheet'!E$11:BX$295,20,FALSE)))</f>
        <v/>
      </c>
      <c r="I95" s="62" t="str">
        <f>IF(AND(C95=""),"",IF(ISNA(VLOOKUP(C95,'Master Sheet'!E$11:BX$295,7,FALSE)),"",VLOOKUP(C95,'Master Sheet'!E$11:BX$295,7,FALSE)))</f>
        <v/>
      </c>
      <c r="J95" s="24" t="str">
        <f>IF(AND(C95=""),"",IF(ISNA(VLOOKUP(C95,'Master Sheet'!E$11:BX$295,27,FALSE)),"",VLOOKUP(C95,'Master Sheet'!E$11:BX$295,27,FALSE)))</f>
        <v/>
      </c>
      <c r="K95" s="62" t="str">
        <f>IF(AND(C95=""),"",IF(ISNA(VLOOKUP(C95,'Master Sheet'!E$11:BX$295,7,FALSE)),"",VLOOKUP(C95,'Master Sheet'!E$11:BX$295,7,FALSE)))</f>
        <v/>
      </c>
      <c r="L95" s="24" t="str">
        <f>IF(AND(C95=""),"",IF(ISNA(VLOOKUP(C95,'Master Sheet'!E$11:BX$295,34,FALSE)),"",VLOOKUP(C95,'Master Sheet'!E$11:BX$295,34,FALSE)))</f>
        <v/>
      </c>
      <c r="M95" s="62" t="str">
        <f>IF(AND(C95=""),"",IF(ISNA(VLOOKUP(C95,'Master Sheet'!E$11:BX$295,7,FALSE)),"",VLOOKUP(C95,'Master Sheet'!E$11:BX$295,7,FALSE)))</f>
        <v/>
      </c>
      <c r="N95" s="24" t="str">
        <f>IF(AND(C95=""),"",IF(ISNA(VLOOKUP(C95,'Master Sheet'!E$11:BX$295,41,FALSE)),"",VLOOKUP(C95,'Master Sheet'!E$11:BX$295,41,FALSE)))</f>
        <v/>
      </c>
      <c r="O95" s="63" t="str">
        <f>IF(AND(C95=""),"",IF(ISNA(VLOOKUP(C95,'Master Sheet'!E$11:BX$295,7,FALSE)),"",VLOOKUP(C95,'Master Sheet'!E$11:BX$295,7,FALSE)))</f>
        <v/>
      </c>
      <c r="P95" s="62" t="str">
        <f>IF(AND(C95=""),"",IF(ISNA(VLOOKUP(C95,'Master Sheet'!E$11:BX$295,48,FALSE)),"",VLOOKUP(C95,'Master Sheet'!E$11:BX$295,48,FALSE)))</f>
        <v/>
      </c>
      <c r="Q95" s="62" t="str">
        <f>IF(AND(C95=""),"",IF(ISNA(VLOOKUP(C95,'Master Sheet'!E$11:BX$295,7,FALSE)),"",VLOOKUP(C95,'Master Sheet'!E$11:BX$295,7,FALSE)))</f>
        <v/>
      </c>
      <c r="R95" s="62" t="str">
        <f>IF(AND(C95=""),"",IF(ISNA(VLOOKUP(C95,'Master Sheet'!E$11:BX$295,55,FALSE)),"",VLOOKUP(C95,'Master Sheet'!E$11:BX$295,55,FALSE)))</f>
        <v/>
      </c>
      <c r="S95" s="62" t="str">
        <f>IF(AND(C95=""),"",IF(ISNA(VLOOKUP(C95,'Master Sheet'!E$11:BX$295,56,FALSE)),"",VLOOKUP(C95,'Master Sheet'!E$11:BX$295,56,FALSE)))</f>
        <v/>
      </c>
      <c r="T95" s="62" t="str">
        <f>IF(AND(C95=""),"",IF(ISNA(VLOOKUP(C95,'Master Sheet'!E$11:BX$295,62,FALSE)),"",VLOOKUP(C95,'Master Sheet'!E$11:BX$295,62,FALSE)))</f>
        <v/>
      </c>
      <c r="U95" s="24" t="str">
        <f>IF(AND(C95=""),"",IF(ISNA(VLOOKUP(C95,'Master Sheet'!E$11:BX$295,63,FALSE)),"",VLOOKUP(C95,'Master Sheet'!E$11:BX$295,63,FALSE)))</f>
        <v/>
      </c>
      <c r="V95" s="62" t="str">
        <f>IF(AND(C95=""),"",IF(ISNA(VLOOKUP(C95,'Master Sheet'!E$11:BX$295,69,FALSE)),"",VLOOKUP(C95,'Master Sheet'!E$11:BX$295,69,FALSE)))</f>
        <v/>
      </c>
      <c r="W95" s="24" t="str">
        <f>IF(AND(C95=""),"",IF(ISNA(VLOOKUP(C95,'Master Sheet'!E$11:BX$295,70,FALSE)),"",VLOOKUP(C95,'Master Sheet'!E$11:BX$295,70,FALSE)))</f>
        <v/>
      </c>
    </row>
    <row r="96" spans="1:23" ht="18.2" customHeight="1">
      <c r="A96" s="12">
        <v>76</v>
      </c>
      <c r="B96" s="60" t="str">
        <f>IF(AND(C96=""),"",IF(ISNA(VLOOKUP(A96,'Master Sheet'!A$11:CA$294,4,FALSE)),"",VLOOKUP(A96,'Master Sheet'!A$11:CA$294,4,FALSE)))</f>
        <v/>
      </c>
      <c r="C96" s="23" t="str">
        <f>IF(AND('Master Sheet'!E86=""),"",'Master Sheet'!E86)</f>
        <v/>
      </c>
      <c r="D96" s="50" t="str">
        <f>IF(AND(C96=""),"",IF(ISNA(VLOOKUP(A96,'Master Sheet'!A$11:CA$294,3,FALSE)),"",VLOOKUP(A96,'Master Sheet'!A$11:CA$294,3,FALSE)))</f>
        <v/>
      </c>
      <c r="E96" s="23" t="str">
        <f>IF(AND(C96=""),"",IF(ISNA(VLOOKUP(A96,'Master Sheet'!A$11:CA$294,2,FALSE)),"",VLOOKUP(A96,'Master Sheet'!A$11:CA$294,2,FALSE)))</f>
        <v/>
      </c>
      <c r="F96" s="24" t="str">
        <f>IF(AND(C96=""),"",IF(ISNA(VLOOKUP(C96,'Master Sheet'!E$11:BX$295,13,FALSE)),"",VLOOKUP(C96,'Master Sheet'!E$11:BX$295,13,FALSE)))</f>
        <v/>
      </c>
      <c r="G96" s="24" t="str">
        <f>IF(AND(C96=""),"",IF(ISNA(VLOOKUP(C96,'Master Sheet'!E$11:BX$295,7,FALSE)),"",VLOOKUP(C96,'Master Sheet'!E$11:BX$295,7,FALSE)))</f>
        <v/>
      </c>
      <c r="H96" s="24" t="str">
        <f>IF(AND(C96=""),"",IF(ISNA(VLOOKUP(C96,'Master Sheet'!E$11:BX$295,20,FALSE)),"",VLOOKUP(C96,'Master Sheet'!E$11:BX$295,20,FALSE)))</f>
        <v/>
      </c>
      <c r="I96" s="62" t="str">
        <f>IF(AND(C96=""),"",IF(ISNA(VLOOKUP(C96,'Master Sheet'!E$11:BX$295,7,FALSE)),"",VLOOKUP(C96,'Master Sheet'!E$11:BX$295,7,FALSE)))</f>
        <v/>
      </c>
      <c r="J96" s="24" t="str">
        <f>IF(AND(C96=""),"",IF(ISNA(VLOOKUP(C96,'Master Sheet'!E$11:BX$295,27,FALSE)),"",VLOOKUP(C96,'Master Sheet'!E$11:BX$295,27,FALSE)))</f>
        <v/>
      </c>
      <c r="K96" s="62" t="str">
        <f>IF(AND(C96=""),"",IF(ISNA(VLOOKUP(C96,'Master Sheet'!E$11:BX$295,7,FALSE)),"",VLOOKUP(C96,'Master Sheet'!E$11:BX$295,7,FALSE)))</f>
        <v/>
      </c>
      <c r="L96" s="24" t="str">
        <f>IF(AND(C96=""),"",IF(ISNA(VLOOKUP(C96,'Master Sheet'!E$11:BX$295,34,FALSE)),"",VLOOKUP(C96,'Master Sheet'!E$11:BX$295,34,FALSE)))</f>
        <v/>
      </c>
      <c r="M96" s="62" t="str">
        <f>IF(AND(C96=""),"",IF(ISNA(VLOOKUP(C96,'Master Sheet'!E$11:BX$295,7,FALSE)),"",VLOOKUP(C96,'Master Sheet'!E$11:BX$295,7,FALSE)))</f>
        <v/>
      </c>
      <c r="N96" s="24" t="str">
        <f>IF(AND(C96=""),"",IF(ISNA(VLOOKUP(C96,'Master Sheet'!E$11:BX$295,41,FALSE)),"",VLOOKUP(C96,'Master Sheet'!E$11:BX$295,41,FALSE)))</f>
        <v/>
      </c>
      <c r="O96" s="63" t="str">
        <f>IF(AND(C96=""),"",IF(ISNA(VLOOKUP(C96,'Master Sheet'!E$11:BX$295,7,FALSE)),"",VLOOKUP(C96,'Master Sheet'!E$11:BX$295,7,FALSE)))</f>
        <v/>
      </c>
      <c r="P96" s="62" t="str">
        <f>IF(AND(C96=""),"",IF(ISNA(VLOOKUP(C96,'Master Sheet'!E$11:BX$295,48,FALSE)),"",VLOOKUP(C96,'Master Sheet'!E$11:BX$295,48,FALSE)))</f>
        <v/>
      </c>
      <c r="Q96" s="62" t="str">
        <f>IF(AND(C96=""),"",IF(ISNA(VLOOKUP(C96,'Master Sheet'!E$11:BX$295,7,FALSE)),"",VLOOKUP(C96,'Master Sheet'!E$11:BX$295,7,FALSE)))</f>
        <v/>
      </c>
      <c r="R96" s="62" t="str">
        <f>IF(AND(C96=""),"",IF(ISNA(VLOOKUP(C96,'Master Sheet'!E$11:BX$295,55,FALSE)),"",VLOOKUP(C96,'Master Sheet'!E$11:BX$295,55,FALSE)))</f>
        <v/>
      </c>
      <c r="S96" s="62" t="str">
        <f>IF(AND(C96=""),"",IF(ISNA(VLOOKUP(C96,'Master Sheet'!E$11:BX$295,56,FALSE)),"",VLOOKUP(C96,'Master Sheet'!E$11:BX$295,56,FALSE)))</f>
        <v/>
      </c>
      <c r="T96" s="62" t="str">
        <f>IF(AND(C96=""),"",IF(ISNA(VLOOKUP(C96,'Master Sheet'!E$11:BX$295,62,FALSE)),"",VLOOKUP(C96,'Master Sheet'!E$11:BX$295,62,FALSE)))</f>
        <v/>
      </c>
      <c r="U96" s="24" t="str">
        <f>IF(AND(C96=""),"",IF(ISNA(VLOOKUP(C96,'Master Sheet'!E$11:BX$295,63,FALSE)),"",VLOOKUP(C96,'Master Sheet'!E$11:BX$295,63,FALSE)))</f>
        <v/>
      </c>
      <c r="V96" s="62" t="str">
        <f>IF(AND(C96=""),"",IF(ISNA(VLOOKUP(C96,'Master Sheet'!E$11:BX$295,69,FALSE)),"",VLOOKUP(C96,'Master Sheet'!E$11:BX$295,69,FALSE)))</f>
        <v/>
      </c>
      <c r="W96" s="24" t="str">
        <f>IF(AND(C96=""),"",IF(ISNA(VLOOKUP(C96,'Master Sheet'!E$11:BX$295,70,FALSE)),"",VLOOKUP(C96,'Master Sheet'!E$11:BX$295,70,FALSE)))</f>
        <v/>
      </c>
    </row>
    <row r="97" spans="1:23" ht="18.2" customHeight="1">
      <c r="A97" s="12">
        <v>77</v>
      </c>
      <c r="B97" s="60" t="str">
        <f>IF(AND(C97=""),"",IF(ISNA(VLOOKUP(A97,'Master Sheet'!A$11:CA$294,4,FALSE)),"",VLOOKUP(A97,'Master Sheet'!A$11:CA$294,4,FALSE)))</f>
        <v/>
      </c>
      <c r="C97" s="23" t="str">
        <f>IF(AND('Master Sheet'!E87=""),"",'Master Sheet'!E87)</f>
        <v/>
      </c>
      <c r="D97" s="50" t="str">
        <f>IF(AND(C97=""),"",IF(ISNA(VLOOKUP(A97,'Master Sheet'!A$11:CA$294,3,FALSE)),"",VLOOKUP(A97,'Master Sheet'!A$11:CA$294,3,FALSE)))</f>
        <v/>
      </c>
      <c r="E97" s="23" t="str">
        <f>IF(AND(C97=""),"",IF(ISNA(VLOOKUP(A97,'Master Sheet'!A$11:CA$294,2,FALSE)),"",VLOOKUP(A97,'Master Sheet'!A$11:CA$294,2,FALSE)))</f>
        <v/>
      </c>
      <c r="F97" s="24" t="str">
        <f>IF(AND(C97=""),"",IF(ISNA(VLOOKUP(C97,'Master Sheet'!E$11:BX$295,13,FALSE)),"",VLOOKUP(C97,'Master Sheet'!E$11:BX$295,13,FALSE)))</f>
        <v/>
      </c>
      <c r="G97" s="24" t="str">
        <f>IF(AND(C97=""),"",IF(ISNA(VLOOKUP(C97,'Master Sheet'!E$11:BX$295,7,FALSE)),"",VLOOKUP(C97,'Master Sheet'!E$11:BX$295,7,FALSE)))</f>
        <v/>
      </c>
      <c r="H97" s="24" t="str">
        <f>IF(AND(C97=""),"",IF(ISNA(VLOOKUP(C97,'Master Sheet'!E$11:BX$295,20,FALSE)),"",VLOOKUP(C97,'Master Sheet'!E$11:BX$295,20,FALSE)))</f>
        <v/>
      </c>
      <c r="I97" s="62" t="str">
        <f>IF(AND(C97=""),"",IF(ISNA(VLOOKUP(C97,'Master Sheet'!E$11:BX$295,7,FALSE)),"",VLOOKUP(C97,'Master Sheet'!E$11:BX$295,7,FALSE)))</f>
        <v/>
      </c>
      <c r="J97" s="24" t="str">
        <f>IF(AND(C97=""),"",IF(ISNA(VLOOKUP(C97,'Master Sheet'!E$11:BX$295,27,FALSE)),"",VLOOKUP(C97,'Master Sheet'!E$11:BX$295,27,FALSE)))</f>
        <v/>
      </c>
      <c r="K97" s="62" t="str">
        <f>IF(AND(C97=""),"",IF(ISNA(VLOOKUP(C97,'Master Sheet'!E$11:BX$295,7,FALSE)),"",VLOOKUP(C97,'Master Sheet'!E$11:BX$295,7,FALSE)))</f>
        <v/>
      </c>
      <c r="L97" s="24" t="str">
        <f>IF(AND(C97=""),"",IF(ISNA(VLOOKUP(C97,'Master Sheet'!E$11:BX$295,34,FALSE)),"",VLOOKUP(C97,'Master Sheet'!E$11:BX$295,34,FALSE)))</f>
        <v/>
      </c>
      <c r="M97" s="62" t="str">
        <f>IF(AND(C97=""),"",IF(ISNA(VLOOKUP(C97,'Master Sheet'!E$11:BX$295,7,FALSE)),"",VLOOKUP(C97,'Master Sheet'!E$11:BX$295,7,FALSE)))</f>
        <v/>
      </c>
      <c r="N97" s="24" t="str">
        <f>IF(AND(C97=""),"",IF(ISNA(VLOOKUP(C97,'Master Sheet'!E$11:BX$295,41,FALSE)),"",VLOOKUP(C97,'Master Sheet'!E$11:BX$295,41,FALSE)))</f>
        <v/>
      </c>
      <c r="O97" s="63" t="str">
        <f>IF(AND(C97=""),"",IF(ISNA(VLOOKUP(C97,'Master Sheet'!E$11:BX$295,7,FALSE)),"",VLOOKUP(C97,'Master Sheet'!E$11:BX$295,7,FALSE)))</f>
        <v/>
      </c>
      <c r="P97" s="62" t="str">
        <f>IF(AND(C97=""),"",IF(ISNA(VLOOKUP(C97,'Master Sheet'!E$11:BX$295,48,FALSE)),"",VLOOKUP(C97,'Master Sheet'!E$11:BX$295,48,FALSE)))</f>
        <v/>
      </c>
      <c r="Q97" s="62" t="str">
        <f>IF(AND(C97=""),"",IF(ISNA(VLOOKUP(C97,'Master Sheet'!E$11:BX$295,7,FALSE)),"",VLOOKUP(C97,'Master Sheet'!E$11:BX$295,7,FALSE)))</f>
        <v/>
      </c>
      <c r="R97" s="62" t="str">
        <f>IF(AND(C97=""),"",IF(ISNA(VLOOKUP(C97,'Master Sheet'!E$11:BX$295,55,FALSE)),"",VLOOKUP(C97,'Master Sheet'!E$11:BX$295,55,FALSE)))</f>
        <v/>
      </c>
      <c r="S97" s="62" t="str">
        <f>IF(AND(C97=""),"",IF(ISNA(VLOOKUP(C97,'Master Sheet'!E$11:BX$295,56,FALSE)),"",VLOOKUP(C97,'Master Sheet'!E$11:BX$295,56,FALSE)))</f>
        <v/>
      </c>
      <c r="T97" s="62" t="str">
        <f>IF(AND(C97=""),"",IF(ISNA(VLOOKUP(C97,'Master Sheet'!E$11:BX$295,62,FALSE)),"",VLOOKUP(C97,'Master Sheet'!E$11:BX$295,62,FALSE)))</f>
        <v/>
      </c>
      <c r="U97" s="24" t="str">
        <f>IF(AND(C97=""),"",IF(ISNA(VLOOKUP(C97,'Master Sheet'!E$11:BX$295,63,FALSE)),"",VLOOKUP(C97,'Master Sheet'!E$11:BX$295,63,FALSE)))</f>
        <v/>
      </c>
      <c r="V97" s="62" t="str">
        <f>IF(AND(C97=""),"",IF(ISNA(VLOOKUP(C97,'Master Sheet'!E$11:BX$295,69,FALSE)),"",VLOOKUP(C97,'Master Sheet'!E$11:BX$295,69,FALSE)))</f>
        <v/>
      </c>
      <c r="W97" s="24" t="str">
        <f>IF(AND(C97=""),"",IF(ISNA(VLOOKUP(C97,'Master Sheet'!E$11:BX$295,70,FALSE)),"",VLOOKUP(C97,'Master Sheet'!E$11:BX$295,70,FALSE)))</f>
        <v/>
      </c>
    </row>
    <row r="98" spans="1:23" ht="18.2" customHeight="1">
      <c r="A98" s="12">
        <v>78</v>
      </c>
      <c r="B98" s="60" t="str">
        <f>IF(AND(C98=""),"",IF(ISNA(VLOOKUP(A98,'Master Sheet'!A$11:CA$294,4,FALSE)),"",VLOOKUP(A98,'Master Sheet'!A$11:CA$294,4,FALSE)))</f>
        <v/>
      </c>
      <c r="C98" s="23" t="str">
        <f>IF(AND('Master Sheet'!E88=""),"",'Master Sheet'!E88)</f>
        <v/>
      </c>
      <c r="D98" s="50" t="str">
        <f>IF(AND(C98=""),"",IF(ISNA(VLOOKUP(A98,'Master Sheet'!A$11:CA$294,3,FALSE)),"",VLOOKUP(A98,'Master Sheet'!A$11:CA$294,3,FALSE)))</f>
        <v/>
      </c>
      <c r="E98" s="23" t="str">
        <f>IF(AND(C98=""),"",IF(ISNA(VLOOKUP(A98,'Master Sheet'!A$11:CA$294,2,FALSE)),"",VLOOKUP(A98,'Master Sheet'!A$11:CA$294,2,FALSE)))</f>
        <v/>
      </c>
      <c r="F98" s="24" t="str">
        <f>IF(AND(C98=""),"",IF(ISNA(VLOOKUP(C98,'Master Sheet'!E$11:BX$295,13,FALSE)),"",VLOOKUP(C98,'Master Sheet'!E$11:BX$295,13,FALSE)))</f>
        <v/>
      </c>
      <c r="G98" s="24" t="str">
        <f>IF(AND(C98=""),"",IF(ISNA(VLOOKUP(C98,'Master Sheet'!E$11:BX$295,7,FALSE)),"",VLOOKUP(C98,'Master Sheet'!E$11:BX$295,7,FALSE)))</f>
        <v/>
      </c>
      <c r="H98" s="24" t="str">
        <f>IF(AND(C98=""),"",IF(ISNA(VLOOKUP(C98,'Master Sheet'!E$11:BX$295,20,FALSE)),"",VLOOKUP(C98,'Master Sheet'!E$11:BX$295,20,FALSE)))</f>
        <v/>
      </c>
      <c r="I98" s="62" t="str">
        <f>IF(AND(C98=""),"",IF(ISNA(VLOOKUP(C98,'Master Sheet'!E$11:BX$295,7,FALSE)),"",VLOOKUP(C98,'Master Sheet'!E$11:BX$295,7,FALSE)))</f>
        <v/>
      </c>
      <c r="J98" s="24" t="str">
        <f>IF(AND(C98=""),"",IF(ISNA(VLOOKUP(C98,'Master Sheet'!E$11:BX$295,27,FALSE)),"",VLOOKUP(C98,'Master Sheet'!E$11:BX$295,27,FALSE)))</f>
        <v/>
      </c>
      <c r="K98" s="62" t="str">
        <f>IF(AND(C98=""),"",IF(ISNA(VLOOKUP(C98,'Master Sheet'!E$11:BX$295,7,FALSE)),"",VLOOKUP(C98,'Master Sheet'!E$11:BX$295,7,FALSE)))</f>
        <v/>
      </c>
      <c r="L98" s="24" t="str">
        <f>IF(AND(C98=""),"",IF(ISNA(VLOOKUP(C98,'Master Sheet'!E$11:BX$295,34,FALSE)),"",VLOOKUP(C98,'Master Sheet'!E$11:BX$295,34,FALSE)))</f>
        <v/>
      </c>
      <c r="M98" s="62" t="str">
        <f>IF(AND(C98=""),"",IF(ISNA(VLOOKUP(C98,'Master Sheet'!E$11:BX$295,7,FALSE)),"",VLOOKUP(C98,'Master Sheet'!E$11:BX$295,7,FALSE)))</f>
        <v/>
      </c>
      <c r="N98" s="24" t="str">
        <f>IF(AND(C98=""),"",IF(ISNA(VLOOKUP(C98,'Master Sheet'!E$11:BX$295,41,FALSE)),"",VLOOKUP(C98,'Master Sheet'!E$11:BX$295,41,FALSE)))</f>
        <v/>
      </c>
      <c r="O98" s="63" t="str">
        <f>IF(AND(C98=""),"",IF(ISNA(VLOOKUP(C98,'Master Sheet'!E$11:BX$295,7,FALSE)),"",VLOOKUP(C98,'Master Sheet'!E$11:BX$295,7,FALSE)))</f>
        <v/>
      </c>
      <c r="P98" s="62" t="str">
        <f>IF(AND(C98=""),"",IF(ISNA(VLOOKUP(C98,'Master Sheet'!E$11:BX$295,48,FALSE)),"",VLOOKUP(C98,'Master Sheet'!E$11:BX$295,48,FALSE)))</f>
        <v/>
      </c>
      <c r="Q98" s="62" t="str">
        <f>IF(AND(C98=""),"",IF(ISNA(VLOOKUP(C98,'Master Sheet'!E$11:BX$295,7,FALSE)),"",VLOOKUP(C98,'Master Sheet'!E$11:BX$295,7,FALSE)))</f>
        <v/>
      </c>
      <c r="R98" s="62" t="str">
        <f>IF(AND(C98=""),"",IF(ISNA(VLOOKUP(C98,'Master Sheet'!E$11:BX$295,55,FALSE)),"",VLOOKUP(C98,'Master Sheet'!E$11:BX$295,55,FALSE)))</f>
        <v/>
      </c>
      <c r="S98" s="62" t="str">
        <f>IF(AND(C98=""),"",IF(ISNA(VLOOKUP(C98,'Master Sheet'!E$11:BX$295,56,FALSE)),"",VLOOKUP(C98,'Master Sheet'!E$11:BX$295,56,FALSE)))</f>
        <v/>
      </c>
      <c r="T98" s="62" t="str">
        <f>IF(AND(C98=""),"",IF(ISNA(VLOOKUP(C98,'Master Sheet'!E$11:BX$295,62,FALSE)),"",VLOOKUP(C98,'Master Sheet'!E$11:BX$295,62,FALSE)))</f>
        <v/>
      </c>
      <c r="U98" s="24" t="str">
        <f>IF(AND(C98=""),"",IF(ISNA(VLOOKUP(C98,'Master Sheet'!E$11:BX$295,63,FALSE)),"",VLOOKUP(C98,'Master Sheet'!E$11:BX$295,63,FALSE)))</f>
        <v/>
      </c>
      <c r="V98" s="62" t="str">
        <f>IF(AND(C98=""),"",IF(ISNA(VLOOKUP(C98,'Master Sheet'!E$11:BX$295,69,FALSE)),"",VLOOKUP(C98,'Master Sheet'!E$11:BX$295,69,FALSE)))</f>
        <v/>
      </c>
      <c r="W98" s="24" t="str">
        <f>IF(AND(C98=""),"",IF(ISNA(VLOOKUP(C98,'Master Sheet'!E$11:BX$295,70,FALSE)),"",VLOOKUP(C98,'Master Sheet'!E$11:BX$295,70,FALSE)))</f>
        <v/>
      </c>
    </row>
    <row r="99" spans="1:23" ht="15.75">
      <c r="F99" s="55"/>
      <c r="G99" s="56"/>
      <c r="H99" s="55"/>
      <c r="I99" s="57"/>
      <c r="J99" s="55"/>
      <c r="K99" s="57"/>
      <c r="L99" s="55"/>
      <c r="M99" s="57"/>
      <c r="N99" s="55"/>
      <c r="O99" s="58"/>
      <c r="P99" s="59"/>
      <c r="Q99" s="57"/>
      <c r="R99" s="57"/>
      <c r="S99" s="59"/>
      <c r="T99" s="57"/>
      <c r="U99" s="55"/>
      <c r="V99" s="57"/>
      <c r="W99" s="55"/>
    </row>
    <row r="100" spans="1:23" ht="18.75">
      <c r="C100" s="200" t="s">
        <v>82</v>
      </c>
      <c r="D100" s="200"/>
      <c r="E100" s="200"/>
      <c r="F100" s="200"/>
      <c r="N100" s="200" t="s">
        <v>51</v>
      </c>
      <c r="O100" s="200"/>
      <c r="P100" s="200"/>
      <c r="Q100" s="200"/>
      <c r="R100" s="200"/>
      <c r="S100" s="200"/>
      <c r="T100" s="200"/>
      <c r="U100" s="200"/>
    </row>
    <row r="101" spans="1:23">
      <c r="A101" s="176" t="s">
        <v>7</v>
      </c>
      <c r="B101" s="176" t="s">
        <v>39</v>
      </c>
      <c r="C101" s="197" t="s">
        <v>79</v>
      </c>
      <c r="D101" s="197" t="s">
        <v>22</v>
      </c>
      <c r="E101" s="197" t="s">
        <v>21</v>
      </c>
      <c r="F101" s="197" t="s">
        <v>25</v>
      </c>
      <c r="G101" s="197"/>
      <c r="H101" s="197" t="s">
        <v>26</v>
      </c>
      <c r="I101" s="197"/>
      <c r="J101" s="197" t="s">
        <v>27</v>
      </c>
      <c r="K101" s="197"/>
      <c r="L101" s="197" t="s">
        <v>28</v>
      </c>
      <c r="M101" s="197"/>
      <c r="N101" s="197" t="s">
        <v>29</v>
      </c>
      <c r="O101" s="197"/>
      <c r="P101" s="195" t="s">
        <v>30</v>
      </c>
      <c r="Q101" s="195"/>
      <c r="R101" s="197" t="s">
        <v>61</v>
      </c>
      <c r="S101" s="197"/>
      <c r="T101" s="197" t="s">
        <v>80</v>
      </c>
      <c r="U101" s="197"/>
      <c r="V101" s="195" t="s">
        <v>81</v>
      </c>
      <c r="W101" s="195"/>
    </row>
    <row r="102" spans="1:23">
      <c r="A102" s="176"/>
      <c r="B102" s="176"/>
      <c r="C102" s="197"/>
      <c r="D102" s="197"/>
      <c r="E102" s="197"/>
      <c r="F102" s="197"/>
      <c r="G102" s="197"/>
      <c r="H102" s="197"/>
      <c r="I102" s="197"/>
      <c r="J102" s="197"/>
      <c r="K102" s="197"/>
      <c r="L102" s="197"/>
      <c r="M102" s="197"/>
      <c r="N102" s="197"/>
      <c r="O102" s="197"/>
      <c r="P102" s="195"/>
      <c r="Q102" s="195"/>
      <c r="R102" s="197"/>
      <c r="S102" s="197"/>
      <c r="T102" s="197"/>
      <c r="U102" s="197"/>
      <c r="V102" s="195"/>
      <c r="W102" s="195"/>
    </row>
    <row r="103" spans="1:23">
      <c r="A103" s="176"/>
      <c r="B103" s="176"/>
      <c r="C103" s="197"/>
      <c r="D103" s="197"/>
      <c r="E103" s="197"/>
      <c r="F103" s="61" t="s">
        <v>47</v>
      </c>
      <c r="G103" s="61" t="s">
        <v>83</v>
      </c>
      <c r="H103" s="61" t="s">
        <v>47</v>
      </c>
      <c r="I103" s="61" t="s">
        <v>83</v>
      </c>
      <c r="J103" s="61" t="s">
        <v>47</v>
      </c>
      <c r="K103" s="61" t="s">
        <v>83</v>
      </c>
      <c r="L103" s="61" t="s">
        <v>47</v>
      </c>
      <c r="M103" s="61" t="s">
        <v>83</v>
      </c>
      <c r="N103" s="61" t="s">
        <v>47</v>
      </c>
      <c r="O103" s="61" t="s">
        <v>83</v>
      </c>
      <c r="P103" s="61" t="s">
        <v>47</v>
      </c>
      <c r="Q103" s="61" t="s">
        <v>83</v>
      </c>
      <c r="R103" s="48" t="s">
        <v>15</v>
      </c>
      <c r="S103" s="198" t="s">
        <v>65</v>
      </c>
      <c r="T103" s="48" t="s">
        <v>15</v>
      </c>
      <c r="U103" s="199" t="s">
        <v>65</v>
      </c>
      <c r="V103" s="48" t="s">
        <v>15</v>
      </c>
      <c r="W103" s="198" t="s">
        <v>65</v>
      </c>
    </row>
    <row r="104" spans="1:23" ht="15.75">
      <c r="A104" s="176"/>
      <c r="B104" s="176"/>
      <c r="C104" s="197"/>
      <c r="D104" s="197"/>
      <c r="E104" s="197"/>
      <c r="F104" s="49">
        <v>15</v>
      </c>
      <c r="G104" s="49">
        <v>5</v>
      </c>
      <c r="H104" s="49">
        <v>15</v>
      </c>
      <c r="I104" s="49">
        <v>5</v>
      </c>
      <c r="J104" s="49">
        <v>15</v>
      </c>
      <c r="K104" s="49">
        <v>5</v>
      </c>
      <c r="L104" s="49">
        <v>15</v>
      </c>
      <c r="M104" s="49">
        <v>5</v>
      </c>
      <c r="N104" s="49">
        <v>15</v>
      </c>
      <c r="O104" s="49">
        <v>5</v>
      </c>
      <c r="P104" s="49">
        <v>15</v>
      </c>
      <c r="Q104" s="49">
        <v>5</v>
      </c>
      <c r="R104" s="49">
        <v>100</v>
      </c>
      <c r="S104" s="198"/>
      <c r="T104" s="49">
        <v>100</v>
      </c>
      <c r="U104" s="199"/>
      <c r="V104" s="49">
        <v>100</v>
      </c>
      <c r="W104" s="198"/>
    </row>
    <row r="105" spans="1:23" ht="18.600000000000001" customHeight="1">
      <c r="A105" s="12">
        <v>79</v>
      </c>
      <c r="B105" s="60" t="str">
        <f>IF(AND(C105=""),"",IF(ISNA(VLOOKUP(A105,'Master Sheet'!A$11:CA$294,4,FALSE)),"",VLOOKUP(A105,'Master Sheet'!A$11:CA$294,4,FALSE)))</f>
        <v/>
      </c>
      <c r="C105" s="23" t="str">
        <f>IF(AND('Master Sheet'!E89=""),"",'Master Sheet'!E89)</f>
        <v/>
      </c>
      <c r="D105" s="50" t="str">
        <f>IF(AND(C105=""),"",IF(ISNA(VLOOKUP(A105,'Master Sheet'!A$11:CA$294,3,FALSE)),"",VLOOKUP(A105,'Master Sheet'!A$11:CA$294,3,FALSE)))</f>
        <v/>
      </c>
      <c r="E105" s="23" t="str">
        <f>IF(AND(C105=""),"",IF(ISNA(VLOOKUP(A105,'Master Sheet'!A$11:CA$294,2,FALSE)),"",VLOOKUP(A105,'Master Sheet'!A$11:CA$294,2,FALSE)))</f>
        <v/>
      </c>
      <c r="F105" s="24" t="str">
        <f>IF(AND(C105=""),"",IF(ISNA(VLOOKUP(C105,'Master Sheet'!E$11:BX$295,13,FALSE)),"",VLOOKUP(C105,'Master Sheet'!E$11:BX$295,13,FALSE)))</f>
        <v/>
      </c>
      <c r="G105" s="24" t="str">
        <f>IF(AND(C105=""),"",IF(ISNA(VLOOKUP(C105,'Master Sheet'!E$11:BX$295,7,FALSE)),"",VLOOKUP(C105,'Master Sheet'!E$11:BX$295,7,FALSE)))</f>
        <v/>
      </c>
      <c r="H105" s="24" t="str">
        <f>IF(AND(C105=""),"",IF(ISNA(VLOOKUP(C105,'Master Sheet'!E$11:BX$295,20,FALSE)),"",VLOOKUP(C105,'Master Sheet'!E$11:BX$295,20,FALSE)))</f>
        <v/>
      </c>
      <c r="I105" s="62" t="str">
        <f>IF(AND(C105=""),"",IF(ISNA(VLOOKUP(C105,'Master Sheet'!E$11:BX$295,7,FALSE)),"",VLOOKUP(C105,'Master Sheet'!E$11:BX$295,7,FALSE)))</f>
        <v/>
      </c>
      <c r="J105" s="24" t="str">
        <f>IF(AND(C105=""),"",IF(ISNA(VLOOKUP(C105,'Master Sheet'!E$11:BX$295,27,FALSE)),"",VLOOKUP(C105,'Master Sheet'!E$11:BX$295,27,FALSE)))</f>
        <v/>
      </c>
      <c r="K105" s="62" t="str">
        <f>IF(AND(C105=""),"",IF(ISNA(VLOOKUP(C105,'Master Sheet'!E$11:BX$295,7,FALSE)),"",VLOOKUP(C105,'Master Sheet'!E$11:BX$295,7,FALSE)))</f>
        <v/>
      </c>
      <c r="L105" s="24" t="str">
        <f>IF(AND(C105=""),"",IF(ISNA(VLOOKUP(C105,'Master Sheet'!E$11:BX$295,34,FALSE)),"",VLOOKUP(C105,'Master Sheet'!E$11:BX$295,34,FALSE)))</f>
        <v/>
      </c>
      <c r="M105" s="62" t="str">
        <f>IF(AND(C105=""),"",IF(ISNA(VLOOKUP(C105,'Master Sheet'!E$11:BX$295,7,FALSE)),"",VLOOKUP(C105,'Master Sheet'!E$11:BX$295,7,FALSE)))</f>
        <v/>
      </c>
      <c r="N105" s="24" t="str">
        <f>IF(AND(C105=""),"",IF(ISNA(VLOOKUP(C105,'Master Sheet'!E$11:BX$295,41,FALSE)),"",VLOOKUP(C105,'Master Sheet'!E$11:BX$295,41,FALSE)))</f>
        <v/>
      </c>
      <c r="O105" s="63" t="str">
        <f>IF(AND(C105=""),"",IF(ISNA(VLOOKUP(C105,'Master Sheet'!E$11:BX$295,7,FALSE)),"",VLOOKUP(C105,'Master Sheet'!E$11:BX$295,7,FALSE)))</f>
        <v/>
      </c>
      <c r="P105" s="62" t="str">
        <f>IF(AND(C105=""),"",IF(ISNA(VLOOKUP(C105,'Master Sheet'!E$11:BX$295,48,FALSE)),"",VLOOKUP(C105,'Master Sheet'!E$11:BX$295,48,FALSE)))</f>
        <v/>
      </c>
      <c r="Q105" s="62" t="str">
        <f>IF(AND(C105=""),"",IF(ISNA(VLOOKUP(C105,'Master Sheet'!E$11:BX$295,7,FALSE)),"",VLOOKUP(C105,'Master Sheet'!E$11:BX$295,7,FALSE)))</f>
        <v/>
      </c>
      <c r="R105" s="62" t="str">
        <f>IF(AND(C105=""),"",IF(ISNA(VLOOKUP(C105,'Master Sheet'!E$11:BX$295,55,FALSE)),"",VLOOKUP(C105,'Master Sheet'!E$11:BX$295,55,FALSE)))</f>
        <v/>
      </c>
      <c r="S105" s="62" t="str">
        <f>IF(AND(C105=""),"",IF(ISNA(VLOOKUP(C105,'Master Sheet'!E$11:BX$295,56,FALSE)),"",VLOOKUP(C105,'Master Sheet'!E$11:BX$295,56,FALSE)))</f>
        <v/>
      </c>
      <c r="T105" s="62" t="str">
        <f>IF(AND(C105=""),"",IF(ISNA(VLOOKUP(C105,'Master Sheet'!E$11:BX$295,62,FALSE)),"",VLOOKUP(C105,'Master Sheet'!E$11:BX$295,62,FALSE)))</f>
        <v/>
      </c>
      <c r="U105" s="24" t="str">
        <f>IF(AND(C105=""),"",IF(ISNA(VLOOKUP(C105,'Master Sheet'!E$11:BX$295,63,FALSE)),"",VLOOKUP(C105,'Master Sheet'!E$11:BX$295,63,FALSE)))</f>
        <v/>
      </c>
      <c r="V105" s="62" t="str">
        <f>IF(AND(C105=""),"",IF(ISNA(VLOOKUP(C105,'Master Sheet'!E$11:BX$295,69,FALSE)),"",VLOOKUP(C105,'Master Sheet'!E$11:BX$295,69,FALSE)))</f>
        <v/>
      </c>
      <c r="W105" s="24" t="str">
        <f>IF(AND(C105=""),"",IF(ISNA(VLOOKUP(C105,'Master Sheet'!E$11:BX$295,70,FALSE)),"",VLOOKUP(C105,'Master Sheet'!E$11:BX$295,70,FALSE)))</f>
        <v/>
      </c>
    </row>
    <row r="106" spans="1:23" ht="18.600000000000001" customHeight="1">
      <c r="A106" s="12">
        <v>80</v>
      </c>
      <c r="B106" s="60" t="str">
        <f>IF(AND(C106=""),"",IF(ISNA(VLOOKUP(A106,'Master Sheet'!A$11:CA$294,4,FALSE)),"",VLOOKUP(A106,'Master Sheet'!A$11:CA$294,4,FALSE)))</f>
        <v/>
      </c>
      <c r="C106" s="23" t="str">
        <f>IF(AND('Master Sheet'!E90=""),"",'Master Sheet'!E90)</f>
        <v/>
      </c>
      <c r="D106" s="50" t="str">
        <f>IF(AND(C106=""),"",IF(ISNA(VLOOKUP(A106,'Master Sheet'!A$11:CA$294,3,FALSE)),"",VLOOKUP(A106,'Master Sheet'!A$11:CA$294,3,FALSE)))</f>
        <v/>
      </c>
      <c r="E106" s="23" t="str">
        <f>IF(AND(C106=""),"",IF(ISNA(VLOOKUP(A106,'Master Sheet'!A$11:CA$294,2,FALSE)),"",VLOOKUP(A106,'Master Sheet'!A$11:CA$294,2,FALSE)))</f>
        <v/>
      </c>
      <c r="F106" s="24" t="str">
        <f>IF(AND(C106=""),"",IF(ISNA(VLOOKUP(C106,'Master Sheet'!E$11:BX$295,13,FALSE)),"",VLOOKUP(C106,'Master Sheet'!E$11:BX$295,13,FALSE)))</f>
        <v/>
      </c>
      <c r="G106" s="24" t="str">
        <f>IF(AND(C106=""),"",IF(ISNA(VLOOKUP(C106,'Master Sheet'!E$11:BX$295,7,FALSE)),"",VLOOKUP(C106,'Master Sheet'!E$11:BX$295,7,FALSE)))</f>
        <v/>
      </c>
      <c r="H106" s="24" t="str">
        <f>IF(AND(C106=""),"",IF(ISNA(VLOOKUP(C106,'Master Sheet'!E$11:BX$295,20,FALSE)),"",VLOOKUP(C106,'Master Sheet'!E$11:BX$295,20,FALSE)))</f>
        <v/>
      </c>
      <c r="I106" s="62" t="str">
        <f>IF(AND(C106=""),"",IF(ISNA(VLOOKUP(C106,'Master Sheet'!E$11:BX$295,7,FALSE)),"",VLOOKUP(C106,'Master Sheet'!E$11:BX$295,7,FALSE)))</f>
        <v/>
      </c>
      <c r="J106" s="24" t="str">
        <f>IF(AND(C106=""),"",IF(ISNA(VLOOKUP(C106,'Master Sheet'!E$11:BX$295,27,FALSE)),"",VLOOKUP(C106,'Master Sheet'!E$11:BX$295,27,FALSE)))</f>
        <v/>
      </c>
      <c r="K106" s="62" t="str">
        <f>IF(AND(C106=""),"",IF(ISNA(VLOOKUP(C106,'Master Sheet'!E$11:BX$295,7,FALSE)),"",VLOOKUP(C106,'Master Sheet'!E$11:BX$295,7,FALSE)))</f>
        <v/>
      </c>
      <c r="L106" s="24" t="str">
        <f>IF(AND(C106=""),"",IF(ISNA(VLOOKUP(C106,'Master Sheet'!E$11:BX$295,34,FALSE)),"",VLOOKUP(C106,'Master Sheet'!E$11:BX$295,34,FALSE)))</f>
        <v/>
      </c>
      <c r="M106" s="62" t="str">
        <f>IF(AND(C106=""),"",IF(ISNA(VLOOKUP(C106,'Master Sheet'!E$11:BX$295,7,FALSE)),"",VLOOKUP(C106,'Master Sheet'!E$11:BX$295,7,FALSE)))</f>
        <v/>
      </c>
      <c r="N106" s="24" t="str">
        <f>IF(AND(C106=""),"",IF(ISNA(VLOOKUP(C106,'Master Sheet'!E$11:BX$295,41,FALSE)),"",VLOOKUP(C106,'Master Sheet'!E$11:BX$295,41,FALSE)))</f>
        <v/>
      </c>
      <c r="O106" s="63" t="str">
        <f>IF(AND(C106=""),"",IF(ISNA(VLOOKUP(C106,'Master Sheet'!E$11:BX$295,7,FALSE)),"",VLOOKUP(C106,'Master Sheet'!E$11:BX$295,7,FALSE)))</f>
        <v/>
      </c>
      <c r="P106" s="62" t="str">
        <f>IF(AND(C106=""),"",IF(ISNA(VLOOKUP(C106,'Master Sheet'!E$11:BX$295,48,FALSE)),"",VLOOKUP(C106,'Master Sheet'!E$11:BX$295,48,FALSE)))</f>
        <v/>
      </c>
      <c r="Q106" s="62" t="str">
        <f>IF(AND(C106=""),"",IF(ISNA(VLOOKUP(C106,'Master Sheet'!E$11:BX$295,7,FALSE)),"",VLOOKUP(C106,'Master Sheet'!E$11:BX$295,7,FALSE)))</f>
        <v/>
      </c>
      <c r="R106" s="62" t="str">
        <f>IF(AND(C106=""),"",IF(ISNA(VLOOKUP(C106,'Master Sheet'!E$11:BX$295,55,FALSE)),"",VLOOKUP(C106,'Master Sheet'!E$11:BX$295,55,FALSE)))</f>
        <v/>
      </c>
      <c r="S106" s="62" t="str">
        <f>IF(AND(C106=""),"",IF(ISNA(VLOOKUP(C106,'Master Sheet'!E$11:BX$295,56,FALSE)),"",VLOOKUP(C106,'Master Sheet'!E$11:BX$295,56,FALSE)))</f>
        <v/>
      </c>
      <c r="T106" s="62" t="str">
        <f>IF(AND(C106=""),"",IF(ISNA(VLOOKUP(C106,'Master Sheet'!E$11:BX$295,62,FALSE)),"",VLOOKUP(C106,'Master Sheet'!E$11:BX$295,62,FALSE)))</f>
        <v/>
      </c>
      <c r="U106" s="24" t="str">
        <f>IF(AND(C106=""),"",IF(ISNA(VLOOKUP(C106,'Master Sheet'!E$11:BX$295,63,FALSE)),"",VLOOKUP(C106,'Master Sheet'!E$11:BX$295,63,FALSE)))</f>
        <v/>
      </c>
      <c r="V106" s="62" t="str">
        <f>IF(AND(C106=""),"",IF(ISNA(VLOOKUP(C106,'Master Sheet'!E$11:BX$295,69,FALSE)),"",VLOOKUP(C106,'Master Sheet'!E$11:BX$295,69,FALSE)))</f>
        <v/>
      </c>
      <c r="W106" s="24" t="str">
        <f>IF(AND(C106=""),"",IF(ISNA(VLOOKUP(C106,'Master Sheet'!E$11:BX$295,70,FALSE)),"",VLOOKUP(C106,'Master Sheet'!E$11:BX$295,70,FALSE)))</f>
        <v/>
      </c>
    </row>
    <row r="107" spans="1:23" ht="18.600000000000001" customHeight="1">
      <c r="A107" s="12">
        <v>81</v>
      </c>
      <c r="B107" s="60" t="str">
        <f>IF(AND(C107=""),"",IF(ISNA(VLOOKUP(A107,'Master Sheet'!A$11:CA$294,4,FALSE)),"",VLOOKUP(A107,'Master Sheet'!A$11:CA$294,4,FALSE)))</f>
        <v/>
      </c>
      <c r="C107" s="23" t="str">
        <f>IF(AND('Master Sheet'!E91=""),"",'Master Sheet'!E91)</f>
        <v/>
      </c>
      <c r="D107" s="50" t="str">
        <f>IF(AND(C107=""),"",IF(ISNA(VLOOKUP(A107,'Master Sheet'!A$11:CA$294,3,FALSE)),"",VLOOKUP(A107,'Master Sheet'!A$11:CA$294,3,FALSE)))</f>
        <v/>
      </c>
      <c r="E107" s="23" t="str">
        <f>IF(AND(C107=""),"",IF(ISNA(VLOOKUP(A107,'Master Sheet'!A$11:CA$294,2,FALSE)),"",VLOOKUP(A107,'Master Sheet'!A$11:CA$294,2,FALSE)))</f>
        <v/>
      </c>
      <c r="F107" s="24" t="str">
        <f>IF(AND(C107=""),"",IF(ISNA(VLOOKUP(C107,'Master Sheet'!E$11:BX$295,13,FALSE)),"",VLOOKUP(C107,'Master Sheet'!E$11:BX$295,13,FALSE)))</f>
        <v/>
      </c>
      <c r="G107" s="24" t="str">
        <f>IF(AND(C107=""),"",IF(ISNA(VLOOKUP(C107,'Master Sheet'!E$11:BX$295,7,FALSE)),"",VLOOKUP(C107,'Master Sheet'!E$11:BX$295,7,FALSE)))</f>
        <v/>
      </c>
      <c r="H107" s="24" t="str">
        <f>IF(AND(C107=""),"",IF(ISNA(VLOOKUP(C107,'Master Sheet'!E$11:BX$295,20,FALSE)),"",VLOOKUP(C107,'Master Sheet'!E$11:BX$295,20,FALSE)))</f>
        <v/>
      </c>
      <c r="I107" s="62" t="str">
        <f>IF(AND(C107=""),"",IF(ISNA(VLOOKUP(C107,'Master Sheet'!E$11:BX$295,7,FALSE)),"",VLOOKUP(C107,'Master Sheet'!E$11:BX$295,7,FALSE)))</f>
        <v/>
      </c>
      <c r="J107" s="24" t="str">
        <f>IF(AND(C107=""),"",IF(ISNA(VLOOKUP(C107,'Master Sheet'!E$11:BX$295,27,FALSE)),"",VLOOKUP(C107,'Master Sheet'!E$11:BX$295,27,FALSE)))</f>
        <v/>
      </c>
      <c r="K107" s="62" t="str">
        <f>IF(AND(C107=""),"",IF(ISNA(VLOOKUP(C107,'Master Sheet'!E$11:BX$295,7,FALSE)),"",VLOOKUP(C107,'Master Sheet'!E$11:BX$295,7,FALSE)))</f>
        <v/>
      </c>
      <c r="L107" s="24" t="str">
        <f>IF(AND(C107=""),"",IF(ISNA(VLOOKUP(C107,'Master Sheet'!E$11:BX$295,34,FALSE)),"",VLOOKUP(C107,'Master Sheet'!E$11:BX$295,34,FALSE)))</f>
        <v/>
      </c>
      <c r="M107" s="62" t="str">
        <f>IF(AND(C107=""),"",IF(ISNA(VLOOKUP(C107,'Master Sheet'!E$11:BX$295,7,FALSE)),"",VLOOKUP(C107,'Master Sheet'!E$11:BX$295,7,FALSE)))</f>
        <v/>
      </c>
      <c r="N107" s="24" t="str">
        <f>IF(AND(C107=""),"",IF(ISNA(VLOOKUP(C107,'Master Sheet'!E$11:BX$295,41,FALSE)),"",VLOOKUP(C107,'Master Sheet'!E$11:BX$295,41,FALSE)))</f>
        <v/>
      </c>
      <c r="O107" s="63" t="str">
        <f>IF(AND(C107=""),"",IF(ISNA(VLOOKUP(C107,'Master Sheet'!E$11:BX$295,7,FALSE)),"",VLOOKUP(C107,'Master Sheet'!E$11:BX$295,7,FALSE)))</f>
        <v/>
      </c>
      <c r="P107" s="62" t="str">
        <f>IF(AND(C107=""),"",IF(ISNA(VLOOKUP(C107,'Master Sheet'!E$11:BX$295,48,FALSE)),"",VLOOKUP(C107,'Master Sheet'!E$11:BX$295,48,FALSE)))</f>
        <v/>
      </c>
      <c r="Q107" s="62" t="str">
        <f>IF(AND(C107=""),"",IF(ISNA(VLOOKUP(C107,'Master Sheet'!E$11:BX$295,7,FALSE)),"",VLOOKUP(C107,'Master Sheet'!E$11:BX$295,7,FALSE)))</f>
        <v/>
      </c>
      <c r="R107" s="62" t="str">
        <f>IF(AND(C107=""),"",IF(ISNA(VLOOKUP(C107,'Master Sheet'!E$11:BX$295,55,FALSE)),"",VLOOKUP(C107,'Master Sheet'!E$11:BX$295,55,FALSE)))</f>
        <v/>
      </c>
      <c r="S107" s="62" t="str">
        <f>IF(AND(C107=""),"",IF(ISNA(VLOOKUP(C107,'Master Sheet'!E$11:BX$295,56,FALSE)),"",VLOOKUP(C107,'Master Sheet'!E$11:BX$295,56,FALSE)))</f>
        <v/>
      </c>
      <c r="T107" s="62" t="str">
        <f>IF(AND(C107=""),"",IF(ISNA(VLOOKUP(C107,'Master Sheet'!E$11:BX$295,62,FALSE)),"",VLOOKUP(C107,'Master Sheet'!E$11:BX$295,62,FALSE)))</f>
        <v/>
      </c>
      <c r="U107" s="24" t="str">
        <f>IF(AND(C107=""),"",IF(ISNA(VLOOKUP(C107,'Master Sheet'!E$11:BX$295,63,FALSE)),"",VLOOKUP(C107,'Master Sheet'!E$11:BX$295,63,FALSE)))</f>
        <v/>
      </c>
      <c r="V107" s="62" t="str">
        <f>IF(AND(C107=""),"",IF(ISNA(VLOOKUP(C107,'Master Sheet'!E$11:BX$295,69,FALSE)),"",VLOOKUP(C107,'Master Sheet'!E$11:BX$295,69,FALSE)))</f>
        <v/>
      </c>
      <c r="W107" s="24" t="str">
        <f>IF(AND(C107=""),"",IF(ISNA(VLOOKUP(C107,'Master Sheet'!E$11:BX$295,70,FALSE)),"",VLOOKUP(C107,'Master Sheet'!E$11:BX$295,70,FALSE)))</f>
        <v/>
      </c>
    </row>
    <row r="108" spans="1:23" ht="18.600000000000001" customHeight="1">
      <c r="A108" s="12">
        <v>82</v>
      </c>
      <c r="B108" s="60" t="str">
        <f>IF(AND(C108=""),"",IF(ISNA(VLOOKUP(A108,'Master Sheet'!A$11:CA$294,4,FALSE)),"",VLOOKUP(A108,'Master Sheet'!A$11:CA$294,4,FALSE)))</f>
        <v/>
      </c>
      <c r="C108" s="23" t="str">
        <f>IF(AND('Master Sheet'!E92=""),"",'Master Sheet'!E92)</f>
        <v/>
      </c>
      <c r="D108" s="50" t="str">
        <f>IF(AND(C108=""),"",IF(ISNA(VLOOKUP(A108,'Master Sheet'!A$11:CA$294,3,FALSE)),"",VLOOKUP(A108,'Master Sheet'!A$11:CA$294,3,FALSE)))</f>
        <v/>
      </c>
      <c r="E108" s="23" t="str">
        <f>IF(AND(C108=""),"",IF(ISNA(VLOOKUP(A108,'Master Sheet'!A$11:CA$294,2,FALSE)),"",VLOOKUP(A108,'Master Sheet'!A$11:CA$294,2,FALSE)))</f>
        <v/>
      </c>
      <c r="F108" s="24" t="str">
        <f>IF(AND(C108=""),"",IF(ISNA(VLOOKUP(C108,'Master Sheet'!E$11:BX$295,13,FALSE)),"",VLOOKUP(C108,'Master Sheet'!E$11:BX$295,13,FALSE)))</f>
        <v/>
      </c>
      <c r="G108" s="24" t="str">
        <f>IF(AND(C108=""),"",IF(ISNA(VLOOKUP(C108,'Master Sheet'!E$11:BX$295,7,FALSE)),"",VLOOKUP(C108,'Master Sheet'!E$11:BX$295,7,FALSE)))</f>
        <v/>
      </c>
      <c r="H108" s="24" t="str">
        <f>IF(AND(C108=""),"",IF(ISNA(VLOOKUP(C108,'Master Sheet'!E$11:BX$295,20,FALSE)),"",VLOOKUP(C108,'Master Sheet'!E$11:BX$295,20,FALSE)))</f>
        <v/>
      </c>
      <c r="I108" s="62" t="str">
        <f>IF(AND(C108=""),"",IF(ISNA(VLOOKUP(C108,'Master Sheet'!E$11:BX$295,7,FALSE)),"",VLOOKUP(C108,'Master Sheet'!E$11:BX$295,7,FALSE)))</f>
        <v/>
      </c>
      <c r="J108" s="24" t="str">
        <f>IF(AND(C108=""),"",IF(ISNA(VLOOKUP(C108,'Master Sheet'!E$11:BX$295,27,FALSE)),"",VLOOKUP(C108,'Master Sheet'!E$11:BX$295,27,FALSE)))</f>
        <v/>
      </c>
      <c r="K108" s="62" t="str">
        <f>IF(AND(C108=""),"",IF(ISNA(VLOOKUP(C108,'Master Sheet'!E$11:BX$295,7,FALSE)),"",VLOOKUP(C108,'Master Sheet'!E$11:BX$295,7,FALSE)))</f>
        <v/>
      </c>
      <c r="L108" s="24" t="str">
        <f>IF(AND(C108=""),"",IF(ISNA(VLOOKUP(C108,'Master Sheet'!E$11:BX$295,34,FALSE)),"",VLOOKUP(C108,'Master Sheet'!E$11:BX$295,34,FALSE)))</f>
        <v/>
      </c>
      <c r="M108" s="62" t="str">
        <f>IF(AND(C108=""),"",IF(ISNA(VLOOKUP(C108,'Master Sheet'!E$11:BX$295,7,FALSE)),"",VLOOKUP(C108,'Master Sheet'!E$11:BX$295,7,FALSE)))</f>
        <v/>
      </c>
      <c r="N108" s="24" t="str">
        <f>IF(AND(C108=""),"",IF(ISNA(VLOOKUP(C108,'Master Sheet'!E$11:BX$295,41,FALSE)),"",VLOOKUP(C108,'Master Sheet'!E$11:BX$295,41,FALSE)))</f>
        <v/>
      </c>
      <c r="O108" s="63" t="str">
        <f>IF(AND(C108=""),"",IF(ISNA(VLOOKUP(C108,'Master Sheet'!E$11:BX$295,7,FALSE)),"",VLOOKUP(C108,'Master Sheet'!E$11:BX$295,7,FALSE)))</f>
        <v/>
      </c>
      <c r="P108" s="62" t="str">
        <f>IF(AND(C108=""),"",IF(ISNA(VLOOKUP(C108,'Master Sheet'!E$11:BX$295,48,FALSE)),"",VLOOKUP(C108,'Master Sheet'!E$11:BX$295,48,FALSE)))</f>
        <v/>
      </c>
      <c r="Q108" s="62" t="str">
        <f>IF(AND(C108=""),"",IF(ISNA(VLOOKUP(C108,'Master Sheet'!E$11:BX$295,7,FALSE)),"",VLOOKUP(C108,'Master Sheet'!E$11:BX$295,7,FALSE)))</f>
        <v/>
      </c>
      <c r="R108" s="62" t="str">
        <f>IF(AND(C108=""),"",IF(ISNA(VLOOKUP(C108,'Master Sheet'!E$11:BX$295,55,FALSE)),"",VLOOKUP(C108,'Master Sheet'!E$11:BX$295,55,FALSE)))</f>
        <v/>
      </c>
      <c r="S108" s="62" t="str">
        <f>IF(AND(C108=""),"",IF(ISNA(VLOOKUP(C108,'Master Sheet'!E$11:BX$295,56,FALSE)),"",VLOOKUP(C108,'Master Sheet'!E$11:BX$295,56,FALSE)))</f>
        <v/>
      </c>
      <c r="T108" s="62" t="str">
        <f>IF(AND(C108=""),"",IF(ISNA(VLOOKUP(C108,'Master Sheet'!E$11:BX$295,62,FALSE)),"",VLOOKUP(C108,'Master Sheet'!E$11:BX$295,62,FALSE)))</f>
        <v/>
      </c>
      <c r="U108" s="24" t="str">
        <f>IF(AND(C108=""),"",IF(ISNA(VLOOKUP(C108,'Master Sheet'!E$11:BX$295,63,FALSE)),"",VLOOKUP(C108,'Master Sheet'!E$11:BX$295,63,FALSE)))</f>
        <v/>
      </c>
      <c r="V108" s="62" t="str">
        <f>IF(AND(C108=""),"",IF(ISNA(VLOOKUP(C108,'Master Sheet'!E$11:BX$295,69,FALSE)),"",VLOOKUP(C108,'Master Sheet'!E$11:BX$295,69,FALSE)))</f>
        <v/>
      </c>
      <c r="W108" s="24" t="str">
        <f>IF(AND(C108=""),"",IF(ISNA(VLOOKUP(C108,'Master Sheet'!E$11:BX$295,70,FALSE)),"",VLOOKUP(C108,'Master Sheet'!E$11:BX$295,70,FALSE)))</f>
        <v/>
      </c>
    </row>
    <row r="109" spans="1:23" ht="18.600000000000001" customHeight="1">
      <c r="A109" s="12">
        <v>83</v>
      </c>
      <c r="B109" s="60" t="str">
        <f>IF(AND(C109=""),"",IF(ISNA(VLOOKUP(A109,'Master Sheet'!A$11:CA$294,4,FALSE)),"",VLOOKUP(A109,'Master Sheet'!A$11:CA$294,4,FALSE)))</f>
        <v/>
      </c>
      <c r="C109" s="23" t="str">
        <f>IF(AND('Master Sheet'!E93=""),"",'Master Sheet'!E93)</f>
        <v/>
      </c>
      <c r="D109" s="50" t="str">
        <f>IF(AND(C109=""),"",IF(ISNA(VLOOKUP(A109,'Master Sheet'!A$11:CA$294,3,FALSE)),"",VLOOKUP(A109,'Master Sheet'!A$11:CA$294,3,FALSE)))</f>
        <v/>
      </c>
      <c r="E109" s="23" t="str">
        <f>IF(AND(C109=""),"",IF(ISNA(VLOOKUP(A109,'Master Sheet'!A$11:CA$294,2,FALSE)),"",VLOOKUP(A109,'Master Sheet'!A$11:CA$294,2,FALSE)))</f>
        <v/>
      </c>
      <c r="F109" s="24" t="str">
        <f>IF(AND(C109=""),"",IF(ISNA(VLOOKUP(C109,'Master Sheet'!E$11:BX$295,13,FALSE)),"",VLOOKUP(C109,'Master Sheet'!E$11:BX$295,13,FALSE)))</f>
        <v/>
      </c>
      <c r="G109" s="24" t="str">
        <f>IF(AND(C109=""),"",IF(ISNA(VLOOKUP(C109,'Master Sheet'!E$11:BX$295,7,FALSE)),"",VLOOKUP(C109,'Master Sheet'!E$11:BX$295,7,FALSE)))</f>
        <v/>
      </c>
      <c r="H109" s="24" t="str">
        <f>IF(AND(C109=""),"",IF(ISNA(VLOOKUP(C109,'Master Sheet'!E$11:BX$295,20,FALSE)),"",VLOOKUP(C109,'Master Sheet'!E$11:BX$295,20,FALSE)))</f>
        <v/>
      </c>
      <c r="I109" s="62" t="str">
        <f>IF(AND(C109=""),"",IF(ISNA(VLOOKUP(C109,'Master Sheet'!E$11:BX$295,7,FALSE)),"",VLOOKUP(C109,'Master Sheet'!E$11:BX$295,7,FALSE)))</f>
        <v/>
      </c>
      <c r="J109" s="24" t="str">
        <f>IF(AND(C109=""),"",IF(ISNA(VLOOKUP(C109,'Master Sheet'!E$11:BX$295,27,FALSE)),"",VLOOKUP(C109,'Master Sheet'!E$11:BX$295,27,FALSE)))</f>
        <v/>
      </c>
      <c r="K109" s="62" t="str">
        <f>IF(AND(C109=""),"",IF(ISNA(VLOOKUP(C109,'Master Sheet'!E$11:BX$295,7,FALSE)),"",VLOOKUP(C109,'Master Sheet'!E$11:BX$295,7,FALSE)))</f>
        <v/>
      </c>
      <c r="L109" s="24" t="str">
        <f>IF(AND(C109=""),"",IF(ISNA(VLOOKUP(C109,'Master Sheet'!E$11:BX$295,34,FALSE)),"",VLOOKUP(C109,'Master Sheet'!E$11:BX$295,34,FALSE)))</f>
        <v/>
      </c>
      <c r="M109" s="62" t="str">
        <f>IF(AND(C109=""),"",IF(ISNA(VLOOKUP(C109,'Master Sheet'!E$11:BX$295,7,FALSE)),"",VLOOKUP(C109,'Master Sheet'!E$11:BX$295,7,FALSE)))</f>
        <v/>
      </c>
      <c r="N109" s="24" t="str">
        <f>IF(AND(C109=""),"",IF(ISNA(VLOOKUP(C109,'Master Sheet'!E$11:BX$295,41,FALSE)),"",VLOOKUP(C109,'Master Sheet'!E$11:BX$295,41,FALSE)))</f>
        <v/>
      </c>
      <c r="O109" s="63" t="str">
        <f>IF(AND(C109=""),"",IF(ISNA(VLOOKUP(C109,'Master Sheet'!E$11:BX$295,7,FALSE)),"",VLOOKUP(C109,'Master Sheet'!E$11:BX$295,7,FALSE)))</f>
        <v/>
      </c>
      <c r="P109" s="62" t="str">
        <f>IF(AND(C109=""),"",IF(ISNA(VLOOKUP(C109,'Master Sheet'!E$11:BX$295,48,FALSE)),"",VLOOKUP(C109,'Master Sheet'!E$11:BX$295,48,FALSE)))</f>
        <v/>
      </c>
      <c r="Q109" s="62" t="str">
        <f>IF(AND(C109=""),"",IF(ISNA(VLOOKUP(C109,'Master Sheet'!E$11:BX$295,7,FALSE)),"",VLOOKUP(C109,'Master Sheet'!E$11:BX$295,7,FALSE)))</f>
        <v/>
      </c>
      <c r="R109" s="62" t="str">
        <f>IF(AND(C109=""),"",IF(ISNA(VLOOKUP(C109,'Master Sheet'!E$11:BX$295,55,FALSE)),"",VLOOKUP(C109,'Master Sheet'!E$11:BX$295,55,FALSE)))</f>
        <v/>
      </c>
      <c r="S109" s="62" t="str">
        <f>IF(AND(C109=""),"",IF(ISNA(VLOOKUP(C109,'Master Sheet'!E$11:BX$295,56,FALSE)),"",VLOOKUP(C109,'Master Sheet'!E$11:BX$295,56,FALSE)))</f>
        <v/>
      </c>
      <c r="T109" s="62" t="str">
        <f>IF(AND(C109=""),"",IF(ISNA(VLOOKUP(C109,'Master Sheet'!E$11:BX$295,62,FALSE)),"",VLOOKUP(C109,'Master Sheet'!E$11:BX$295,62,FALSE)))</f>
        <v/>
      </c>
      <c r="U109" s="24" t="str">
        <f>IF(AND(C109=""),"",IF(ISNA(VLOOKUP(C109,'Master Sheet'!E$11:BX$295,63,FALSE)),"",VLOOKUP(C109,'Master Sheet'!E$11:BX$295,63,FALSE)))</f>
        <v/>
      </c>
      <c r="V109" s="62" t="str">
        <f>IF(AND(C109=""),"",IF(ISNA(VLOOKUP(C109,'Master Sheet'!E$11:BX$295,69,FALSE)),"",VLOOKUP(C109,'Master Sheet'!E$11:BX$295,69,FALSE)))</f>
        <v/>
      </c>
      <c r="W109" s="24" t="str">
        <f>IF(AND(C109=""),"",IF(ISNA(VLOOKUP(C109,'Master Sheet'!E$11:BX$295,70,FALSE)),"",VLOOKUP(C109,'Master Sheet'!E$11:BX$295,70,FALSE)))</f>
        <v/>
      </c>
    </row>
    <row r="110" spans="1:23" ht="18.600000000000001" customHeight="1">
      <c r="A110" s="12">
        <v>84</v>
      </c>
      <c r="B110" s="60" t="str">
        <f>IF(AND(C110=""),"",IF(ISNA(VLOOKUP(A110,'Master Sheet'!A$11:CA$294,4,FALSE)),"",VLOOKUP(A110,'Master Sheet'!A$11:CA$294,4,FALSE)))</f>
        <v/>
      </c>
      <c r="C110" s="23" t="str">
        <f>IF(AND('Master Sheet'!E94=""),"",'Master Sheet'!E94)</f>
        <v/>
      </c>
      <c r="D110" s="50" t="str">
        <f>IF(AND(C110=""),"",IF(ISNA(VLOOKUP(A110,'Master Sheet'!A$11:CA$294,3,FALSE)),"",VLOOKUP(A110,'Master Sheet'!A$11:CA$294,3,FALSE)))</f>
        <v/>
      </c>
      <c r="E110" s="23" t="str">
        <f>IF(AND(C110=""),"",IF(ISNA(VLOOKUP(A110,'Master Sheet'!A$11:CA$294,2,FALSE)),"",VLOOKUP(A110,'Master Sheet'!A$11:CA$294,2,FALSE)))</f>
        <v/>
      </c>
      <c r="F110" s="24" t="str">
        <f>IF(AND(C110=""),"",IF(ISNA(VLOOKUP(C110,'Master Sheet'!E$11:BX$295,13,FALSE)),"",VLOOKUP(C110,'Master Sheet'!E$11:BX$295,13,FALSE)))</f>
        <v/>
      </c>
      <c r="G110" s="24" t="str">
        <f>IF(AND(C110=""),"",IF(ISNA(VLOOKUP(C110,'Master Sheet'!E$11:BX$295,7,FALSE)),"",VLOOKUP(C110,'Master Sheet'!E$11:BX$295,7,FALSE)))</f>
        <v/>
      </c>
      <c r="H110" s="24" t="str">
        <f>IF(AND(C110=""),"",IF(ISNA(VLOOKUP(C110,'Master Sheet'!E$11:BX$295,20,FALSE)),"",VLOOKUP(C110,'Master Sheet'!E$11:BX$295,20,FALSE)))</f>
        <v/>
      </c>
      <c r="I110" s="62" t="str">
        <f>IF(AND(C110=""),"",IF(ISNA(VLOOKUP(C110,'Master Sheet'!E$11:BX$295,7,FALSE)),"",VLOOKUP(C110,'Master Sheet'!E$11:BX$295,7,FALSE)))</f>
        <v/>
      </c>
      <c r="J110" s="24" t="str">
        <f>IF(AND(C110=""),"",IF(ISNA(VLOOKUP(C110,'Master Sheet'!E$11:BX$295,27,FALSE)),"",VLOOKUP(C110,'Master Sheet'!E$11:BX$295,27,FALSE)))</f>
        <v/>
      </c>
      <c r="K110" s="62" t="str">
        <f>IF(AND(C110=""),"",IF(ISNA(VLOOKUP(C110,'Master Sheet'!E$11:BX$295,7,FALSE)),"",VLOOKUP(C110,'Master Sheet'!E$11:BX$295,7,FALSE)))</f>
        <v/>
      </c>
      <c r="L110" s="24" t="str">
        <f>IF(AND(C110=""),"",IF(ISNA(VLOOKUP(C110,'Master Sheet'!E$11:BX$295,34,FALSE)),"",VLOOKUP(C110,'Master Sheet'!E$11:BX$295,34,FALSE)))</f>
        <v/>
      </c>
      <c r="M110" s="62" t="str">
        <f>IF(AND(C110=""),"",IF(ISNA(VLOOKUP(C110,'Master Sheet'!E$11:BX$295,7,FALSE)),"",VLOOKUP(C110,'Master Sheet'!E$11:BX$295,7,FALSE)))</f>
        <v/>
      </c>
      <c r="N110" s="24" t="str">
        <f>IF(AND(C110=""),"",IF(ISNA(VLOOKUP(C110,'Master Sheet'!E$11:BX$295,41,FALSE)),"",VLOOKUP(C110,'Master Sheet'!E$11:BX$295,41,FALSE)))</f>
        <v/>
      </c>
      <c r="O110" s="63" t="str">
        <f>IF(AND(C110=""),"",IF(ISNA(VLOOKUP(C110,'Master Sheet'!E$11:BX$295,7,FALSE)),"",VLOOKUP(C110,'Master Sheet'!E$11:BX$295,7,FALSE)))</f>
        <v/>
      </c>
      <c r="P110" s="62" t="str">
        <f>IF(AND(C110=""),"",IF(ISNA(VLOOKUP(C110,'Master Sheet'!E$11:BX$295,48,FALSE)),"",VLOOKUP(C110,'Master Sheet'!E$11:BX$295,48,FALSE)))</f>
        <v/>
      </c>
      <c r="Q110" s="62" t="str">
        <f>IF(AND(C110=""),"",IF(ISNA(VLOOKUP(C110,'Master Sheet'!E$11:BX$295,7,FALSE)),"",VLOOKUP(C110,'Master Sheet'!E$11:BX$295,7,FALSE)))</f>
        <v/>
      </c>
      <c r="R110" s="62" t="str">
        <f>IF(AND(C110=""),"",IF(ISNA(VLOOKUP(C110,'Master Sheet'!E$11:BX$295,55,FALSE)),"",VLOOKUP(C110,'Master Sheet'!E$11:BX$295,55,FALSE)))</f>
        <v/>
      </c>
      <c r="S110" s="62" t="str">
        <f>IF(AND(C110=""),"",IF(ISNA(VLOOKUP(C110,'Master Sheet'!E$11:BX$295,56,FALSE)),"",VLOOKUP(C110,'Master Sheet'!E$11:BX$295,56,FALSE)))</f>
        <v/>
      </c>
      <c r="T110" s="62" t="str">
        <f>IF(AND(C110=""),"",IF(ISNA(VLOOKUP(C110,'Master Sheet'!E$11:BX$295,62,FALSE)),"",VLOOKUP(C110,'Master Sheet'!E$11:BX$295,62,FALSE)))</f>
        <v/>
      </c>
      <c r="U110" s="24" t="str">
        <f>IF(AND(C110=""),"",IF(ISNA(VLOOKUP(C110,'Master Sheet'!E$11:BX$295,63,FALSE)),"",VLOOKUP(C110,'Master Sheet'!E$11:BX$295,63,FALSE)))</f>
        <v/>
      </c>
      <c r="V110" s="62" t="str">
        <f>IF(AND(C110=""),"",IF(ISNA(VLOOKUP(C110,'Master Sheet'!E$11:BX$295,69,FALSE)),"",VLOOKUP(C110,'Master Sheet'!E$11:BX$295,69,FALSE)))</f>
        <v/>
      </c>
      <c r="W110" s="24" t="str">
        <f>IF(AND(C110=""),"",IF(ISNA(VLOOKUP(C110,'Master Sheet'!E$11:BX$295,70,FALSE)),"",VLOOKUP(C110,'Master Sheet'!E$11:BX$295,70,FALSE)))</f>
        <v/>
      </c>
    </row>
    <row r="111" spans="1:23" ht="18.600000000000001" customHeight="1">
      <c r="A111" s="12">
        <v>85</v>
      </c>
      <c r="B111" s="60" t="str">
        <f>IF(AND(C111=""),"",IF(ISNA(VLOOKUP(A111,'Master Sheet'!A$11:CA$294,4,FALSE)),"",VLOOKUP(A111,'Master Sheet'!A$11:CA$294,4,FALSE)))</f>
        <v/>
      </c>
      <c r="C111" s="23" t="str">
        <f>IF(AND('Master Sheet'!E95=""),"",'Master Sheet'!E95)</f>
        <v/>
      </c>
      <c r="D111" s="50" t="str">
        <f>IF(AND(C111=""),"",IF(ISNA(VLOOKUP(A111,'Master Sheet'!A$11:CA$294,3,FALSE)),"",VLOOKUP(A111,'Master Sheet'!A$11:CA$294,3,FALSE)))</f>
        <v/>
      </c>
      <c r="E111" s="23" t="str">
        <f>IF(AND(C111=""),"",IF(ISNA(VLOOKUP(A111,'Master Sheet'!A$11:CA$294,2,FALSE)),"",VLOOKUP(A111,'Master Sheet'!A$11:CA$294,2,FALSE)))</f>
        <v/>
      </c>
      <c r="F111" s="24" t="str">
        <f>IF(AND(C111=""),"",IF(ISNA(VLOOKUP(C111,'Master Sheet'!E$11:BX$295,13,FALSE)),"",VLOOKUP(C111,'Master Sheet'!E$11:BX$295,13,FALSE)))</f>
        <v/>
      </c>
      <c r="G111" s="24" t="str">
        <f>IF(AND(C111=""),"",IF(ISNA(VLOOKUP(C111,'Master Sheet'!E$11:BX$295,7,FALSE)),"",VLOOKUP(C111,'Master Sheet'!E$11:BX$295,7,FALSE)))</f>
        <v/>
      </c>
      <c r="H111" s="24" t="str">
        <f>IF(AND(C111=""),"",IF(ISNA(VLOOKUP(C111,'Master Sheet'!E$11:BX$295,20,FALSE)),"",VLOOKUP(C111,'Master Sheet'!E$11:BX$295,20,FALSE)))</f>
        <v/>
      </c>
      <c r="I111" s="62" t="str">
        <f>IF(AND(C111=""),"",IF(ISNA(VLOOKUP(C111,'Master Sheet'!E$11:BX$295,7,FALSE)),"",VLOOKUP(C111,'Master Sheet'!E$11:BX$295,7,FALSE)))</f>
        <v/>
      </c>
      <c r="J111" s="24" t="str">
        <f>IF(AND(C111=""),"",IF(ISNA(VLOOKUP(C111,'Master Sheet'!E$11:BX$295,27,FALSE)),"",VLOOKUP(C111,'Master Sheet'!E$11:BX$295,27,FALSE)))</f>
        <v/>
      </c>
      <c r="K111" s="62" t="str">
        <f>IF(AND(C111=""),"",IF(ISNA(VLOOKUP(C111,'Master Sheet'!E$11:BX$295,7,FALSE)),"",VLOOKUP(C111,'Master Sheet'!E$11:BX$295,7,FALSE)))</f>
        <v/>
      </c>
      <c r="L111" s="24" t="str">
        <f>IF(AND(C111=""),"",IF(ISNA(VLOOKUP(C111,'Master Sheet'!E$11:BX$295,34,FALSE)),"",VLOOKUP(C111,'Master Sheet'!E$11:BX$295,34,FALSE)))</f>
        <v/>
      </c>
      <c r="M111" s="62" t="str">
        <f>IF(AND(C111=""),"",IF(ISNA(VLOOKUP(C111,'Master Sheet'!E$11:BX$295,7,FALSE)),"",VLOOKUP(C111,'Master Sheet'!E$11:BX$295,7,FALSE)))</f>
        <v/>
      </c>
      <c r="N111" s="24" t="str">
        <f>IF(AND(C111=""),"",IF(ISNA(VLOOKUP(C111,'Master Sheet'!E$11:BX$295,41,FALSE)),"",VLOOKUP(C111,'Master Sheet'!E$11:BX$295,41,FALSE)))</f>
        <v/>
      </c>
      <c r="O111" s="63" t="str">
        <f>IF(AND(C111=""),"",IF(ISNA(VLOOKUP(C111,'Master Sheet'!E$11:BX$295,7,FALSE)),"",VLOOKUP(C111,'Master Sheet'!E$11:BX$295,7,FALSE)))</f>
        <v/>
      </c>
      <c r="P111" s="62" t="str">
        <f>IF(AND(C111=""),"",IF(ISNA(VLOOKUP(C111,'Master Sheet'!E$11:BX$295,48,FALSE)),"",VLOOKUP(C111,'Master Sheet'!E$11:BX$295,48,FALSE)))</f>
        <v/>
      </c>
      <c r="Q111" s="62" t="str">
        <f>IF(AND(C111=""),"",IF(ISNA(VLOOKUP(C111,'Master Sheet'!E$11:BX$295,7,FALSE)),"",VLOOKUP(C111,'Master Sheet'!E$11:BX$295,7,FALSE)))</f>
        <v/>
      </c>
      <c r="R111" s="62" t="str">
        <f>IF(AND(C111=""),"",IF(ISNA(VLOOKUP(C111,'Master Sheet'!E$11:BX$295,55,FALSE)),"",VLOOKUP(C111,'Master Sheet'!E$11:BX$295,55,FALSE)))</f>
        <v/>
      </c>
      <c r="S111" s="62" t="str">
        <f>IF(AND(C111=""),"",IF(ISNA(VLOOKUP(C111,'Master Sheet'!E$11:BX$295,56,FALSE)),"",VLOOKUP(C111,'Master Sheet'!E$11:BX$295,56,FALSE)))</f>
        <v/>
      </c>
      <c r="T111" s="62" t="str">
        <f>IF(AND(C111=""),"",IF(ISNA(VLOOKUP(C111,'Master Sheet'!E$11:BX$295,62,FALSE)),"",VLOOKUP(C111,'Master Sheet'!E$11:BX$295,62,FALSE)))</f>
        <v/>
      </c>
      <c r="U111" s="24" t="str">
        <f>IF(AND(C111=""),"",IF(ISNA(VLOOKUP(C111,'Master Sheet'!E$11:BX$295,63,FALSE)),"",VLOOKUP(C111,'Master Sheet'!E$11:BX$295,63,FALSE)))</f>
        <v/>
      </c>
      <c r="V111" s="62" t="str">
        <f>IF(AND(C111=""),"",IF(ISNA(VLOOKUP(C111,'Master Sheet'!E$11:BX$295,69,FALSE)),"",VLOOKUP(C111,'Master Sheet'!E$11:BX$295,69,FALSE)))</f>
        <v/>
      </c>
      <c r="W111" s="24" t="str">
        <f>IF(AND(C111=""),"",IF(ISNA(VLOOKUP(C111,'Master Sheet'!E$11:BX$295,70,FALSE)),"",VLOOKUP(C111,'Master Sheet'!E$11:BX$295,70,FALSE)))</f>
        <v/>
      </c>
    </row>
    <row r="112" spans="1:23" ht="18.600000000000001" customHeight="1">
      <c r="A112" s="12">
        <v>86</v>
      </c>
      <c r="B112" s="60" t="str">
        <f>IF(AND(C112=""),"",IF(ISNA(VLOOKUP(A112,'Master Sheet'!A$11:CA$294,4,FALSE)),"",VLOOKUP(A112,'Master Sheet'!A$11:CA$294,4,FALSE)))</f>
        <v/>
      </c>
      <c r="C112" s="23" t="str">
        <f>IF(AND('Master Sheet'!E96=""),"",'Master Sheet'!E96)</f>
        <v/>
      </c>
      <c r="D112" s="50" t="str">
        <f>IF(AND(C112=""),"",IF(ISNA(VLOOKUP(A112,'Master Sheet'!A$11:CA$294,3,FALSE)),"",VLOOKUP(A112,'Master Sheet'!A$11:CA$294,3,FALSE)))</f>
        <v/>
      </c>
      <c r="E112" s="23" t="str">
        <f>IF(AND(C112=""),"",IF(ISNA(VLOOKUP(A112,'Master Sheet'!A$11:CA$294,2,FALSE)),"",VLOOKUP(A112,'Master Sheet'!A$11:CA$294,2,FALSE)))</f>
        <v/>
      </c>
      <c r="F112" s="24" t="str">
        <f>IF(AND(C112=""),"",IF(ISNA(VLOOKUP(C112,'Master Sheet'!E$11:BX$295,13,FALSE)),"",VLOOKUP(C112,'Master Sheet'!E$11:BX$295,13,FALSE)))</f>
        <v/>
      </c>
      <c r="G112" s="24" t="str">
        <f>IF(AND(C112=""),"",IF(ISNA(VLOOKUP(C112,'Master Sheet'!E$11:BX$295,7,FALSE)),"",VLOOKUP(C112,'Master Sheet'!E$11:BX$295,7,FALSE)))</f>
        <v/>
      </c>
      <c r="H112" s="24" t="str">
        <f>IF(AND(C112=""),"",IF(ISNA(VLOOKUP(C112,'Master Sheet'!E$11:BX$295,20,FALSE)),"",VLOOKUP(C112,'Master Sheet'!E$11:BX$295,20,FALSE)))</f>
        <v/>
      </c>
      <c r="I112" s="62" t="str">
        <f>IF(AND(C112=""),"",IF(ISNA(VLOOKUP(C112,'Master Sheet'!E$11:BX$295,7,FALSE)),"",VLOOKUP(C112,'Master Sheet'!E$11:BX$295,7,FALSE)))</f>
        <v/>
      </c>
      <c r="J112" s="24" t="str">
        <f>IF(AND(C112=""),"",IF(ISNA(VLOOKUP(C112,'Master Sheet'!E$11:BX$295,27,FALSE)),"",VLOOKUP(C112,'Master Sheet'!E$11:BX$295,27,FALSE)))</f>
        <v/>
      </c>
      <c r="K112" s="62" t="str">
        <f>IF(AND(C112=""),"",IF(ISNA(VLOOKUP(C112,'Master Sheet'!E$11:BX$295,7,FALSE)),"",VLOOKUP(C112,'Master Sheet'!E$11:BX$295,7,FALSE)))</f>
        <v/>
      </c>
      <c r="L112" s="24" t="str">
        <f>IF(AND(C112=""),"",IF(ISNA(VLOOKUP(C112,'Master Sheet'!E$11:BX$295,34,FALSE)),"",VLOOKUP(C112,'Master Sheet'!E$11:BX$295,34,FALSE)))</f>
        <v/>
      </c>
      <c r="M112" s="62" t="str">
        <f>IF(AND(C112=""),"",IF(ISNA(VLOOKUP(C112,'Master Sheet'!E$11:BX$295,7,FALSE)),"",VLOOKUP(C112,'Master Sheet'!E$11:BX$295,7,FALSE)))</f>
        <v/>
      </c>
      <c r="N112" s="24" t="str">
        <f>IF(AND(C112=""),"",IF(ISNA(VLOOKUP(C112,'Master Sheet'!E$11:BX$295,41,FALSE)),"",VLOOKUP(C112,'Master Sheet'!E$11:BX$295,41,FALSE)))</f>
        <v/>
      </c>
      <c r="O112" s="63" t="str">
        <f>IF(AND(C112=""),"",IF(ISNA(VLOOKUP(C112,'Master Sheet'!E$11:BX$295,7,FALSE)),"",VLOOKUP(C112,'Master Sheet'!E$11:BX$295,7,FALSE)))</f>
        <v/>
      </c>
      <c r="P112" s="62" t="str">
        <f>IF(AND(C112=""),"",IF(ISNA(VLOOKUP(C112,'Master Sheet'!E$11:BX$295,48,FALSE)),"",VLOOKUP(C112,'Master Sheet'!E$11:BX$295,48,FALSE)))</f>
        <v/>
      </c>
      <c r="Q112" s="62" t="str">
        <f>IF(AND(C112=""),"",IF(ISNA(VLOOKUP(C112,'Master Sheet'!E$11:BX$295,7,FALSE)),"",VLOOKUP(C112,'Master Sheet'!E$11:BX$295,7,FALSE)))</f>
        <v/>
      </c>
      <c r="R112" s="62" t="str">
        <f>IF(AND(C112=""),"",IF(ISNA(VLOOKUP(C112,'Master Sheet'!E$11:BX$295,55,FALSE)),"",VLOOKUP(C112,'Master Sheet'!E$11:BX$295,55,FALSE)))</f>
        <v/>
      </c>
      <c r="S112" s="62" t="str">
        <f>IF(AND(C112=""),"",IF(ISNA(VLOOKUP(C112,'Master Sheet'!E$11:BX$295,56,FALSE)),"",VLOOKUP(C112,'Master Sheet'!E$11:BX$295,56,FALSE)))</f>
        <v/>
      </c>
      <c r="T112" s="62" t="str">
        <f>IF(AND(C112=""),"",IF(ISNA(VLOOKUP(C112,'Master Sheet'!E$11:BX$295,62,FALSE)),"",VLOOKUP(C112,'Master Sheet'!E$11:BX$295,62,FALSE)))</f>
        <v/>
      </c>
      <c r="U112" s="24" t="str">
        <f>IF(AND(C112=""),"",IF(ISNA(VLOOKUP(C112,'Master Sheet'!E$11:BX$295,63,FALSE)),"",VLOOKUP(C112,'Master Sheet'!E$11:BX$295,63,FALSE)))</f>
        <v/>
      </c>
      <c r="V112" s="62" t="str">
        <f>IF(AND(C112=""),"",IF(ISNA(VLOOKUP(C112,'Master Sheet'!E$11:BX$295,69,FALSE)),"",VLOOKUP(C112,'Master Sheet'!E$11:BX$295,69,FALSE)))</f>
        <v/>
      </c>
      <c r="W112" s="24" t="str">
        <f>IF(AND(C112=""),"",IF(ISNA(VLOOKUP(C112,'Master Sheet'!E$11:BX$295,70,FALSE)),"",VLOOKUP(C112,'Master Sheet'!E$11:BX$295,70,FALSE)))</f>
        <v/>
      </c>
    </row>
    <row r="113" spans="1:23" ht="18.600000000000001" customHeight="1">
      <c r="A113" s="12">
        <v>87</v>
      </c>
      <c r="B113" s="60" t="str">
        <f>IF(AND(C113=""),"",IF(ISNA(VLOOKUP(A113,'Master Sheet'!A$11:CA$294,4,FALSE)),"",VLOOKUP(A113,'Master Sheet'!A$11:CA$294,4,FALSE)))</f>
        <v/>
      </c>
      <c r="C113" s="23" t="str">
        <f>IF(AND('Master Sheet'!E97=""),"",'Master Sheet'!E97)</f>
        <v/>
      </c>
      <c r="D113" s="50" t="str">
        <f>IF(AND(C113=""),"",IF(ISNA(VLOOKUP(A113,'Master Sheet'!A$11:CA$294,3,FALSE)),"",VLOOKUP(A113,'Master Sheet'!A$11:CA$294,3,FALSE)))</f>
        <v/>
      </c>
      <c r="E113" s="23" t="str">
        <f>IF(AND(C113=""),"",IF(ISNA(VLOOKUP(A113,'Master Sheet'!A$11:CA$294,2,FALSE)),"",VLOOKUP(A113,'Master Sheet'!A$11:CA$294,2,FALSE)))</f>
        <v/>
      </c>
      <c r="F113" s="24" t="str">
        <f>IF(AND(C113=""),"",IF(ISNA(VLOOKUP(C113,'Master Sheet'!E$11:BX$295,13,FALSE)),"",VLOOKUP(C113,'Master Sheet'!E$11:BX$295,13,FALSE)))</f>
        <v/>
      </c>
      <c r="G113" s="24" t="str">
        <f>IF(AND(C113=""),"",IF(ISNA(VLOOKUP(C113,'Master Sheet'!E$11:BX$295,7,FALSE)),"",VLOOKUP(C113,'Master Sheet'!E$11:BX$295,7,FALSE)))</f>
        <v/>
      </c>
      <c r="H113" s="24" t="str">
        <f>IF(AND(C113=""),"",IF(ISNA(VLOOKUP(C113,'Master Sheet'!E$11:BX$295,20,FALSE)),"",VLOOKUP(C113,'Master Sheet'!E$11:BX$295,20,FALSE)))</f>
        <v/>
      </c>
      <c r="I113" s="62" t="str">
        <f>IF(AND(C113=""),"",IF(ISNA(VLOOKUP(C113,'Master Sheet'!E$11:BX$295,7,FALSE)),"",VLOOKUP(C113,'Master Sheet'!E$11:BX$295,7,FALSE)))</f>
        <v/>
      </c>
      <c r="J113" s="24" t="str">
        <f>IF(AND(C113=""),"",IF(ISNA(VLOOKUP(C113,'Master Sheet'!E$11:BX$295,27,FALSE)),"",VLOOKUP(C113,'Master Sheet'!E$11:BX$295,27,FALSE)))</f>
        <v/>
      </c>
      <c r="K113" s="62" t="str">
        <f>IF(AND(C113=""),"",IF(ISNA(VLOOKUP(C113,'Master Sheet'!E$11:BX$295,7,FALSE)),"",VLOOKUP(C113,'Master Sheet'!E$11:BX$295,7,FALSE)))</f>
        <v/>
      </c>
      <c r="L113" s="24" t="str">
        <f>IF(AND(C113=""),"",IF(ISNA(VLOOKUP(C113,'Master Sheet'!E$11:BX$295,34,FALSE)),"",VLOOKUP(C113,'Master Sheet'!E$11:BX$295,34,FALSE)))</f>
        <v/>
      </c>
      <c r="M113" s="62" t="str">
        <f>IF(AND(C113=""),"",IF(ISNA(VLOOKUP(C113,'Master Sheet'!E$11:BX$295,7,FALSE)),"",VLOOKUP(C113,'Master Sheet'!E$11:BX$295,7,FALSE)))</f>
        <v/>
      </c>
      <c r="N113" s="24" t="str">
        <f>IF(AND(C113=""),"",IF(ISNA(VLOOKUP(C113,'Master Sheet'!E$11:BX$295,41,FALSE)),"",VLOOKUP(C113,'Master Sheet'!E$11:BX$295,41,FALSE)))</f>
        <v/>
      </c>
      <c r="O113" s="63" t="str">
        <f>IF(AND(C113=""),"",IF(ISNA(VLOOKUP(C113,'Master Sheet'!E$11:BX$295,7,FALSE)),"",VLOOKUP(C113,'Master Sheet'!E$11:BX$295,7,FALSE)))</f>
        <v/>
      </c>
      <c r="P113" s="62" t="str">
        <f>IF(AND(C113=""),"",IF(ISNA(VLOOKUP(C113,'Master Sheet'!E$11:BX$295,48,FALSE)),"",VLOOKUP(C113,'Master Sheet'!E$11:BX$295,48,FALSE)))</f>
        <v/>
      </c>
      <c r="Q113" s="62" t="str">
        <f>IF(AND(C113=""),"",IF(ISNA(VLOOKUP(C113,'Master Sheet'!E$11:BX$295,7,FALSE)),"",VLOOKUP(C113,'Master Sheet'!E$11:BX$295,7,FALSE)))</f>
        <v/>
      </c>
      <c r="R113" s="62" t="str">
        <f>IF(AND(C113=""),"",IF(ISNA(VLOOKUP(C113,'Master Sheet'!E$11:BX$295,55,FALSE)),"",VLOOKUP(C113,'Master Sheet'!E$11:BX$295,55,FALSE)))</f>
        <v/>
      </c>
      <c r="S113" s="62" t="str">
        <f>IF(AND(C113=""),"",IF(ISNA(VLOOKUP(C113,'Master Sheet'!E$11:BX$295,56,FALSE)),"",VLOOKUP(C113,'Master Sheet'!E$11:BX$295,56,FALSE)))</f>
        <v/>
      </c>
      <c r="T113" s="62" t="str">
        <f>IF(AND(C113=""),"",IF(ISNA(VLOOKUP(C113,'Master Sheet'!E$11:BX$295,62,FALSE)),"",VLOOKUP(C113,'Master Sheet'!E$11:BX$295,62,FALSE)))</f>
        <v/>
      </c>
      <c r="U113" s="24" t="str">
        <f>IF(AND(C113=""),"",IF(ISNA(VLOOKUP(C113,'Master Sheet'!E$11:BX$295,63,FALSE)),"",VLOOKUP(C113,'Master Sheet'!E$11:BX$295,63,FALSE)))</f>
        <v/>
      </c>
      <c r="V113" s="62" t="str">
        <f>IF(AND(C113=""),"",IF(ISNA(VLOOKUP(C113,'Master Sheet'!E$11:BX$295,69,FALSE)),"",VLOOKUP(C113,'Master Sheet'!E$11:BX$295,69,FALSE)))</f>
        <v/>
      </c>
      <c r="W113" s="24" t="str">
        <f>IF(AND(C113=""),"",IF(ISNA(VLOOKUP(C113,'Master Sheet'!E$11:BX$295,70,FALSE)),"",VLOOKUP(C113,'Master Sheet'!E$11:BX$295,70,FALSE)))</f>
        <v/>
      </c>
    </row>
    <row r="114" spans="1:23" ht="18.600000000000001" customHeight="1">
      <c r="A114" s="12">
        <v>88</v>
      </c>
      <c r="B114" s="60" t="str">
        <f>IF(AND(C114=""),"",IF(ISNA(VLOOKUP(A114,'Master Sheet'!A$11:CA$294,4,FALSE)),"",VLOOKUP(A114,'Master Sheet'!A$11:CA$294,4,FALSE)))</f>
        <v/>
      </c>
      <c r="C114" s="23" t="str">
        <f>IF(AND('Master Sheet'!E98=""),"",'Master Sheet'!E98)</f>
        <v/>
      </c>
      <c r="D114" s="50" t="str">
        <f>IF(AND(C114=""),"",IF(ISNA(VLOOKUP(A114,'Master Sheet'!A$11:CA$294,3,FALSE)),"",VLOOKUP(A114,'Master Sheet'!A$11:CA$294,3,FALSE)))</f>
        <v/>
      </c>
      <c r="E114" s="23" t="str">
        <f>IF(AND(C114=""),"",IF(ISNA(VLOOKUP(A114,'Master Sheet'!A$11:CA$294,2,FALSE)),"",VLOOKUP(A114,'Master Sheet'!A$11:CA$294,2,FALSE)))</f>
        <v/>
      </c>
      <c r="F114" s="24" t="str">
        <f>IF(AND(C114=""),"",IF(ISNA(VLOOKUP(C114,'Master Sheet'!E$11:BX$295,13,FALSE)),"",VLOOKUP(C114,'Master Sheet'!E$11:BX$295,13,FALSE)))</f>
        <v/>
      </c>
      <c r="G114" s="24" t="str">
        <f>IF(AND(C114=""),"",IF(ISNA(VLOOKUP(C114,'Master Sheet'!E$11:BX$295,7,FALSE)),"",VLOOKUP(C114,'Master Sheet'!E$11:BX$295,7,FALSE)))</f>
        <v/>
      </c>
      <c r="H114" s="24" t="str">
        <f>IF(AND(C114=""),"",IF(ISNA(VLOOKUP(C114,'Master Sheet'!E$11:BX$295,20,FALSE)),"",VLOOKUP(C114,'Master Sheet'!E$11:BX$295,20,FALSE)))</f>
        <v/>
      </c>
      <c r="I114" s="62" t="str">
        <f>IF(AND(C114=""),"",IF(ISNA(VLOOKUP(C114,'Master Sheet'!E$11:BX$295,7,FALSE)),"",VLOOKUP(C114,'Master Sheet'!E$11:BX$295,7,FALSE)))</f>
        <v/>
      </c>
      <c r="J114" s="24" t="str">
        <f>IF(AND(C114=""),"",IF(ISNA(VLOOKUP(C114,'Master Sheet'!E$11:BX$295,27,FALSE)),"",VLOOKUP(C114,'Master Sheet'!E$11:BX$295,27,FALSE)))</f>
        <v/>
      </c>
      <c r="K114" s="62" t="str">
        <f>IF(AND(C114=""),"",IF(ISNA(VLOOKUP(C114,'Master Sheet'!E$11:BX$295,7,FALSE)),"",VLOOKUP(C114,'Master Sheet'!E$11:BX$295,7,FALSE)))</f>
        <v/>
      </c>
      <c r="L114" s="24" t="str">
        <f>IF(AND(C114=""),"",IF(ISNA(VLOOKUP(C114,'Master Sheet'!E$11:BX$295,34,FALSE)),"",VLOOKUP(C114,'Master Sheet'!E$11:BX$295,34,FALSE)))</f>
        <v/>
      </c>
      <c r="M114" s="62" t="str">
        <f>IF(AND(C114=""),"",IF(ISNA(VLOOKUP(C114,'Master Sheet'!E$11:BX$295,7,FALSE)),"",VLOOKUP(C114,'Master Sheet'!E$11:BX$295,7,FALSE)))</f>
        <v/>
      </c>
      <c r="N114" s="24" t="str">
        <f>IF(AND(C114=""),"",IF(ISNA(VLOOKUP(C114,'Master Sheet'!E$11:BX$295,41,FALSE)),"",VLOOKUP(C114,'Master Sheet'!E$11:BX$295,41,FALSE)))</f>
        <v/>
      </c>
      <c r="O114" s="63" t="str">
        <f>IF(AND(C114=""),"",IF(ISNA(VLOOKUP(C114,'Master Sheet'!E$11:BX$295,7,FALSE)),"",VLOOKUP(C114,'Master Sheet'!E$11:BX$295,7,FALSE)))</f>
        <v/>
      </c>
      <c r="P114" s="62" t="str">
        <f>IF(AND(C114=""),"",IF(ISNA(VLOOKUP(C114,'Master Sheet'!E$11:BX$295,48,FALSE)),"",VLOOKUP(C114,'Master Sheet'!E$11:BX$295,48,FALSE)))</f>
        <v/>
      </c>
      <c r="Q114" s="62" t="str">
        <f>IF(AND(C114=""),"",IF(ISNA(VLOOKUP(C114,'Master Sheet'!E$11:BX$295,7,FALSE)),"",VLOOKUP(C114,'Master Sheet'!E$11:BX$295,7,FALSE)))</f>
        <v/>
      </c>
      <c r="R114" s="62" t="str">
        <f>IF(AND(C114=""),"",IF(ISNA(VLOOKUP(C114,'Master Sheet'!E$11:BX$295,55,FALSE)),"",VLOOKUP(C114,'Master Sheet'!E$11:BX$295,55,FALSE)))</f>
        <v/>
      </c>
      <c r="S114" s="62" t="str">
        <f>IF(AND(C114=""),"",IF(ISNA(VLOOKUP(C114,'Master Sheet'!E$11:BX$295,56,FALSE)),"",VLOOKUP(C114,'Master Sheet'!E$11:BX$295,56,FALSE)))</f>
        <v/>
      </c>
      <c r="T114" s="62" t="str">
        <f>IF(AND(C114=""),"",IF(ISNA(VLOOKUP(C114,'Master Sheet'!E$11:BX$295,62,FALSE)),"",VLOOKUP(C114,'Master Sheet'!E$11:BX$295,62,FALSE)))</f>
        <v/>
      </c>
      <c r="U114" s="24" t="str">
        <f>IF(AND(C114=""),"",IF(ISNA(VLOOKUP(C114,'Master Sheet'!E$11:BX$295,63,FALSE)),"",VLOOKUP(C114,'Master Sheet'!E$11:BX$295,63,FALSE)))</f>
        <v/>
      </c>
      <c r="V114" s="62" t="str">
        <f>IF(AND(C114=""),"",IF(ISNA(VLOOKUP(C114,'Master Sheet'!E$11:BX$295,69,FALSE)),"",VLOOKUP(C114,'Master Sheet'!E$11:BX$295,69,FALSE)))</f>
        <v/>
      </c>
      <c r="W114" s="24" t="str">
        <f>IF(AND(C114=""),"",IF(ISNA(VLOOKUP(C114,'Master Sheet'!E$11:BX$295,70,FALSE)),"",VLOOKUP(C114,'Master Sheet'!E$11:BX$295,70,FALSE)))</f>
        <v/>
      </c>
    </row>
    <row r="115" spans="1:23" ht="18.600000000000001" customHeight="1">
      <c r="A115" s="12">
        <v>89</v>
      </c>
      <c r="B115" s="60" t="str">
        <f>IF(AND(C115=""),"",IF(ISNA(VLOOKUP(A115,'Master Sheet'!A$11:CA$294,4,FALSE)),"",VLOOKUP(A115,'Master Sheet'!A$11:CA$294,4,FALSE)))</f>
        <v/>
      </c>
      <c r="C115" s="23" t="str">
        <f>IF(AND('Master Sheet'!E99=""),"",'Master Sheet'!E99)</f>
        <v/>
      </c>
      <c r="D115" s="50" t="str">
        <f>IF(AND(C115=""),"",IF(ISNA(VLOOKUP(A115,'Master Sheet'!A$11:CA$294,3,FALSE)),"",VLOOKUP(A115,'Master Sheet'!A$11:CA$294,3,FALSE)))</f>
        <v/>
      </c>
      <c r="E115" s="23" t="str">
        <f>IF(AND(C115=""),"",IF(ISNA(VLOOKUP(A115,'Master Sheet'!A$11:CA$294,2,FALSE)),"",VLOOKUP(A115,'Master Sheet'!A$11:CA$294,2,FALSE)))</f>
        <v/>
      </c>
      <c r="F115" s="24" t="str">
        <f>IF(AND(C115=""),"",IF(ISNA(VLOOKUP(C115,'Master Sheet'!E$11:BX$295,13,FALSE)),"",VLOOKUP(C115,'Master Sheet'!E$11:BX$295,13,FALSE)))</f>
        <v/>
      </c>
      <c r="G115" s="24" t="str">
        <f>IF(AND(C115=""),"",IF(ISNA(VLOOKUP(C115,'Master Sheet'!E$11:BX$295,7,FALSE)),"",VLOOKUP(C115,'Master Sheet'!E$11:BX$295,7,FALSE)))</f>
        <v/>
      </c>
      <c r="H115" s="24" t="str">
        <f>IF(AND(C115=""),"",IF(ISNA(VLOOKUP(C115,'Master Sheet'!E$11:BX$295,20,FALSE)),"",VLOOKUP(C115,'Master Sheet'!E$11:BX$295,20,FALSE)))</f>
        <v/>
      </c>
      <c r="I115" s="62" t="str">
        <f>IF(AND(C115=""),"",IF(ISNA(VLOOKUP(C115,'Master Sheet'!E$11:BX$295,7,FALSE)),"",VLOOKUP(C115,'Master Sheet'!E$11:BX$295,7,FALSE)))</f>
        <v/>
      </c>
      <c r="J115" s="24" t="str">
        <f>IF(AND(C115=""),"",IF(ISNA(VLOOKUP(C115,'Master Sheet'!E$11:BX$295,27,FALSE)),"",VLOOKUP(C115,'Master Sheet'!E$11:BX$295,27,FALSE)))</f>
        <v/>
      </c>
      <c r="K115" s="62" t="str">
        <f>IF(AND(C115=""),"",IF(ISNA(VLOOKUP(C115,'Master Sheet'!E$11:BX$295,7,FALSE)),"",VLOOKUP(C115,'Master Sheet'!E$11:BX$295,7,FALSE)))</f>
        <v/>
      </c>
      <c r="L115" s="24" t="str">
        <f>IF(AND(C115=""),"",IF(ISNA(VLOOKUP(C115,'Master Sheet'!E$11:BX$295,34,FALSE)),"",VLOOKUP(C115,'Master Sheet'!E$11:BX$295,34,FALSE)))</f>
        <v/>
      </c>
      <c r="M115" s="62" t="str">
        <f>IF(AND(C115=""),"",IF(ISNA(VLOOKUP(C115,'Master Sheet'!E$11:BX$295,7,FALSE)),"",VLOOKUP(C115,'Master Sheet'!E$11:BX$295,7,FALSE)))</f>
        <v/>
      </c>
      <c r="N115" s="24" t="str">
        <f>IF(AND(C115=""),"",IF(ISNA(VLOOKUP(C115,'Master Sheet'!E$11:BX$295,41,FALSE)),"",VLOOKUP(C115,'Master Sheet'!E$11:BX$295,41,FALSE)))</f>
        <v/>
      </c>
      <c r="O115" s="63" t="str">
        <f>IF(AND(C115=""),"",IF(ISNA(VLOOKUP(C115,'Master Sheet'!E$11:BX$295,7,FALSE)),"",VLOOKUP(C115,'Master Sheet'!E$11:BX$295,7,FALSE)))</f>
        <v/>
      </c>
      <c r="P115" s="62" t="str">
        <f>IF(AND(C115=""),"",IF(ISNA(VLOOKUP(C115,'Master Sheet'!E$11:BX$295,48,FALSE)),"",VLOOKUP(C115,'Master Sheet'!E$11:BX$295,48,FALSE)))</f>
        <v/>
      </c>
      <c r="Q115" s="62" t="str">
        <f>IF(AND(C115=""),"",IF(ISNA(VLOOKUP(C115,'Master Sheet'!E$11:BX$295,7,FALSE)),"",VLOOKUP(C115,'Master Sheet'!E$11:BX$295,7,FALSE)))</f>
        <v/>
      </c>
      <c r="R115" s="62" t="str">
        <f>IF(AND(C115=""),"",IF(ISNA(VLOOKUP(C115,'Master Sheet'!E$11:BX$295,55,FALSE)),"",VLOOKUP(C115,'Master Sheet'!E$11:BX$295,55,FALSE)))</f>
        <v/>
      </c>
      <c r="S115" s="62" t="str">
        <f>IF(AND(C115=""),"",IF(ISNA(VLOOKUP(C115,'Master Sheet'!E$11:BX$295,56,FALSE)),"",VLOOKUP(C115,'Master Sheet'!E$11:BX$295,56,FALSE)))</f>
        <v/>
      </c>
      <c r="T115" s="62" t="str">
        <f>IF(AND(C115=""),"",IF(ISNA(VLOOKUP(C115,'Master Sheet'!E$11:BX$295,62,FALSE)),"",VLOOKUP(C115,'Master Sheet'!E$11:BX$295,62,FALSE)))</f>
        <v/>
      </c>
      <c r="U115" s="24" t="str">
        <f>IF(AND(C115=""),"",IF(ISNA(VLOOKUP(C115,'Master Sheet'!E$11:BX$295,63,FALSE)),"",VLOOKUP(C115,'Master Sheet'!E$11:BX$295,63,FALSE)))</f>
        <v/>
      </c>
      <c r="V115" s="62" t="str">
        <f>IF(AND(C115=""),"",IF(ISNA(VLOOKUP(C115,'Master Sheet'!E$11:BX$295,69,FALSE)),"",VLOOKUP(C115,'Master Sheet'!E$11:BX$295,69,FALSE)))</f>
        <v/>
      </c>
      <c r="W115" s="24" t="str">
        <f>IF(AND(C115=""),"",IF(ISNA(VLOOKUP(C115,'Master Sheet'!E$11:BX$295,70,FALSE)),"",VLOOKUP(C115,'Master Sheet'!E$11:BX$295,70,FALSE)))</f>
        <v/>
      </c>
    </row>
    <row r="116" spans="1:23" ht="18.600000000000001" customHeight="1">
      <c r="A116" s="12">
        <v>90</v>
      </c>
      <c r="B116" s="60" t="str">
        <f>IF(AND(C116=""),"",IF(ISNA(VLOOKUP(A116,'Master Sheet'!A$11:CA$294,4,FALSE)),"",VLOOKUP(A116,'Master Sheet'!A$11:CA$294,4,FALSE)))</f>
        <v/>
      </c>
      <c r="C116" s="23" t="str">
        <f>IF(AND('Master Sheet'!E100=""),"",'Master Sheet'!E100)</f>
        <v/>
      </c>
      <c r="D116" s="50" t="str">
        <f>IF(AND(C116=""),"",IF(ISNA(VLOOKUP(A116,'Master Sheet'!A$11:CA$294,3,FALSE)),"",VLOOKUP(A116,'Master Sheet'!A$11:CA$294,3,FALSE)))</f>
        <v/>
      </c>
      <c r="E116" s="23" t="str">
        <f>IF(AND(C116=""),"",IF(ISNA(VLOOKUP(A116,'Master Sheet'!A$11:CA$294,2,FALSE)),"",VLOOKUP(A116,'Master Sheet'!A$11:CA$294,2,FALSE)))</f>
        <v/>
      </c>
      <c r="F116" s="24" t="str">
        <f>IF(AND(C116=""),"",IF(ISNA(VLOOKUP(C116,'Master Sheet'!E$11:BX$295,13,FALSE)),"",VLOOKUP(C116,'Master Sheet'!E$11:BX$295,13,FALSE)))</f>
        <v/>
      </c>
      <c r="G116" s="24" t="str">
        <f>IF(AND(C116=""),"",IF(ISNA(VLOOKUP(C116,'Master Sheet'!E$11:BX$295,7,FALSE)),"",VLOOKUP(C116,'Master Sheet'!E$11:BX$295,7,FALSE)))</f>
        <v/>
      </c>
      <c r="H116" s="24" t="str">
        <f>IF(AND(C116=""),"",IF(ISNA(VLOOKUP(C116,'Master Sheet'!E$11:BX$295,20,FALSE)),"",VLOOKUP(C116,'Master Sheet'!E$11:BX$295,20,FALSE)))</f>
        <v/>
      </c>
      <c r="I116" s="62" t="str">
        <f>IF(AND(C116=""),"",IF(ISNA(VLOOKUP(C116,'Master Sheet'!E$11:BX$295,7,FALSE)),"",VLOOKUP(C116,'Master Sheet'!E$11:BX$295,7,FALSE)))</f>
        <v/>
      </c>
      <c r="J116" s="24" t="str">
        <f>IF(AND(C116=""),"",IF(ISNA(VLOOKUP(C116,'Master Sheet'!E$11:BX$295,27,FALSE)),"",VLOOKUP(C116,'Master Sheet'!E$11:BX$295,27,FALSE)))</f>
        <v/>
      </c>
      <c r="K116" s="62" t="str">
        <f>IF(AND(C116=""),"",IF(ISNA(VLOOKUP(C116,'Master Sheet'!E$11:BX$295,7,FALSE)),"",VLOOKUP(C116,'Master Sheet'!E$11:BX$295,7,FALSE)))</f>
        <v/>
      </c>
      <c r="L116" s="24" t="str">
        <f>IF(AND(C116=""),"",IF(ISNA(VLOOKUP(C116,'Master Sheet'!E$11:BX$295,34,FALSE)),"",VLOOKUP(C116,'Master Sheet'!E$11:BX$295,34,FALSE)))</f>
        <v/>
      </c>
      <c r="M116" s="62" t="str">
        <f>IF(AND(C116=""),"",IF(ISNA(VLOOKUP(C116,'Master Sheet'!E$11:BX$295,7,FALSE)),"",VLOOKUP(C116,'Master Sheet'!E$11:BX$295,7,FALSE)))</f>
        <v/>
      </c>
      <c r="N116" s="24" t="str">
        <f>IF(AND(C116=""),"",IF(ISNA(VLOOKUP(C116,'Master Sheet'!E$11:BX$295,41,FALSE)),"",VLOOKUP(C116,'Master Sheet'!E$11:BX$295,41,FALSE)))</f>
        <v/>
      </c>
      <c r="O116" s="63" t="str">
        <f>IF(AND(C116=""),"",IF(ISNA(VLOOKUP(C116,'Master Sheet'!E$11:BX$295,7,FALSE)),"",VLOOKUP(C116,'Master Sheet'!E$11:BX$295,7,FALSE)))</f>
        <v/>
      </c>
      <c r="P116" s="62" t="str">
        <f>IF(AND(C116=""),"",IF(ISNA(VLOOKUP(C116,'Master Sheet'!E$11:BX$295,48,FALSE)),"",VLOOKUP(C116,'Master Sheet'!E$11:BX$295,48,FALSE)))</f>
        <v/>
      </c>
      <c r="Q116" s="62" t="str">
        <f>IF(AND(C116=""),"",IF(ISNA(VLOOKUP(C116,'Master Sheet'!E$11:BX$295,7,FALSE)),"",VLOOKUP(C116,'Master Sheet'!E$11:BX$295,7,FALSE)))</f>
        <v/>
      </c>
      <c r="R116" s="62" t="str">
        <f>IF(AND(C116=""),"",IF(ISNA(VLOOKUP(C116,'Master Sheet'!E$11:BX$295,55,FALSE)),"",VLOOKUP(C116,'Master Sheet'!E$11:BX$295,55,FALSE)))</f>
        <v/>
      </c>
      <c r="S116" s="62" t="str">
        <f>IF(AND(C116=""),"",IF(ISNA(VLOOKUP(C116,'Master Sheet'!E$11:BX$295,56,FALSE)),"",VLOOKUP(C116,'Master Sheet'!E$11:BX$295,56,FALSE)))</f>
        <v/>
      </c>
      <c r="T116" s="62" t="str">
        <f>IF(AND(C116=""),"",IF(ISNA(VLOOKUP(C116,'Master Sheet'!E$11:BX$295,62,FALSE)),"",VLOOKUP(C116,'Master Sheet'!E$11:BX$295,62,FALSE)))</f>
        <v/>
      </c>
      <c r="U116" s="24" t="str">
        <f>IF(AND(C116=""),"",IF(ISNA(VLOOKUP(C116,'Master Sheet'!E$11:BX$295,63,FALSE)),"",VLOOKUP(C116,'Master Sheet'!E$11:BX$295,63,FALSE)))</f>
        <v/>
      </c>
      <c r="V116" s="62" t="str">
        <f>IF(AND(C116=""),"",IF(ISNA(VLOOKUP(C116,'Master Sheet'!E$11:BX$295,69,FALSE)),"",VLOOKUP(C116,'Master Sheet'!E$11:BX$295,69,FALSE)))</f>
        <v/>
      </c>
      <c r="W116" s="24" t="str">
        <f>IF(AND(C116=""),"",IF(ISNA(VLOOKUP(C116,'Master Sheet'!E$11:BX$295,70,FALSE)),"",VLOOKUP(C116,'Master Sheet'!E$11:BX$295,70,FALSE)))</f>
        <v/>
      </c>
    </row>
    <row r="117" spans="1:23" ht="18.600000000000001" customHeight="1">
      <c r="A117" s="12">
        <v>91</v>
      </c>
      <c r="B117" s="60" t="str">
        <f>IF(AND(C117=""),"",IF(ISNA(VLOOKUP(A117,'Master Sheet'!A$11:CA$294,4,FALSE)),"",VLOOKUP(A117,'Master Sheet'!A$11:CA$294,4,FALSE)))</f>
        <v/>
      </c>
      <c r="C117" s="23" t="str">
        <f>IF(AND('Master Sheet'!E101=""),"",'Master Sheet'!E101)</f>
        <v/>
      </c>
      <c r="D117" s="50" t="str">
        <f>IF(AND(C117=""),"",IF(ISNA(VLOOKUP(A117,'Master Sheet'!A$11:CA$294,3,FALSE)),"",VLOOKUP(A117,'Master Sheet'!A$11:CA$294,3,FALSE)))</f>
        <v/>
      </c>
      <c r="E117" s="23" t="str">
        <f>IF(AND(C117=""),"",IF(ISNA(VLOOKUP(A117,'Master Sheet'!A$11:CA$294,2,FALSE)),"",VLOOKUP(A117,'Master Sheet'!A$11:CA$294,2,FALSE)))</f>
        <v/>
      </c>
      <c r="F117" s="24" t="str">
        <f>IF(AND(C117=""),"",IF(ISNA(VLOOKUP(C117,'Master Sheet'!E$11:BX$295,13,FALSE)),"",VLOOKUP(C117,'Master Sheet'!E$11:BX$295,13,FALSE)))</f>
        <v/>
      </c>
      <c r="G117" s="24" t="str">
        <f>IF(AND(C117=""),"",IF(ISNA(VLOOKUP(C117,'Master Sheet'!E$11:BX$295,7,FALSE)),"",VLOOKUP(C117,'Master Sheet'!E$11:BX$295,7,FALSE)))</f>
        <v/>
      </c>
      <c r="H117" s="24" t="str">
        <f>IF(AND(C117=""),"",IF(ISNA(VLOOKUP(C117,'Master Sheet'!E$11:BX$295,20,FALSE)),"",VLOOKUP(C117,'Master Sheet'!E$11:BX$295,20,FALSE)))</f>
        <v/>
      </c>
      <c r="I117" s="62" t="str">
        <f>IF(AND(C117=""),"",IF(ISNA(VLOOKUP(C117,'Master Sheet'!E$11:BX$295,7,FALSE)),"",VLOOKUP(C117,'Master Sheet'!E$11:BX$295,7,FALSE)))</f>
        <v/>
      </c>
      <c r="J117" s="24" t="str">
        <f>IF(AND(C117=""),"",IF(ISNA(VLOOKUP(C117,'Master Sheet'!E$11:BX$295,27,FALSE)),"",VLOOKUP(C117,'Master Sheet'!E$11:BX$295,27,FALSE)))</f>
        <v/>
      </c>
      <c r="K117" s="62" t="str">
        <f>IF(AND(C117=""),"",IF(ISNA(VLOOKUP(C117,'Master Sheet'!E$11:BX$295,7,FALSE)),"",VLOOKUP(C117,'Master Sheet'!E$11:BX$295,7,FALSE)))</f>
        <v/>
      </c>
      <c r="L117" s="24" t="str">
        <f>IF(AND(C117=""),"",IF(ISNA(VLOOKUP(C117,'Master Sheet'!E$11:BX$295,34,FALSE)),"",VLOOKUP(C117,'Master Sheet'!E$11:BX$295,34,FALSE)))</f>
        <v/>
      </c>
      <c r="M117" s="62" t="str">
        <f>IF(AND(C117=""),"",IF(ISNA(VLOOKUP(C117,'Master Sheet'!E$11:BX$295,7,FALSE)),"",VLOOKUP(C117,'Master Sheet'!E$11:BX$295,7,FALSE)))</f>
        <v/>
      </c>
      <c r="N117" s="24" t="str">
        <f>IF(AND(C117=""),"",IF(ISNA(VLOOKUP(C117,'Master Sheet'!E$11:BX$295,41,FALSE)),"",VLOOKUP(C117,'Master Sheet'!E$11:BX$295,41,FALSE)))</f>
        <v/>
      </c>
      <c r="O117" s="63" t="str">
        <f>IF(AND(C117=""),"",IF(ISNA(VLOOKUP(C117,'Master Sheet'!E$11:BX$295,7,FALSE)),"",VLOOKUP(C117,'Master Sheet'!E$11:BX$295,7,FALSE)))</f>
        <v/>
      </c>
      <c r="P117" s="62" t="str">
        <f>IF(AND(C117=""),"",IF(ISNA(VLOOKUP(C117,'Master Sheet'!E$11:BX$295,48,FALSE)),"",VLOOKUP(C117,'Master Sheet'!E$11:BX$295,48,FALSE)))</f>
        <v/>
      </c>
      <c r="Q117" s="62" t="str">
        <f>IF(AND(C117=""),"",IF(ISNA(VLOOKUP(C117,'Master Sheet'!E$11:BX$295,7,FALSE)),"",VLOOKUP(C117,'Master Sheet'!E$11:BX$295,7,FALSE)))</f>
        <v/>
      </c>
      <c r="R117" s="62" t="str">
        <f>IF(AND(C117=""),"",IF(ISNA(VLOOKUP(C117,'Master Sheet'!E$11:BX$295,55,FALSE)),"",VLOOKUP(C117,'Master Sheet'!E$11:BX$295,55,FALSE)))</f>
        <v/>
      </c>
      <c r="S117" s="62" t="str">
        <f>IF(AND(C117=""),"",IF(ISNA(VLOOKUP(C117,'Master Sheet'!E$11:BX$295,56,FALSE)),"",VLOOKUP(C117,'Master Sheet'!E$11:BX$295,56,FALSE)))</f>
        <v/>
      </c>
      <c r="T117" s="62" t="str">
        <f>IF(AND(C117=""),"",IF(ISNA(VLOOKUP(C117,'Master Sheet'!E$11:BX$295,62,FALSE)),"",VLOOKUP(C117,'Master Sheet'!E$11:BX$295,62,FALSE)))</f>
        <v/>
      </c>
      <c r="U117" s="24" t="str">
        <f>IF(AND(C117=""),"",IF(ISNA(VLOOKUP(C117,'Master Sheet'!E$11:BX$295,63,FALSE)),"",VLOOKUP(C117,'Master Sheet'!E$11:BX$295,63,FALSE)))</f>
        <v/>
      </c>
      <c r="V117" s="62" t="str">
        <f>IF(AND(C117=""),"",IF(ISNA(VLOOKUP(C117,'Master Sheet'!E$11:BX$295,69,FALSE)),"",VLOOKUP(C117,'Master Sheet'!E$11:BX$295,69,FALSE)))</f>
        <v/>
      </c>
      <c r="W117" s="24" t="str">
        <f>IF(AND(C117=""),"",IF(ISNA(VLOOKUP(C117,'Master Sheet'!E$11:BX$295,70,FALSE)),"",VLOOKUP(C117,'Master Sheet'!E$11:BX$295,70,FALSE)))</f>
        <v/>
      </c>
    </row>
    <row r="118" spans="1:23" ht="18.600000000000001" customHeight="1">
      <c r="A118" s="12">
        <v>92</v>
      </c>
      <c r="B118" s="60" t="str">
        <f>IF(AND(C118=""),"",IF(ISNA(VLOOKUP(A118,'Master Sheet'!A$11:CA$294,4,FALSE)),"",VLOOKUP(A118,'Master Sheet'!A$11:CA$294,4,FALSE)))</f>
        <v/>
      </c>
      <c r="C118" s="23" t="str">
        <f>IF(AND('Master Sheet'!E102=""),"",'Master Sheet'!E102)</f>
        <v/>
      </c>
      <c r="D118" s="50" t="str">
        <f>IF(AND(C118=""),"",IF(ISNA(VLOOKUP(A118,'Master Sheet'!A$11:CA$294,3,FALSE)),"",VLOOKUP(A118,'Master Sheet'!A$11:CA$294,3,FALSE)))</f>
        <v/>
      </c>
      <c r="E118" s="23" t="str">
        <f>IF(AND(C118=""),"",IF(ISNA(VLOOKUP(A118,'Master Sheet'!A$11:CA$294,2,FALSE)),"",VLOOKUP(A118,'Master Sheet'!A$11:CA$294,2,FALSE)))</f>
        <v/>
      </c>
      <c r="F118" s="24" t="str">
        <f>IF(AND(C118=""),"",IF(ISNA(VLOOKUP(C118,'Master Sheet'!E$11:BX$295,13,FALSE)),"",VLOOKUP(C118,'Master Sheet'!E$11:BX$295,13,FALSE)))</f>
        <v/>
      </c>
      <c r="G118" s="24" t="str">
        <f>IF(AND(C118=""),"",IF(ISNA(VLOOKUP(C118,'Master Sheet'!E$11:BX$295,7,FALSE)),"",VLOOKUP(C118,'Master Sheet'!E$11:BX$295,7,FALSE)))</f>
        <v/>
      </c>
      <c r="H118" s="24" t="str">
        <f>IF(AND(C118=""),"",IF(ISNA(VLOOKUP(C118,'Master Sheet'!E$11:BX$295,20,FALSE)),"",VLOOKUP(C118,'Master Sheet'!E$11:BX$295,20,FALSE)))</f>
        <v/>
      </c>
      <c r="I118" s="62" t="str">
        <f>IF(AND(C118=""),"",IF(ISNA(VLOOKUP(C118,'Master Sheet'!E$11:BX$295,7,FALSE)),"",VLOOKUP(C118,'Master Sheet'!E$11:BX$295,7,FALSE)))</f>
        <v/>
      </c>
      <c r="J118" s="24" t="str">
        <f>IF(AND(C118=""),"",IF(ISNA(VLOOKUP(C118,'Master Sheet'!E$11:BX$295,27,FALSE)),"",VLOOKUP(C118,'Master Sheet'!E$11:BX$295,27,FALSE)))</f>
        <v/>
      </c>
      <c r="K118" s="62" t="str">
        <f>IF(AND(C118=""),"",IF(ISNA(VLOOKUP(C118,'Master Sheet'!E$11:BX$295,7,FALSE)),"",VLOOKUP(C118,'Master Sheet'!E$11:BX$295,7,FALSE)))</f>
        <v/>
      </c>
      <c r="L118" s="24" t="str">
        <f>IF(AND(C118=""),"",IF(ISNA(VLOOKUP(C118,'Master Sheet'!E$11:BX$295,34,FALSE)),"",VLOOKUP(C118,'Master Sheet'!E$11:BX$295,34,FALSE)))</f>
        <v/>
      </c>
      <c r="M118" s="62" t="str">
        <f>IF(AND(C118=""),"",IF(ISNA(VLOOKUP(C118,'Master Sheet'!E$11:BX$295,7,FALSE)),"",VLOOKUP(C118,'Master Sheet'!E$11:BX$295,7,FALSE)))</f>
        <v/>
      </c>
      <c r="N118" s="24" t="str">
        <f>IF(AND(C118=""),"",IF(ISNA(VLOOKUP(C118,'Master Sheet'!E$11:BX$295,41,FALSE)),"",VLOOKUP(C118,'Master Sheet'!E$11:BX$295,41,FALSE)))</f>
        <v/>
      </c>
      <c r="O118" s="63" t="str">
        <f>IF(AND(C118=""),"",IF(ISNA(VLOOKUP(C118,'Master Sheet'!E$11:BX$295,7,FALSE)),"",VLOOKUP(C118,'Master Sheet'!E$11:BX$295,7,FALSE)))</f>
        <v/>
      </c>
      <c r="P118" s="62" t="str">
        <f>IF(AND(C118=""),"",IF(ISNA(VLOOKUP(C118,'Master Sheet'!E$11:BX$295,48,FALSE)),"",VLOOKUP(C118,'Master Sheet'!E$11:BX$295,48,FALSE)))</f>
        <v/>
      </c>
      <c r="Q118" s="62" t="str">
        <f>IF(AND(C118=""),"",IF(ISNA(VLOOKUP(C118,'Master Sheet'!E$11:BX$295,7,FALSE)),"",VLOOKUP(C118,'Master Sheet'!E$11:BX$295,7,FALSE)))</f>
        <v/>
      </c>
      <c r="R118" s="62" t="str">
        <f>IF(AND(C118=""),"",IF(ISNA(VLOOKUP(C118,'Master Sheet'!E$11:BX$295,55,FALSE)),"",VLOOKUP(C118,'Master Sheet'!E$11:BX$295,55,FALSE)))</f>
        <v/>
      </c>
      <c r="S118" s="62" t="str">
        <f>IF(AND(C118=""),"",IF(ISNA(VLOOKUP(C118,'Master Sheet'!E$11:BX$295,56,FALSE)),"",VLOOKUP(C118,'Master Sheet'!E$11:BX$295,56,FALSE)))</f>
        <v/>
      </c>
      <c r="T118" s="62" t="str">
        <f>IF(AND(C118=""),"",IF(ISNA(VLOOKUP(C118,'Master Sheet'!E$11:BX$295,62,FALSE)),"",VLOOKUP(C118,'Master Sheet'!E$11:BX$295,62,FALSE)))</f>
        <v/>
      </c>
      <c r="U118" s="24" t="str">
        <f>IF(AND(C118=""),"",IF(ISNA(VLOOKUP(C118,'Master Sheet'!E$11:BX$295,63,FALSE)),"",VLOOKUP(C118,'Master Sheet'!E$11:BX$295,63,FALSE)))</f>
        <v/>
      </c>
      <c r="V118" s="62" t="str">
        <f>IF(AND(C118=""),"",IF(ISNA(VLOOKUP(C118,'Master Sheet'!E$11:BX$295,69,FALSE)),"",VLOOKUP(C118,'Master Sheet'!E$11:BX$295,69,FALSE)))</f>
        <v/>
      </c>
      <c r="W118" s="24" t="str">
        <f>IF(AND(C118=""),"",IF(ISNA(VLOOKUP(C118,'Master Sheet'!E$11:BX$295,70,FALSE)),"",VLOOKUP(C118,'Master Sheet'!E$11:BX$295,70,FALSE)))</f>
        <v/>
      </c>
    </row>
    <row r="119" spans="1:23" ht="18.600000000000001" customHeight="1">
      <c r="A119" s="12">
        <v>93</v>
      </c>
      <c r="B119" s="60" t="str">
        <f>IF(AND(C119=""),"",IF(ISNA(VLOOKUP(A119,'Master Sheet'!A$11:CA$294,4,FALSE)),"",VLOOKUP(A119,'Master Sheet'!A$11:CA$294,4,FALSE)))</f>
        <v/>
      </c>
      <c r="C119" s="23" t="str">
        <f>IF(AND('Master Sheet'!E103=""),"",'Master Sheet'!E103)</f>
        <v/>
      </c>
      <c r="D119" s="50" t="str">
        <f>IF(AND(C119=""),"",IF(ISNA(VLOOKUP(A119,'Master Sheet'!A$11:CA$294,3,FALSE)),"",VLOOKUP(A119,'Master Sheet'!A$11:CA$294,3,FALSE)))</f>
        <v/>
      </c>
      <c r="E119" s="23" t="str">
        <f>IF(AND(C119=""),"",IF(ISNA(VLOOKUP(A119,'Master Sheet'!A$11:CA$294,2,FALSE)),"",VLOOKUP(A119,'Master Sheet'!A$11:CA$294,2,FALSE)))</f>
        <v/>
      </c>
      <c r="F119" s="24" t="str">
        <f>IF(AND(C119=""),"",IF(ISNA(VLOOKUP(C119,'Master Sheet'!E$11:BX$295,13,FALSE)),"",VLOOKUP(C119,'Master Sheet'!E$11:BX$295,13,FALSE)))</f>
        <v/>
      </c>
      <c r="G119" s="24" t="str">
        <f>IF(AND(C119=""),"",IF(ISNA(VLOOKUP(C119,'Master Sheet'!E$11:BX$295,7,FALSE)),"",VLOOKUP(C119,'Master Sheet'!E$11:BX$295,7,FALSE)))</f>
        <v/>
      </c>
      <c r="H119" s="24" t="str">
        <f>IF(AND(C119=""),"",IF(ISNA(VLOOKUP(C119,'Master Sheet'!E$11:BX$295,20,FALSE)),"",VLOOKUP(C119,'Master Sheet'!E$11:BX$295,20,FALSE)))</f>
        <v/>
      </c>
      <c r="I119" s="62" t="str">
        <f>IF(AND(C119=""),"",IF(ISNA(VLOOKUP(C119,'Master Sheet'!E$11:BX$295,7,FALSE)),"",VLOOKUP(C119,'Master Sheet'!E$11:BX$295,7,FALSE)))</f>
        <v/>
      </c>
      <c r="J119" s="24" t="str">
        <f>IF(AND(C119=""),"",IF(ISNA(VLOOKUP(C119,'Master Sheet'!E$11:BX$295,27,FALSE)),"",VLOOKUP(C119,'Master Sheet'!E$11:BX$295,27,FALSE)))</f>
        <v/>
      </c>
      <c r="K119" s="62" t="str">
        <f>IF(AND(C119=""),"",IF(ISNA(VLOOKUP(C119,'Master Sheet'!E$11:BX$295,7,FALSE)),"",VLOOKUP(C119,'Master Sheet'!E$11:BX$295,7,FALSE)))</f>
        <v/>
      </c>
      <c r="L119" s="24" t="str">
        <f>IF(AND(C119=""),"",IF(ISNA(VLOOKUP(C119,'Master Sheet'!E$11:BX$295,34,FALSE)),"",VLOOKUP(C119,'Master Sheet'!E$11:BX$295,34,FALSE)))</f>
        <v/>
      </c>
      <c r="M119" s="62" t="str">
        <f>IF(AND(C119=""),"",IF(ISNA(VLOOKUP(C119,'Master Sheet'!E$11:BX$295,7,FALSE)),"",VLOOKUP(C119,'Master Sheet'!E$11:BX$295,7,FALSE)))</f>
        <v/>
      </c>
      <c r="N119" s="24" t="str">
        <f>IF(AND(C119=""),"",IF(ISNA(VLOOKUP(C119,'Master Sheet'!E$11:BX$295,41,FALSE)),"",VLOOKUP(C119,'Master Sheet'!E$11:BX$295,41,FALSE)))</f>
        <v/>
      </c>
      <c r="O119" s="63" t="str">
        <f>IF(AND(C119=""),"",IF(ISNA(VLOOKUP(C119,'Master Sheet'!E$11:BX$295,7,FALSE)),"",VLOOKUP(C119,'Master Sheet'!E$11:BX$295,7,FALSE)))</f>
        <v/>
      </c>
      <c r="P119" s="62" t="str">
        <f>IF(AND(C119=""),"",IF(ISNA(VLOOKUP(C119,'Master Sheet'!E$11:BX$295,48,FALSE)),"",VLOOKUP(C119,'Master Sheet'!E$11:BX$295,48,FALSE)))</f>
        <v/>
      </c>
      <c r="Q119" s="62" t="str">
        <f>IF(AND(C119=""),"",IF(ISNA(VLOOKUP(C119,'Master Sheet'!E$11:BX$295,7,FALSE)),"",VLOOKUP(C119,'Master Sheet'!E$11:BX$295,7,FALSE)))</f>
        <v/>
      </c>
      <c r="R119" s="62" t="str">
        <f>IF(AND(C119=""),"",IF(ISNA(VLOOKUP(C119,'Master Sheet'!E$11:BX$295,55,FALSE)),"",VLOOKUP(C119,'Master Sheet'!E$11:BX$295,55,FALSE)))</f>
        <v/>
      </c>
      <c r="S119" s="62" t="str">
        <f>IF(AND(C119=""),"",IF(ISNA(VLOOKUP(C119,'Master Sheet'!E$11:BX$295,56,FALSE)),"",VLOOKUP(C119,'Master Sheet'!E$11:BX$295,56,FALSE)))</f>
        <v/>
      </c>
      <c r="T119" s="62" t="str">
        <f>IF(AND(C119=""),"",IF(ISNA(VLOOKUP(C119,'Master Sheet'!E$11:BX$295,62,FALSE)),"",VLOOKUP(C119,'Master Sheet'!E$11:BX$295,62,FALSE)))</f>
        <v/>
      </c>
      <c r="U119" s="24" t="str">
        <f>IF(AND(C119=""),"",IF(ISNA(VLOOKUP(C119,'Master Sheet'!E$11:BX$295,63,FALSE)),"",VLOOKUP(C119,'Master Sheet'!E$11:BX$295,63,FALSE)))</f>
        <v/>
      </c>
      <c r="V119" s="62" t="str">
        <f>IF(AND(C119=""),"",IF(ISNA(VLOOKUP(C119,'Master Sheet'!E$11:BX$295,69,FALSE)),"",VLOOKUP(C119,'Master Sheet'!E$11:BX$295,69,FALSE)))</f>
        <v/>
      </c>
      <c r="W119" s="24" t="str">
        <f>IF(AND(C119=""),"",IF(ISNA(VLOOKUP(C119,'Master Sheet'!E$11:BX$295,70,FALSE)),"",VLOOKUP(C119,'Master Sheet'!E$11:BX$295,70,FALSE)))</f>
        <v/>
      </c>
    </row>
    <row r="120" spans="1:23" ht="18.600000000000001" customHeight="1">
      <c r="A120" s="12">
        <v>94</v>
      </c>
      <c r="B120" s="60" t="str">
        <f>IF(AND(C120=""),"",IF(ISNA(VLOOKUP(A120,'Master Sheet'!A$11:CA$294,4,FALSE)),"",VLOOKUP(A120,'Master Sheet'!A$11:CA$294,4,FALSE)))</f>
        <v/>
      </c>
      <c r="C120" s="23" t="str">
        <f>IF(AND('Master Sheet'!E104=""),"",'Master Sheet'!E104)</f>
        <v/>
      </c>
      <c r="D120" s="50" t="str">
        <f>IF(AND(C120=""),"",IF(ISNA(VLOOKUP(A120,'Master Sheet'!A$11:CA$294,3,FALSE)),"",VLOOKUP(A120,'Master Sheet'!A$11:CA$294,3,FALSE)))</f>
        <v/>
      </c>
      <c r="E120" s="23" t="str">
        <f>IF(AND(C120=""),"",IF(ISNA(VLOOKUP(A120,'Master Sheet'!A$11:CA$294,2,FALSE)),"",VLOOKUP(A120,'Master Sheet'!A$11:CA$294,2,FALSE)))</f>
        <v/>
      </c>
      <c r="F120" s="24" t="str">
        <f>IF(AND(C120=""),"",IF(ISNA(VLOOKUP(C120,'Master Sheet'!E$11:BX$295,13,FALSE)),"",VLOOKUP(C120,'Master Sheet'!E$11:BX$295,13,FALSE)))</f>
        <v/>
      </c>
      <c r="G120" s="24" t="str">
        <f>IF(AND(C120=""),"",IF(ISNA(VLOOKUP(C120,'Master Sheet'!E$11:BX$295,7,FALSE)),"",VLOOKUP(C120,'Master Sheet'!E$11:BX$295,7,FALSE)))</f>
        <v/>
      </c>
      <c r="H120" s="24" t="str">
        <f>IF(AND(C120=""),"",IF(ISNA(VLOOKUP(C120,'Master Sheet'!E$11:BX$295,20,FALSE)),"",VLOOKUP(C120,'Master Sheet'!E$11:BX$295,20,FALSE)))</f>
        <v/>
      </c>
      <c r="I120" s="62" t="str">
        <f>IF(AND(C120=""),"",IF(ISNA(VLOOKUP(C120,'Master Sheet'!E$11:BX$295,7,FALSE)),"",VLOOKUP(C120,'Master Sheet'!E$11:BX$295,7,FALSE)))</f>
        <v/>
      </c>
      <c r="J120" s="24" t="str">
        <f>IF(AND(C120=""),"",IF(ISNA(VLOOKUP(C120,'Master Sheet'!E$11:BX$295,27,FALSE)),"",VLOOKUP(C120,'Master Sheet'!E$11:BX$295,27,FALSE)))</f>
        <v/>
      </c>
      <c r="K120" s="62" t="str">
        <f>IF(AND(C120=""),"",IF(ISNA(VLOOKUP(C120,'Master Sheet'!E$11:BX$295,7,FALSE)),"",VLOOKUP(C120,'Master Sheet'!E$11:BX$295,7,FALSE)))</f>
        <v/>
      </c>
      <c r="L120" s="24" t="str">
        <f>IF(AND(C120=""),"",IF(ISNA(VLOOKUP(C120,'Master Sheet'!E$11:BX$295,34,FALSE)),"",VLOOKUP(C120,'Master Sheet'!E$11:BX$295,34,FALSE)))</f>
        <v/>
      </c>
      <c r="M120" s="62" t="str">
        <f>IF(AND(C120=""),"",IF(ISNA(VLOOKUP(C120,'Master Sheet'!E$11:BX$295,7,FALSE)),"",VLOOKUP(C120,'Master Sheet'!E$11:BX$295,7,FALSE)))</f>
        <v/>
      </c>
      <c r="N120" s="24" t="str">
        <f>IF(AND(C120=""),"",IF(ISNA(VLOOKUP(C120,'Master Sheet'!E$11:BX$295,41,FALSE)),"",VLOOKUP(C120,'Master Sheet'!E$11:BX$295,41,FALSE)))</f>
        <v/>
      </c>
      <c r="O120" s="63" t="str">
        <f>IF(AND(C120=""),"",IF(ISNA(VLOOKUP(C120,'Master Sheet'!E$11:BX$295,7,FALSE)),"",VLOOKUP(C120,'Master Sheet'!E$11:BX$295,7,FALSE)))</f>
        <v/>
      </c>
      <c r="P120" s="62" t="str">
        <f>IF(AND(C120=""),"",IF(ISNA(VLOOKUP(C120,'Master Sheet'!E$11:BX$295,48,FALSE)),"",VLOOKUP(C120,'Master Sheet'!E$11:BX$295,48,FALSE)))</f>
        <v/>
      </c>
      <c r="Q120" s="62" t="str">
        <f>IF(AND(C120=""),"",IF(ISNA(VLOOKUP(C120,'Master Sheet'!E$11:BX$295,7,FALSE)),"",VLOOKUP(C120,'Master Sheet'!E$11:BX$295,7,FALSE)))</f>
        <v/>
      </c>
      <c r="R120" s="62" t="str">
        <f>IF(AND(C120=""),"",IF(ISNA(VLOOKUP(C120,'Master Sheet'!E$11:BX$295,55,FALSE)),"",VLOOKUP(C120,'Master Sheet'!E$11:BX$295,55,FALSE)))</f>
        <v/>
      </c>
      <c r="S120" s="62" t="str">
        <f>IF(AND(C120=""),"",IF(ISNA(VLOOKUP(C120,'Master Sheet'!E$11:BX$295,56,FALSE)),"",VLOOKUP(C120,'Master Sheet'!E$11:BX$295,56,FALSE)))</f>
        <v/>
      </c>
      <c r="T120" s="62" t="str">
        <f>IF(AND(C120=""),"",IF(ISNA(VLOOKUP(C120,'Master Sheet'!E$11:BX$295,62,FALSE)),"",VLOOKUP(C120,'Master Sheet'!E$11:BX$295,62,FALSE)))</f>
        <v/>
      </c>
      <c r="U120" s="24" t="str">
        <f>IF(AND(C120=""),"",IF(ISNA(VLOOKUP(C120,'Master Sheet'!E$11:BX$295,63,FALSE)),"",VLOOKUP(C120,'Master Sheet'!E$11:BX$295,63,FALSE)))</f>
        <v/>
      </c>
      <c r="V120" s="62" t="str">
        <f>IF(AND(C120=""),"",IF(ISNA(VLOOKUP(C120,'Master Sheet'!E$11:BX$295,69,FALSE)),"",VLOOKUP(C120,'Master Sheet'!E$11:BX$295,69,FALSE)))</f>
        <v/>
      </c>
      <c r="W120" s="24" t="str">
        <f>IF(AND(C120=""),"",IF(ISNA(VLOOKUP(C120,'Master Sheet'!E$11:BX$295,70,FALSE)),"",VLOOKUP(C120,'Master Sheet'!E$11:BX$295,70,FALSE)))</f>
        <v/>
      </c>
    </row>
    <row r="121" spans="1:23" ht="18.600000000000001" customHeight="1">
      <c r="A121" s="12">
        <v>95</v>
      </c>
      <c r="B121" s="60" t="str">
        <f>IF(AND(C121=""),"",IF(ISNA(VLOOKUP(A121,'Master Sheet'!A$11:CA$294,4,FALSE)),"",VLOOKUP(A121,'Master Sheet'!A$11:CA$294,4,FALSE)))</f>
        <v/>
      </c>
      <c r="C121" s="23" t="str">
        <f>IF(AND('Master Sheet'!E105=""),"",'Master Sheet'!E105)</f>
        <v/>
      </c>
      <c r="D121" s="50" t="str">
        <f>IF(AND(C121=""),"",IF(ISNA(VLOOKUP(A121,'Master Sheet'!A$11:CA$294,3,FALSE)),"",VLOOKUP(A121,'Master Sheet'!A$11:CA$294,3,FALSE)))</f>
        <v/>
      </c>
      <c r="E121" s="23" t="str">
        <f>IF(AND(C121=""),"",IF(ISNA(VLOOKUP(A121,'Master Sheet'!A$11:CA$294,2,FALSE)),"",VLOOKUP(A121,'Master Sheet'!A$11:CA$294,2,FALSE)))</f>
        <v/>
      </c>
      <c r="F121" s="24" t="str">
        <f>IF(AND(C121=""),"",IF(ISNA(VLOOKUP(C121,'Master Sheet'!E$11:BX$295,13,FALSE)),"",VLOOKUP(C121,'Master Sheet'!E$11:BX$295,13,FALSE)))</f>
        <v/>
      </c>
      <c r="G121" s="24" t="str">
        <f>IF(AND(C121=""),"",IF(ISNA(VLOOKUP(C121,'Master Sheet'!E$11:BX$295,7,FALSE)),"",VLOOKUP(C121,'Master Sheet'!E$11:BX$295,7,FALSE)))</f>
        <v/>
      </c>
      <c r="H121" s="24" t="str">
        <f>IF(AND(C121=""),"",IF(ISNA(VLOOKUP(C121,'Master Sheet'!E$11:BX$295,20,FALSE)),"",VLOOKUP(C121,'Master Sheet'!E$11:BX$295,20,FALSE)))</f>
        <v/>
      </c>
      <c r="I121" s="62" t="str">
        <f>IF(AND(C121=""),"",IF(ISNA(VLOOKUP(C121,'Master Sheet'!E$11:BX$295,7,FALSE)),"",VLOOKUP(C121,'Master Sheet'!E$11:BX$295,7,FALSE)))</f>
        <v/>
      </c>
      <c r="J121" s="24" t="str">
        <f>IF(AND(C121=""),"",IF(ISNA(VLOOKUP(C121,'Master Sheet'!E$11:BX$295,27,FALSE)),"",VLOOKUP(C121,'Master Sheet'!E$11:BX$295,27,FALSE)))</f>
        <v/>
      </c>
      <c r="K121" s="62" t="str">
        <f>IF(AND(C121=""),"",IF(ISNA(VLOOKUP(C121,'Master Sheet'!E$11:BX$295,7,FALSE)),"",VLOOKUP(C121,'Master Sheet'!E$11:BX$295,7,FALSE)))</f>
        <v/>
      </c>
      <c r="L121" s="24" t="str">
        <f>IF(AND(C121=""),"",IF(ISNA(VLOOKUP(C121,'Master Sheet'!E$11:BX$295,34,FALSE)),"",VLOOKUP(C121,'Master Sheet'!E$11:BX$295,34,FALSE)))</f>
        <v/>
      </c>
      <c r="M121" s="62" t="str">
        <f>IF(AND(C121=""),"",IF(ISNA(VLOOKUP(C121,'Master Sheet'!E$11:BX$295,7,FALSE)),"",VLOOKUP(C121,'Master Sheet'!E$11:BX$295,7,FALSE)))</f>
        <v/>
      </c>
      <c r="N121" s="24" t="str">
        <f>IF(AND(C121=""),"",IF(ISNA(VLOOKUP(C121,'Master Sheet'!E$11:BX$295,41,FALSE)),"",VLOOKUP(C121,'Master Sheet'!E$11:BX$295,41,FALSE)))</f>
        <v/>
      </c>
      <c r="O121" s="63" t="str">
        <f>IF(AND(C121=""),"",IF(ISNA(VLOOKUP(C121,'Master Sheet'!E$11:BX$295,7,FALSE)),"",VLOOKUP(C121,'Master Sheet'!E$11:BX$295,7,FALSE)))</f>
        <v/>
      </c>
      <c r="P121" s="62" t="str">
        <f>IF(AND(C121=""),"",IF(ISNA(VLOOKUP(C121,'Master Sheet'!E$11:BX$295,48,FALSE)),"",VLOOKUP(C121,'Master Sheet'!E$11:BX$295,48,FALSE)))</f>
        <v/>
      </c>
      <c r="Q121" s="62" t="str">
        <f>IF(AND(C121=""),"",IF(ISNA(VLOOKUP(C121,'Master Sheet'!E$11:BX$295,7,FALSE)),"",VLOOKUP(C121,'Master Sheet'!E$11:BX$295,7,FALSE)))</f>
        <v/>
      </c>
      <c r="R121" s="62" t="str">
        <f>IF(AND(C121=""),"",IF(ISNA(VLOOKUP(C121,'Master Sheet'!E$11:BX$295,55,FALSE)),"",VLOOKUP(C121,'Master Sheet'!E$11:BX$295,55,FALSE)))</f>
        <v/>
      </c>
      <c r="S121" s="62" t="str">
        <f>IF(AND(C121=""),"",IF(ISNA(VLOOKUP(C121,'Master Sheet'!E$11:BX$295,56,FALSE)),"",VLOOKUP(C121,'Master Sheet'!E$11:BX$295,56,FALSE)))</f>
        <v/>
      </c>
      <c r="T121" s="62" t="str">
        <f>IF(AND(C121=""),"",IF(ISNA(VLOOKUP(C121,'Master Sheet'!E$11:BX$295,62,FALSE)),"",VLOOKUP(C121,'Master Sheet'!E$11:BX$295,62,FALSE)))</f>
        <v/>
      </c>
      <c r="U121" s="24" t="str">
        <f>IF(AND(C121=""),"",IF(ISNA(VLOOKUP(C121,'Master Sheet'!E$11:BX$295,63,FALSE)),"",VLOOKUP(C121,'Master Sheet'!E$11:BX$295,63,FALSE)))</f>
        <v/>
      </c>
      <c r="V121" s="62" t="str">
        <f>IF(AND(C121=""),"",IF(ISNA(VLOOKUP(C121,'Master Sheet'!E$11:BX$295,69,FALSE)),"",VLOOKUP(C121,'Master Sheet'!E$11:BX$295,69,FALSE)))</f>
        <v/>
      </c>
      <c r="W121" s="24" t="str">
        <f>IF(AND(C121=""),"",IF(ISNA(VLOOKUP(C121,'Master Sheet'!E$11:BX$295,70,FALSE)),"",VLOOKUP(C121,'Master Sheet'!E$11:BX$295,70,FALSE)))</f>
        <v/>
      </c>
    </row>
    <row r="122" spans="1:23" ht="18.600000000000001" customHeight="1">
      <c r="A122" s="12">
        <v>96</v>
      </c>
      <c r="B122" s="60" t="str">
        <f>IF(AND(C122=""),"",IF(ISNA(VLOOKUP(A122,'Master Sheet'!A$11:CA$294,4,FALSE)),"",VLOOKUP(A122,'Master Sheet'!A$11:CA$294,4,FALSE)))</f>
        <v/>
      </c>
      <c r="C122" s="23" t="str">
        <f>IF(AND('Master Sheet'!E106=""),"",'Master Sheet'!E106)</f>
        <v/>
      </c>
      <c r="D122" s="50" t="str">
        <f>IF(AND(C122=""),"",IF(ISNA(VLOOKUP(A122,'Master Sheet'!A$11:CA$294,3,FALSE)),"",VLOOKUP(A122,'Master Sheet'!A$11:CA$294,3,FALSE)))</f>
        <v/>
      </c>
      <c r="E122" s="23" t="str">
        <f>IF(AND(C122=""),"",IF(ISNA(VLOOKUP(A122,'Master Sheet'!A$11:CA$294,2,FALSE)),"",VLOOKUP(A122,'Master Sheet'!A$11:CA$294,2,FALSE)))</f>
        <v/>
      </c>
      <c r="F122" s="24" t="str">
        <f>IF(AND(C122=""),"",IF(ISNA(VLOOKUP(C122,'Master Sheet'!E$11:BX$295,13,FALSE)),"",VLOOKUP(C122,'Master Sheet'!E$11:BX$295,13,FALSE)))</f>
        <v/>
      </c>
      <c r="G122" s="24" t="str">
        <f>IF(AND(C122=""),"",IF(ISNA(VLOOKUP(C122,'Master Sheet'!E$11:BX$295,7,FALSE)),"",VLOOKUP(C122,'Master Sheet'!E$11:BX$295,7,FALSE)))</f>
        <v/>
      </c>
      <c r="H122" s="24" t="str">
        <f>IF(AND(C122=""),"",IF(ISNA(VLOOKUP(C122,'Master Sheet'!E$11:BX$295,20,FALSE)),"",VLOOKUP(C122,'Master Sheet'!E$11:BX$295,20,FALSE)))</f>
        <v/>
      </c>
      <c r="I122" s="62" t="str">
        <f>IF(AND(C122=""),"",IF(ISNA(VLOOKUP(C122,'Master Sheet'!E$11:BX$295,7,FALSE)),"",VLOOKUP(C122,'Master Sheet'!E$11:BX$295,7,FALSE)))</f>
        <v/>
      </c>
      <c r="J122" s="24" t="str">
        <f>IF(AND(C122=""),"",IF(ISNA(VLOOKUP(C122,'Master Sheet'!E$11:BX$295,27,FALSE)),"",VLOOKUP(C122,'Master Sheet'!E$11:BX$295,27,FALSE)))</f>
        <v/>
      </c>
      <c r="K122" s="62" t="str">
        <f>IF(AND(C122=""),"",IF(ISNA(VLOOKUP(C122,'Master Sheet'!E$11:BX$295,7,FALSE)),"",VLOOKUP(C122,'Master Sheet'!E$11:BX$295,7,FALSE)))</f>
        <v/>
      </c>
      <c r="L122" s="24" t="str">
        <f>IF(AND(C122=""),"",IF(ISNA(VLOOKUP(C122,'Master Sheet'!E$11:BX$295,34,FALSE)),"",VLOOKUP(C122,'Master Sheet'!E$11:BX$295,34,FALSE)))</f>
        <v/>
      </c>
      <c r="M122" s="62" t="str">
        <f>IF(AND(C122=""),"",IF(ISNA(VLOOKUP(C122,'Master Sheet'!E$11:BX$295,7,FALSE)),"",VLOOKUP(C122,'Master Sheet'!E$11:BX$295,7,FALSE)))</f>
        <v/>
      </c>
      <c r="N122" s="24" t="str">
        <f>IF(AND(C122=""),"",IF(ISNA(VLOOKUP(C122,'Master Sheet'!E$11:BX$295,41,FALSE)),"",VLOOKUP(C122,'Master Sheet'!E$11:BX$295,41,FALSE)))</f>
        <v/>
      </c>
      <c r="O122" s="63" t="str">
        <f>IF(AND(C122=""),"",IF(ISNA(VLOOKUP(C122,'Master Sheet'!E$11:BX$295,7,FALSE)),"",VLOOKUP(C122,'Master Sheet'!E$11:BX$295,7,FALSE)))</f>
        <v/>
      </c>
      <c r="P122" s="62" t="str">
        <f>IF(AND(C122=""),"",IF(ISNA(VLOOKUP(C122,'Master Sheet'!E$11:BX$295,48,FALSE)),"",VLOOKUP(C122,'Master Sheet'!E$11:BX$295,48,FALSE)))</f>
        <v/>
      </c>
      <c r="Q122" s="62" t="str">
        <f>IF(AND(C122=""),"",IF(ISNA(VLOOKUP(C122,'Master Sheet'!E$11:BX$295,7,FALSE)),"",VLOOKUP(C122,'Master Sheet'!E$11:BX$295,7,FALSE)))</f>
        <v/>
      </c>
      <c r="R122" s="62" t="str">
        <f>IF(AND(C122=""),"",IF(ISNA(VLOOKUP(C122,'Master Sheet'!E$11:BX$295,55,FALSE)),"",VLOOKUP(C122,'Master Sheet'!E$11:BX$295,55,FALSE)))</f>
        <v/>
      </c>
      <c r="S122" s="62" t="str">
        <f>IF(AND(C122=""),"",IF(ISNA(VLOOKUP(C122,'Master Sheet'!E$11:BX$295,56,FALSE)),"",VLOOKUP(C122,'Master Sheet'!E$11:BX$295,56,FALSE)))</f>
        <v/>
      </c>
      <c r="T122" s="62" t="str">
        <f>IF(AND(C122=""),"",IF(ISNA(VLOOKUP(C122,'Master Sheet'!E$11:BX$295,62,FALSE)),"",VLOOKUP(C122,'Master Sheet'!E$11:BX$295,62,FALSE)))</f>
        <v/>
      </c>
      <c r="U122" s="24" t="str">
        <f>IF(AND(C122=""),"",IF(ISNA(VLOOKUP(C122,'Master Sheet'!E$11:BX$295,63,FALSE)),"",VLOOKUP(C122,'Master Sheet'!E$11:BX$295,63,FALSE)))</f>
        <v/>
      </c>
      <c r="V122" s="62" t="str">
        <f>IF(AND(C122=""),"",IF(ISNA(VLOOKUP(C122,'Master Sheet'!E$11:BX$295,69,FALSE)),"",VLOOKUP(C122,'Master Sheet'!E$11:BX$295,69,FALSE)))</f>
        <v/>
      </c>
      <c r="W122" s="24" t="str">
        <f>IF(AND(C122=""),"",IF(ISNA(VLOOKUP(C122,'Master Sheet'!E$11:BX$295,70,FALSE)),"",VLOOKUP(C122,'Master Sheet'!E$11:BX$295,70,FALSE)))</f>
        <v/>
      </c>
    </row>
    <row r="123" spans="1:23" ht="18.600000000000001" customHeight="1">
      <c r="A123" s="12">
        <v>97</v>
      </c>
      <c r="B123" s="60" t="str">
        <f>IF(AND(C123=""),"",IF(ISNA(VLOOKUP(A123,'Master Sheet'!A$11:CA$294,4,FALSE)),"",VLOOKUP(A123,'Master Sheet'!A$11:CA$294,4,FALSE)))</f>
        <v/>
      </c>
      <c r="C123" s="23" t="str">
        <f>IF(AND('Master Sheet'!E107=""),"",'Master Sheet'!E107)</f>
        <v/>
      </c>
      <c r="D123" s="50" t="str">
        <f>IF(AND(C123=""),"",IF(ISNA(VLOOKUP(A123,'Master Sheet'!A$11:CA$294,3,FALSE)),"",VLOOKUP(A123,'Master Sheet'!A$11:CA$294,3,FALSE)))</f>
        <v/>
      </c>
      <c r="E123" s="23" t="str">
        <f>IF(AND(C123=""),"",IF(ISNA(VLOOKUP(A123,'Master Sheet'!A$11:CA$294,2,FALSE)),"",VLOOKUP(A123,'Master Sheet'!A$11:CA$294,2,FALSE)))</f>
        <v/>
      </c>
      <c r="F123" s="24" t="str">
        <f>IF(AND(C123=""),"",IF(ISNA(VLOOKUP(C123,'Master Sheet'!E$11:BX$295,13,FALSE)),"",VLOOKUP(C123,'Master Sheet'!E$11:BX$295,13,FALSE)))</f>
        <v/>
      </c>
      <c r="G123" s="24" t="str">
        <f>IF(AND(C123=""),"",IF(ISNA(VLOOKUP(C123,'Master Sheet'!E$11:BX$295,7,FALSE)),"",VLOOKUP(C123,'Master Sheet'!E$11:BX$295,7,FALSE)))</f>
        <v/>
      </c>
      <c r="H123" s="24" t="str">
        <f>IF(AND(C123=""),"",IF(ISNA(VLOOKUP(C123,'Master Sheet'!E$11:BX$295,20,FALSE)),"",VLOOKUP(C123,'Master Sheet'!E$11:BX$295,20,FALSE)))</f>
        <v/>
      </c>
      <c r="I123" s="62" t="str">
        <f>IF(AND(C123=""),"",IF(ISNA(VLOOKUP(C123,'Master Sheet'!E$11:BX$295,7,FALSE)),"",VLOOKUP(C123,'Master Sheet'!E$11:BX$295,7,FALSE)))</f>
        <v/>
      </c>
      <c r="J123" s="24" t="str">
        <f>IF(AND(C123=""),"",IF(ISNA(VLOOKUP(C123,'Master Sheet'!E$11:BX$295,27,FALSE)),"",VLOOKUP(C123,'Master Sheet'!E$11:BX$295,27,FALSE)))</f>
        <v/>
      </c>
      <c r="K123" s="62" t="str">
        <f>IF(AND(C123=""),"",IF(ISNA(VLOOKUP(C123,'Master Sheet'!E$11:BX$295,7,FALSE)),"",VLOOKUP(C123,'Master Sheet'!E$11:BX$295,7,FALSE)))</f>
        <v/>
      </c>
      <c r="L123" s="24" t="str">
        <f>IF(AND(C123=""),"",IF(ISNA(VLOOKUP(C123,'Master Sheet'!E$11:BX$295,34,FALSE)),"",VLOOKUP(C123,'Master Sheet'!E$11:BX$295,34,FALSE)))</f>
        <v/>
      </c>
      <c r="M123" s="62" t="str">
        <f>IF(AND(C123=""),"",IF(ISNA(VLOOKUP(C123,'Master Sheet'!E$11:BX$295,7,FALSE)),"",VLOOKUP(C123,'Master Sheet'!E$11:BX$295,7,FALSE)))</f>
        <v/>
      </c>
      <c r="N123" s="24" t="str">
        <f>IF(AND(C123=""),"",IF(ISNA(VLOOKUP(C123,'Master Sheet'!E$11:BX$295,41,FALSE)),"",VLOOKUP(C123,'Master Sheet'!E$11:BX$295,41,FALSE)))</f>
        <v/>
      </c>
      <c r="O123" s="63" t="str">
        <f>IF(AND(C123=""),"",IF(ISNA(VLOOKUP(C123,'Master Sheet'!E$11:BX$295,7,FALSE)),"",VLOOKUP(C123,'Master Sheet'!E$11:BX$295,7,FALSE)))</f>
        <v/>
      </c>
      <c r="P123" s="62" t="str">
        <f>IF(AND(C123=""),"",IF(ISNA(VLOOKUP(C123,'Master Sheet'!E$11:BX$295,48,FALSE)),"",VLOOKUP(C123,'Master Sheet'!E$11:BX$295,48,FALSE)))</f>
        <v/>
      </c>
      <c r="Q123" s="62" t="str">
        <f>IF(AND(C123=""),"",IF(ISNA(VLOOKUP(C123,'Master Sheet'!E$11:BX$295,7,FALSE)),"",VLOOKUP(C123,'Master Sheet'!E$11:BX$295,7,FALSE)))</f>
        <v/>
      </c>
      <c r="R123" s="62" t="str">
        <f>IF(AND(C123=""),"",IF(ISNA(VLOOKUP(C123,'Master Sheet'!E$11:BX$295,55,FALSE)),"",VLOOKUP(C123,'Master Sheet'!E$11:BX$295,55,FALSE)))</f>
        <v/>
      </c>
      <c r="S123" s="62" t="str">
        <f>IF(AND(C123=""),"",IF(ISNA(VLOOKUP(C123,'Master Sheet'!E$11:BX$295,56,FALSE)),"",VLOOKUP(C123,'Master Sheet'!E$11:BX$295,56,FALSE)))</f>
        <v/>
      </c>
      <c r="T123" s="62" t="str">
        <f>IF(AND(C123=""),"",IF(ISNA(VLOOKUP(C123,'Master Sheet'!E$11:BX$295,62,FALSE)),"",VLOOKUP(C123,'Master Sheet'!E$11:BX$295,62,FALSE)))</f>
        <v/>
      </c>
      <c r="U123" s="24" t="str">
        <f>IF(AND(C123=""),"",IF(ISNA(VLOOKUP(C123,'Master Sheet'!E$11:BX$295,63,FALSE)),"",VLOOKUP(C123,'Master Sheet'!E$11:BX$295,63,FALSE)))</f>
        <v/>
      </c>
      <c r="V123" s="62" t="str">
        <f>IF(AND(C123=""),"",IF(ISNA(VLOOKUP(C123,'Master Sheet'!E$11:BX$295,69,FALSE)),"",VLOOKUP(C123,'Master Sheet'!E$11:BX$295,69,FALSE)))</f>
        <v/>
      </c>
      <c r="W123" s="24" t="str">
        <f>IF(AND(C123=""),"",IF(ISNA(VLOOKUP(C123,'Master Sheet'!E$11:BX$295,70,FALSE)),"",VLOOKUP(C123,'Master Sheet'!E$11:BX$295,70,FALSE)))</f>
        <v/>
      </c>
    </row>
    <row r="124" spans="1:23" ht="18.600000000000001" customHeight="1">
      <c r="A124" s="12">
        <v>98</v>
      </c>
      <c r="B124" s="60" t="str">
        <f>IF(AND(C124=""),"",IF(ISNA(VLOOKUP(A124,'Master Sheet'!A$11:CA$294,4,FALSE)),"",VLOOKUP(A124,'Master Sheet'!A$11:CA$294,4,FALSE)))</f>
        <v/>
      </c>
      <c r="C124" s="23" t="str">
        <f>IF(AND('Master Sheet'!E108=""),"",'Master Sheet'!E108)</f>
        <v/>
      </c>
      <c r="D124" s="50" t="str">
        <f>IF(AND(C124=""),"",IF(ISNA(VLOOKUP(A124,'Master Sheet'!A$11:CA$294,3,FALSE)),"",VLOOKUP(A124,'Master Sheet'!A$11:CA$294,3,FALSE)))</f>
        <v/>
      </c>
      <c r="E124" s="23" t="str">
        <f>IF(AND(C124=""),"",IF(ISNA(VLOOKUP(A124,'Master Sheet'!A$11:CA$294,2,FALSE)),"",VLOOKUP(A124,'Master Sheet'!A$11:CA$294,2,FALSE)))</f>
        <v/>
      </c>
      <c r="F124" s="24" t="str">
        <f>IF(AND(C124=""),"",IF(ISNA(VLOOKUP(C124,'Master Sheet'!E$11:BX$295,13,FALSE)),"",VLOOKUP(C124,'Master Sheet'!E$11:BX$295,13,FALSE)))</f>
        <v/>
      </c>
      <c r="G124" s="24" t="str">
        <f>IF(AND(C124=""),"",IF(ISNA(VLOOKUP(C124,'Master Sheet'!E$11:BX$295,7,FALSE)),"",VLOOKUP(C124,'Master Sheet'!E$11:BX$295,7,FALSE)))</f>
        <v/>
      </c>
      <c r="H124" s="24" t="str">
        <f>IF(AND(C124=""),"",IF(ISNA(VLOOKUP(C124,'Master Sheet'!E$11:BX$295,20,FALSE)),"",VLOOKUP(C124,'Master Sheet'!E$11:BX$295,20,FALSE)))</f>
        <v/>
      </c>
      <c r="I124" s="62" t="str">
        <f>IF(AND(C124=""),"",IF(ISNA(VLOOKUP(C124,'Master Sheet'!E$11:BX$295,7,FALSE)),"",VLOOKUP(C124,'Master Sheet'!E$11:BX$295,7,FALSE)))</f>
        <v/>
      </c>
      <c r="J124" s="24" t="str">
        <f>IF(AND(C124=""),"",IF(ISNA(VLOOKUP(C124,'Master Sheet'!E$11:BX$295,27,FALSE)),"",VLOOKUP(C124,'Master Sheet'!E$11:BX$295,27,FALSE)))</f>
        <v/>
      </c>
      <c r="K124" s="62" t="str">
        <f>IF(AND(C124=""),"",IF(ISNA(VLOOKUP(C124,'Master Sheet'!E$11:BX$295,7,FALSE)),"",VLOOKUP(C124,'Master Sheet'!E$11:BX$295,7,FALSE)))</f>
        <v/>
      </c>
      <c r="L124" s="24" t="str">
        <f>IF(AND(C124=""),"",IF(ISNA(VLOOKUP(C124,'Master Sheet'!E$11:BX$295,34,FALSE)),"",VLOOKUP(C124,'Master Sheet'!E$11:BX$295,34,FALSE)))</f>
        <v/>
      </c>
      <c r="M124" s="62" t="str">
        <f>IF(AND(C124=""),"",IF(ISNA(VLOOKUP(C124,'Master Sheet'!E$11:BX$295,7,FALSE)),"",VLOOKUP(C124,'Master Sheet'!E$11:BX$295,7,FALSE)))</f>
        <v/>
      </c>
      <c r="N124" s="24" t="str">
        <f>IF(AND(C124=""),"",IF(ISNA(VLOOKUP(C124,'Master Sheet'!E$11:BX$295,41,FALSE)),"",VLOOKUP(C124,'Master Sheet'!E$11:BX$295,41,FALSE)))</f>
        <v/>
      </c>
      <c r="O124" s="63" t="str">
        <f>IF(AND(C124=""),"",IF(ISNA(VLOOKUP(C124,'Master Sheet'!E$11:BX$295,7,FALSE)),"",VLOOKUP(C124,'Master Sheet'!E$11:BX$295,7,FALSE)))</f>
        <v/>
      </c>
      <c r="P124" s="62" t="str">
        <f>IF(AND(C124=""),"",IF(ISNA(VLOOKUP(C124,'Master Sheet'!E$11:BX$295,48,FALSE)),"",VLOOKUP(C124,'Master Sheet'!E$11:BX$295,48,FALSE)))</f>
        <v/>
      </c>
      <c r="Q124" s="62" t="str">
        <f>IF(AND(C124=""),"",IF(ISNA(VLOOKUP(C124,'Master Sheet'!E$11:BX$295,7,FALSE)),"",VLOOKUP(C124,'Master Sheet'!E$11:BX$295,7,FALSE)))</f>
        <v/>
      </c>
      <c r="R124" s="62" t="str">
        <f>IF(AND(C124=""),"",IF(ISNA(VLOOKUP(C124,'Master Sheet'!E$11:BX$295,55,FALSE)),"",VLOOKUP(C124,'Master Sheet'!E$11:BX$295,55,FALSE)))</f>
        <v/>
      </c>
      <c r="S124" s="62" t="str">
        <f>IF(AND(C124=""),"",IF(ISNA(VLOOKUP(C124,'Master Sheet'!E$11:BX$295,56,FALSE)),"",VLOOKUP(C124,'Master Sheet'!E$11:BX$295,56,FALSE)))</f>
        <v/>
      </c>
      <c r="T124" s="62" t="str">
        <f>IF(AND(C124=""),"",IF(ISNA(VLOOKUP(C124,'Master Sheet'!E$11:BX$295,62,FALSE)),"",VLOOKUP(C124,'Master Sheet'!E$11:BX$295,62,FALSE)))</f>
        <v/>
      </c>
      <c r="U124" s="24" t="str">
        <f>IF(AND(C124=""),"",IF(ISNA(VLOOKUP(C124,'Master Sheet'!E$11:BX$295,63,FALSE)),"",VLOOKUP(C124,'Master Sheet'!E$11:BX$295,63,FALSE)))</f>
        <v/>
      </c>
      <c r="V124" s="62" t="str">
        <f>IF(AND(C124=""),"",IF(ISNA(VLOOKUP(C124,'Master Sheet'!E$11:BX$295,69,FALSE)),"",VLOOKUP(C124,'Master Sheet'!E$11:BX$295,69,FALSE)))</f>
        <v/>
      </c>
      <c r="W124" s="24" t="str">
        <f>IF(AND(C124=""),"",IF(ISNA(VLOOKUP(C124,'Master Sheet'!E$11:BX$295,70,FALSE)),"",VLOOKUP(C124,'Master Sheet'!E$11:BX$295,70,FALSE)))</f>
        <v/>
      </c>
    </row>
    <row r="125" spans="1:23" ht="18.600000000000001" customHeight="1">
      <c r="A125" s="12">
        <v>99</v>
      </c>
      <c r="B125" s="60" t="str">
        <f>IF(AND(C125=""),"",IF(ISNA(VLOOKUP(A125,'Master Sheet'!A$11:CA$294,4,FALSE)),"",VLOOKUP(A125,'Master Sheet'!A$11:CA$294,4,FALSE)))</f>
        <v/>
      </c>
      <c r="C125" s="23" t="str">
        <f>IF(AND('Master Sheet'!E109=""),"",'Master Sheet'!E109)</f>
        <v/>
      </c>
      <c r="D125" s="50" t="str">
        <f>IF(AND(C125=""),"",IF(ISNA(VLOOKUP(A125,'Master Sheet'!A$11:CA$294,3,FALSE)),"",VLOOKUP(A125,'Master Sheet'!A$11:CA$294,3,FALSE)))</f>
        <v/>
      </c>
      <c r="E125" s="23" t="str">
        <f>IF(AND(C125=""),"",IF(ISNA(VLOOKUP(A125,'Master Sheet'!A$11:CA$294,2,FALSE)),"",VLOOKUP(A125,'Master Sheet'!A$11:CA$294,2,FALSE)))</f>
        <v/>
      </c>
      <c r="F125" s="24" t="str">
        <f>IF(AND(C125=""),"",IF(ISNA(VLOOKUP(C125,'Master Sheet'!E$11:BX$295,13,FALSE)),"",VLOOKUP(C125,'Master Sheet'!E$11:BX$295,13,FALSE)))</f>
        <v/>
      </c>
      <c r="G125" s="24" t="str">
        <f>IF(AND(C125=""),"",IF(ISNA(VLOOKUP(C125,'Master Sheet'!E$11:BX$295,7,FALSE)),"",VLOOKUP(C125,'Master Sheet'!E$11:BX$295,7,FALSE)))</f>
        <v/>
      </c>
      <c r="H125" s="24" t="str">
        <f>IF(AND(C125=""),"",IF(ISNA(VLOOKUP(C125,'Master Sheet'!E$11:BX$295,20,FALSE)),"",VLOOKUP(C125,'Master Sheet'!E$11:BX$295,20,FALSE)))</f>
        <v/>
      </c>
      <c r="I125" s="62" t="str">
        <f>IF(AND(C125=""),"",IF(ISNA(VLOOKUP(C125,'Master Sheet'!E$11:BX$295,7,FALSE)),"",VLOOKUP(C125,'Master Sheet'!E$11:BX$295,7,FALSE)))</f>
        <v/>
      </c>
      <c r="J125" s="24" t="str">
        <f>IF(AND(C125=""),"",IF(ISNA(VLOOKUP(C125,'Master Sheet'!E$11:BX$295,27,FALSE)),"",VLOOKUP(C125,'Master Sheet'!E$11:BX$295,27,FALSE)))</f>
        <v/>
      </c>
      <c r="K125" s="62" t="str">
        <f>IF(AND(C125=""),"",IF(ISNA(VLOOKUP(C125,'Master Sheet'!E$11:BX$295,7,FALSE)),"",VLOOKUP(C125,'Master Sheet'!E$11:BX$295,7,FALSE)))</f>
        <v/>
      </c>
      <c r="L125" s="24" t="str">
        <f>IF(AND(C125=""),"",IF(ISNA(VLOOKUP(C125,'Master Sheet'!E$11:BX$295,34,FALSE)),"",VLOOKUP(C125,'Master Sheet'!E$11:BX$295,34,FALSE)))</f>
        <v/>
      </c>
      <c r="M125" s="62" t="str">
        <f>IF(AND(C125=""),"",IF(ISNA(VLOOKUP(C125,'Master Sheet'!E$11:BX$295,7,FALSE)),"",VLOOKUP(C125,'Master Sheet'!E$11:BX$295,7,FALSE)))</f>
        <v/>
      </c>
      <c r="N125" s="24" t="str">
        <f>IF(AND(C125=""),"",IF(ISNA(VLOOKUP(C125,'Master Sheet'!E$11:BX$295,41,FALSE)),"",VLOOKUP(C125,'Master Sheet'!E$11:BX$295,41,FALSE)))</f>
        <v/>
      </c>
      <c r="O125" s="63" t="str">
        <f>IF(AND(C125=""),"",IF(ISNA(VLOOKUP(C125,'Master Sheet'!E$11:BX$295,7,FALSE)),"",VLOOKUP(C125,'Master Sheet'!E$11:BX$295,7,FALSE)))</f>
        <v/>
      </c>
      <c r="P125" s="62" t="str">
        <f>IF(AND(C125=""),"",IF(ISNA(VLOOKUP(C125,'Master Sheet'!E$11:BX$295,48,FALSE)),"",VLOOKUP(C125,'Master Sheet'!E$11:BX$295,48,FALSE)))</f>
        <v/>
      </c>
      <c r="Q125" s="62" t="str">
        <f>IF(AND(C125=""),"",IF(ISNA(VLOOKUP(C125,'Master Sheet'!E$11:BX$295,7,FALSE)),"",VLOOKUP(C125,'Master Sheet'!E$11:BX$295,7,FALSE)))</f>
        <v/>
      </c>
      <c r="R125" s="62" t="str">
        <f>IF(AND(C125=""),"",IF(ISNA(VLOOKUP(C125,'Master Sheet'!E$11:BX$295,55,FALSE)),"",VLOOKUP(C125,'Master Sheet'!E$11:BX$295,55,FALSE)))</f>
        <v/>
      </c>
      <c r="S125" s="62" t="str">
        <f>IF(AND(C125=""),"",IF(ISNA(VLOOKUP(C125,'Master Sheet'!E$11:BX$295,56,FALSE)),"",VLOOKUP(C125,'Master Sheet'!E$11:BX$295,56,FALSE)))</f>
        <v/>
      </c>
      <c r="T125" s="62" t="str">
        <f>IF(AND(C125=""),"",IF(ISNA(VLOOKUP(C125,'Master Sheet'!E$11:BX$295,62,FALSE)),"",VLOOKUP(C125,'Master Sheet'!E$11:BX$295,62,FALSE)))</f>
        <v/>
      </c>
      <c r="U125" s="24" t="str">
        <f>IF(AND(C125=""),"",IF(ISNA(VLOOKUP(C125,'Master Sheet'!E$11:BX$295,63,FALSE)),"",VLOOKUP(C125,'Master Sheet'!E$11:BX$295,63,FALSE)))</f>
        <v/>
      </c>
      <c r="V125" s="62" t="str">
        <f>IF(AND(C125=""),"",IF(ISNA(VLOOKUP(C125,'Master Sheet'!E$11:BX$295,69,FALSE)),"",VLOOKUP(C125,'Master Sheet'!E$11:BX$295,69,FALSE)))</f>
        <v/>
      </c>
      <c r="W125" s="24" t="str">
        <f>IF(AND(C125=""),"",IF(ISNA(VLOOKUP(C125,'Master Sheet'!E$11:BX$295,70,FALSE)),"",VLOOKUP(C125,'Master Sheet'!E$11:BX$295,70,FALSE)))</f>
        <v/>
      </c>
    </row>
    <row r="126" spans="1:23" ht="18.600000000000001" customHeight="1">
      <c r="A126" s="12">
        <v>100</v>
      </c>
      <c r="B126" s="60" t="str">
        <f>IF(AND(C126=""),"",IF(ISNA(VLOOKUP(A126,'Master Sheet'!A$11:CA$294,4,FALSE)),"",VLOOKUP(A126,'Master Sheet'!A$11:CA$294,4,FALSE)))</f>
        <v/>
      </c>
      <c r="C126" s="23" t="str">
        <f>IF(AND('Master Sheet'!E110=""),"",'Master Sheet'!E110)</f>
        <v/>
      </c>
      <c r="D126" s="50" t="str">
        <f>IF(AND(C126=""),"",IF(ISNA(VLOOKUP(A126,'Master Sheet'!A$11:CA$294,3,FALSE)),"",VLOOKUP(A126,'Master Sheet'!A$11:CA$294,3,FALSE)))</f>
        <v/>
      </c>
      <c r="E126" s="23" t="str">
        <f>IF(AND(C126=""),"",IF(ISNA(VLOOKUP(A126,'Master Sheet'!A$11:CA$294,2,FALSE)),"",VLOOKUP(A126,'Master Sheet'!A$11:CA$294,2,FALSE)))</f>
        <v/>
      </c>
      <c r="F126" s="24" t="str">
        <f>IF(AND(C126=""),"",IF(ISNA(VLOOKUP(C126,'Master Sheet'!E$11:BX$295,13,FALSE)),"",VLOOKUP(C126,'Master Sheet'!E$11:BX$295,13,FALSE)))</f>
        <v/>
      </c>
      <c r="G126" s="24" t="str">
        <f>IF(AND(C126=""),"",IF(ISNA(VLOOKUP(C126,'Master Sheet'!E$11:BX$295,7,FALSE)),"",VLOOKUP(C126,'Master Sheet'!E$11:BX$295,7,FALSE)))</f>
        <v/>
      </c>
      <c r="H126" s="24" t="str">
        <f>IF(AND(C126=""),"",IF(ISNA(VLOOKUP(C126,'Master Sheet'!E$11:BX$295,20,FALSE)),"",VLOOKUP(C126,'Master Sheet'!E$11:BX$295,20,FALSE)))</f>
        <v/>
      </c>
      <c r="I126" s="62" t="str">
        <f>IF(AND(C126=""),"",IF(ISNA(VLOOKUP(C126,'Master Sheet'!E$11:BX$295,7,FALSE)),"",VLOOKUP(C126,'Master Sheet'!E$11:BX$295,7,FALSE)))</f>
        <v/>
      </c>
      <c r="J126" s="24" t="str">
        <f>IF(AND(C126=""),"",IF(ISNA(VLOOKUP(C126,'Master Sheet'!E$11:BX$295,27,FALSE)),"",VLOOKUP(C126,'Master Sheet'!E$11:BX$295,27,FALSE)))</f>
        <v/>
      </c>
      <c r="K126" s="62" t="str">
        <f>IF(AND(C126=""),"",IF(ISNA(VLOOKUP(C126,'Master Sheet'!E$11:BX$295,7,FALSE)),"",VLOOKUP(C126,'Master Sheet'!E$11:BX$295,7,FALSE)))</f>
        <v/>
      </c>
      <c r="L126" s="24" t="str">
        <f>IF(AND(C126=""),"",IF(ISNA(VLOOKUP(C126,'Master Sheet'!E$11:BX$295,34,FALSE)),"",VLOOKUP(C126,'Master Sheet'!E$11:BX$295,34,FALSE)))</f>
        <v/>
      </c>
      <c r="M126" s="62" t="str">
        <f>IF(AND(C126=""),"",IF(ISNA(VLOOKUP(C126,'Master Sheet'!E$11:BX$295,7,FALSE)),"",VLOOKUP(C126,'Master Sheet'!E$11:BX$295,7,FALSE)))</f>
        <v/>
      </c>
      <c r="N126" s="24" t="str">
        <f>IF(AND(C126=""),"",IF(ISNA(VLOOKUP(C126,'Master Sheet'!E$11:BX$295,41,FALSE)),"",VLOOKUP(C126,'Master Sheet'!E$11:BX$295,41,FALSE)))</f>
        <v/>
      </c>
      <c r="O126" s="63" t="str">
        <f>IF(AND(C126=""),"",IF(ISNA(VLOOKUP(C126,'Master Sheet'!E$11:BX$295,7,FALSE)),"",VLOOKUP(C126,'Master Sheet'!E$11:BX$295,7,FALSE)))</f>
        <v/>
      </c>
      <c r="P126" s="62" t="str">
        <f>IF(AND(C126=""),"",IF(ISNA(VLOOKUP(C126,'Master Sheet'!E$11:BX$295,48,FALSE)),"",VLOOKUP(C126,'Master Sheet'!E$11:BX$295,48,FALSE)))</f>
        <v/>
      </c>
      <c r="Q126" s="62" t="str">
        <f>IF(AND(C126=""),"",IF(ISNA(VLOOKUP(C126,'Master Sheet'!E$11:BX$295,7,FALSE)),"",VLOOKUP(C126,'Master Sheet'!E$11:BX$295,7,FALSE)))</f>
        <v/>
      </c>
      <c r="R126" s="62" t="str">
        <f>IF(AND(C126=""),"",IF(ISNA(VLOOKUP(C126,'Master Sheet'!E$11:BX$295,55,FALSE)),"",VLOOKUP(C126,'Master Sheet'!E$11:BX$295,55,FALSE)))</f>
        <v/>
      </c>
      <c r="S126" s="62" t="str">
        <f>IF(AND(C126=""),"",IF(ISNA(VLOOKUP(C126,'Master Sheet'!E$11:BX$295,56,FALSE)),"",VLOOKUP(C126,'Master Sheet'!E$11:BX$295,56,FALSE)))</f>
        <v/>
      </c>
      <c r="T126" s="62" t="str">
        <f>IF(AND(C126=""),"",IF(ISNA(VLOOKUP(C126,'Master Sheet'!E$11:BX$295,62,FALSE)),"",VLOOKUP(C126,'Master Sheet'!E$11:BX$295,62,FALSE)))</f>
        <v/>
      </c>
      <c r="U126" s="24" t="str">
        <f>IF(AND(C126=""),"",IF(ISNA(VLOOKUP(C126,'Master Sheet'!E$11:BX$295,63,FALSE)),"",VLOOKUP(C126,'Master Sheet'!E$11:BX$295,63,FALSE)))</f>
        <v/>
      </c>
      <c r="V126" s="62" t="str">
        <f>IF(AND(C126=""),"",IF(ISNA(VLOOKUP(C126,'Master Sheet'!E$11:BX$295,69,FALSE)),"",VLOOKUP(C126,'Master Sheet'!E$11:BX$295,69,FALSE)))</f>
        <v/>
      </c>
      <c r="W126" s="24" t="str">
        <f>IF(AND(C126=""),"",IF(ISNA(VLOOKUP(C126,'Master Sheet'!E$11:BX$295,70,FALSE)),"",VLOOKUP(C126,'Master Sheet'!E$11:BX$295,70,FALSE)))</f>
        <v/>
      </c>
    </row>
    <row r="127" spans="1:23" ht="18.600000000000001" customHeight="1">
      <c r="A127" s="12">
        <v>101</v>
      </c>
      <c r="B127" s="60" t="str">
        <f>IF(AND(C127=""),"",IF(ISNA(VLOOKUP(A127,'Master Sheet'!A$11:CA$294,4,FALSE)),"",VLOOKUP(A127,'Master Sheet'!A$11:CA$294,4,FALSE)))</f>
        <v/>
      </c>
      <c r="C127" s="23" t="str">
        <f>IF(AND('Master Sheet'!E111=""),"",'Master Sheet'!E111)</f>
        <v/>
      </c>
      <c r="D127" s="50" t="str">
        <f>IF(AND(C127=""),"",IF(ISNA(VLOOKUP(A127,'Master Sheet'!A$11:CA$294,3,FALSE)),"",VLOOKUP(A127,'Master Sheet'!A$11:CA$294,3,FALSE)))</f>
        <v/>
      </c>
      <c r="E127" s="23" t="str">
        <f>IF(AND(C127=""),"",IF(ISNA(VLOOKUP(A127,'Master Sheet'!A$11:CA$294,2,FALSE)),"",VLOOKUP(A127,'Master Sheet'!A$11:CA$294,2,FALSE)))</f>
        <v/>
      </c>
      <c r="F127" s="24" t="str">
        <f>IF(AND(C127=""),"",IF(ISNA(VLOOKUP(C127,'Master Sheet'!E$11:BX$295,13,FALSE)),"",VLOOKUP(C127,'Master Sheet'!E$11:BX$295,13,FALSE)))</f>
        <v/>
      </c>
      <c r="G127" s="24" t="str">
        <f>IF(AND(C127=""),"",IF(ISNA(VLOOKUP(C127,'Master Sheet'!E$11:BX$295,7,FALSE)),"",VLOOKUP(C127,'Master Sheet'!E$11:BX$295,7,FALSE)))</f>
        <v/>
      </c>
      <c r="H127" s="24" t="str">
        <f>IF(AND(C127=""),"",IF(ISNA(VLOOKUP(C127,'Master Sheet'!E$11:BX$295,20,FALSE)),"",VLOOKUP(C127,'Master Sheet'!E$11:BX$295,20,FALSE)))</f>
        <v/>
      </c>
      <c r="I127" s="62" t="str">
        <f>IF(AND(C127=""),"",IF(ISNA(VLOOKUP(C127,'Master Sheet'!E$11:BX$295,7,FALSE)),"",VLOOKUP(C127,'Master Sheet'!E$11:BX$295,7,FALSE)))</f>
        <v/>
      </c>
      <c r="J127" s="24" t="str">
        <f>IF(AND(C127=""),"",IF(ISNA(VLOOKUP(C127,'Master Sheet'!E$11:BX$295,27,FALSE)),"",VLOOKUP(C127,'Master Sheet'!E$11:BX$295,27,FALSE)))</f>
        <v/>
      </c>
      <c r="K127" s="62" t="str">
        <f>IF(AND(C127=""),"",IF(ISNA(VLOOKUP(C127,'Master Sheet'!E$11:BX$295,7,FALSE)),"",VLOOKUP(C127,'Master Sheet'!E$11:BX$295,7,FALSE)))</f>
        <v/>
      </c>
      <c r="L127" s="24" t="str">
        <f>IF(AND(C127=""),"",IF(ISNA(VLOOKUP(C127,'Master Sheet'!E$11:BX$295,34,FALSE)),"",VLOOKUP(C127,'Master Sheet'!E$11:BX$295,34,FALSE)))</f>
        <v/>
      </c>
      <c r="M127" s="62" t="str">
        <f>IF(AND(C127=""),"",IF(ISNA(VLOOKUP(C127,'Master Sheet'!E$11:BX$295,7,FALSE)),"",VLOOKUP(C127,'Master Sheet'!E$11:BX$295,7,FALSE)))</f>
        <v/>
      </c>
      <c r="N127" s="24" t="str">
        <f>IF(AND(C127=""),"",IF(ISNA(VLOOKUP(C127,'Master Sheet'!E$11:BX$295,41,FALSE)),"",VLOOKUP(C127,'Master Sheet'!E$11:BX$295,41,FALSE)))</f>
        <v/>
      </c>
      <c r="O127" s="63" t="str">
        <f>IF(AND(C127=""),"",IF(ISNA(VLOOKUP(C127,'Master Sheet'!E$11:BX$295,7,FALSE)),"",VLOOKUP(C127,'Master Sheet'!E$11:BX$295,7,FALSE)))</f>
        <v/>
      </c>
      <c r="P127" s="62" t="str">
        <f>IF(AND(C127=""),"",IF(ISNA(VLOOKUP(C127,'Master Sheet'!E$11:BX$295,48,FALSE)),"",VLOOKUP(C127,'Master Sheet'!E$11:BX$295,48,FALSE)))</f>
        <v/>
      </c>
      <c r="Q127" s="62" t="str">
        <f>IF(AND(C127=""),"",IF(ISNA(VLOOKUP(C127,'Master Sheet'!E$11:BX$295,7,FALSE)),"",VLOOKUP(C127,'Master Sheet'!E$11:BX$295,7,FALSE)))</f>
        <v/>
      </c>
      <c r="R127" s="62" t="str">
        <f>IF(AND(C127=""),"",IF(ISNA(VLOOKUP(C127,'Master Sheet'!E$11:BX$295,55,FALSE)),"",VLOOKUP(C127,'Master Sheet'!E$11:BX$295,55,FALSE)))</f>
        <v/>
      </c>
      <c r="S127" s="62" t="str">
        <f>IF(AND(C127=""),"",IF(ISNA(VLOOKUP(C127,'Master Sheet'!E$11:BX$295,56,FALSE)),"",VLOOKUP(C127,'Master Sheet'!E$11:BX$295,56,FALSE)))</f>
        <v/>
      </c>
      <c r="T127" s="62" t="str">
        <f>IF(AND(C127=""),"",IF(ISNA(VLOOKUP(C127,'Master Sheet'!E$11:BX$295,62,FALSE)),"",VLOOKUP(C127,'Master Sheet'!E$11:BX$295,62,FALSE)))</f>
        <v/>
      </c>
      <c r="U127" s="24" t="str">
        <f>IF(AND(C127=""),"",IF(ISNA(VLOOKUP(C127,'Master Sheet'!E$11:BX$295,63,FALSE)),"",VLOOKUP(C127,'Master Sheet'!E$11:BX$295,63,FALSE)))</f>
        <v/>
      </c>
      <c r="V127" s="62" t="str">
        <f>IF(AND(C127=""),"",IF(ISNA(VLOOKUP(C127,'Master Sheet'!E$11:BX$295,69,FALSE)),"",VLOOKUP(C127,'Master Sheet'!E$11:BX$295,69,FALSE)))</f>
        <v/>
      </c>
      <c r="W127" s="24" t="str">
        <f>IF(AND(C127=""),"",IF(ISNA(VLOOKUP(C127,'Master Sheet'!E$11:BX$295,70,FALSE)),"",VLOOKUP(C127,'Master Sheet'!E$11:BX$295,70,FALSE)))</f>
        <v/>
      </c>
    </row>
    <row r="128" spans="1:23" ht="18.600000000000001" customHeight="1">
      <c r="A128" s="12">
        <v>102</v>
      </c>
      <c r="B128" s="60" t="str">
        <f>IF(AND(C128=""),"",IF(ISNA(VLOOKUP(A128,'Master Sheet'!A$11:CA$294,4,FALSE)),"",VLOOKUP(A128,'Master Sheet'!A$11:CA$294,4,FALSE)))</f>
        <v/>
      </c>
      <c r="C128" s="23" t="str">
        <f>IF(AND('Master Sheet'!E112=""),"",'Master Sheet'!E112)</f>
        <v/>
      </c>
      <c r="D128" s="50" t="str">
        <f>IF(AND(C128=""),"",IF(ISNA(VLOOKUP(A128,'Master Sheet'!A$11:CA$294,3,FALSE)),"",VLOOKUP(A128,'Master Sheet'!A$11:CA$294,3,FALSE)))</f>
        <v/>
      </c>
      <c r="E128" s="23" t="str">
        <f>IF(AND(C128=""),"",IF(ISNA(VLOOKUP(A128,'Master Sheet'!A$11:CA$294,2,FALSE)),"",VLOOKUP(A128,'Master Sheet'!A$11:CA$294,2,FALSE)))</f>
        <v/>
      </c>
      <c r="F128" s="24" t="str">
        <f>IF(AND(C128=""),"",IF(ISNA(VLOOKUP(C128,'Master Sheet'!E$11:BX$295,13,FALSE)),"",VLOOKUP(C128,'Master Sheet'!E$11:BX$295,13,FALSE)))</f>
        <v/>
      </c>
      <c r="G128" s="24" t="str">
        <f>IF(AND(C128=""),"",IF(ISNA(VLOOKUP(C128,'Master Sheet'!E$11:BX$295,7,FALSE)),"",VLOOKUP(C128,'Master Sheet'!E$11:BX$295,7,FALSE)))</f>
        <v/>
      </c>
      <c r="H128" s="24" t="str">
        <f>IF(AND(C128=""),"",IF(ISNA(VLOOKUP(C128,'Master Sheet'!E$11:BX$295,20,FALSE)),"",VLOOKUP(C128,'Master Sheet'!E$11:BX$295,20,FALSE)))</f>
        <v/>
      </c>
      <c r="I128" s="62" t="str">
        <f>IF(AND(C128=""),"",IF(ISNA(VLOOKUP(C128,'Master Sheet'!E$11:BX$295,7,FALSE)),"",VLOOKUP(C128,'Master Sheet'!E$11:BX$295,7,FALSE)))</f>
        <v/>
      </c>
      <c r="J128" s="24" t="str">
        <f>IF(AND(C128=""),"",IF(ISNA(VLOOKUP(C128,'Master Sheet'!E$11:BX$295,27,FALSE)),"",VLOOKUP(C128,'Master Sheet'!E$11:BX$295,27,FALSE)))</f>
        <v/>
      </c>
      <c r="K128" s="62" t="str">
        <f>IF(AND(C128=""),"",IF(ISNA(VLOOKUP(C128,'Master Sheet'!E$11:BX$295,7,FALSE)),"",VLOOKUP(C128,'Master Sheet'!E$11:BX$295,7,FALSE)))</f>
        <v/>
      </c>
      <c r="L128" s="24" t="str">
        <f>IF(AND(C128=""),"",IF(ISNA(VLOOKUP(C128,'Master Sheet'!E$11:BX$295,34,FALSE)),"",VLOOKUP(C128,'Master Sheet'!E$11:BX$295,34,FALSE)))</f>
        <v/>
      </c>
      <c r="M128" s="62" t="str">
        <f>IF(AND(C128=""),"",IF(ISNA(VLOOKUP(C128,'Master Sheet'!E$11:BX$295,7,FALSE)),"",VLOOKUP(C128,'Master Sheet'!E$11:BX$295,7,FALSE)))</f>
        <v/>
      </c>
      <c r="N128" s="24" t="str">
        <f>IF(AND(C128=""),"",IF(ISNA(VLOOKUP(C128,'Master Sheet'!E$11:BX$295,41,FALSE)),"",VLOOKUP(C128,'Master Sheet'!E$11:BX$295,41,FALSE)))</f>
        <v/>
      </c>
      <c r="O128" s="63" t="str">
        <f>IF(AND(C128=""),"",IF(ISNA(VLOOKUP(C128,'Master Sheet'!E$11:BX$295,7,FALSE)),"",VLOOKUP(C128,'Master Sheet'!E$11:BX$295,7,FALSE)))</f>
        <v/>
      </c>
      <c r="P128" s="62" t="str">
        <f>IF(AND(C128=""),"",IF(ISNA(VLOOKUP(C128,'Master Sheet'!E$11:BX$295,48,FALSE)),"",VLOOKUP(C128,'Master Sheet'!E$11:BX$295,48,FALSE)))</f>
        <v/>
      </c>
      <c r="Q128" s="62" t="str">
        <f>IF(AND(C128=""),"",IF(ISNA(VLOOKUP(C128,'Master Sheet'!E$11:BX$295,7,FALSE)),"",VLOOKUP(C128,'Master Sheet'!E$11:BX$295,7,FALSE)))</f>
        <v/>
      </c>
      <c r="R128" s="62" t="str">
        <f>IF(AND(C128=""),"",IF(ISNA(VLOOKUP(C128,'Master Sheet'!E$11:BX$295,55,FALSE)),"",VLOOKUP(C128,'Master Sheet'!E$11:BX$295,55,FALSE)))</f>
        <v/>
      </c>
      <c r="S128" s="62" t="str">
        <f>IF(AND(C128=""),"",IF(ISNA(VLOOKUP(C128,'Master Sheet'!E$11:BX$295,56,FALSE)),"",VLOOKUP(C128,'Master Sheet'!E$11:BX$295,56,FALSE)))</f>
        <v/>
      </c>
      <c r="T128" s="62" t="str">
        <f>IF(AND(C128=""),"",IF(ISNA(VLOOKUP(C128,'Master Sheet'!E$11:BX$295,62,FALSE)),"",VLOOKUP(C128,'Master Sheet'!E$11:BX$295,62,FALSE)))</f>
        <v/>
      </c>
      <c r="U128" s="24" t="str">
        <f>IF(AND(C128=""),"",IF(ISNA(VLOOKUP(C128,'Master Sheet'!E$11:BX$295,63,FALSE)),"",VLOOKUP(C128,'Master Sheet'!E$11:BX$295,63,FALSE)))</f>
        <v/>
      </c>
      <c r="V128" s="62" t="str">
        <f>IF(AND(C128=""),"",IF(ISNA(VLOOKUP(C128,'Master Sheet'!E$11:BX$295,69,FALSE)),"",VLOOKUP(C128,'Master Sheet'!E$11:BX$295,69,FALSE)))</f>
        <v/>
      </c>
      <c r="W128" s="24" t="str">
        <f>IF(AND(C128=""),"",IF(ISNA(VLOOKUP(C128,'Master Sheet'!E$11:BX$295,70,FALSE)),"",VLOOKUP(C128,'Master Sheet'!E$11:BX$295,70,FALSE)))</f>
        <v/>
      </c>
    </row>
    <row r="129" spans="1:23" ht="18.600000000000001" customHeight="1">
      <c r="A129" s="12">
        <v>103</v>
      </c>
      <c r="B129" s="60" t="str">
        <f>IF(AND(C129=""),"",IF(ISNA(VLOOKUP(A129,'Master Sheet'!A$11:CA$294,4,FALSE)),"",VLOOKUP(A129,'Master Sheet'!A$11:CA$294,4,FALSE)))</f>
        <v/>
      </c>
      <c r="C129" s="23" t="str">
        <f>IF(AND('Master Sheet'!E113=""),"",'Master Sheet'!E113)</f>
        <v/>
      </c>
      <c r="D129" s="50" t="str">
        <f>IF(AND(C129=""),"",IF(ISNA(VLOOKUP(A129,'Master Sheet'!A$11:CA$294,3,FALSE)),"",VLOOKUP(A129,'Master Sheet'!A$11:CA$294,3,FALSE)))</f>
        <v/>
      </c>
      <c r="E129" s="23" t="str">
        <f>IF(AND(C129=""),"",IF(ISNA(VLOOKUP(A129,'Master Sheet'!A$11:CA$294,2,FALSE)),"",VLOOKUP(A129,'Master Sheet'!A$11:CA$294,2,FALSE)))</f>
        <v/>
      </c>
      <c r="F129" s="24" t="str">
        <f>IF(AND(C129=""),"",IF(ISNA(VLOOKUP(C129,'Master Sheet'!E$11:BX$295,13,FALSE)),"",VLOOKUP(C129,'Master Sheet'!E$11:BX$295,13,FALSE)))</f>
        <v/>
      </c>
      <c r="G129" s="24" t="str">
        <f>IF(AND(C129=""),"",IF(ISNA(VLOOKUP(C129,'Master Sheet'!E$11:BX$295,7,FALSE)),"",VLOOKUP(C129,'Master Sheet'!E$11:BX$295,7,FALSE)))</f>
        <v/>
      </c>
      <c r="H129" s="24" t="str">
        <f>IF(AND(C129=""),"",IF(ISNA(VLOOKUP(C129,'Master Sheet'!E$11:BX$295,20,FALSE)),"",VLOOKUP(C129,'Master Sheet'!E$11:BX$295,20,FALSE)))</f>
        <v/>
      </c>
      <c r="I129" s="62" t="str">
        <f>IF(AND(C129=""),"",IF(ISNA(VLOOKUP(C129,'Master Sheet'!E$11:BX$295,7,FALSE)),"",VLOOKUP(C129,'Master Sheet'!E$11:BX$295,7,FALSE)))</f>
        <v/>
      </c>
      <c r="J129" s="24" t="str">
        <f>IF(AND(C129=""),"",IF(ISNA(VLOOKUP(C129,'Master Sheet'!E$11:BX$295,27,FALSE)),"",VLOOKUP(C129,'Master Sheet'!E$11:BX$295,27,FALSE)))</f>
        <v/>
      </c>
      <c r="K129" s="62" t="str">
        <f>IF(AND(C129=""),"",IF(ISNA(VLOOKUP(C129,'Master Sheet'!E$11:BX$295,7,FALSE)),"",VLOOKUP(C129,'Master Sheet'!E$11:BX$295,7,FALSE)))</f>
        <v/>
      </c>
      <c r="L129" s="24" t="str">
        <f>IF(AND(C129=""),"",IF(ISNA(VLOOKUP(C129,'Master Sheet'!E$11:BX$295,34,FALSE)),"",VLOOKUP(C129,'Master Sheet'!E$11:BX$295,34,FALSE)))</f>
        <v/>
      </c>
      <c r="M129" s="62" t="str">
        <f>IF(AND(C129=""),"",IF(ISNA(VLOOKUP(C129,'Master Sheet'!E$11:BX$295,7,FALSE)),"",VLOOKUP(C129,'Master Sheet'!E$11:BX$295,7,FALSE)))</f>
        <v/>
      </c>
      <c r="N129" s="24" t="str">
        <f>IF(AND(C129=""),"",IF(ISNA(VLOOKUP(C129,'Master Sheet'!E$11:BX$295,41,FALSE)),"",VLOOKUP(C129,'Master Sheet'!E$11:BX$295,41,FALSE)))</f>
        <v/>
      </c>
      <c r="O129" s="63" t="str">
        <f>IF(AND(C129=""),"",IF(ISNA(VLOOKUP(C129,'Master Sheet'!E$11:BX$295,7,FALSE)),"",VLOOKUP(C129,'Master Sheet'!E$11:BX$295,7,FALSE)))</f>
        <v/>
      </c>
      <c r="P129" s="62" t="str">
        <f>IF(AND(C129=""),"",IF(ISNA(VLOOKUP(C129,'Master Sheet'!E$11:BX$295,48,FALSE)),"",VLOOKUP(C129,'Master Sheet'!E$11:BX$295,48,FALSE)))</f>
        <v/>
      </c>
      <c r="Q129" s="62" t="str">
        <f>IF(AND(C129=""),"",IF(ISNA(VLOOKUP(C129,'Master Sheet'!E$11:BX$295,7,FALSE)),"",VLOOKUP(C129,'Master Sheet'!E$11:BX$295,7,FALSE)))</f>
        <v/>
      </c>
      <c r="R129" s="62" t="str">
        <f>IF(AND(C129=""),"",IF(ISNA(VLOOKUP(C129,'Master Sheet'!E$11:BX$295,55,FALSE)),"",VLOOKUP(C129,'Master Sheet'!E$11:BX$295,55,FALSE)))</f>
        <v/>
      </c>
      <c r="S129" s="62" t="str">
        <f>IF(AND(C129=""),"",IF(ISNA(VLOOKUP(C129,'Master Sheet'!E$11:BX$295,56,FALSE)),"",VLOOKUP(C129,'Master Sheet'!E$11:BX$295,56,FALSE)))</f>
        <v/>
      </c>
      <c r="T129" s="62" t="str">
        <f>IF(AND(C129=""),"",IF(ISNA(VLOOKUP(C129,'Master Sheet'!E$11:BX$295,62,FALSE)),"",VLOOKUP(C129,'Master Sheet'!E$11:BX$295,62,FALSE)))</f>
        <v/>
      </c>
      <c r="U129" s="24" t="str">
        <f>IF(AND(C129=""),"",IF(ISNA(VLOOKUP(C129,'Master Sheet'!E$11:BX$295,63,FALSE)),"",VLOOKUP(C129,'Master Sheet'!E$11:BX$295,63,FALSE)))</f>
        <v/>
      </c>
      <c r="V129" s="62" t="str">
        <f>IF(AND(C129=""),"",IF(ISNA(VLOOKUP(C129,'Master Sheet'!E$11:BX$295,69,FALSE)),"",VLOOKUP(C129,'Master Sheet'!E$11:BX$295,69,FALSE)))</f>
        <v/>
      </c>
      <c r="W129" s="24" t="str">
        <f>IF(AND(C129=""),"",IF(ISNA(VLOOKUP(C129,'Master Sheet'!E$11:BX$295,70,FALSE)),"",VLOOKUP(C129,'Master Sheet'!E$11:BX$295,70,FALSE)))</f>
        <v/>
      </c>
    </row>
    <row r="130" spans="1:23" ht="18.600000000000001" customHeight="1">
      <c r="A130" s="12">
        <v>104</v>
      </c>
      <c r="B130" s="60" t="str">
        <f>IF(AND(C130=""),"",IF(ISNA(VLOOKUP(A130,'Master Sheet'!A$11:CA$294,4,FALSE)),"",VLOOKUP(A130,'Master Sheet'!A$11:CA$294,4,FALSE)))</f>
        <v/>
      </c>
      <c r="C130" s="23" t="str">
        <f>IF(AND('Master Sheet'!E114=""),"",'Master Sheet'!E114)</f>
        <v/>
      </c>
      <c r="D130" s="50" t="str">
        <f>IF(AND(C130=""),"",IF(ISNA(VLOOKUP(A130,'Master Sheet'!A$11:CA$294,3,FALSE)),"",VLOOKUP(A130,'Master Sheet'!A$11:CA$294,3,FALSE)))</f>
        <v/>
      </c>
      <c r="E130" s="23" t="str">
        <f>IF(AND(C130=""),"",IF(ISNA(VLOOKUP(A130,'Master Sheet'!A$11:CA$294,2,FALSE)),"",VLOOKUP(A130,'Master Sheet'!A$11:CA$294,2,FALSE)))</f>
        <v/>
      </c>
      <c r="F130" s="24" t="str">
        <f>IF(AND(C130=""),"",IF(ISNA(VLOOKUP(C130,'Master Sheet'!E$11:BX$295,13,FALSE)),"",VLOOKUP(C130,'Master Sheet'!E$11:BX$295,13,FALSE)))</f>
        <v/>
      </c>
      <c r="G130" s="24" t="str">
        <f>IF(AND(C130=""),"",IF(ISNA(VLOOKUP(C130,'Master Sheet'!E$11:BX$295,7,FALSE)),"",VLOOKUP(C130,'Master Sheet'!E$11:BX$295,7,FALSE)))</f>
        <v/>
      </c>
      <c r="H130" s="24" t="str">
        <f>IF(AND(C130=""),"",IF(ISNA(VLOOKUP(C130,'Master Sheet'!E$11:BX$295,20,FALSE)),"",VLOOKUP(C130,'Master Sheet'!E$11:BX$295,20,FALSE)))</f>
        <v/>
      </c>
      <c r="I130" s="62" t="str">
        <f>IF(AND(C130=""),"",IF(ISNA(VLOOKUP(C130,'Master Sheet'!E$11:BX$295,7,FALSE)),"",VLOOKUP(C130,'Master Sheet'!E$11:BX$295,7,FALSE)))</f>
        <v/>
      </c>
      <c r="J130" s="24" t="str">
        <f>IF(AND(C130=""),"",IF(ISNA(VLOOKUP(C130,'Master Sheet'!E$11:BX$295,27,FALSE)),"",VLOOKUP(C130,'Master Sheet'!E$11:BX$295,27,FALSE)))</f>
        <v/>
      </c>
      <c r="K130" s="62" t="str">
        <f>IF(AND(C130=""),"",IF(ISNA(VLOOKUP(C130,'Master Sheet'!E$11:BX$295,7,FALSE)),"",VLOOKUP(C130,'Master Sheet'!E$11:BX$295,7,FALSE)))</f>
        <v/>
      </c>
      <c r="L130" s="24" t="str">
        <f>IF(AND(C130=""),"",IF(ISNA(VLOOKUP(C130,'Master Sheet'!E$11:BX$295,34,FALSE)),"",VLOOKUP(C130,'Master Sheet'!E$11:BX$295,34,FALSE)))</f>
        <v/>
      </c>
      <c r="M130" s="62" t="str">
        <f>IF(AND(C130=""),"",IF(ISNA(VLOOKUP(C130,'Master Sheet'!E$11:BX$295,7,FALSE)),"",VLOOKUP(C130,'Master Sheet'!E$11:BX$295,7,FALSE)))</f>
        <v/>
      </c>
      <c r="N130" s="24" t="str">
        <f>IF(AND(C130=""),"",IF(ISNA(VLOOKUP(C130,'Master Sheet'!E$11:BX$295,41,FALSE)),"",VLOOKUP(C130,'Master Sheet'!E$11:BX$295,41,FALSE)))</f>
        <v/>
      </c>
      <c r="O130" s="63" t="str">
        <f>IF(AND(C130=""),"",IF(ISNA(VLOOKUP(C130,'Master Sheet'!E$11:BX$295,7,FALSE)),"",VLOOKUP(C130,'Master Sheet'!E$11:BX$295,7,FALSE)))</f>
        <v/>
      </c>
      <c r="P130" s="62" t="str">
        <f>IF(AND(C130=""),"",IF(ISNA(VLOOKUP(C130,'Master Sheet'!E$11:BX$295,48,FALSE)),"",VLOOKUP(C130,'Master Sheet'!E$11:BX$295,48,FALSE)))</f>
        <v/>
      </c>
      <c r="Q130" s="62" t="str">
        <f>IF(AND(C130=""),"",IF(ISNA(VLOOKUP(C130,'Master Sheet'!E$11:BX$295,7,FALSE)),"",VLOOKUP(C130,'Master Sheet'!E$11:BX$295,7,FALSE)))</f>
        <v/>
      </c>
      <c r="R130" s="62" t="str">
        <f>IF(AND(C130=""),"",IF(ISNA(VLOOKUP(C130,'Master Sheet'!E$11:BX$295,55,FALSE)),"",VLOOKUP(C130,'Master Sheet'!E$11:BX$295,55,FALSE)))</f>
        <v/>
      </c>
      <c r="S130" s="62" t="str">
        <f>IF(AND(C130=""),"",IF(ISNA(VLOOKUP(C130,'Master Sheet'!E$11:BX$295,56,FALSE)),"",VLOOKUP(C130,'Master Sheet'!E$11:BX$295,56,FALSE)))</f>
        <v/>
      </c>
      <c r="T130" s="62" t="str">
        <f>IF(AND(C130=""),"",IF(ISNA(VLOOKUP(C130,'Master Sheet'!E$11:BX$295,62,FALSE)),"",VLOOKUP(C130,'Master Sheet'!E$11:BX$295,62,FALSE)))</f>
        <v/>
      </c>
      <c r="U130" s="24" t="str">
        <f>IF(AND(C130=""),"",IF(ISNA(VLOOKUP(C130,'Master Sheet'!E$11:BX$295,63,FALSE)),"",VLOOKUP(C130,'Master Sheet'!E$11:BX$295,63,FALSE)))</f>
        <v/>
      </c>
      <c r="V130" s="62" t="str">
        <f>IF(AND(C130=""),"",IF(ISNA(VLOOKUP(C130,'Master Sheet'!E$11:BX$295,69,FALSE)),"",VLOOKUP(C130,'Master Sheet'!E$11:BX$295,69,FALSE)))</f>
        <v/>
      </c>
      <c r="W130" s="24" t="str">
        <f>IF(AND(C130=""),"",IF(ISNA(VLOOKUP(C130,'Master Sheet'!E$11:BX$295,70,FALSE)),"",VLOOKUP(C130,'Master Sheet'!E$11:BX$295,70,FALSE)))</f>
        <v/>
      </c>
    </row>
    <row r="131" spans="1:23" ht="15.75">
      <c r="F131" s="55"/>
      <c r="G131" s="56"/>
      <c r="H131" s="55"/>
      <c r="I131" s="57"/>
      <c r="J131" s="55"/>
      <c r="K131" s="57"/>
      <c r="L131" s="55"/>
      <c r="M131" s="57"/>
      <c r="N131" s="55"/>
      <c r="O131" s="58"/>
      <c r="P131" s="59"/>
      <c r="Q131" s="57"/>
      <c r="R131" s="57"/>
      <c r="S131" s="59"/>
      <c r="T131" s="57"/>
      <c r="U131" s="55"/>
      <c r="V131" s="57"/>
      <c r="W131" s="55"/>
    </row>
    <row r="132" spans="1:23" ht="18.75">
      <c r="C132" s="200" t="s">
        <v>82</v>
      </c>
      <c r="D132" s="200"/>
      <c r="E132" s="200"/>
      <c r="F132" s="200"/>
      <c r="N132" s="200" t="s">
        <v>51</v>
      </c>
      <c r="O132" s="200"/>
      <c r="P132" s="200"/>
      <c r="Q132" s="200"/>
      <c r="R132" s="200"/>
      <c r="S132" s="200"/>
      <c r="T132" s="200"/>
      <c r="U132" s="200"/>
    </row>
    <row r="133" spans="1:23">
      <c r="A133" s="176" t="s">
        <v>7</v>
      </c>
      <c r="B133" s="176" t="s">
        <v>39</v>
      </c>
      <c r="C133" s="197" t="s">
        <v>79</v>
      </c>
      <c r="D133" s="197" t="s">
        <v>22</v>
      </c>
      <c r="E133" s="197" t="s">
        <v>21</v>
      </c>
      <c r="F133" s="197" t="s">
        <v>25</v>
      </c>
      <c r="G133" s="197"/>
      <c r="H133" s="197" t="s">
        <v>26</v>
      </c>
      <c r="I133" s="197"/>
      <c r="J133" s="197" t="s">
        <v>27</v>
      </c>
      <c r="K133" s="197"/>
      <c r="L133" s="197" t="s">
        <v>28</v>
      </c>
      <c r="M133" s="197"/>
      <c r="N133" s="197" t="s">
        <v>29</v>
      </c>
      <c r="O133" s="197"/>
      <c r="P133" s="195" t="s">
        <v>30</v>
      </c>
      <c r="Q133" s="195"/>
      <c r="R133" s="197" t="s">
        <v>61</v>
      </c>
      <c r="S133" s="197"/>
      <c r="T133" s="197" t="s">
        <v>80</v>
      </c>
      <c r="U133" s="197"/>
      <c r="V133" s="195" t="s">
        <v>81</v>
      </c>
      <c r="W133" s="195"/>
    </row>
    <row r="134" spans="1:23">
      <c r="A134" s="176"/>
      <c r="B134" s="176"/>
      <c r="C134" s="197"/>
      <c r="D134" s="197"/>
      <c r="E134" s="197"/>
      <c r="F134" s="197"/>
      <c r="G134" s="197"/>
      <c r="H134" s="197"/>
      <c r="I134" s="197"/>
      <c r="J134" s="197"/>
      <c r="K134" s="197"/>
      <c r="L134" s="197"/>
      <c r="M134" s="197"/>
      <c r="N134" s="197"/>
      <c r="O134" s="197"/>
      <c r="P134" s="195"/>
      <c r="Q134" s="195"/>
      <c r="R134" s="197"/>
      <c r="S134" s="197"/>
      <c r="T134" s="197"/>
      <c r="U134" s="197"/>
      <c r="V134" s="195"/>
      <c r="W134" s="195"/>
    </row>
    <row r="135" spans="1:23">
      <c r="A135" s="176"/>
      <c r="B135" s="176"/>
      <c r="C135" s="197"/>
      <c r="D135" s="197"/>
      <c r="E135" s="197"/>
      <c r="F135" s="61" t="s">
        <v>47</v>
      </c>
      <c r="G135" s="61" t="s">
        <v>83</v>
      </c>
      <c r="H135" s="61" t="s">
        <v>47</v>
      </c>
      <c r="I135" s="61" t="s">
        <v>83</v>
      </c>
      <c r="J135" s="61" t="s">
        <v>47</v>
      </c>
      <c r="K135" s="61" t="s">
        <v>83</v>
      </c>
      <c r="L135" s="61" t="s">
        <v>47</v>
      </c>
      <c r="M135" s="61" t="s">
        <v>83</v>
      </c>
      <c r="N135" s="61" t="s">
        <v>47</v>
      </c>
      <c r="O135" s="61" t="s">
        <v>83</v>
      </c>
      <c r="P135" s="61" t="s">
        <v>47</v>
      </c>
      <c r="Q135" s="61" t="s">
        <v>83</v>
      </c>
      <c r="R135" s="48" t="s">
        <v>15</v>
      </c>
      <c r="S135" s="198" t="s">
        <v>65</v>
      </c>
      <c r="T135" s="48" t="s">
        <v>15</v>
      </c>
      <c r="U135" s="199" t="s">
        <v>65</v>
      </c>
      <c r="V135" s="48" t="s">
        <v>15</v>
      </c>
      <c r="W135" s="198" t="s">
        <v>65</v>
      </c>
    </row>
    <row r="136" spans="1:23" ht="15.75">
      <c r="A136" s="176"/>
      <c r="B136" s="176"/>
      <c r="C136" s="197"/>
      <c r="D136" s="197"/>
      <c r="E136" s="197"/>
      <c r="F136" s="49">
        <v>15</v>
      </c>
      <c r="G136" s="49">
        <v>5</v>
      </c>
      <c r="H136" s="49">
        <v>15</v>
      </c>
      <c r="I136" s="49">
        <v>5</v>
      </c>
      <c r="J136" s="49">
        <v>15</v>
      </c>
      <c r="K136" s="49">
        <v>5</v>
      </c>
      <c r="L136" s="49">
        <v>15</v>
      </c>
      <c r="M136" s="49">
        <v>5</v>
      </c>
      <c r="N136" s="49">
        <v>15</v>
      </c>
      <c r="O136" s="49">
        <v>5</v>
      </c>
      <c r="P136" s="49">
        <v>15</v>
      </c>
      <c r="Q136" s="49">
        <v>5</v>
      </c>
      <c r="R136" s="49">
        <v>100</v>
      </c>
      <c r="S136" s="198"/>
      <c r="T136" s="49">
        <v>100</v>
      </c>
      <c r="U136" s="199"/>
      <c r="V136" s="49">
        <v>100</v>
      </c>
      <c r="W136" s="198"/>
    </row>
    <row r="137" spans="1:23" ht="18.600000000000001" customHeight="1">
      <c r="A137" s="12">
        <v>105</v>
      </c>
      <c r="B137" s="60" t="str">
        <f>IF(AND(C137=""),"",IF(ISNA(VLOOKUP(A137,'Master Sheet'!A$11:CA$294,4,FALSE)),"",VLOOKUP(A137,'Master Sheet'!A$11:CA$294,4,FALSE)))</f>
        <v/>
      </c>
      <c r="C137" s="23" t="str">
        <f>IF(AND('Master Sheet'!E115=""),"",'Master Sheet'!E115)</f>
        <v/>
      </c>
      <c r="D137" s="50" t="str">
        <f>IF(AND(C137=""),"",IF(ISNA(VLOOKUP(A137,'Master Sheet'!A$11:CA$294,3,FALSE)),"",VLOOKUP(A137,'Master Sheet'!A$11:CA$294,3,FALSE)))</f>
        <v/>
      </c>
      <c r="E137" s="23" t="str">
        <f>IF(AND(C137=""),"",IF(ISNA(VLOOKUP(A137,'Master Sheet'!A$11:CA$294,2,FALSE)),"",VLOOKUP(A137,'Master Sheet'!A$11:CA$294,2,FALSE)))</f>
        <v/>
      </c>
      <c r="F137" s="24" t="str">
        <f>IF(AND(C137=""),"",IF(ISNA(VLOOKUP(C137,'Master Sheet'!E$11:BX$295,13,FALSE)),"",VLOOKUP(C137,'Master Sheet'!E$11:BX$295,13,FALSE)))</f>
        <v/>
      </c>
      <c r="G137" s="24" t="str">
        <f>IF(AND(C137=""),"",IF(ISNA(VLOOKUP(C137,'Master Sheet'!E$11:BX$295,7,FALSE)),"",VLOOKUP(C137,'Master Sheet'!E$11:BX$295,7,FALSE)))</f>
        <v/>
      </c>
      <c r="H137" s="24" t="str">
        <f>IF(AND(C137=""),"",IF(ISNA(VLOOKUP(C137,'Master Sheet'!E$11:BX$295,20,FALSE)),"",VLOOKUP(C137,'Master Sheet'!E$11:BX$295,20,FALSE)))</f>
        <v/>
      </c>
      <c r="I137" s="62" t="str">
        <f>IF(AND(C137=""),"",IF(ISNA(VLOOKUP(C137,'Master Sheet'!E$11:BX$295,7,FALSE)),"",VLOOKUP(C137,'Master Sheet'!E$11:BX$295,7,FALSE)))</f>
        <v/>
      </c>
      <c r="J137" s="24" t="str">
        <f>IF(AND(C137=""),"",IF(ISNA(VLOOKUP(C137,'Master Sheet'!E$11:BX$295,27,FALSE)),"",VLOOKUP(C137,'Master Sheet'!E$11:BX$295,27,FALSE)))</f>
        <v/>
      </c>
      <c r="K137" s="62" t="str">
        <f>IF(AND(C137=""),"",IF(ISNA(VLOOKUP(C137,'Master Sheet'!E$11:BX$295,7,FALSE)),"",VLOOKUP(C137,'Master Sheet'!E$11:BX$295,7,FALSE)))</f>
        <v/>
      </c>
      <c r="L137" s="24" t="str">
        <f>IF(AND(C137=""),"",IF(ISNA(VLOOKUP(C137,'Master Sheet'!E$11:BX$295,34,FALSE)),"",VLOOKUP(C137,'Master Sheet'!E$11:BX$295,34,FALSE)))</f>
        <v/>
      </c>
      <c r="M137" s="62" t="str">
        <f>IF(AND(C137=""),"",IF(ISNA(VLOOKUP(C137,'Master Sheet'!E$11:BX$295,7,FALSE)),"",VLOOKUP(C137,'Master Sheet'!E$11:BX$295,7,FALSE)))</f>
        <v/>
      </c>
      <c r="N137" s="24" t="str">
        <f>IF(AND(C137=""),"",IF(ISNA(VLOOKUP(C137,'Master Sheet'!E$11:BX$295,41,FALSE)),"",VLOOKUP(C137,'Master Sheet'!E$11:BX$295,41,FALSE)))</f>
        <v/>
      </c>
      <c r="O137" s="63" t="str">
        <f>IF(AND(C137=""),"",IF(ISNA(VLOOKUP(C137,'Master Sheet'!E$11:BX$295,7,FALSE)),"",VLOOKUP(C137,'Master Sheet'!E$11:BX$295,7,FALSE)))</f>
        <v/>
      </c>
      <c r="P137" s="62" t="str">
        <f>IF(AND(C137=""),"",IF(ISNA(VLOOKUP(C137,'Master Sheet'!E$11:BX$295,48,FALSE)),"",VLOOKUP(C137,'Master Sheet'!E$11:BX$295,48,FALSE)))</f>
        <v/>
      </c>
      <c r="Q137" s="62" t="str">
        <f>IF(AND(C137=""),"",IF(ISNA(VLOOKUP(C137,'Master Sheet'!E$11:BX$295,7,FALSE)),"",VLOOKUP(C137,'Master Sheet'!E$11:BX$295,7,FALSE)))</f>
        <v/>
      </c>
      <c r="R137" s="62" t="str">
        <f>IF(AND(C137=""),"",IF(ISNA(VLOOKUP(C137,'Master Sheet'!E$11:BX$295,55,FALSE)),"",VLOOKUP(C137,'Master Sheet'!E$11:BX$295,55,FALSE)))</f>
        <v/>
      </c>
      <c r="S137" s="62" t="str">
        <f>IF(AND(C137=""),"",IF(ISNA(VLOOKUP(C137,'Master Sheet'!E$11:BX$295,56,FALSE)),"",VLOOKUP(C137,'Master Sheet'!E$11:BX$295,56,FALSE)))</f>
        <v/>
      </c>
      <c r="T137" s="62" t="str">
        <f>IF(AND(C137=""),"",IF(ISNA(VLOOKUP(C137,'Master Sheet'!E$11:BX$295,62,FALSE)),"",VLOOKUP(C137,'Master Sheet'!E$11:BX$295,62,FALSE)))</f>
        <v/>
      </c>
      <c r="U137" s="24" t="str">
        <f>IF(AND(C137=""),"",IF(ISNA(VLOOKUP(C137,'Master Sheet'!E$11:BX$295,63,FALSE)),"",VLOOKUP(C137,'Master Sheet'!E$11:BX$295,63,FALSE)))</f>
        <v/>
      </c>
      <c r="V137" s="62" t="str">
        <f>IF(AND(C137=""),"",IF(ISNA(VLOOKUP(C137,'Master Sheet'!E$11:BX$295,69,FALSE)),"",VLOOKUP(C137,'Master Sheet'!E$11:BX$295,69,FALSE)))</f>
        <v/>
      </c>
      <c r="W137" s="24" t="str">
        <f>IF(AND(C137=""),"",IF(ISNA(VLOOKUP(C137,'Master Sheet'!E$11:BX$295,70,FALSE)),"",VLOOKUP(C137,'Master Sheet'!E$11:BX$295,70,FALSE)))</f>
        <v/>
      </c>
    </row>
    <row r="138" spans="1:23" ht="18.600000000000001" customHeight="1">
      <c r="A138" s="12">
        <v>106</v>
      </c>
      <c r="B138" s="60" t="str">
        <f>IF(AND(C138=""),"",IF(ISNA(VLOOKUP(A138,'Master Sheet'!A$11:CA$294,4,FALSE)),"",VLOOKUP(A138,'Master Sheet'!A$11:CA$294,4,FALSE)))</f>
        <v/>
      </c>
      <c r="C138" s="23" t="str">
        <f>IF(AND('Master Sheet'!E116=""),"",'Master Sheet'!E116)</f>
        <v/>
      </c>
      <c r="D138" s="50" t="str">
        <f>IF(AND(C138=""),"",IF(ISNA(VLOOKUP(A138,'Master Sheet'!A$11:CA$294,3,FALSE)),"",VLOOKUP(A138,'Master Sheet'!A$11:CA$294,3,FALSE)))</f>
        <v/>
      </c>
      <c r="E138" s="23" t="str">
        <f>IF(AND(C138=""),"",IF(ISNA(VLOOKUP(A138,'Master Sheet'!A$11:CA$294,2,FALSE)),"",VLOOKUP(A138,'Master Sheet'!A$11:CA$294,2,FALSE)))</f>
        <v/>
      </c>
      <c r="F138" s="24" t="str">
        <f>IF(AND(C138=""),"",IF(ISNA(VLOOKUP(C138,'Master Sheet'!E$11:BX$295,13,FALSE)),"",VLOOKUP(C138,'Master Sheet'!E$11:BX$295,13,FALSE)))</f>
        <v/>
      </c>
      <c r="G138" s="24" t="str">
        <f>IF(AND(C138=""),"",IF(ISNA(VLOOKUP(C138,'Master Sheet'!E$11:BX$295,7,FALSE)),"",VLOOKUP(C138,'Master Sheet'!E$11:BX$295,7,FALSE)))</f>
        <v/>
      </c>
      <c r="H138" s="24" t="str">
        <f>IF(AND(C138=""),"",IF(ISNA(VLOOKUP(C138,'Master Sheet'!E$11:BX$295,20,FALSE)),"",VLOOKUP(C138,'Master Sheet'!E$11:BX$295,20,FALSE)))</f>
        <v/>
      </c>
      <c r="I138" s="62" t="str">
        <f>IF(AND(C138=""),"",IF(ISNA(VLOOKUP(C138,'Master Sheet'!E$11:BX$295,7,FALSE)),"",VLOOKUP(C138,'Master Sheet'!E$11:BX$295,7,FALSE)))</f>
        <v/>
      </c>
      <c r="J138" s="24" t="str">
        <f>IF(AND(C138=""),"",IF(ISNA(VLOOKUP(C138,'Master Sheet'!E$11:BX$295,27,FALSE)),"",VLOOKUP(C138,'Master Sheet'!E$11:BX$295,27,FALSE)))</f>
        <v/>
      </c>
      <c r="K138" s="62" t="str">
        <f>IF(AND(C138=""),"",IF(ISNA(VLOOKUP(C138,'Master Sheet'!E$11:BX$295,7,FALSE)),"",VLOOKUP(C138,'Master Sheet'!E$11:BX$295,7,FALSE)))</f>
        <v/>
      </c>
      <c r="L138" s="24" t="str">
        <f>IF(AND(C138=""),"",IF(ISNA(VLOOKUP(C138,'Master Sheet'!E$11:BX$295,34,FALSE)),"",VLOOKUP(C138,'Master Sheet'!E$11:BX$295,34,FALSE)))</f>
        <v/>
      </c>
      <c r="M138" s="62" t="str">
        <f>IF(AND(C138=""),"",IF(ISNA(VLOOKUP(C138,'Master Sheet'!E$11:BX$295,7,FALSE)),"",VLOOKUP(C138,'Master Sheet'!E$11:BX$295,7,FALSE)))</f>
        <v/>
      </c>
      <c r="N138" s="24" t="str">
        <f>IF(AND(C138=""),"",IF(ISNA(VLOOKUP(C138,'Master Sheet'!E$11:BX$295,41,FALSE)),"",VLOOKUP(C138,'Master Sheet'!E$11:BX$295,41,FALSE)))</f>
        <v/>
      </c>
      <c r="O138" s="63" t="str">
        <f>IF(AND(C138=""),"",IF(ISNA(VLOOKUP(C138,'Master Sheet'!E$11:BX$295,7,FALSE)),"",VLOOKUP(C138,'Master Sheet'!E$11:BX$295,7,FALSE)))</f>
        <v/>
      </c>
      <c r="P138" s="62" t="str">
        <f>IF(AND(C138=""),"",IF(ISNA(VLOOKUP(C138,'Master Sheet'!E$11:BX$295,48,FALSE)),"",VLOOKUP(C138,'Master Sheet'!E$11:BX$295,48,FALSE)))</f>
        <v/>
      </c>
      <c r="Q138" s="62" t="str">
        <f>IF(AND(C138=""),"",IF(ISNA(VLOOKUP(C138,'Master Sheet'!E$11:BX$295,7,FALSE)),"",VLOOKUP(C138,'Master Sheet'!E$11:BX$295,7,FALSE)))</f>
        <v/>
      </c>
      <c r="R138" s="62" t="str">
        <f>IF(AND(C138=""),"",IF(ISNA(VLOOKUP(C138,'Master Sheet'!E$11:BX$295,55,FALSE)),"",VLOOKUP(C138,'Master Sheet'!E$11:BX$295,55,FALSE)))</f>
        <v/>
      </c>
      <c r="S138" s="62" t="str">
        <f>IF(AND(C138=""),"",IF(ISNA(VLOOKUP(C138,'Master Sheet'!E$11:BX$295,56,FALSE)),"",VLOOKUP(C138,'Master Sheet'!E$11:BX$295,56,FALSE)))</f>
        <v/>
      </c>
      <c r="T138" s="62" t="str">
        <f>IF(AND(C138=""),"",IF(ISNA(VLOOKUP(C138,'Master Sheet'!E$11:BX$295,62,FALSE)),"",VLOOKUP(C138,'Master Sheet'!E$11:BX$295,62,FALSE)))</f>
        <v/>
      </c>
      <c r="U138" s="24" t="str">
        <f>IF(AND(C138=""),"",IF(ISNA(VLOOKUP(C138,'Master Sheet'!E$11:BX$295,63,FALSE)),"",VLOOKUP(C138,'Master Sheet'!E$11:BX$295,63,FALSE)))</f>
        <v/>
      </c>
      <c r="V138" s="62" t="str">
        <f>IF(AND(C138=""),"",IF(ISNA(VLOOKUP(C138,'Master Sheet'!E$11:BX$295,69,FALSE)),"",VLOOKUP(C138,'Master Sheet'!E$11:BX$295,69,FALSE)))</f>
        <v/>
      </c>
      <c r="W138" s="24" t="str">
        <f>IF(AND(C138=""),"",IF(ISNA(VLOOKUP(C138,'Master Sheet'!E$11:BX$295,70,FALSE)),"",VLOOKUP(C138,'Master Sheet'!E$11:BX$295,70,FALSE)))</f>
        <v/>
      </c>
    </row>
    <row r="139" spans="1:23" ht="18.600000000000001" customHeight="1">
      <c r="A139" s="12">
        <v>107</v>
      </c>
      <c r="B139" s="60" t="str">
        <f>IF(AND(C139=""),"",IF(ISNA(VLOOKUP(A139,'Master Sheet'!A$11:CA$294,4,FALSE)),"",VLOOKUP(A139,'Master Sheet'!A$11:CA$294,4,FALSE)))</f>
        <v/>
      </c>
      <c r="C139" s="23" t="str">
        <f>IF(AND('Master Sheet'!E117=""),"",'Master Sheet'!E117)</f>
        <v/>
      </c>
      <c r="D139" s="50" t="str">
        <f>IF(AND(C139=""),"",IF(ISNA(VLOOKUP(A139,'Master Sheet'!A$11:CA$294,3,FALSE)),"",VLOOKUP(A139,'Master Sheet'!A$11:CA$294,3,FALSE)))</f>
        <v/>
      </c>
      <c r="E139" s="23" t="str">
        <f>IF(AND(C139=""),"",IF(ISNA(VLOOKUP(A139,'Master Sheet'!A$11:CA$294,2,FALSE)),"",VLOOKUP(A139,'Master Sheet'!A$11:CA$294,2,FALSE)))</f>
        <v/>
      </c>
      <c r="F139" s="24" t="str">
        <f>IF(AND(C139=""),"",IF(ISNA(VLOOKUP(C139,'Master Sheet'!E$11:BX$295,13,FALSE)),"",VLOOKUP(C139,'Master Sheet'!E$11:BX$295,13,FALSE)))</f>
        <v/>
      </c>
      <c r="G139" s="24" t="str">
        <f>IF(AND(C139=""),"",IF(ISNA(VLOOKUP(C139,'Master Sheet'!E$11:BX$295,7,FALSE)),"",VLOOKUP(C139,'Master Sheet'!E$11:BX$295,7,FALSE)))</f>
        <v/>
      </c>
      <c r="H139" s="24" t="str">
        <f>IF(AND(C139=""),"",IF(ISNA(VLOOKUP(C139,'Master Sheet'!E$11:BX$295,20,FALSE)),"",VLOOKUP(C139,'Master Sheet'!E$11:BX$295,20,FALSE)))</f>
        <v/>
      </c>
      <c r="I139" s="62" t="str">
        <f>IF(AND(C139=""),"",IF(ISNA(VLOOKUP(C139,'Master Sheet'!E$11:BX$295,7,FALSE)),"",VLOOKUP(C139,'Master Sheet'!E$11:BX$295,7,FALSE)))</f>
        <v/>
      </c>
      <c r="J139" s="24" t="str">
        <f>IF(AND(C139=""),"",IF(ISNA(VLOOKUP(C139,'Master Sheet'!E$11:BX$295,27,FALSE)),"",VLOOKUP(C139,'Master Sheet'!E$11:BX$295,27,FALSE)))</f>
        <v/>
      </c>
      <c r="K139" s="62" t="str">
        <f>IF(AND(C139=""),"",IF(ISNA(VLOOKUP(C139,'Master Sheet'!E$11:BX$295,7,FALSE)),"",VLOOKUP(C139,'Master Sheet'!E$11:BX$295,7,FALSE)))</f>
        <v/>
      </c>
      <c r="L139" s="24" t="str">
        <f>IF(AND(C139=""),"",IF(ISNA(VLOOKUP(C139,'Master Sheet'!E$11:BX$295,34,FALSE)),"",VLOOKUP(C139,'Master Sheet'!E$11:BX$295,34,FALSE)))</f>
        <v/>
      </c>
      <c r="M139" s="62" t="str">
        <f>IF(AND(C139=""),"",IF(ISNA(VLOOKUP(C139,'Master Sheet'!E$11:BX$295,7,FALSE)),"",VLOOKUP(C139,'Master Sheet'!E$11:BX$295,7,FALSE)))</f>
        <v/>
      </c>
      <c r="N139" s="24" t="str">
        <f>IF(AND(C139=""),"",IF(ISNA(VLOOKUP(C139,'Master Sheet'!E$11:BX$295,41,FALSE)),"",VLOOKUP(C139,'Master Sheet'!E$11:BX$295,41,FALSE)))</f>
        <v/>
      </c>
      <c r="O139" s="63" t="str">
        <f>IF(AND(C139=""),"",IF(ISNA(VLOOKUP(C139,'Master Sheet'!E$11:BX$295,7,FALSE)),"",VLOOKUP(C139,'Master Sheet'!E$11:BX$295,7,FALSE)))</f>
        <v/>
      </c>
      <c r="P139" s="62" t="str">
        <f>IF(AND(C139=""),"",IF(ISNA(VLOOKUP(C139,'Master Sheet'!E$11:BX$295,48,FALSE)),"",VLOOKUP(C139,'Master Sheet'!E$11:BX$295,48,FALSE)))</f>
        <v/>
      </c>
      <c r="Q139" s="62" t="str">
        <f>IF(AND(C139=""),"",IF(ISNA(VLOOKUP(C139,'Master Sheet'!E$11:BX$295,7,FALSE)),"",VLOOKUP(C139,'Master Sheet'!E$11:BX$295,7,FALSE)))</f>
        <v/>
      </c>
      <c r="R139" s="62" t="str">
        <f>IF(AND(C139=""),"",IF(ISNA(VLOOKUP(C139,'Master Sheet'!E$11:BX$295,55,FALSE)),"",VLOOKUP(C139,'Master Sheet'!E$11:BX$295,55,FALSE)))</f>
        <v/>
      </c>
      <c r="S139" s="62" t="str">
        <f>IF(AND(C139=""),"",IF(ISNA(VLOOKUP(C139,'Master Sheet'!E$11:BX$295,56,FALSE)),"",VLOOKUP(C139,'Master Sheet'!E$11:BX$295,56,FALSE)))</f>
        <v/>
      </c>
      <c r="T139" s="62" t="str">
        <f>IF(AND(C139=""),"",IF(ISNA(VLOOKUP(C139,'Master Sheet'!E$11:BX$295,62,FALSE)),"",VLOOKUP(C139,'Master Sheet'!E$11:BX$295,62,FALSE)))</f>
        <v/>
      </c>
      <c r="U139" s="24" t="str">
        <f>IF(AND(C139=""),"",IF(ISNA(VLOOKUP(C139,'Master Sheet'!E$11:BX$295,63,FALSE)),"",VLOOKUP(C139,'Master Sheet'!E$11:BX$295,63,FALSE)))</f>
        <v/>
      </c>
      <c r="V139" s="62" t="str">
        <f>IF(AND(C139=""),"",IF(ISNA(VLOOKUP(C139,'Master Sheet'!E$11:BX$295,69,FALSE)),"",VLOOKUP(C139,'Master Sheet'!E$11:BX$295,69,FALSE)))</f>
        <v/>
      </c>
      <c r="W139" s="24" t="str">
        <f>IF(AND(C139=""),"",IF(ISNA(VLOOKUP(C139,'Master Sheet'!E$11:BX$295,70,FALSE)),"",VLOOKUP(C139,'Master Sheet'!E$11:BX$295,70,FALSE)))</f>
        <v/>
      </c>
    </row>
    <row r="140" spans="1:23" ht="18.600000000000001" customHeight="1">
      <c r="A140" s="12">
        <v>108</v>
      </c>
      <c r="B140" s="60" t="str">
        <f>IF(AND(C140=""),"",IF(ISNA(VLOOKUP(A140,'Master Sheet'!A$11:CA$294,4,FALSE)),"",VLOOKUP(A140,'Master Sheet'!A$11:CA$294,4,FALSE)))</f>
        <v/>
      </c>
      <c r="C140" s="23" t="str">
        <f>IF(AND('Master Sheet'!E118=""),"",'Master Sheet'!E118)</f>
        <v/>
      </c>
      <c r="D140" s="50" t="str">
        <f>IF(AND(C140=""),"",IF(ISNA(VLOOKUP(A140,'Master Sheet'!A$11:CA$294,3,FALSE)),"",VLOOKUP(A140,'Master Sheet'!A$11:CA$294,3,FALSE)))</f>
        <v/>
      </c>
      <c r="E140" s="23" t="str">
        <f>IF(AND(C140=""),"",IF(ISNA(VLOOKUP(A140,'Master Sheet'!A$11:CA$294,2,FALSE)),"",VLOOKUP(A140,'Master Sheet'!A$11:CA$294,2,FALSE)))</f>
        <v/>
      </c>
      <c r="F140" s="24" t="str">
        <f>IF(AND(C140=""),"",IF(ISNA(VLOOKUP(C140,'Master Sheet'!E$11:BX$295,13,FALSE)),"",VLOOKUP(C140,'Master Sheet'!E$11:BX$295,13,FALSE)))</f>
        <v/>
      </c>
      <c r="G140" s="24" t="str">
        <f>IF(AND(C140=""),"",IF(ISNA(VLOOKUP(C140,'Master Sheet'!E$11:BX$295,7,FALSE)),"",VLOOKUP(C140,'Master Sheet'!E$11:BX$295,7,FALSE)))</f>
        <v/>
      </c>
      <c r="H140" s="24" t="str">
        <f>IF(AND(C140=""),"",IF(ISNA(VLOOKUP(C140,'Master Sheet'!E$11:BX$295,20,FALSE)),"",VLOOKUP(C140,'Master Sheet'!E$11:BX$295,20,FALSE)))</f>
        <v/>
      </c>
      <c r="I140" s="62" t="str">
        <f>IF(AND(C140=""),"",IF(ISNA(VLOOKUP(C140,'Master Sheet'!E$11:BX$295,7,FALSE)),"",VLOOKUP(C140,'Master Sheet'!E$11:BX$295,7,FALSE)))</f>
        <v/>
      </c>
      <c r="J140" s="24" t="str">
        <f>IF(AND(C140=""),"",IF(ISNA(VLOOKUP(C140,'Master Sheet'!E$11:BX$295,27,FALSE)),"",VLOOKUP(C140,'Master Sheet'!E$11:BX$295,27,FALSE)))</f>
        <v/>
      </c>
      <c r="K140" s="62" t="str">
        <f>IF(AND(C140=""),"",IF(ISNA(VLOOKUP(C140,'Master Sheet'!E$11:BX$295,7,FALSE)),"",VLOOKUP(C140,'Master Sheet'!E$11:BX$295,7,FALSE)))</f>
        <v/>
      </c>
      <c r="L140" s="24" t="str">
        <f>IF(AND(C140=""),"",IF(ISNA(VLOOKUP(C140,'Master Sheet'!E$11:BX$295,34,FALSE)),"",VLOOKUP(C140,'Master Sheet'!E$11:BX$295,34,FALSE)))</f>
        <v/>
      </c>
      <c r="M140" s="62" t="str">
        <f>IF(AND(C140=""),"",IF(ISNA(VLOOKUP(C140,'Master Sheet'!E$11:BX$295,7,FALSE)),"",VLOOKUP(C140,'Master Sheet'!E$11:BX$295,7,FALSE)))</f>
        <v/>
      </c>
      <c r="N140" s="24" t="str">
        <f>IF(AND(C140=""),"",IF(ISNA(VLOOKUP(C140,'Master Sheet'!E$11:BX$295,41,FALSE)),"",VLOOKUP(C140,'Master Sheet'!E$11:BX$295,41,FALSE)))</f>
        <v/>
      </c>
      <c r="O140" s="63" t="str">
        <f>IF(AND(C140=""),"",IF(ISNA(VLOOKUP(C140,'Master Sheet'!E$11:BX$295,7,FALSE)),"",VLOOKUP(C140,'Master Sheet'!E$11:BX$295,7,FALSE)))</f>
        <v/>
      </c>
      <c r="P140" s="62" t="str">
        <f>IF(AND(C140=""),"",IF(ISNA(VLOOKUP(C140,'Master Sheet'!E$11:BX$295,48,FALSE)),"",VLOOKUP(C140,'Master Sheet'!E$11:BX$295,48,FALSE)))</f>
        <v/>
      </c>
      <c r="Q140" s="62" t="str">
        <f>IF(AND(C140=""),"",IF(ISNA(VLOOKUP(C140,'Master Sheet'!E$11:BX$295,7,FALSE)),"",VLOOKUP(C140,'Master Sheet'!E$11:BX$295,7,FALSE)))</f>
        <v/>
      </c>
      <c r="R140" s="62" t="str">
        <f>IF(AND(C140=""),"",IF(ISNA(VLOOKUP(C140,'Master Sheet'!E$11:BX$295,55,FALSE)),"",VLOOKUP(C140,'Master Sheet'!E$11:BX$295,55,FALSE)))</f>
        <v/>
      </c>
      <c r="S140" s="62" t="str">
        <f>IF(AND(C140=""),"",IF(ISNA(VLOOKUP(C140,'Master Sheet'!E$11:BX$295,56,FALSE)),"",VLOOKUP(C140,'Master Sheet'!E$11:BX$295,56,FALSE)))</f>
        <v/>
      </c>
      <c r="T140" s="62" t="str">
        <f>IF(AND(C140=""),"",IF(ISNA(VLOOKUP(C140,'Master Sheet'!E$11:BX$295,62,FALSE)),"",VLOOKUP(C140,'Master Sheet'!E$11:BX$295,62,FALSE)))</f>
        <v/>
      </c>
      <c r="U140" s="24" t="str">
        <f>IF(AND(C140=""),"",IF(ISNA(VLOOKUP(C140,'Master Sheet'!E$11:BX$295,63,FALSE)),"",VLOOKUP(C140,'Master Sheet'!E$11:BX$295,63,FALSE)))</f>
        <v/>
      </c>
      <c r="V140" s="62" t="str">
        <f>IF(AND(C140=""),"",IF(ISNA(VLOOKUP(C140,'Master Sheet'!E$11:BX$295,69,FALSE)),"",VLOOKUP(C140,'Master Sheet'!E$11:BX$295,69,FALSE)))</f>
        <v/>
      </c>
      <c r="W140" s="24" t="str">
        <f>IF(AND(C140=""),"",IF(ISNA(VLOOKUP(C140,'Master Sheet'!E$11:BX$295,70,FALSE)),"",VLOOKUP(C140,'Master Sheet'!E$11:BX$295,70,FALSE)))</f>
        <v/>
      </c>
    </row>
    <row r="141" spans="1:23" ht="18.600000000000001" customHeight="1">
      <c r="A141" s="12">
        <v>109</v>
      </c>
      <c r="B141" s="60" t="str">
        <f>IF(AND(C141=""),"",IF(ISNA(VLOOKUP(A141,'Master Sheet'!A$11:CA$294,4,FALSE)),"",VLOOKUP(A141,'Master Sheet'!A$11:CA$294,4,FALSE)))</f>
        <v/>
      </c>
      <c r="C141" s="23" t="str">
        <f>IF(AND('Master Sheet'!E119=""),"",'Master Sheet'!E119)</f>
        <v/>
      </c>
      <c r="D141" s="50" t="str">
        <f>IF(AND(C141=""),"",IF(ISNA(VLOOKUP(A141,'Master Sheet'!A$11:CA$294,3,FALSE)),"",VLOOKUP(A141,'Master Sheet'!A$11:CA$294,3,FALSE)))</f>
        <v/>
      </c>
      <c r="E141" s="23" t="str">
        <f>IF(AND(C141=""),"",IF(ISNA(VLOOKUP(A141,'Master Sheet'!A$11:CA$294,2,FALSE)),"",VLOOKUP(A141,'Master Sheet'!A$11:CA$294,2,FALSE)))</f>
        <v/>
      </c>
      <c r="F141" s="24" t="str">
        <f>IF(AND(C141=""),"",IF(ISNA(VLOOKUP(C141,'Master Sheet'!E$11:BX$295,13,FALSE)),"",VLOOKUP(C141,'Master Sheet'!E$11:BX$295,13,FALSE)))</f>
        <v/>
      </c>
      <c r="G141" s="24" t="str">
        <f>IF(AND(C141=""),"",IF(ISNA(VLOOKUP(C141,'Master Sheet'!E$11:BX$295,7,FALSE)),"",VLOOKUP(C141,'Master Sheet'!E$11:BX$295,7,FALSE)))</f>
        <v/>
      </c>
      <c r="H141" s="24" t="str">
        <f>IF(AND(C141=""),"",IF(ISNA(VLOOKUP(C141,'Master Sheet'!E$11:BX$295,20,FALSE)),"",VLOOKUP(C141,'Master Sheet'!E$11:BX$295,20,FALSE)))</f>
        <v/>
      </c>
      <c r="I141" s="62" t="str">
        <f>IF(AND(C141=""),"",IF(ISNA(VLOOKUP(C141,'Master Sheet'!E$11:BX$295,7,FALSE)),"",VLOOKUP(C141,'Master Sheet'!E$11:BX$295,7,FALSE)))</f>
        <v/>
      </c>
      <c r="J141" s="24" t="str">
        <f>IF(AND(C141=""),"",IF(ISNA(VLOOKUP(C141,'Master Sheet'!E$11:BX$295,27,FALSE)),"",VLOOKUP(C141,'Master Sheet'!E$11:BX$295,27,FALSE)))</f>
        <v/>
      </c>
      <c r="K141" s="62" t="str">
        <f>IF(AND(C141=""),"",IF(ISNA(VLOOKUP(C141,'Master Sheet'!E$11:BX$295,7,FALSE)),"",VLOOKUP(C141,'Master Sheet'!E$11:BX$295,7,FALSE)))</f>
        <v/>
      </c>
      <c r="L141" s="24" t="str">
        <f>IF(AND(C141=""),"",IF(ISNA(VLOOKUP(C141,'Master Sheet'!E$11:BX$295,34,FALSE)),"",VLOOKUP(C141,'Master Sheet'!E$11:BX$295,34,FALSE)))</f>
        <v/>
      </c>
      <c r="M141" s="62" t="str">
        <f>IF(AND(C141=""),"",IF(ISNA(VLOOKUP(C141,'Master Sheet'!E$11:BX$295,7,FALSE)),"",VLOOKUP(C141,'Master Sheet'!E$11:BX$295,7,FALSE)))</f>
        <v/>
      </c>
      <c r="N141" s="24" t="str">
        <f>IF(AND(C141=""),"",IF(ISNA(VLOOKUP(C141,'Master Sheet'!E$11:BX$295,41,FALSE)),"",VLOOKUP(C141,'Master Sheet'!E$11:BX$295,41,FALSE)))</f>
        <v/>
      </c>
      <c r="O141" s="63" t="str">
        <f>IF(AND(C141=""),"",IF(ISNA(VLOOKUP(C141,'Master Sheet'!E$11:BX$295,7,FALSE)),"",VLOOKUP(C141,'Master Sheet'!E$11:BX$295,7,FALSE)))</f>
        <v/>
      </c>
      <c r="P141" s="62" t="str">
        <f>IF(AND(C141=""),"",IF(ISNA(VLOOKUP(C141,'Master Sheet'!E$11:BX$295,48,FALSE)),"",VLOOKUP(C141,'Master Sheet'!E$11:BX$295,48,FALSE)))</f>
        <v/>
      </c>
      <c r="Q141" s="62" t="str">
        <f>IF(AND(C141=""),"",IF(ISNA(VLOOKUP(C141,'Master Sheet'!E$11:BX$295,7,FALSE)),"",VLOOKUP(C141,'Master Sheet'!E$11:BX$295,7,FALSE)))</f>
        <v/>
      </c>
      <c r="R141" s="62" t="str">
        <f>IF(AND(C141=""),"",IF(ISNA(VLOOKUP(C141,'Master Sheet'!E$11:BX$295,55,FALSE)),"",VLOOKUP(C141,'Master Sheet'!E$11:BX$295,55,FALSE)))</f>
        <v/>
      </c>
      <c r="S141" s="62" t="str">
        <f>IF(AND(C141=""),"",IF(ISNA(VLOOKUP(C141,'Master Sheet'!E$11:BX$295,56,FALSE)),"",VLOOKUP(C141,'Master Sheet'!E$11:BX$295,56,FALSE)))</f>
        <v/>
      </c>
      <c r="T141" s="62" t="str">
        <f>IF(AND(C141=""),"",IF(ISNA(VLOOKUP(C141,'Master Sheet'!E$11:BX$295,62,FALSE)),"",VLOOKUP(C141,'Master Sheet'!E$11:BX$295,62,FALSE)))</f>
        <v/>
      </c>
      <c r="U141" s="24" t="str">
        <f>IF(AND(C141=""),"",IF(ISNA(VLOOKUP(C141,'Master Sheet'!E$11:BX$295,63,FALSE)),"",VLOOKUP(C141,'Master Sheet'!E$11:BX$295,63,FALSE)))</f>
        <v/>
      </c>
      <c r="V141" s="62" t="str">
        <f>IF(AND(C141=""),"",IF(ISNA(VLOOKUP(C141,'Master Sheet'!E$11:BX$295,69,FALSE)),"",VLOOKUP(C141,'Master Sheet'!E$11:BX$295,69,FALSE)))</f>
        <v/>
      </c>
      <c r="W141" s="24" t="str">
        <f>IF(AND(C141=""),"",IF(ISNA(VLOOKUP(C141,'Master Sheet'!E$11:BX$295,70,FALSE)),"",VLOOKUP(C141,'Master Sheet'!E$11:BX$295,70,FALSE)))</f>
        <v/>
      </c>
    </row>
    <row r="142" spans="1:23" ht="18.600000000000001" customHeight="1">
      <c r="A142" s="12">
        <v>110</v>
      </c>
      <c r="B142" s="60" t="str">
        <f>IF(AND(C142=""),"",IF(ISNA(VLOOKUP(A142,'Master Sheet'!A$11:CA$294,4,FALSE)),"",VLOOKUP(A142,'Master Sheet'!A$11:CA$294,4,FALSE)))</f>
        <v/>
      </c>
      <c r="C142" s="23" t="str">
        <f>IF(AND('Master Sheet'!E120=""),"",'Master Sheet'!E120)</f>
        <v/>
      </c>
      <c r="D142" s="50" t="str">
        <f>IF(AND(C142=""),"",IF(ISNA(VLOOKUP(A142,'Master Sheet'!A$11:CA$294,3,FALSE)),"",VLOOKUP(A142,'Master Sheet'!A$11:CA$294,3,FALSE)))</f>
        <v/>
      </c>
      <c r="E142" s="23" t="str">
        <f>IF(AND(C142=""),"",IF(ISNA(VLOOKUP(A142,'Master Sheet'!A$11:CA$294,2,FALSE)),"",VLOOKUP(A142,'Master Sheet'!A$11:CA$294,2,FALSE)))</f>
        <v/>
      </c>
      <c r="F142" s="24" t="str">
        <f>IF(AND(C142=""),"",IF(ISNA(VLOOKUP(C142,'Master Sheet'!E$11:BX$295,13,FALSE)),"",VLOOKUP(C142,'Master Sheet'!E$11:BX$295,13,FALSE)))</f>
        <v/>
      </c>
      <c r="G142" s="24" t="str">
        <f>IF(AND(C142=""),"",IF(ISNA(VLOOKUP(C142,'Master Sheet'!E$11:BX$295,7,FALSE)),"",VLOOKUP(C142,'Master Sheet'!E$11:BX$295,7,FALSE)))</f>
        <v/>
      </c>
      <c r="H142" s="24" t="str">
        <f>IF(AND(C142=""),"",IF(ISNA(VLOOKUP(C142,'Master Sheet'!E$11:BX$295,20,FALSE)),"",VLOOKUP(C142,'Master Sheet'!E$11:BX$295,20,FALSE)))</f>
        <v/>
      </c>
      <c r="I142" s="62" t="str">
        <f>IF(AND(C142=""),"",IF(ISNA(VLOOKUP(C142,'Master Sheet'!E$11:BX$295,7,FALSE)),"",VLOOKUP(C142,'Master Sheet'!E$11:BX$295,7,FALSE)))</f>
        <v/>
      </c>
      <c r="J142" s="24" t="str">
        <f>IF(AND(C142=""),"",IF(ISNA(VLOOKUP(C142,'Master Sheet'!E$11:BX$295,27,FALSE)),"",VLOOKUP(C142,'Master Sheet'!E$11:BX$295,27,FALSE)))</f>
        <v/>
      </c>
      <c r="K142" s="62" t="str">
        <f>IF(AND(C142=""),"",IF(ISNA(VLOOKUP(C142,'Master Sheet'!E$11:BX$295,7,FALSE)),"",VLOOKUP(C142,'Master Sheet'!E$11:BX$295,7,FALSE)))</f>
        <v/>
      </c>
      <c r="L142" s="24" t="str">
        <f>IF(AND(C142=""),"",IF(ISNA(VLOOKUP(C142,'Master Sheet'!E$11:BX$295,34,FALSE)),"",VLOOKUP(C142,'Master Sheet'!E$11:BX$295,34,FALSE)))</f>
        <v/>
      </c>
      <c r="M142" s="62" t="str">
        <f>IF(AND(C142=""),"",IF(ISNA(VLOOKUP(C142,'Master Sheet'!E$11:BX$295,7,FALSE)),"",VLOOKUP(C142,'Master Sheet'!E$11:BX$295,7,FALSE)))</f>
        <v/>
      </c>
      <c r="N142" s="24" t="str">
        <f>IF(AND(C142=""),"",IF(ISNA(VLOOKUP(C142,'Master Sheet'!E$11:BX$295,41,FALSE)),"",VLOOKUP(C142,'Master Sheet'!E$11:BX$295,41,FALSE)))</f>
        <v/>
      </c>
      <c r="O142" s="63" t="str">
        <f>IF(AND(C142=""),"",IF(ISNA(VLOOKUP(C142,'Master Sheet'!E$11:BX$295,7,FALSE)),"",VLOOKUP(C142,'Master Sheet'!E$11:BX$295,7,FALSE)))</f>
        <v/>
      </c>
      <c r="P142" s="62" t="str">
        <f>IF(AND(C142=""),"",IF(ISNA(VLOOKUP(C142,'Master Sheet'!E$11:BX$295,48,FALSE)),"",VLOOKUP(C142,'Master Sheet'!E$11:BX$295,48,FALSE)))</f>
        <v/>
      </c>
      <c r="Q142" s="62" t="str">
        <f>IF(AND(C142=""),"",IF(ISNA(VLOOKUP(C142,'Master Sheet'!E$11:BX$295,7,FALSE)),"",VLOOKUP(C142,'Master Sheet'!E$11:BX$295,7,FALSE)))</f>
        <v/>
      </c>
      <c r="R142" s="62" t="str">
        <f>IF(AND(C142=""),"",IF(ISNA(VLOOKUP(C142,'Master Sheet'!E$11:BX$295,55,FALSE)),"",VLOOKUP(C142,'Master Sheet'!E$11:BX$295,55,FALSE)))</f>
        <v/>
      </c>
      <c r="S142" s="62" t="str">
        <f>IF(AND(C142=""),"",IF(ISNA(VLOOKUP(C142,'Master Sheet'!E$11:BX$295,56,FALSE)),"",VLOOKUP(C142,'Master Sheet'!E$11:BX$295,56,FALSE)))</f>
        <v/>
      </c>
      <c r="T142" s="62" t="str">
        <f>IF(AND(C142=""),"",IF(ISNA(VLOOKUP(C142,'Master Sheet'!E$11:BX$295,62,FALSE)),"",VLOOKUP(C142,'Master Sheet'!E$11:BX$295,62,FALSE)))</f>
        <v/>
      </c>
      <c r="U142" s="24" t="str">
        <f>IF(AND(C142=""),"",IF(ISNA(VLOOKUP(C142,'Master Sheet'!E$11:BX$295,63,FALSE)),"",VLOOKUP(C142,'Master Sheet'!E$11:BX$295,63,FALSE)))</f>
        <v/>
      </c>
      <c r="V142" s="62" t="str">
        <f>IF(AND(C142=""),"",IF(ISNA(VLOOKUP(C142,'Master Sheet'!E$11:BX$295,69,FALSE)),"",VLOOKUP(C142,'Master Sheet'!E$11:BX$295,69,FALSE)))</f>
        <v/>
      </c>
      <c r="W142" s="24" t="str">
        <f>IF(AND(C142=""),"",IF(ISNA(VLOOKUP(C142,'Master Sheet'!E$11:BX$295,70,FALSE)),"",VLOOKUP(C142,'Master Sheet'!E$11:BX$295,70,FALSE)))</f>
        <v/>
      </c>
    </row>
    <row r="143" spans="1:23" ht="18.600000000000001" customHeight="1">
      <c r="A143" s="12">
        <v>111</v>
      </c>
      <c r="B143" s="60" t="str">
        <f>IF(AND(C143=""),"",IF(ISNA(VLOOKUP(A143,'Master Sheet'!A$11:CA$294,4,FALSE)),"",VLOOKUP(A143,'Master Sheet'!A$11:CA$294,4,FALSE)))</f>
        <v/>
      </c>
      <c r="C143" s="23" t="str">
        <f>IF(AND('Master Sheet'!E121=""),"",'Master Sheet'!E121)</f>
        <v/>
      </c>
      <c r="D143" s="50" t="str">
        <f>IF(AND(C143=""),"",IF(ISNA(VLOOKUP(A143,'Master Sheet'!A$11:CA$294,3,FALSE)),"",VLOOKUP(A143,'Master Sheet'!A$11:CA$294,3,FALSE)))</f>
        <v/>
      </c>
      <c r="E143" s="23" t="str">
        <f>IF(AND(C143=""),"",IF(ISNA(VLOOKUP(A143,'Master Sheet'!A$11:CA$294,2,FALSE)),"",VLOOKUP(A143,'Master Sheet'!A$11:CA$294,2,FALSE)))</f>
        <v/>
      </c>
      <c r="F143" s="24" t="str">
        <f>IF(AND(C143=""),"",IF(ISNA(VLOOKUP(C143,'Master Sheet'!E$11:BX$295,13,FALSE)),"",VLOOKUP(C143,'Master Sheet'!E$11:BX$295,13,FALSE)))</f>
        <v/>
      </c>
      <c r="G143" s="24" t="str">
        <f>IF(AND(C143=""),"",IF(ISNA(VLOOKUP(C143,'Master Sheet'!E$11:BX$295,7,FALSE)),"",VLOOKUP(C143,'Master Sheet'!E$11:BX$295,7,FALSE)))</f>
        <v/>
      </c>
      <c r="H143" s="24" t="str">
        <f>IF(AND(C143=""),"",IF(ISNA(VLOOKUP(C143,'Master Sheet'!E$11:BX$295,20,FALSE)),"",VLOOKUP(C143,'Master Sheet'!E$11:BX$295,20,FALSE)))</f>
        <v/>
      </c>
      <c r="I143" s="62" t="str">
        <f>IF(AND(C143=""),"",IF(ISNA(VLOOKUP(C143,'Master Sheet'!E$11:BX$295,7,FALSE)),"",VLOOKUP(C143,'Master Sheet'!E$11:BX$295,7,FALSE)))</f>
        <v/>
      </c>
      <c r="J143" s="24" t="str">
        <f>IF(AND(C143=""),"",IF(ISNA(VLOOKUP(C143,'Master Sheet'!E$11:BX$295,27,FALSE)),"",VLOOKUP(C143,'Master Sheet'!E$11:BX$295,27,FALSE)))</f>
        <v/>
      </c>
      <c r="K143" s="62" t="str">
        <f>IF(AND(C143=""),"",IF(ISNA(VLOOKUP(C143,'Master Sheet'!E$11:BX$295,7,FALSE)),"",VLOOKUP(C143,'Master Sheet'!E$11:BX$295,7,FALSE)))</f>
        <v/>
      </c>
      <c r="L143" s="24" t="str">
        <f>IF(AND(C143=""),"",IF(ISNA(VLOOKUP(C143,'Master Sheet'!E$11:BX$295,34,FALSE)),"",VLOOKUP(C143,'Master Sheet'!E$11:BX$295,34,FALSE)))</f>
        <v/>
      </c>
      <c r="M143" s="62" t="str">
        <f>IF(AND(C143=""),"",IF(ISNA(VLOOKUP(C143,'Master Sheet'!E$11:BX$295,7,FALSE)),"",VLOOKUP(C143,'Master Sheet'!E$11:BX$295,7,FALSE)))</f>
        <v/>
      </c>
      <c r="N143" s="24" t="str">
        <f>IF(AND(C143=""),"",IF(ISNA(VLOOKUP(C143,'Master Sheet'!E$11:BX$295,41,FALSE)),"",VLOOKUP(C143,'Master Sheet'!E$11:BX$295,41,FALSE)))</f>
        <v/>
      </c>
      <c r="O143" s="63" t="str">
        <f>IF(AND(C143=""),"",IF(ISNA(VLOOKUP(C143,'Master Sheet'!E$11:BX$295,7,FALSE)),"",VLOOKUP(C143,'Master Sheet'!E$11:BX$295,7,FALSE)))</f>
        <v/>
      </c>
      <c r="P143" s="62" t="str">
        <f>IF(AND(C143=""),"",IF(ISNA(VLOOKUP(C143,'Master Sheet'!E$11:BX$295,48,FALSE)),"",VLOOKUP(C143,'Master Sheet'!E$11:BX$295,48,FALSE)))</f>
        <v/>
      </c>
      <c r="Q143" s="62" t="str">
        <f>IF(AND(C143=""),"",IF(ISNA(VLOOKUP(C143,'Master Sheet'!E$11:BX$295,7,FALSE)),"",VLOOKUP(C143,'Master Sheet'!E$11:BX$295,7,FALSE)))</f>
        <v/>
      </c>
      <c r="R143" s="62" t="str">
        <f>IF(AND(C143=""),"",IF(ISNA(VLOOKUP(C143,'Master Sheet'!E$11:BX$295,55,FALSE)),"",VLOOKUP(C143,'Master Sheet'!E$11:BX$295,55,FALSE)))</f>
        <v/>
      </c>
      <c r="S143" s="62" t="str">
        <f>IF(AND(C143=""),"",IF(ISNA(VLOOKUP(C143,'Master Sheet'!E$11:BX$295,56,FALSE)),"",VLOOKUP(C143,'Master Sheet'!E$11:BX$295,56,FALSE)))</f>
        <v/>
      </c>
      <c r="T143" s="62" t="str">
        <f>IF(AND(C143=""),"",IF(ISNA(VLOOKUP(C143,'Master Sheet'!E$11:BX$295,62,FALSE)),"",VLOOKUP(C143,'Master Sheet'!E$11:BX$295,62,FALSE)))</f>
        <v/>
      </c>
      <c r="U143" s="24" t="str">
        <f>IF(AND(C143=""),"",IF(ISNA(VLOOKUP(C143,'Master Sheet'!E$11:BX$295,63,FALSE)),"",VLOOKUP(C143,'Master Sheet'!E$11:BX$295,63,FALSE)))</f>
        <v/>
      </c>
      <c r="V143" s="62" t="str">
        <f>IF(AND(C143=""),"",IF(ISNA(VLOOKUP(C143,'Master Sheet'!E$11:BX$295,69,FALSE)),"",VLOOKUP(C143,'Master Sheet'!E$11:BX$295,69,FALSE)))</f>
        <v/>
      </c>
      <c r="W143" s="24" t="str">
        <f>IF(AND(C143=""),"",IF(ISNA(VLOOKUP(C143,'Master Sheet'!E$11:BX$295,70,FALSE)),"",VLOOKUP(C143,'Master Sheet'!E$11:BX$295,70,FALSE)))</f>
        <v/>
      </c>
    </row>
    <row r="144" spans="1:23" ht="18.600000000000001" customHeight="1">
      <c r="A144" s="12">
        <v>112</v>
      </c>
      <c r="B144" s="60" t="str">
        <f>IF(AND(C144=""),"",IF(ISNA(VLOOKUP(A144,'Master Sheet'!A$11:CA$294,4,FALSE)),"",VLOOKUP(A144,'Master Sheet'!A$11:CA$294,4,FALSE)))</f>
        <v/>
      </c>
      <c r="C144" s="23" t="str">
        <f>IF(AND('Master Sheet'!E122=""),"",'Master Sheet'!E122)</f>
        <v/>
      </c>
      <c r="D144" s="50" t="str">
        <f>IF(AND(C144=""),"",IF(ISNA(VLOOKUP(A144,'Master Sheet'!A$11:CA$294,3,FALSE)),"",VLOOKUP(A144,'Master Sheet'!A$11:CA$294,3,FALSE)))</f>
        <v/>
      </c>
      <c r="E144" s="23" t="str">
        <f>IF(AND(C144=""),"",IF(ISNA(VLOOKUP(A144,'Master Sheet'!A$11:CA$294,2,FALSE)),"",VLOOKUP(A144,'Master Sheet'!A$11:CA$294,2,FALSE)))</f>
        <v/>
      </c>
      <c r="F144" s="24" t="str">
        <f>IF(AND(C144=""),"",IF(ISNA(VLOOKUP(C144,'Master Sheet'!E$11:BX$295,13,FALSE)),"",VLOOKUP(C144,'Master Sheet'!E$11:BX$295,13,FALSE)))</f>
        <v/>
      </c>
      <c r="G144" s="24" t="str">
        <f>IF(AND(C144=""),"",IF(ISNA(VLOOKUP(C144,'Master Sheet'!E$11:BX$295,7,FALSE)),"",VLOOKUP(C144,'Master Sheet'!E$11:BX$295,7,FALSE)))</f>
        <v/>
      </c>
      <c r="H144" s="24" t="str">
        <f>IF(AND(C144=""),"",IF(ISNA(VLOOKUP(C144,'Master Sheet'!E$11:BX$295,20,FALSE)),"",VLOOKUP(C144,'Master Sheet'!E$11:BX$295,20,FALSE)))</f>
        <v/>
      </c>
      <c r="I144" s="62" t="str">
        <f>IF(AND(C144=""),"",IF(ISNA(VLOOKUP(C144,'Master Sheet'!E$11:BX$295,7,FALSE)),"",VLOOKUP(C144,'Master Sheet'!E$11:BX$295,7,FALSE)))</f>
        <v/>
      </c>
      <c r="J144" s="24" t="str">
        <f>IF(AND(C144=""),"",IF(ISNA(VLOOKUP(C144,'Master Sheet'!E$11:BX$295,27,FALSE)),"",VLOOKUP(C144,'Master Sheet'!E$11:BX$295,27,FALSE)))</f>
        <v/>
      </c>
      <c r="K144" s="62" t="str">
        <f>IF(AND(C144=""),"",IF(ISNA(VLOOKUP(C144,'Master Sheet'!E$11:BX$295,7,FALSE)),"",VLOOKUP(C144,'Master Sheet'!E$11:BX$295,7,FALSE)))</f>
        <v/>
      </c>
      <c r="L144" s="24" t="str">
        <f>IF(AND(C144=""),"",IF(ISNA(VLOOKUP(C144,'Master Sheet'!E$11:BX$295,34,FALSE)),"",VLOOKUP(C144,'Master Sheet'!E$11:BX$295,34,FALSE)))</f>
        <v/>
      </c>
      <c r="M144" s="62" t="str">
        <f>IF(AND(C144=""),"",IF(ISNA(VLOOKUP(C144,'Master Sheet'!E$11:BX$295,7,FALSE)),"",VLOOKUP(C144,'Master Sheet'!E$11:BX$295,7,FALSE)))</f>
        <v/>
      </c>
      <c r="N144" s="24" t="str">
        <f>IF(AND(C144=""),"",IF(ISNA(VLOOKUP(C144,'Master Sheet'!E$11:BX$295,41,FALSE)),"",VLOOKUP(C144,'Master Sheet'!E$11:BX$295,41,FALSE)))</f>
        <v/>
      </c>
      <c r="O144" s="63" t="str">
        <f>IF(AND(C144=""),"",IF(ISNA(VLOOKUP(C144,'Master Sheet'!E$11:BX$295,7,FALSE)),"",VLOOKUP(C144,'Master Sheet'!E$11:BX$295,7,FALSE)))</f>
        <v/>
      </c>
      <c r="P144" s="62" t="str">
        <f>IF(AND(C144=""),"",IF(ISNA(VLOOKUP(C144,'Master Sheet'!E$11:BX$295,48,FALSE)),"",VLOOKUP(C144,'Master Sheet'!E$11:BX$295,48,FALSE)))</f>
        <v/>
      </c>
      <c r="Q144" s="62" t="str">
        <f>IF(AND(C144=""),"",IF(ISNA(VLOOKUP(C144,'Master Sheet'!E$11:BX$295,7,FALSE)),"",VLOOKUP(C144,'Master Sheet'!E$11:BX$295,7,FALSE)))</f>
        <v/>
      </c>
      <c r="R144" s="62" t="str">
        <f>IF(AND(C144=""),"",IF(ISNA(VLOOKUP(C144,'Master Sheet'!E$11:BX$295,55,FALSE)),"",VLOOKUP(C144,'Master Sheet'!E$11:BX$295,55,FALSE)))</f>
        <v/>
      </c>
      <c r="S144" s="62" t="str">
        <f>IF(AND(C144=""),"",IF(ISNA(VLOOKUP(C144,'Master Sheet'!E$11:BX$295,56,FALSE)),"",VLOOKUP(C144,'Master Sheet'!E$11:BX$295,56,FALSE)))</f>
        <v/>
      </c>
      <c r="T144" s="62" t="str">
        <f>IF(AND(C144=""),"",IF(ISNA(VLOOKUP(C144,'Master Sheet'!E$11:BX$295,62,FALSE)),"",VLOOKUP(C144,'Master Sheet'!E$11:BX$295,62,FALSE)))</f>
        <v/>
      </c>
      <c r="U144" s="24" t="str">
        <f>IF(AND(C144=""),"",IF(ISNA(VLOOKUP(C144,'Master Sheet'!E$11:BX$295,63,FALSE)),"",VLOOKUP(C144,'Master Sheet'!E$11:BX$295,63,FALSE)))</f>
        <v/>
      </c>
      <c r="V144" s="62" t="str">
        <f>IF(AND(C144=""),"",IF(ISNA(VLOOKUP(C144,'Master Sheet'!E$11:BX$295,69,FALSE)),"",VLOOKUP(C144,'Master Sheet'!E$11:BX$295,69,FALSE)))</f>
        <v/>
      </c>
      <c r="W144" s="24" t="str">
        <f>IF(AND(C144=""),"",IF(ISNA(VLOOKUP(C144,'Master Sheet'!E$11:BX$295,70,FALSE)),"",VLOOKUP(C144,'Master Sheet'!E$11:BX$295,70,FALSE)))</f>
        <v/>
      </c>
    </row>
    <row r="145" spans="1:23" ht="18.600000000000001" customHeight="1">
      <c r="A145" s="12">
        <v>113</v>
      </c>
      <c r="B145" s="60" t="str">
        <f>IF(AND(C145=""),"",IF(ISNA(VLOOKUP(A145,'Master Sheet'!A$11:CA$294,4,FALSE)),"",VLOOKUP(A145,'Master Sheet'!A$11:CA$294,4,FALSE)))</f>
        <v/>
      </c>
      <c r="C145" s="23" t="str">
        <f>IF(AND('Master Sheet'!E123=""),"",'Master Sheet'!E123)</f>
        <v/>
      </c>
      <c r="D145" s="50" t="str">
        <f>IF(AND(C145=""),"",IF(ISNA(VLOOKUP(A145,'Master Sheet'!A$11:CA$294,3,FALSE)),"",VLOOKUP(A145,'Master Sheet'!A$11:CA$294,3,FALSE)))</f>
        <v/>
      </c>
      <c r="E145" s="23" t="str">
        <f>IF(AND(C145=""),"",IF(ISNA(VLOOKUP(A145,'Master Sheet'!A$11:CA$294,2,FALSE)),"",VLOOKUP(A145,'Master Sheet'!A$11:CA$294,2,FALSE)))</f>
        <v/>
      </c>
      <c r="F145" s="24" t="str">
        <f>IF(AND(C145=""),"",IF(ISNA(VLOOKUP(C145,'Master Sheet'!E$11:BX$295,13,FALSE)),"",VLOOKUP(C145,'Master Sheet'!E$11:BX$295,13,FALSE)))</f>
        <v/>
      </c>
      <c r="G145" s="24" t="str">
        <f>IF(AND(C145=""),"",IF(ISNA(VLOOKUP(C145,'Master Sheet'!E$11:BX$295,7,FALSE)),"",VLOOKUP(C145,'Master Sheet'!E$11:BX$295,7,FALSE)))</f>
        <v/>
      </c>
      <c r="H145" s="24" t="str">
        <f>IF(AND(C145=""),"",IF(ISNA(VLOOKUP(C145,'Master Sheet'!E$11:BX$295,20,FALSE)),"",VLOOKUP(C145,'Master Sheet'!E$11:BX$295,20,FALSE)))</f>
        <v/>
      </c>
      <c r="I145" s="62" t="str">
        <f>IF(AND(C145=""),"",IF(ISNA(VLOOKUP(C145,'Master Sheet'!E$11:BX$295,7,FALSE)),"",VLOOKUP(C145,'Master Sheet'!E$11:BX$295,7,FALSE)))</f>
        <v/>
      </c>
      <c r="J145" s="24" t="str">
        <f>IF(AND(C145=""),"",IF(ISNA(VLOOKUP(C145,'Master Sheet'!E$11:BX$295,27,FALSE)),"",VLOOKUP(C145,'Master Sheet'!E$11:BX$295,27,FALSE)))</f>
        <v/>
      </c>
      <c r="K145" s="62" t="str">
        <f>IF(AND(C145=""),"",IF(ISNA(VLOOKUP(C145,'Master Sheet'!E$11:BX$295,7,FALSE)),"",VLOOKUP(C145,'Master Sheet'!E$11:BX$295,7,FALSE)))</f>
        <v/>
      </c>
      <c r="L145" s="24" t="str">
        <f>IF(AND(C145=""),"",IF(ISNA(VLOOKUP(C145,'Master Sheet'!E$11:BX$295,34,FALSE)),"",VLOOKUP(C145,'Master Sheet'!E$11:BX$295,34,FALSE)))</f>
        <v/>
      </c>
      <c r="M145" s="62" t="str">
        <f>IF(AND(C145=""),"",IF(ISNA(VLOOKUP(C145,'Master Sheet'!E$11:BX$295,7,FALSE)),"",VLOOKUP(C145,'Master Sheet'!E$11:BX$295,7,FALSE)))</f>
        <v/>
      </c>
      <c r="N145" s="24" t="str">
        <f>IF(AND(C145=""),"",IF(ISNA(VLOOKUP(C145,'Master Sheet'!E$11:BX$295,41,FALSE)),"",VLOOKUP(C145,'Master Sheet'!E$11:BX$295,41,FALSE)))</f>
        <v/>
      </c>
      <c r="O145" s="63" t="str">
        <f>IF(AND(C145=""),"",IF(ISNA(VLOOKUP(C145,'Master Sheet'!E$11:BX$295,7,FALSE)),"",VLOOKUP(C145,'Master Sheet'!E$11:BX$295,7,FALSE)))</f>
        <v/>
      </c>
      <c r="P145" s="62" t="str">
        <f>IF(AND(C145=""),"",IF(ISNA(VLOOKUP(C145,'Master Sheet'!E$11:BX$295,48,FALSE)),"",VLOOKUP(C145,'Master Sheet'!E$11:BX$295,48,FALSE)))</f>
        <v/>
      </c>
      <c r="Q145" s="62" t="str">
        <f>IF(AND(C145=""),"",IF(ISNA(VLOOKUP(C145,'Master Sheet'!E$11:BX$295,7,FALSE)),"",VLOOKUP(C145,'Master Sheet'!E$11:BX$295,7,FALSE)))</f>
        <v/>
      </c>
      <c r="R145" s="62" t="str">
        <f>IF(AND(C145=""),"",IF(ISNA(VLOOKUP(C145,'Master Sheet'!E$11:BX$295,55,FALSE)),"",VLOOKUP(C145,'Master Sheet'!E$11:BX$295,55,FALSE)))</f>
        <v/>
      </c>
      <c r="S145" s="62" t="str">
        <f>IF(AND(C145=""),"",IF(ISNA(VLOOKUP(C145,'Master Sheet'!E$11:BX$295,56,FALSE)),"",VLOOKUP(C145,'Master Sheet'!E$11:BX$295,56,FALSE)))</f>
        <v/>
      </c>
      <c r="T145" s="62" t="str">
        <f>IF(AND(C145=""),"",IF(ISNA(VLOOKUP(C145,'Master Sheet'!E$11:BX$295,62,FALSE)),"",VLOOKUP(C145,'Master Sheet'!E$11:BX$295,62,FALSE)))</f>
        <v/>
      </c>
      <c r="U145" s="24" t="str">
        <f>IF(AND(C145=""),"",IF(ISNA(VLOOKUP(C145,'Master Sheet'!E$11:BX$295,63,FALSE)),"",VLOOKUP(C145,'Master Sheet'!E$11:BX$295,63,FALSE)))</f>
        <v/>
      </c>
      <c r="V145" s="62" t="str">
        <f>IF(AND(C145=""),"",IF(ISNA(VLOOKUP(C145,'Master Sheet'!E$11:BX$295,69,FALSE)),"",VLOOKUP(C145,'Master Sheet'!E$11:BX$295,69,FALSE)))</f>
        <v/>
      </c>
      <c r="W145" s="24" t="str">
        <f>IF(AND(C145=""),"",IF(ISNA(VLOOKUP(C145,'Master Sheet'!E$11:BX$295,70,FALSE)),"",VLOOKUP(C145,'Master Sheet'!E$11:BX$295,70,FALSE)))</f>
        <v/>
      </c>
    </row>
    <row r="146" spans="1:23" ht="18.600000000000001" customHeight="1">
      <c r="A146" s="12">
        <v>114</v>
      </c>
      <c r="B146" s="60" t="str">
        <f>IF(AND(C146=""),"",IF(ISNA(VLOOKUP(A146,'Master Sheet'!A$11:CA$294,4,FALSE)),"",VLOOKUP(A146,'Master Sheet'!A$11:CA$294,4,FALSE)))</f>
        <v/>
      </c>
      <c r="C146" s="23" t="str">
        <f>IF(AND('Master Sheet'!E124=""),"",'Master Sheet'!E124)</f>
        <v/>
      </c>
      <c r="D146" s="50" t="str">
        <f>IF(AND(C146=""),"",IF(ISNA(VLOOKUP(A146,'Master Sheet'!A$11:CA$294,3,FALSE)),"",VLOOKUP(A146,'Master Sheet'!A$11:CA$294,3,FALSE)))</f>
        <v/>
      </c>
      <c r="E146" s="23" t="str">
        <f>IF(AND(C146=""),"",IF(ISNA(VLOOKUP(A146,'Master Sheet'!A$11:CA$294,2,FALSE)),"",VLOOKUP(A146,'Master Sheet'!A$11:CA$294,2,FALSE)))</f>
        <v/>
      </c>
      <c r="F146" s="24" t="str">
        <f>IF(AND(C146=""),"",IF(ISNA(VLOOKUP(C146,'Master Sheet'!E$11:BX$295,13,FALSE)),"",VLOOKUP(C146,'Master Sheet'!E$11:BX$295,13,FALSE)))</f>
        <v/>
      </c>
      <c r="G146" s="24" t="str">
        <f>IF(AND(C146=""),"",IF(ISNA(VLOOKUP(C146,'Master Sheet'!E$11:BX$295,7,FALSE)),"",VLOOKUP(C146,'Master Sheet'!E$11:BX$295,7,FALSE)))</f>
        <v/>
      </c>
      <c r="H146" s="24" t="str">
        <f>IF(AND(C146=""),"",IF(ISNA(VLOOKUP(C146,'Master Sheet'!E$11:BX$295,20,FALSE)),"",VLOOKUP(C146,'Master Sheet'!E$11:BX$295,20,FALSE)))</f>
        <v/>
      </c>
      <c r="I146" s="62" t="str">
        <f>IF(AND(C146=""),"",IF(ISNA(VLOOKUP(C146,'Master Sheet'!E$11:BX$295,7,FALSE)),"",VLOOKUP(C146,'Master Sheet'!E$11:BX$295,7,FALSE)))</f>
        <v/>
      </c>
      <c r="J146" s="24" t="str">
        <f>IF(AND(C146=""),"",IF(ISNA(VLOOKUP(C146,'Master Sheet'!E$11:BX$295,27,FALSE)),"",VLOOKUP(C146,'Master Sheet'!E$11:BX$295,27,FALSE)))</f>
        <v/>
      </c>
      <c r="K146" s="62" t="str">
        <f>IF(AND(C146=""),"",IF(ISNA(VLOOKUP(C146,'Master Sheet'!E$11:BX$295,7,FALSE)),"",VLOOKUP(C146,'Master Sheet'!E$11:BX$295,7,FALSE)))</f>
        <v/>
      </c>
      <c r="L146" s="24" t="str">
        <f>IF(AND(C146=""),"",IF(ISNA(VLOOKUP(C146,'Master Sheet'!E$11:BX$295,34,FALSE)),"",VLOOKUP(C146,'Master Sheet'!E$11:BX$295,34,FALSE)))</f>
        <v/>
      </c>
      <c r="M146" s="62" t="str">
        <f>IF(AND(C146=""),"",IF(ISNA(VLOOKUP(C146,'Master Sheet'!E$11:BX$295,7,FALSE)),"",VLOOKUP(C146,'Master Sheet'!E$11:BX$295,7,FALSE)))</f>
        <v/>
      </c>
      <c r="N146" s="24" t="str">
        <f>IF(AND(C146=""),"",IF(ISNA(VLOOKUP(C146,'Master Sheet'!E$11:BX$295,41,FALSE)),"",VLOOKUP(C146,'Master Sheet'!E$11:BX$295,41,FALSE)))</f>
        <v/>
      </c>
      <c r="O146" s="63" t="str">
        <f>IF(AND(C146=""),"",IF(ISNA(VLOOKUP(C146,'Master Sheet'!E$11:BX$295,7,FALSE)),"",VLOOKUP(C146,'Master Sheet'!E$11:BX$295,7,FALSE)))</f>
        <v/>
      </c>
      <c r="P146" s="62" t="str">
        <f>IF(AND(C146=""),"",IF(ISNA(VLOOKUP(C146,'Master Sheet'!E$11:BX$295,48,FALSE)),"",VLOOKUP(C146,'Master Sheet'!E$11:BX$295,48,FALSE)))</f>
        <v/>
      </c>
      <c r="Q146" s="62" t="str">
        <f>IF(AND(C146=""),"",IF(ISNA(VLOOKUP(C146,'Master Sheet'!E$11:BX$295,7,FALSE)),"",VLOOKUP(C146,'Master Sheet'!E$11:BX$295,7,FALSE)))</f>
        <v/>
      </c>
      <c r="R146" s="62" t="str">
        <f>IF(AND(C146=""),"",IF(ISNA(VLOOKUP(C146,'Master Sheet'!E$11:BX$295,55,FALSE)),"",VLOOKUP(C146,'Master Sheet'!E$11:BX$295,55,FALSE)))</f>
        <v/>
      </c>
      <c r="S146" s="62" t="str">
        <f>IF(AND(C146=""),"",IF(ISNA(VLOOKUP(C146,'Master Sheet'!E$11:BX$295,56,FALSE)),"",VLOOKUP(C146,'Master Sheet'!E$11:BX$295,56,FALSE)))</f>
        <v/>
      </c>
      <c r="T146" s="62" t="str">
        <f>IF(AND(C146=""),"",IF(ISNA(VLOOKUP(C146,'Master Sheet'!E$11:BX$295,62,FALSE)),"",VLOOKUP(C146,'Master Sheet'!E$11:BX$295,62,FALSE)))</f>
        <v/>
      </c>
      <c r="U146" s="24" t="str">
        <f>IF(AND(C146=""),"",IF(ISNA(VLOOKUP(C146,'Master Sheet'!E$11:BX$295,63,FALSE)),"",VLOOKUP(C146,'Master Sheet'!E$11:BX$295,63,FALSE)))</f>
        <v/>
      </c>
      <c r="V146" s="62" t="str">
        <f>IF(AND(C146=""),"",IF(ISNA(VLOOKUP(C146,'Master Sheet'!E$11:BX$295,69,FALSE)),"",VLOOKUP(C146,'Master Sheet'!E$11:BX$295,69,FALSE)))</f>
        <v/>
      </c>
      <c r="W146" s="24" t="str">
        <f>IF(AND(C146=""),"",IF(ISNA(VLOOKUP(C146,'Master Sheet'!E$11:BX$295,70,FALSE)),"",VLOOKUP(C146,'Master Sheet'!E$11:BX$295,70,FALSE)))</f>
        <v/>
      </c>
    </row>
    <row r="147" spans="1:23" ht="18.600000000000001" customHeight="1">
      <c r="A147" s="12">
        <v>115</v>
      </c>
      <c r="B147" s="60" t="str">
        <f>IF(AND(C147=""),"",IF(ISNA(VLOOKUP(A147,'Master Sheet'!A$11:CA$294,4,FALSE)),"",VLOOKUP(A147,'Master Sheet'!A$11:CA$294,4,FALSE)))</f>
        <v/>
      </c>
      <c r="C147" s="23" t="str">
        <f>IF(AND('Master Sheet'!E125=""),"",'Master Sheet'!E125)</f>
        <v/>
      </c>
      <c r="D147" s="50" t="str">
        <f>IF(AND(C147=""),"",IF(ISNA(VLOOKUP(A147,'Master Sheet'!A$11:CA$294,3,FALSE)),"",VLOOKUP(A147,'Master Sheet'!A$11:CA$294,3,FALSE)))</f>
        <v/>
      </c>
      <c r="E147" s="23" t="str">
        <f>IF(AND(C147=""),"",IF(ISNA(VLOOKUP(A147,'Master Sheet'!A$11:CA$294,2,FALSE)),"",VLOOKUP(A147,'Master Sheet'!A$11:CA$294,2,FALSE)))</f>
        <v/>
      </c>
      <c r="F147" s="24" t="str">
        <f>IF(AND(C147=""),"",IF(ISNA(VLOOKUP(C147,'Master Sheet'!E$11:BX$295,13,FALSE)),"",VLOOKUP(C147,'Master Sheet'!E$11:BX$295,13,FALSE)))</f>
        <v/>
      </c>
      <c r="G147" s="24" t="str">
        <f>IF(AND(C147=""),"",IF(ISNA(VLOOKUP(C147,'Master Sheet'!E$11:BX$295,7,FALSE)),"",VLOOKUP(C147,'Master Sheet'!E$11:BX$295,7,FALSE)))</f>
        <v/>
      </c>
      <c r="H147" s="24" t="str">
        <f>IF(AND(C147=""),"",IF(ISNA(VLOOKUP(C147,'Master Sheet'!E$11:BX$295,20,FALSE)),"",VLOOKUP(C147,'Master Sheet'!E$11:BX$295,20,FALSE)))</f>
        <v/>
      </c>
      <c r="I147" s="62" t="str">
        <f>IF(AND(C147=""),"",IF(ISNA(VLOOKUP(C147,'Master Sheet'!E$11:BX$295,7,FALSE)),"",VLOOKUP(C147,'Master Sheet'!E$11:BX$295,7,FALSE)))</f>
        <v/>
      </c>
      <c r="J147" s="24" t="str">
        <f>IF(AND(C147=""),"",IF(ISNA(VLOOKUP(C147,'Master Sheet'!E$11:BX$295,27,FALSE)),"",VLOOKUP(C147,'Master Sheet'!E$11:BX$295,27,FALSE)))</f>
        <v/>
      </c>
      <c r="K147" s="62" t="str">
        <f>IF(AND(C147=""),"",IF(ISNA(VLOOKUP(C147,'Master Sheet'!E$11:BX$295,7,FALSE)),"",VLOOKUP(C147,'Master Sheet'!E$11:BX$295,7,FALSE)))</f>
        <v/>
      </c>
      <c r="L147" s="24" t="str">
        <f>IF(AND(C147=""),"",IF(ISNA(VLOOKUP(C147,'Master Sheet'!E$11:BX$295,34,FALSE)),"",VLOOKUP(C147,'Master Sheet'!E$11:BX$295,34,FALSE)))</f>
        <v/>
      </c>
      <c r="M147" s="62" t="str">
        <f>IF(AND(C147=""),"",IF(ISNA(VLOOKUP(C147,'Master Sheet'!E$11:BX$295,7,FALSE)),"",VLOOKUP(C147,'Master Sheet'!E$11:BX$295,7,FALSE)))</f>
        <v/>
      </c>
      <c r="N147" s="24" t="str">
        <f>IF(AND(C147=""),"",IF(ISNA(VLOOKUP(C147,'Master Sheet'!E$11:BX$295,41,FALSE)),"",VLOOKUP(C147,'Master Sheet'!E$11:BX$295,41,FALSE)))</f>
        <v/>
      </c>
      <c r="O147" s="63" t="str">
        <f>IF(AND(C147=""),"",IF(ISNA(VLOOKUP(C147,'Master Sheet'!E$11:BX$295,7,FALSE)),"",VLOOKUP(C147,'Master Sheet'!E$11:BX$295,7,FALSE)))</f>
        <v/>
      </c>
      <c r="P147" s="62" t="str">
        <f>IF(AND(C147=""),"",IF(ISNA(VLOOKUP(C147,'Master Sheet'!E$11:BX$295,48,FALSE)),"",VLOOKUP(C147,'Master Sheet'!E$11:BX$295,48,FALSE)))</f>
        <v/>
      </c>
      <c r="Q147" s="62" t="str">
        <f>IF(AND(C147=""),"",IF(ISNA(VLOOKUP(C147,'Master Sheet'!E$11:BX$295,7,FALSE)),"",VLOOKUP(C147,'Master Sheet'!E$11:BX$295,7,FALSE)))</f>
        <v/>
      </c>
      <c r="R147" s="62" t="str">
        <f>IF(AND(C147=""),"",IF(ISNA(VLOOKUP(C147,'Master Sheet'!E$11:BX$295,55,FALSE)),"",VLOOKUP(C147,'Master Sheet'!E$11:BX$295,55,FALSE)))</f>
        <v/>
      </c>
      <c r="S147" s="62" t="str">
        <f>IF(AND(C147=""),"",IF(ISNA(VLOOKUP(C147,'Master Sheet'!E$11:BX$295,56,FALSE)),"",VLOOKUP(C147,'Master Sheet'!E$11:BX$295,56,FALSE)))</f>
        <v/>
      </c>
      <c r="T147" s="62" t="str">
        <f>IF(AND(C147=""),"",IF(ISNA(VLOOKUP(C147,'Master Sheet'!E$11:BX$295,62,FALSE)),"",VLOOKUP(C147,'Master Sheet'!E$11:BX$295,62,FALSE)))</f>
        <v/>
      </c>
      <c r="U147" s="24" t="str">
        <f>IF(AND(C147=""),"",IF(ISNA(VLOOKUP(C147,'Master Sheet'!E$11:BX$295,63,FALSE)),"",VLOOKUP(C147,'Master Sheet'!E$11:BX$295,63,FALSE)))</f>
        <v/>
      </c>
      <c r="V147" s="62" t="str">
        <f>IF(AND(C147=""),"",IF(ISNA(VLOOKUP(C147,'Master Sheet'!E$11:BX$295,69,FALSE)),"",VLOOKUP(C147,'Master Sheet'!E$11:BX$295,69,FALSE)))</f>
        <v/>
      </c>
      <c r="W147" s="24" t="str">
        <f>IF(AND(C147=""),"",IF(ISNA(VLOOKUP(C147,'Master Sheet'!E$11:BX$295,70,FALSE)),"",VLOOKUP(C147,'Master Sheet'!E$11:BX$295,70,FALSE)))</f>
        <v/>
      </c>
    </row>
    <row r="148" spans="1:23" ht="18.600000000000001" customHeight="1">
      <c r="A148" s="12">
        <v>116</v>
      </c>
      <c r="B148" s="60" t="str">
        <f>IF(AND(C148=""),"",IF(ISNA(VLOOKUP(A148,'Master Sheet'!A$11:CA$294,4,FALSE)),"",VLOOKUP(A148,'Master Sheet'!A$11:CA$294,4,FALSE)))</f>
        <v/>
      </c>
      <c r="C148" s="23" t="str">
        <f>IF(AND('Master Sheet'!E126=""),"",'Master Sheet'!E126)</f>
        <v/>
      </c>
      <c r="D148" s="50" t="str">
        <f>IF(AND(C148=""),"",IF(ISNA(VLOOKUP(A148,'Master Sheet'!A$11:CA$294,3,FALSE)),"",VLOOKUP(A148,'Master Sheet'!A$11:CA$294,3,FALSE)))</f>
        <v/>
      </c>
      <c r="E148" s="23" t="str">
        <f>IF(AND(C148=""),"",IF(ISNA(VLOOKUP(A148,'Master Sheet'!A$11:CA$294,2,FALSE)),"",VLOOKUP(A148,'Master Sheet'!A$11:CA$294,2,FALSE)))</f>
        <v/>
      </c>
      <c r="F148" s="24" t="str">
        <f>IF(AND(C148=""),"",IF(ISNA(VLOOKUP(C148,'Master Sheet'!E$11:BX$295,13,FALSE)),"",VLOOKUP(C148,'Master Sheet'!E$11:BX$295,13,FALSE)))</f>
        <v/>
      </c>
      <c r="G148" s="24" t="str">
        <f>IF(AND(C148=""),"",IF(ISNA(VLOOKUP(C148,'Master Sheet'!E$11:BX$295,7,FALSE)),"",VLOOKUP(C148,'Master Sheet'!E$11:BX$295,7,FALSE)))</f>
        <v/>
      </c>
      <c r="H148" s="24" t="str">
        <f>IF(AND(C148=""),"",IF(ISNA(VLOOKUP(C148,'Master Sheet'!E$11:BX$295,20,FALSE)),"",VLOOKUP(C148,'Master Sheet'!E$11:BX$295,20,FALSE)))</f>
        <v/>
      </c>
      <c r="I148" s="62" t="str">
        <f>IF(AND(C148=""),"",IF(ISNA(VLOOKUP(C148,'Master Sheet'!E$11:BX$295,7,FALSE)),"",VLOOKUP(C148,'Master Sheet'!E$11:BX$295,7,FALSE)))</f>
        <v/>
      </c>
      <c r="J148" s="24" t="str">
        <f>IF(AND(C148=""),"",IF(ISNA(VLOOKUP(C148,'Master Sheet'!E$11:BX$295,27,FALSE)),"",VLOOKUP(C148,'Master Sheet'!E$11:BX$295,27,FALSE)))</f>
        <v/>
      </c>
      <c r="K148" s="62" t="str">
        <f>IF(AND(C148=""),"",IF(ISNA(VLOOKUP(C148,'Master Sheet'!E$11:BX$295,7,FALSE)),"",VLOOKUP(C148,'Master Sheet'!E$11:BX$295,7,FALSE)))</f>
        <v/>
      </c>
      <c r="L148" s="24" t="str">
        <f>IF(AND(C148=""),"",IF(ISNA(VLOOKUP(C148,'Master Sheet'!E$11:BX$295,34,FALSE)),"",VLOOKUP(C148,'Master Sheet'!E$11:BX$295,34,FALSE)))</f>
        <v/>
      </c>
      <c r="M148" s="62" t="str">
        <f>IF(AND(C148=""),"",IF(ISNA(VLOOKUP(C148,'Master Sheet'!E$11:BX$295,7,FALSE)),"",VLOOKUP(C148,'Master Sheet'!E$11:BX$295,7,FALSE)))</f>
        <v/>
      </c>
      <c r="N148" s="24" t="str">
        <f>IF(AND(C148=""),"",IF(ISNA(VLOOKUP(C148,'Master Sheet'!E$11:BX$295,41,FALSE)),"",VLOOKUP(C148,'Master Sheet'!E$11:BX$295,41,FALSE)))</f>
        <v/>
      </c>
      <c r="O148" s="63" t="str">
        <f>IF(AND(C148=""),"",IF(ISNA(VLOOKUP(C148,'Master Sheet'!E$11:BX$295,7,FALSE)),"",VLOOKUP(C148,'Master Sheet'!E$11:BX$295,7,FALSE)))</f>
        <v/>
      </c>
      <c r="P148" s="62" t="str">
        <f>IF(AND(C148=""),"",IF(ISNA(VLOOKUP(C148,'Master Sheet'!E$11:BX$295,48,FALSE)),"",VLOOKUP(C148,'Master Sheet'!E$11:BX$295,48,FALSE)))</f>
        <v/>
      </c>
      <c r="Q148" s="62" t="str">
        <f>IF(AND(C148=""),"",IF(ISNA(VLOOKUP(C148,'Master Sheet'!E$11:BX$295,7,FALSE)),"",VLOOKUP(C148,'Master Sheet'!E$11:BX$295,7,FALSE)))</f>
        <v/>
      </c>
      <c r="R148" s="62" t="str">
        <f>IF(AND(C148=""),"",IF(ISNA(VLOOKUP(C148,'Master Sheet'!E$11:BX$295,55,FALSE)),"",VLOOKUP(C148,'Master Sheet'!E$11:BX$295,55,FALSE)))</f>
        <v/>
      </c>
      <c r="S148" s="62" t="str">
        <f>IF(AND(C148=""),"",IF(ISNA(VLOOKUP(C148,'Master Sheet'!E$11:BX$295,56,FALSE)),"",VLOOKUP(C148,'Master Sheet'!E$11:BX$295,56,FALSE)))</f>
        <v/>
      </c>
      <c r="T148" s="62" t="str">
        <f>IF(AND(C148=""),"",IF(ISNA(VLOOKUP(C148,'Master Sheet'!E$11:BX$295,62,FALSE)),"",VLOOKUP(C148,'Master Sheet'!E$11:BX$295,62,FALSE)))</f>
        <v/>
      </c>
      <c r="U148" s="24" t="str">
        <f>IF(AND(C148=""),"",IF(ISNA(VLOOKUP(C148,'Master Sheet'!E$11:BX$295,63,FALSE)),"",VLOOKUP(C148,'Master Sheet'!E$11:BX$295,63,FALSE)))</f>
        <v/>
      </c>
      <c r="V148" s="62" t="str">
        <f>IF(AND(C148=""),"",IF(ISNA(VLOOKUP(C148,'Master Sheet'!E$11:BX$295,69,FALSE)),"",VLOOKUP(C148,'Master Sheet'!E$11:BX$295,69,FALSE)))</f>
        <v/>
      </c>
      <c r="W148" s="24" t="str">
        <f>IF(AND(C148=""),"",IF(ISNA(VLOOKUP(C148,'Master Sheet'!E$11:BX$295,70,FALSE)),"",VLOOKUP(C148,'Master Sheet'!E$11:BX$295,70,FALSE)))</f>
        <v/>
      </c>
    </row>
    <row r="149" spans="1:23" ht="18.600000000000001" customHeight="1">
      <c r="A149" s="12">
        <v>117</v>
      </c>
      <c r="B149" s="60" t="str">
        <f>IF(AND(C149=""),"",IF(ISNA(VLOOKUP(A149,'Master Sheet'!A$11:CA$294,4,FALSE)),"",VLOOKUP(A149,'Master Sheet'!A$11:CA$294,4,FALSE)))</f>
        <v/>
      </c>
      <c r="C149" s="23" t="str">
        <f>IF(AND('Master Sheet'!E127=""),"",'Master Sheet'!E127)</f>
        <v/>
      </c>
      <c r="D149" s="50" t="str">
        <f>IF(AND(C149=""),"",IF(ISNA(VLOOKUP(A149,'Master Sheet'!A$11:CA$294,3,FALSE)),"",VLOOKUP(A149,'Master Sheet'!A$11:CA$294,3,FALSE)))</f>
        <v/>
      </c>
      <c r="E149" s="23" t="str">
        <f>IF(AND(C149=""),"",IF(ISNA(VLOOKUP(A149,'Master Sheet'!A$11:CA$294,2,FALSE)),"",VLOOKUP(A149,'Master Sheet'!A$11:CA$294,2,FALSE)))</f>
        <v/>
      </c>
      <c r="F149" s="24" t="str">
        <f>IF(AND(C149=""),"",IF(ISNA(VLOOKUP(C149,'Master Sheet'!E$11:BX$295,13,FALSE)),"",VLOOKUP(C149,'Master Sheet'!E$11:BX$295,13,FALSE)))</f>
        <v/>
      </c>
      <c r="G149" s="24" t="str">
        <f>IF(AND(C149=""),"",IF(ISNA(VLOOKUP(C149,'Master Sheet'!E$11:BX$295,7,FALSE)),"",VLOOKUP(C149,'Master Sheet'!E$11:BX$295,7,FALSE)))</f>
        <v/>
      </c>
      <c r="H149" s="24" t="str">
        <f>IF(AND(C149=""),"",IF(ISNA(VLOOKUP(C149,'Master Sheet'!E$11:BX$295,20,FALSE)),"",VLOOKUP(C149,'Master Sheet'!E$11:BX$295,20,FALSE)))</f>
        <v/>
      </c>
      <c r="I149" s="62" t="str">
        <f>IF(AND(C149=""),"",IF(ISNA(VLOOKUP(C149,'Master Sheet'!E$11:BX$295,7,FALSE)),"",VLOOKUP(C149,'Master Sheet'!E$11:BX$295,7,FALSE)))</f>
        <v/>
      </c>
      <c r="J149" s="24" t="str">
        <f>IF(AND(C149=""),"",IF(ISNA(VLOOKUP(C149,'Master Sheet'!E$11:BX$295,27,FALSE)),"",VLOOKUP(C149,'Master Sheet'!E$11:BX$295,27,FALSE)))</f>
        <v/>
      </c>
      <c r="K149" s="62" t="str">
        <f>IF(AND(C149=""),"",IF(ISNA(VLOOKUP(C149,'Master Sheet'!E$11:BX$295,7,FALSE)),"",VLOOKUP(C149,'Master Sheet'!E$11:BX$295,7,FALSE)))</f>
        <v/>
      </c>
      <c r="L149" s="24" t="str">
        <f>IF(AND(C149=""),"",IF(ISNA(VLOOKUP(C149,'Master Sheet'!E$11:BX$295,34,FALSE)),"",VLOOKUP(C149,'Master Sheet'!E$11:BX$295,34,FALSE)))</f>
        <v/>
      </c>
      <c r="M149" s="62" t="str">
        <f>IF(AND(C149=""),"",IF(ISNA(VLOOKUP(C149,'Master Sheet'!E$11:BX$295,7,FALSE)),"",VLOOKUP(C149,'Master Sheet'!E$11:BX$295,7,FALSE)))</f>
        <v/>
      </c>
      <c r="N149" s="24" t="str">
        <f>IF(AND(C149=""),"",IF(ISNA(VLOOKUP(C149,'Master Sheet'!E$11:BX$295,41,FALSE)),"",VLOOKUP(C149,'Master Sheet'!E$11:BX$295,41,FALSE)))</f>
        <v/>
      </c>
      <c r="O149" s="63" t="str">
        <f>IF(AND(C149=""),"",IF(ISNA(VLOOKUP(C149,'Master Sheet'!E$11:BX$295,7,FALSE)),"",VLOOKUP(C149,'Master Sheet'!E$11:BX$295,7,FALSE)))</f>
        <v/>
      </c>
      <c r="P149" s="62" t="str">
        <f>IF(AND(C149=""),"",IF(ISNA(VLOOKUP(C149,'Master Sheet'!E$11:BX$295,48,FALSE)),"",VLOOKUP(C149,'Master Sheet'!E$11:BX$295,48,FALSE)))</f>
        <v/>
      </c>
      <c r="Q149" s="62" t="str">
        <f>IF(AND(C149=""),"",IF(ISNA(VLOOKUP(C149,'Master Sheet'!E$11:BX$295,7,FALSE)),"",VLOOKUP(C149,'Master Sheet'!E$11:BX$295,7,FALSE)))</f>
        <v/>
      </c>
      <c r="R149" s="62" t="str">
        <f>IF(AND(C149=""),"",IF(ISNA(VLOOKUP(C149,'Master Sheet'!E$11:BX$295,55,FALSE)),"",VLOOKUP(C149,'Master Sheet'!E$11:BX$295,55,FALSE)))</f>
        <v/>
      </c>
      <c r="S149" s="62" t="str">
        <f>IF(AND(C149=""),"",IF(ISNA(VLOOKUP(C149,'Master Sheet'!E$11:BX$295,56,FALSE)),"",VLOOKUP(C149,'Master Sheet'!E$11:BX$295,56,FALSE)))</f>
        <v/>
      </c>
      <c r="T149" s="62" t="str">
        <f>IF(AND(C149=""),"",IF(ISNA(VLOOKUP(C149,'Master Sheet'!E$11:BX$295,62,FALSE)),"",VLOOKUP(C149,'Master Sheet'!E$11:BX$295,62,FALSE)))</f>
        <v/>
      </c>
      <c r="U149" s="24" t="str">
        <f>IF(AND(C149=""),"",IF(ISNA(VLOOKUP(C149,'Master Sheet'!E$11:BX$295,63,FALSE)),"",VLOOKUP(C149,'Master Sheet'!E$11:BX$295,63,FALSE)))</f>
        <v/>
      </c>
      <c r="V149" s="62" t="str">
        <f>IF(AND(C149=""),"",IF(ISNA(VLOOKUP(C149,'Master Sheet'!E$11:BX$295,69,FALSE)),"",VLOOKUP(C149,'Master Sheet'!E$11:BX$295,69,FALSE)))</f>
        <v/>
      </c>
      <c r="W149" s="24" t="str">
        <f>IF(AND(C149=""),"",IF(ISNA(VLOOKUP(C149,'Master Sheet'!E$11:BX$295,70,FALSE)),"",VLOOKUP(C149,'Master Sheet'!E$11:BX$295,70,FALSE)))</f>
        <v/>
      </c>
    </row>
    <row r="150" spans="1:23" ht="18.600000000000001" customHeight="1">
      <c r="A150" s="12">
        <v>118</v>
      </c>
      <c r="B150" s="60" t="str">
        <f>IF(AND(C150=""),"",IF(ISNA(VLOOKUP(A150,'Master Sheet'!A$11:CA$294,4,FALSE)),"",VLOOKUP(A150,'Master Sheet'!A$11:CA$294,4,FALSE)))</f>
        <v/>
      </c>
      <c r="C150" s="23" t="str">
        <f>IF(AND('Master Sheet'!E128=""),"",'Master Sheet'!E128)</f>
        <v/>
      </c>
      <c r="D150" s="50" t="str">
        <f>IF(AND(C150=""),"",IF(ISNA(VLOOKUP(A150,'Master Sheet'!A$11:CA$294,3,FALSE)),"",VLOOKUP(A150,'Master Sheet'!A$11:CA$294,3,FALSE)))</f>
        <v/>
      </c>
      <c r="E150" s="23" t="str">
        <f>IF(AND(C150=""),"",IF(ISNA(VLOOKUP(A150,'Master Sheet'!A$11:CA$294,2,FALSE)),"",VLOOKUP(A150,'Master Sheet'!A$11:CA$294,2,FALSE)))</f>
        <v/>
      </c>
      <c r="F150" s="24" t="str">
        <f>IF(AND(C150=""),"",IF(ISNA(VLOOKUP(C150,'Master Sheet'!E$11:BX$295,13,FALSE)),"",VLOOKUP(C150,'Master Sheet'!E$11:BX$295,13,FALSE)))</f>
        <v/>
      </c>
      <c r="G150" s="24" t="str">
        <f>IF(AND(C150=""),"",IF(ISNA(VLOOKUP(C150,'Master Sheet'!E$11:BX$295,7,FALSE)),"",VLOOKUP(C150,'Master Sheet'!E$11:BX$295,7,FALSE)))</f>
        <v/>
      </c>
      <c r="H150" s="24" t="str">
        <f>IF(AND(C150=""),"",IF(ISNA(VLOOKUP(C150,'Master Sheet'!E$11:BX$295,20,FALSE)),"",VLOOKUP(C150,'Master Sheet'!E$11:BX$295,20,FALSE)))</f>
        <v/>
      </c>
      <c r="I150" s="62" t="str">
        <f>IF(AND(C150=""),"",IF(ISNA(VLOOKUP(C150,'Master Sheet'!E$11:BX$295,7,FALSE)),"",VLOOKUP(C150,'Master Sheet'!E$11:BX$295,7,FALSE)))</f>
        <v/>
      </c>
      <c r="J150" s="24" t="str">
        <f>IF(AND(C150=""),"",IF(ISNA(VLOOKUP(C150,'Master Sheet'!E$11:BX$295,27,FALSE)),"",VLOOKUP(C150,'Master Sheet'!E$11:BX$295,27,FALSE)))</f>
        <v/>
      </c>
      <c r="K150" s="62" t="str">
        <f>IF(AND(C150=""),"",IF(ISNA(VLOOKUP(C150,'Master Sheet'!E$11:BX$295,7,FALSE)),"",VLOOKUP(C150,'Master Sheet'!E$11:BX$295,7,FALSE)))</f>
        <v/>
      </c>
      <c r="L150" s="24" t="str">
        <f>IF(AND(C150=""),"",IF(ISNA(VLOOKUP(C150,'Master Sheet'!E$11:BX$295,34,FALSE)),"",VLOOKUP(C150,'Master Sheet'!E$11:BX$295,34,FALSE)))</f>
        <v/>
      </c>
      <c r="M150" s="62" t="str">
        <f>IF(AND(C150=""),"",IF(ISNA(VLOOKUP(C150,'Master Sheet'!E$11:BX$295,7,FALSE)),"",VLOOKUP(C150,'Master Sheet'!E$11:BX$295,7,FALSE)))</f>
        <v/>
      </c>
      <c r="N150" s="24" t="str">
        <f>IF(AND(C150=""),"",IF(ISNA(VLOOKUP(C150,'Master Sheet'!E$11:BX$295,41,FALSE)),"",VLOOKUP(C150,'Master Sheet'!E$11:BX$295,41,FALSE)))</f>
        <v/>
      </c>
      <c r="O150" s="63" t="str">
        <f>IF(AND(C150=""),"",IF(ISNA(VLOOKUP(C150,'Master Sheet'!E$11:BX$295,7,FALSE)),"",VLOOKUP(C150,'Master Sheet'!E$11:BX$295,7,FALSE)))</f>
        <v/>
      </c>
      <c r="P150" s="62" t="str">
        <f>IF(AND(C150=""),"",IF(ISNA(VLOOKUP(C150,'Master Sheet'!E$11:BX$295,48,FALSE)),"",VLOOKUP(C150,'Master Sheet'!E$11:BX$295,48,FALSE)))</f>
        <v/>
      </c>
      <c r="Q150" s="62" t="str">
        <f>IF(AND(C150=""),"",IF(ISNA(VLOOKUP(C150,'Master Sheet'!E$11:BX$295,7,FALSE)),"",VLOOKUP(C150,'Master Sheet'!E$11:BX$295,7,FALSE)))</f>
        <v/>
      </c>
      <c r="R150" s="62" t="str">
        <f>IF(AND(C150=""),"",IF(ISNA(VLOOKUP(C150,'Master Sheet'!E$11:BX$295,55,FALSE)),"",VLOOKUP(C150,'Master Sheet'!E$11:BX$295,55,FALSE)))</f>
        <v/>
      </c>
      <c r="S150" s="62" t="str">
        <f>IF(AND(C150=""),"",IF(ISNA(VLOOKUP(C150,'Master Sheet'!E$11:BX$295,56,FALSE)),"",VLOOKUP(C150,'Master Sheet'!E$11:BX$295,56,FALSE)))</f>
        <v/>
      </c>
      <c r="T150" s="62" t="str">
        <f>IF(AND(C150=""),"",IF(ISNA(VLOOKUP(C150,'Master Sheet'!E$11:BX$295,62,FALSE)),"",VLOOKUP(C150,'Master Sheet'!E$11:BX$295,62,FALSE)))</f>
        <v/>
      </c>
      <c r="U150" s="24" t="str">
        <f>IF(AND(C150=""),"",IF(ISNA(VLOOKUP(C150,'Master Sheet'!E$11:BX$295,63,FALSE)),"",VLOOKUP(C150,'Master Sheet'!E$11:BX$295,63,FALSE)))</f>
        <v/>
      </c>
      <c r="V150" s="62" t="str">
        <f>IF(AND(C150=""),"",IF(ISNA(VLOOKUP(C150,'Master Sheet'!E$11:BX$295,69,FALSE)),"",VLOOKUP(C150,'Master Sheet'!E$11:BX$295,69,FALSE)))</f>
        <v/>
      </c>
      <c r="W150" s="24" t="str">
        <f>IF(AND(C150=""),"",IF(ISNA(VLOOKUP(C150,'Master Sheet'!E$11:BX$295,70,FALSE)),"",VLOOKUP(C150,'Master Sheet'!E$11:BX$295,70,FALSE)))</f>
        <v/>
      </c>
    </row>
    <row r="151" spans="1:23" ht="18.600000000000001" customHeight="1">
      <c r="A151" s="12">
        <v>119</v>
      </c>
      <c r="B151" s="60" t="str">
        <f>IF(AND(C151=""),"",IF(ISNA(VLOOKUP(A151,'Master Sheet'!A$11:CA$294,4,FALSE)),"",VLOOKUP(A151,'Master Sheet'!A$11:CA$294,4,FALSE)))</f>
        <v/>
      </c>
      <c r="C151" s="23" t="str">
        <f>IF(AND('Master Sheet'!E129=""),"",'Master Sheet'!E129)</f>
        <v/>
      </c>
      <c r="D151" s="50" t="str">
        <f>IF(AND(C151=""),"",IF(ISNA(VLOOKUP(A151,'Master Sheet'!A$11:CA$294,3,FALSE)),"",VLOOKUP(A151,'Master Sheet'!A$11:CA$294,3,FALSE)))</f>
        <v/>
      </c>
      <c r="E151" s="23" t="str">
        <f>IF(AND(C151=""),"",IF(ISNA(VLOOKUP(A151,'Master Sheet'!A$11:CA$294,2,FALSE)),"",VLOOKUP(A151,'Master Sheet'!A$11:CA$294,2,FALSE)))</f>
        <v/>
      </c>
      <c r="F151" s="24" t="str">
        <f>IF(AND(C151=""),"",IF(ISNA(VLOOKUP(C151,'Master Sheet'!E$11:BX$295,13,FALSE)),"",VLOOKUP(C151,'Master Sheet'!E$11:BX$295,13,FALSE)))</f>
        <v/>
      </c>
      <c r="G151" s="24" t="str">
        <f>IF(AND(C151=""),"",IF(ISNA(VLOOKUP(C151,'Master Sheet'!E$11:BX$295,7,FALSE)),"",VLOOKUP(C151,'Master Sheet'!E$11:BX$295,7,FALSE)))</f>
        <v/>
      </c>
      <c r="H151" s="24" t="str">
        <f>IF(AND(C151=""),"",IF(ISNA(VLOOKUP(C151,'Master Sheet'!E$11:BX$295,20,FALSE)),"",VLOOKUP(C151,'Master Sheet'!E$11:BX$295,20,FALSE)))</f>
        <v/>
      </c>
      <c r="I151" s="62" t="str">
        <f>IF(AND(C151=""),"",IF(ISNA(VLOOKUP(C151,'Master Sheet'!E$11:BX$295,7,FALSE)),"",VLOOKUP(C151,'Master Sheet'!E$11:BX$295,7,FALSE)))</f>
        <v/>
      </c>
      <c r="J151" s="24" t="str">
        <f>IF(AND(C151=""),"",IF(ISNA(VLOOKUP(C151,'Master Sheet'!E$11:BX$295,27,FALSE)),"",VLOOKUP(C151,'Master Sheet'!E$11:BX$295,27,FALSE)))</f>
        <v/>
      </c>
      <c r="K151" s="62" t="str">
        <f>IF(AND(C151=""),"",IF(ISNA(VLOOKUP(C151,'Master Sheet'!E$11:BX$295,7,FALSE)),"",VLOOKUP(C151,'Master Sheet'!E$11:BX$295,7,FALSE)))</f>
        <v/>
      </c>
      <c r="L151" s="24" t="str">
        <f>IF(AND(C151=""),"",IF(ISNA(VLOOKUP(C151,'Master Sheet'!E$11:BX$295,34,FALSE)),"",VLOOKUP(C151,'Master Sheet'!E$11:BX$295,34,FALSE)))</f>
        <v/>
      </c>
      <c r="M151" s="62" t="str">
        <f>IF(AND(C151=""),"",IF(ISNA(VLOOKUP(C151,'Master Sheet'!E$11:BX$295,7,FALSE)),"",VLOOKUP(C151,'Master Sheet'!E$11:BX$295,7,FALSE)))</f>
        <v/>
      </c>
      <c r="N151" s="24" t="str">
        <f>IF(AND(C151=""),"",IF(ISNA(VLOOKUP(C151,'Master Sheet'!E$11:BX$295,41,FALSE)),"",VLOOKUP(C151,'Master Sheet'!E$11:BX$295,41,FALSE)))</f>
        <v/>
      </c>
      <c r="O151" s="63" t="str">
        <f>IF(AND(C151=""),"",IF(ISNA(VLOOKUP(C151,'Master Sheet'!E$11:BX$295,7,FALSE)),"",VLOOKUP(C151,'Master Sheet'!E$11:BX$295,7,FALSE)))</f>
        <v/>
      </c>
      <c r="P151" s="62" t="str">
        <f>IF(AND(C151=""),"",IF(ISNA(VLOOKUP(C151,'Master Sheet'!E$11:BX$295,48,FALSE)),"",VLOOKUP(C151,'Master Sheet'!E$11:BX$295,48,FALSE)))</f>
        <v/>
      </c>
      <c r="Q151" s="62" t="str">
        <f>IF(AND(C151=""),"",IF(ISNA(VLOOKUP(C151,'Master Sheet'!E$11:BX$295,7,FALSE)),"",VLOOKUP(C151,'Master Sheet'!E$11:BX$295,7,FALSE)))</f>
        <v/>
      </c>
      <c r="R151" s="62" t="str">
        <f>IF(AND(C151=""),"",IF(ISNA(VLOOKUP(C151,'Master Sheet'!E$11:BX$295,55,FALSE)),"",VLOOKUP(C151,'Master Sheet'!E$11:BX$295,55,FALSE)))</f>
        <v/>
      </c>
      <c r="S151" s="62" t="str">
        <f>IF(AND(C151=""),"",IF(ISNA(VLOOKUP(C151,'Master Sheet'!E$11:BX$295,56,FALSE)),"",VLOOKUP(C151,'Master Sheet'!E$11:BX$295,56,FALSE)))</f>
        <v/>
      </c>
      <c r="T151" s="62" t="str">
        <f>IF(AND(C151=""),"",IF(ISNA(VLOOKUP(C151,'Master Sheet'!E$11:BX$295,62,FALSE)),"",VLOOKUP(C151,'Master Sheet'!E$11:BX$295,62,FALSE)))</f>
        <v/>
      </c>
      <c r="U151" s="24" t="str">
        <f>IF(AND(C151=""),"",IF(ISNA(VLOOKUP(C151,'Master Sheet'!E$11:BX$295,63,FALSE)),"",VLOOKUP(C151,'Master Sheet'!E$11:BX$295,63,FALSE)))</f>
        <v/>
      </c>
      <c r="V151" s="62" t="str">
        <f>IF(AND(C151=""),"",IF(ISNA(VLOOKUP(C151,'Master Sheet'!E$11:BX$295,69,FALSE)),"",VLOOKUP(C151,'Master Sheet'!E$11:BX$295,69,FALSE)))</f>
        <v/>
      </c>
      <c r="W151" s="24" t="str">
        <f>IF(AND(C151=""),"",IF(ISNA(VLOOKUP(C151,'Master Sheet'!E$11:BX$295,70,FALSE)),"",VLOOKUP(C151,'Master Sheet'!E$11:BX$295,70,FALSE)))</f>
        <v/>
      </c>
    </row>
    <row r="152" spans="1:23" ht="18.600000000000001" customHeight="1">
      <c r="A152" s="12">
        <v>120</v>
      </c>
      <c r="B152" s="60" t="str">
        <f>IF(AND(C152=""),"",IF(ISNA(VLOOKUP(A152,'Master Sheet'!A$11:CA$294,4,FALSE)),"",VLOOKUP(A152,'Master Sheet'!A$11:CA$294,4,FALSE)))</f>
        <v/>
      </c>
      <c r="C152" s="23" t="str">
        <f>IF(AND('Master Sheet'!E130=""),"",'Master Sheet'!E130)</f>
        <v/>
      </c>
      <c r="D152" s="50" t="str">
        <f>IF(AND(C152=""),"",IF(ISNA(VLOOKUP(A152,'Master Sheet'!A$11:CA$294,3,FALSE)),"",VLOOKUP(A152,'Master Sheet'!A$11:CA$294,3,FALSE)))</f>
        <v/>
      </c>
      <c r="E152" s="23" t="str">
        <f>IF(AND(C152=""),"",IF(ISNA(VLOOKUP(A152,'Master Sheet'!A$11:CA$294,2,FALSE)),"",VLOOKUP(A152,'Master Sheet'!A$11:CA$294,2,FALSE)))</f>
        <v/>
      </c>
      <c r="F152" s="24" t="str">
        <f>IF(AND(C152=""),"",IF(ISNA(VLOOKUP(C152,'Master Sheet'!E$11:BX$295,13,FALSE)),"",VLOOKUP(C152,'Master Sheet'!E$11:BX$295,13,FALSE)))</f>
        <v/>
      </c>
      <c r="G152" s="24" t="str">
        <f>IF(AND(C152=""),"",IF(ISNA(VLOOKUP(C152,'Master Sheet'!E$11:BX$295,7,FALSE)),"",VLOOKUP(C152,'Master Sheet'!E$11:BX$295,7,FALSE)))</f>
        <v/>
      </c>
      <c r="H152" s="24" t="str">
        <f>IF(AND(C152=""),"",IF(ISNA(VLOOKUP(C152,'Master Sheet'!E$11:BX$295,20,FALSE)),"",VLOOKUP(C152,'Master Sheet'!E$11:BX$295,20,FALSE)))</f>
        <v/>
      </c>
      <c r="I152" s="62" t="str">
        <f>IF(AND(C152=""),"",IF(ISNA(VLOOKUP(C152,'Master Sheet'!E$11:BX$295,7,FALSE)),"",VLOOKUP(C152,'Master Sheet'!E$11:BX$295,7,FALSE)))</f>
        <v/>
      </c>
      <c r="J152" s="24" t="str">
        <f>IF(AND(C152=""),"",IF(ISNA(VLOOKUP(C152,'Master Sheet'!E$11:BX$295,27,FALSE)),"",VLOOKUP(C152,'Master Sheet'!E$11:BX$295,27,FALSE)))</f>
        <v/>
      </c>
      <c r="K152" s="62" t="str">
        <f>IF(AND(C152=""),"",IF(ISNA(VLOOKUP(C152,'Master Sheet'!E$11:BX$295,7,FALSE)),"",VLOOKUP(C152,'Master Sheet'!E$11:BX$295,7,FALSE)))</f>
        <v/>
      </c>
      <c r="L152" s="24" t="str">
        <f>IF(AND(C152=""),"",IF(ISNA(VLOOKUP(C152,'Master Sheet'!E$11:BX$295,34,FALSE)),"",VLOOKUP(C152,'Master Sheet'!E$11:BX$295,34,FALSE)))</f>
        <v/>
      </c>
      <c r="M152" s="62" t="str">
        <f>IF(AND(C152=""),"",IF(ISNA(VLOOKUP(C152,'Master Sheet'!E$11:BX$295,7,FALSE)),"",VLOOKUP(C152,'Master Sheet'!E$11:BX$295,7,FALSE)))</f>
        <v/>
      </c>
      <c r="N152" s="24" t="str">
        <f>IF(AND(C152=""),"",IF(ISNA(VLOOKUP(C152,'Master Sheet'!E$11:BX$295,41,FALSE)),"",VLOOKUP(C152,'Master Sheet'!E$11:BX$295,41,FALSE)))</f>
        <v/>
      </c>
      <c r="O152" s="63" t="str">
        <f>IF(AND(C152=""),"",IF(ISNA(VLOOKUP(C152,'Master Sheet'!E$11:BX$295,7,FALSE)),"",VLOOKUP(C152,'Master Sheet'!E$11:BX$295,7,FALSE)))</f>
        <v/>
      </c>
      <c r="P152" s="62" t="str">
        <f>IF(AND(C152=""),"",IF(ISNA(VLOOKUP(C152,'Master Sheet'!E$11:BX$295,48,FALSE)),"",VLOOKUP(C152,'Master Sheet'!E$11:BX$295,48,FALSE)))</f>
        <v/>
      </c>
      <c r="Q152" s="62" t="str">
        <f>IF(AND(C152=""),"",IF(ISNA(VLOOKUP(C152,'Master Sheet'!E$11:BX$295,7,FALSE)),"",VLOOKUP(C152,'Master Sheet'!E$11:BX$295,7,FALSE)))</f>
        <v/>
      </c>
      <c r="R152" s="62" t="str">
        <f>IF(AND(C152=""),"",IF(ISNA(VLOOKUP(C152,'Master Sheet'!E$11:BX$295,55,FALSE)),"",VLOOKUP(C152,'Master Sheet'!E$11:BX$295,55,FALSE)))</f>
        <v/>
      </c>
      <c r="S152" s="62" t="str">
        <f>IF(AND(C152=""),"",IF(ISNA(VLOOKUP(C152,'Master Sheet'!E$11:BX$295,56,FALSE)),"",VLOOKUP(C152,'Master Sheet'!E$11:BX$295,56,FALSE)))</f>
        <v/>
      </c>
      <c r="T152" s="62" t="str">
        <f>IF(AND(C152=""),"",IF(ISNA(VLOOKUP(C152,'Master Sheet'!E$11:BX$295,62,FALSE)),"",VLOOKUP(C152,'Master Sheet'!E$11:BX$295,62,FALSE)))</f>
        <v/>
      </c>
      <c r="U152" s="24" t="str">
        <f>IF(AND(C152=""),"",IF(ISNA(VLOOKUP(C152,'Master Sheet'!E$11:BX$295,63,FALSE)),"",VLOOKUP(C152,'Master Sheet'!E$11:BX$295,63,FALSE)))</f>
        <v/>
      </c>
      <c r="V152" s="62" t="str">
        <f>IF(AND(C152=""),"",IF(ISNA(VLOOKUP(C152,'Master Sheet'!E$11:BX$295,69,FALSE)),"",VLOOKUP(C152,'Master Sheet'!E$11:BX$295,69,FALSE)))</f>
        <v/>
      </c>
      <c r="W152" s="24" t="str">
        <f>IF(AND(C152=""),"",IF(ISNA(VLOOKUP(C152,'Master Sheet'!E$11:BX$295,70,FALSE)),"",VLOOKUP(C152,'Master Sheet'!E$11:BX$295,70,FALSE)))</f>
        <v/>
      </c>
    </row>
    <row r="153" spans="1:23" ht="18.600000000000001" customHeight="1">
      <c r="A153" s="12">
        <v>121</v>
      </c>
      <c r="B153" s="60" t="str">
        <f>IF(AND(C153=""),"",IF(ISNA(VLOOKUP(A153,'Master Sheet'!A$11:CA$294,4,FALSE)),"",VLOOKUP(A153,'Master Sheet'!A$11:CA$294,4,FALSE)))</f>
        <v/>
      </c>
      <c r="C153" s="23" t="str">
        <f>IF(AND('Master Sheet'!E131=""),"",'Master Sheet'!E131)</f>
        <v/>
      </c>
      <c r="D153" s="50" t="str">
        <f>IF(AND(C153=""),"",IF(ISNA(VLOOKUP(A153,'Master Sheet'!A$11:CA$294,3,FALSE)),"",VLOOKUP(A153,'Master Sheet'!A$11:CA$294,3,FALSE)))</f>
        <v/>
      </c>
      <c r="E153" s="23" t="str">
        <f>IF(AND(C153=""),"",IF(ISNA(VLOOKUP(A153,'Master Sheet'!A$11:CA$294,2,FALSE)),"",VLOOKUP(A153,'Master Sheet'!A$11:CA$294,2,FALSE)))</f>
        <v/>
      </c>
      <c r="F153" s="24" t="str">
        <f>IF(AND(C153=""),"",IF(ISNA(VLOOKUP(C153,'Master Sheet'!E$11:BX$295,13,FALSE)),"",VLOOKUP(C153,'Master Sheet'!E$11:BX$295,13,FALSE)))</f>
        <v/>
      </c>
      <c r="G153" s="24" t="str">
        <f>IF(AND(C153=""),"",IF(ISNA(VLOOKUP(C153,'Master Sheet'!E$11:BX$295,7,FALSE)),"",VLOOKUP(C153,'Master Sheet'!E$11:BX$295,7,FALSE)))</f>
        <v/>
      </c>
      <c r="H153" s="24" t="str">
        <f>IF(AND(C153=""),"",IF(ISNA(VLOOKUP(C153,'Master Sheet'!E$11:BX$295,20,FALSE)),"",VLOOKUP(C153,'Master Sheet'!E$11:BX$295,20,FALSE)))</f>
        <v/>
      </c>
      <c r="I153" s="62" t="str">
        <f>IF(AND(C153=""),"",IF(ISNA(VLOOKUP(C153,'Master Sheet'!E$11:BX$295,7,FALSE)),"",VLOOKUP(C153,'Master Sheet'!E$11:BX$295,7,FALSE)))</f>
        <v/>
      </c>
      <c r="J153" s="24" t="str">
        <f>IF(AND(C153=""),"",IF(ISNA(VLOOKUP(C153,'Master Sheet'!E$11:BX$295,27,FALSE)),"",VLOOKUP(C153,'Master Sheet'!E$11:BX$295,27,FALSE)))</f>
        <v/>
      </c>
      <c r="K153" s="62" t="str">
        <f>IF(AND(C153=""),"",IF(ISNA(VLOOKUP(C153,'Master Sheet'!E$11:BX$295,7,FALSE)),"",VLOOKUP(C153,'Master Sheet'!E$11:BX$295,7,FALSE)))</f>
        <v/>
      </c>
      <c r="L153" s="24" t="str">
        <f>IF(AND(C153=""),"",IF(ISNA(VLOOKUP(C153,'Master Sheet'!E$11:BX$295,34,FALSE)),"",VLOOKUP(C153,'Master Sheet'!E$11:BX$295,34,FALSE)))</f>
        <v/>
      </c>
      <c r="M153" s="62" t="str">
        <f>IF(AND(C153=""),"",IF(ISNA(VLOOKUP(C153,'Master Sheet'!E$11:BX$295,7,FALSE)),"",VLOOKUP(C153,'Master Sheet'!E$11:BX$295,7,FALSE)))</f>
        <v/>
      </c>
      <c r="N153" s="24" t="str">
        <f>IF(AND(C153=""),"",IF(ISNA(VLOOKUP(C153,'Master Sheet'!E$11:BX$295,41,FALSE)),"",VLOOKUP(C153,'Master Sheet'!E$11:BX$295,41,FALSE)))</f>
        <v/>
      </c>
      <c r="O153" s="63" t="str">
        <f>IF(AND(C153=""),"",IF(ISNA(VLOOKUP(C153,'Master Sheet'!E$11:BX$295,7,FALSE)),"",VLOOKUP(C153,'Master Sheet'!E$11:BX$295,7,FALSE)))</f>
        <v/>
      </c>
      <c r="P153" s="62" t="str">
        <f>IF(AND(C153=""),"",IF(ISNA(VLOOKUP(C153,'Master Sheet'!E$11:BX$295,48,FALSE)),"",VLOOKUP(C153,'Master Sheet'!E$11:BX$295,48,FALSE)))</f>
        <v/>
      </c>
      <c r="Q153" s="62" t="str">
        <f>IF(AND(C153=""),"",IF(ISNA(VLOOKUP(C153,'Master Sheet'!E$11:BX$295,7,FALSE)),"",VLOOKUP(C153,'Master Sheet'!E$11:BX$295,7,FALSE)))</f>
        <v/>
      </c>
      <c r="R153" s="62" t="str">
        <f>IF(AND(C153=""),"",IF(ISNA(VLOOKUP(C153,'Master Sheet'!E$11:BX$295,55,FALSE)),"",VLOOKUP(C153,'Master Sheet'!E$11:BX$295,55,FALSE)))</f>
        <v/>
      </c>
      <c r="S153" s="62" t="str">
        <f>IF(AND(C153=""),"",IF(ISNA(VLOOKUP(C153,'Master Sheet'!E$11:BX$295,56,FALSE)),"",VLOOKUP(C153,'Master Sheet'!E$11:BX$295,56,FALSE)))</f>
        <v/>
      </c>
      <c r="T153" s="62" t="str">
        <f>IF(AND(C153=""),"",IF(ISNA(VLOOKUP(C153,'Master Sheet'!E$11:BX$295,62,FALSE)),"",VLOOKUP(C153,'Master Sheet'!E$11:BX$295,62,FALSE)))</f>
        <v/>
      </c>
      <c r="U153" s="24" t="str">
        <f>IF(AND(C153=""),"",IF(ISNA(VLOOKUP(C153,'Master Sheet'!E$11:BX$295,63,FALSE)),"",VLOOKUP(C153,'Master Sheet'!E$11:BX$295,63,FALSE)))</f>
        <v/>
      </c>
      <c r="V153" s="62" t="str">
        <f>IF(AND(C153=""),"",IF(ISNA(VLOOKUP(C153,'Master Sheet'!E$11:BX$295,69,FALSE)),"",VLOOKUP(C153,'Master Sheet'!E$11:BX$295,69,FALSE)))</f>
        <v/>
      </c>
      <c r="W153" s="24" t="str">
        <f>IF(AND(C153=""),"",IF(ISNA(VLOOKUP(C153,'Master Sheet'!E$11:BX$295,70,FALSE)),"",VLOOKUP(C153,'Master Sheet'!E$11:BX$295,70,FALSE)))</f>
        <v/>
      </c>
    </row>
    <row r="154" spans="1:23" ht="18.600000000000001" customHeight="1">
      <c r="A154" s="12">
        <v>122</v>
      </c>
      <c r="B154" s="60" t="str">
        <f>IF(AND(C154=""),"",IF(ISNA(VLOOKUP(A154,'Master Sheet'!A$11:CA$294,4,FALSE)),"",VLOOKUP(A154,'Master Sheet'!A$11:CA$294,4,FALSE)))</f>
        <v/>
      </c>
      <c r="C154" s="23" t="str">
        <f>IF(AND('Master Sheet'!E132=""),"",'Master Sheet'!E132)</f>
        <v/>
      </c>
      <c r="D154" s="50" t="str">
        <f>IF(AND(C154=""),"",IF(ISNA(VLOOKUP(A154,'Master Sheet'!A$11:CA$294,3,FALSE)),"",VLOOKUP(A154,'Master Sheet'!A$11:CA$294,3,FALSE)))</f>
        <v/>
      </c>
      <c r="E154" s="23" t="str">
        <f>IF(AND(C154=""),"",IF(ISNA(VLOOKUP(A154,'Master Sheet'!A$11:CA$294,2,FALSE)),"",VLOOKUP(A154,'Master Sheet'!A$11:CA$294,2,FALSE)))</f>
        <v/>
      </c>
      <c r="F154" s="24" t="str">
        <f>IF(AND(C154=""),"",IF(ISNA(VLOOKUP(C154,'Master Sheet'!E$11:BX$295,13,FALSE)),"",VLOOKUP(C154,'Master Sheet'!E$11:BX$295,13,FALSE)))</f>
        <v/>
      </c>
      <c r="G154" s="24" t="str">
        <f>IF(AND(C154=""),"",IF(ISNA(VLOOKUP(C154,'Master Sheet'!E$11:BX$295,7,FALSE)),"",VLOOKUP(C154,'Master Sheet'!E$11:BX$295,7,FALSE)))</f>
        <v/>
      </c>
      <c r="H154" s="24" t="str">
        <f>IF(AND(C154=""),"",IF(ISNA(VLOOKUP(C154,'Master Sheet'!E$11:BX$295,20,FALSE)),"",VLOOKUP(C154,'Master Sheet'!E$11:BX$295,20,FALSE)))</f>
        <v/>
      </c>
      <c r="I154" s="62" t="str">
        <f>IF(AND(C154=""),"",IF(ISNA(VLOOKUP(C154,'Master Sheet'!E$11:BX$295,7,FALSE)),"",VLOOKUP(C154,'Master Sheet'!E$11:BX$295,7,FALSE)))</f>
        <v/>
      </c>
      <c r="J154" s="24" t="str">
        <f>IF(AND(C154=""),"",IF(ISNA(VLOOKUP(C154,'Master Sheet'!E$11:BX$295,27,FALSE)),"",VLOOKUP(C154,'Master Sheet'!E$11:BX$295,27,FALSE)))</f>
        <v/>
      </c>
      <c r="K154" s="62" t="str">
        <f>IF(AND(C154=""),"",IF(ISNA(VLOOKUP(C154,'Master Sheet'!E$11:BX$295,7,FALSE)),"",VLOOKUP(C154,'Master Sheet'!E$11:BX$295,7,FALSE)))</f>
        <v/>
      </c>
      <c r="L154" s="24" t="str">
        <f>IF(AND(C154=""),"",IF(ISNA(VLOOKUP(C154,'Master Sheet'!E$11:BX$295,34,FALSE)),"",VLOOKUP(C154,'Master Sheet'!E$11:BX$295,34,FALSE)))</f>
        <v/>
      </c>
      <c r="M154" s="62" t="str">
        <f>IF(AND(C154=""),"",IF(ISNA(VLOOKUP(C154,'Master Sheet'!E$11:BX$295,7,FALSE)),"",VLOOKUP(C154,'Master Sheet'!E$11:BX$295,7,FALSE)))</f>
        <v/>
      </c>
      <c r="N154" s="24" t="str">
        <f>IF(AND(C154=""),"",IF(ISNA(VLOOKUP(C154,'Master Sheet'!E$11:BX$295,41,FALSE)),"",VLOOKUP(C154,'Master Sheet'!E$11:BX$295,41,FALSE)))</f>
        <v/>
      </c>
      <c r="O154" s="63" t="str">
        <f>IF(AND(C154=""),"",IF(ISNA(VLOOKUP(C154,'Master Sheet'!E$11:BX$295,7,FALSE)),"",VLOOKUP(C154,'Master Sheet'!E$11:BX$295,7,FALSE)))</f>
        <v/>
      </c>
      <c r="P154" s="62" t="str">
        <f>IF(AND(C154=""),"",IF(ISNA(VLOOKUP(C154,'Master Sheet'!E$11:BX$295,48,FALSE)),"",VLOOKUP(C154,'Master Sheet'!E$11:BX$295,48,FALSE)))</f>
        <v/>
      </c>
      <c r="Q154" s="62" t="str">
        <f>IF(AND(C154=""),"",IF(ISNA(VLOOKUP(C154,'Master Sheet'!E$11:BX$295,7,FALSE)),"",VLOOKUP(C154,'Master Sheet'!E$11:BX$295,7,FALSE)))</f>
        <v/>
      </c>
      <c r="R154" s="62" t="str">
        <f>IF(AND(C154=""),"",IF(ISNA(VLOOKUP(C154,'Master Sheet'!E$11:BX$295,55,FALSE)),"",VLOOKUP(C154,'Master Sheet'!E$11:BX$295,55,FALSE)))</f>
        <v/>
      </c>
      <c r="S154" s="62" t="str">
        <f>IF(AND(C154=""),"",IF(ISNA(VLOOKUP(C154,'Master Sheet'!E$11:BX$295,56,FALSE)),"",VLOOKUP(C154,'Master Sheet'!E$11:BX$295,56,FALSE)))</f>
        <v/>
      </c>
      <c r="T154" s="62" t="str">
        <f>IF(AND(C154=""),"",IF(ISNA(VLOOKUP(C154,'Master Sheet'!E$11:BX$295,62,FALSE)),"",VLOOKUP(C154,'Master Sheet'!E$11:BX$295,62,FALSE)))</f>
        <v/>
      </c>
      <c r="U154" s="24" t="str">
        <f>IF(AND(C154=""),"",IF(ISNA(VLOOKUP(C154,'Master Sheet'!E$11:BX$295,63,FALSE)),"",VLOOKUP(C154,'Master Sheet'!E$11:BX$295,63,FALSE)))</f>
        <v/>
      </c>
      <c r="V154" s="62" t="str">
        <f>IF(AND(C154=""),"",IF(ISNA(VLOOKUP(C154,'Master Sheet'!E$11:BX$295,69,FALSE)),"",VLOOKUP(C154,'Master Sheet'!E$11:BX$295,69,FALSE)))</f>
        <v/>
      </c>
      <c r="W154" s="24" t="str">
        <f>IF(AND(C154=""),"",IF(ISNA(VLOOKUP(C154,'Master Sheet'!E$11:BX$295,70,FALSE)),"",VLOOKUP(C154,'Master Sheet'!E$11:BX$295,70,FALSE)))</f>
        <v/>
      </c>
    </row>
    <row r="155" spans="1:23" ht="18.600000000000001" customHeight="1">
      <c r="A155" s="12">
        <v>123</v>
      </c>
      <c r="B155" s="60" t="str">
        <f>IF(AND(C155=""),"",IF(ISNA(VLOOKUP(A155,'Master Sheet'!A$11:CA$294,4,FALSE)),"",VLOOKUP(A155,'Master Sheet'!A$11:CA$294,4,FALSE)))</f>
        <v/>
      </c>
      <c r="C155" s="23" t="str">
        <f>IF(AND('Master Sheet'!E133=""),"",'Master Sheet'!E133)</f>
        <v/>
      </c>
      <c r="D155" s="50" t="str">
        <f>IF(AND(C155=""),"",IF(ISNA(VLOOKUP(A155,'Master Sheet'!A$11:CA$294,3,FALSE)),"",VLOOKUP(A155,'Master Sheet'!A$11:CA$294,3,FALSE)))</f>
        <v/>
      </c>
      <c r="E155" s="23" t="str">
        <f>IF(AND(C155=""),"",IF(ISNA(VLOOKUP(A155,'Master Sheet'!A$11:CA$294,2,FALSE)),"",VLOOKUP(A155,'Master Sheet'!A$11:CA$294,2,FALSE)))</f>
        <v/>
      </c>
      <c r="F155" s="24" t="str">
        <f>IF(AND(C155=""),"",IF(ISNA(VLOOKUP(C155,'Master Sheet'!E$11:BX$295,13,FALSE)),"",VLOOKUP(C155,'Master Sheet'!E$11:BX$295,13,FALSE)))</f>
        <v/>
      </c>
      <c r="G155" s="24" t="str">
        <f>IF(AND(C155=""),"",IF(ISNA(VLOOKUP(C155,'Master Sheet'!E$11:BX$295,7,FALSE)),"",VLOOKUP(C155,'Master Sheet'!E$11:BX$295,7,FALSE)))</f>
        <v/>
      </c>
      <c r="H155" s="24" t="str">
        <f>IF(AND(C155=""),"",IF(ISNA(VLOOKUP(C155,'Master Sheet'!E$11:BX$295,20,FALSE)),"",VLOOKUP(C155,'Master Sheet'!E$11:BX$295,20,FALSE)))</f>
        <v/>
      </c>
      <c r="I155" s="62" t="str">
        <f>IF(AND(C155=""),"",IF(ISNA(VLOOKUP(C155,'Master Sheet'!E$11:BX$295,7,FALSE)),"",VLOOKUP(C155,'Master Sheet'!E$11:BX$295,7,FALSE)))</f>
        <v/>
      </c>
      <c r="J155" s="24" t="str">
        <f>IF(AND(C155=""),"",IF(ISNA(VLOOKUP(C155,'Master Sheet'!E$11:BX$295,27,FALSE)),"",VLOOKUP(C155,'Master Sheet'!E$11:BX$295,27,FALSE)))</f>
        <v/>
      </c>
      <c r="K155" s="62" t="str">
        <f>IF(AND(C155=""),"",IF(ISNA(VLOOKUP(C155,'Master Sheet'!E$11:BX$295,7,FALSE)),"",VLOOKUP(C155,'Master Sheet'!E$11:BX$295,7,FALSE)))</f>
        <v/>
      </c>
      <c r="L155" s="24" t="str">
        <f>IF(AND(C155=""),"",IF(ISNA(VLOOKUP(C155,'Master Sheet'!E$11:BX$295,34,FALSE)),"",VLOOKUP(C155,'Master Sheet'!E$11:BX$295,34,FALSE)))</f>
        <v/>
      </c>
      <c r="M155" s="62" t="str">
        <f>IF(AND(C155=""),"",IF(ISNA(VLOOKUP(C155,'Master Sheet'!E$11:BX$295,7,FALSE)),"",VLOOKUP(C155,'Master Sheet'!E$11:BX$295,7,FALSE)))</f>
        <v/>
      </c>
      <c r="N155" s="24" t="str">
        <f>IF(AND(C155=""),"",IF(ISNA(VLOOKUP(C155,'Master Sheet'!E$11:BX$295,41,FALSE)),"",VLOOKUP(C155,'Master Sheet'!E$11:BX$295,41,FALSE)))</f>
        <v/>
      </c>
      <c r="O155" s="63" t="str">
        <f>IF(AND(C155=""),"",IF(ISNA(VLOOKUP(C155,'Master Sheet'!E$11:BX$295,7,FALSE)),"",VLOOKUP(C155,'Master Sheet'!E$11:BX$295,7,FALSE)))</f>
        <v/>
      </c>
      <c r="P155" s="62" t="str">
        <f>IF(AND(C155=""),"",IF(ISNA(VLOOKUP(C155,'Master Sheet'!E$11:BX$295,48,FALSE)),"",VLOOKUP(C155,'Master Sheet'!E$11:BX$295,48,FALSE)))</f>
        <v/>
      </c>
      <c r="Q155" s="62" t="str">
        <f>IF(AND(C155=""),"",IF(ISNA(VLOOKUP(C155,'Master Sheet'!E$11:BX$295,7,FALSE)),"",VLOOKUP(C155,'Master Sheet'!E$11:BX$295,7,FALSE)))</f>
        <v/>
      </c>
      <c r="R155" s="62" t="str">
        <f>IF(AND(C155=""),"",IF(ISNA(VLOOKUP(C155,'Master Sheet'!E$11:BX$295,55,FALSE)),"",VLOOKUP(C155,'Master Sheet'!E$11:BX$295,55,FALSE)))</f>
        <v/>
      </c>
      <c r="S155" s="62" t="str">
        <f>IF(AND(C155=""),"",IF(ISNA(VLOOKUP(C155,'Master Sheet'!E$11:BX$295,56,FALSE)),"",VLOOKUP(C155,'Master Sheet'!E$11:BX$295,56,FALSE)))</f>
        <v/>
      </c>
      <c r="T155" s="62" t="str">
        <f>IF(AND(C155=""),"",IF(ISNA(VLOOKUP(C155,'Master Sheet'!E$11:BX$295,62,FALSE)),"",VLOOKUP(C155,'Master Sheet'!E$11:BX$295,62,FALSE)))</f>
        <v/>
      </c>
      <c r="U155" s="24" t="str">
        <f>IF(AND(C155=""),"",IF(ISNA(VLOOKUP(C155,'Master Sheet'!E$11:BX$295,63,FALSE)),"",VLOOKUP(C155,'Master Sheet'!E$11:BX$295,63,FALSE)))</f>
        <v/>
      </c>
      <c r="V155" s="62" t="str">
        <f>IF(AND(C155=""),"",IF(ISNA(VLOOKUP(C155,'Master Sheet'!E$11:BX$295,69,FALSE)),"",VLOOKUP(C155,'Master Sheet'!E$11:BX$295,69,FALSE)))</f>
        <v/>
      </c>
      <c r="W155" s="24" t="str">
        <f>IF(AND(C155=""),"",IF(ISNA(VLOOKUP(C155,'Master Sheet'!E$11:BX$295,70,FALSE)),"",VLOOKUP(C155,'Master Sheet'!E$11:BX$295,70,FALSE)))</f>
        <v/>
      </c>
    </row>
    <row r="156" spans="1:23" ht="18.600000000000001" customHeight="1">
      <c r="A156" s="12">
        <v>124</v>
      </c>
      <c r="B156" s="60" t="str">
        <f>IF(AND(C156=""),"",IF(ISNA(VLOOKUP(A156,'Master Sheet'!A$11:CA$294,4,FALSE)),"",VLOOKUP(A156,'Master Sheet'!A$11:CA$294,4,FALSE)))</f>
        <v/>
      </c>
      <c r="C156" s="23" t="str">
        <f>IF(AND('Master Sheet'!E134=""),"",'Master Sheet'!E134)</f>
        <v/>
      </c>
      <c r="D156" s="50" t="str">
        <f>IF(AND(C156=""),"",IF(ISNA(VLOOKUP(A156,'Master Sheet'!A$11:CA$294,3,FALSE)),"",VLOOKUP(A156,'Master Sheet'!A$11:CA$294,3,FALSE)))</f>
        <v/>
      </c>
      <c r="E156" s="23" t="str">
        <f>IF(AND(C156=""),"",IF(ISNA(VLOOKUP(A156,'Master Sheet'!A$11:CA$294,2,FALSE)),"",VLOOKUP(A156,'Master Sheet'!A$11:CA$294,2,FALSE)))</f>
        <v/>
      </c>
      <c r="F156" s="24" t="str">
        <f>IF(AND(C156=""),"",IF(ISNA(VLOOKUP(C156,'Master Sheet'!E$11:BX$295,13,FALSE)),"",VLOOKUP(C156,'Master Sheet'!E$11:BX$295,13,FALSE)))</f>
        <v/>
      </c>
      <c r="G156" s="24" t="str">
        <f>IF(AND(C156=""),"",IF(ISNA(VLOOKUP(C156,'Master Sheet'!E$11:BX$295,7,FALSE)),"",VLOOKUP(C156,'Master Sheet'!E$11:BX$295,7,FALSE)))</f>
        <v/>
      </c>
      <c r="H156" s="24" t="str">
        <f>IF(AND(C156=""),"",IF(ISNA(VLOOKUP(C156,'Master Sheet'!E$11:BX$295,20,FALSE)),"",VLOOKUP(C156,'Master Sheet'!E$11:BX$295,20,FALSE)))</f>
        <v/>
      </c>
      <c r="I156" s="62" t="str">
        <f>IF(AND(C156=""),"",IF(ISNA(VLOOKUP(C156,'Master Sheet'!E$11:BX$295,7,FALSE)),"",VLOOKUP(C156,'Master Sheet'!E$11:BX$295,7,FALSE)))</f>
        <v/>
      </c>
      <c r="J156" s="24" t="str">
        <f>IF(AND(C156=""),"",IF(ISNA(VLOOKUP(C156,'Master Sheet'!E$11:BX$295,27,FALSE)),"",VLOOKUP(C156,'Master Sheet'!E$11:BX$295,27,FALSE)))</f>
        <v/>
      </c>
      <c r="K156" s="62" t="str">
        <f>IF(AND(C156=""),"",IF(ISNA(VLOOKUP(C156,'Master Sheet'!E$11:BX$295,7,FALSE)),"",VLOOKUP(C156,'Master Sheet'!E$11:BX$295,7,FALSE)))</f>
        <v/>
      </c>
      <c r="L156" s="24" t="str">
        <f>IF(AND(C156=""),"",IF(ISNA(VLOOKUP(C156,'Master Sheet'!E$11:BX$295,34,FALSE)),"",VLOOKUP(C156,'Master Sheet'!E$11:BX$295,34,FALSE)))</f>
        <v/>
      </c>
      <c r="M156" s="62" t="str">
        <f>IF(AND(C156=""),"",IF(ISNA(VLOOKUP(C156,'Master Sheet'!E$11:BX$295,7,FALSE)),"",VLOOKUP(C156,'Master Sheet'!E$11:BX$295,7,FALSE)))</f>
        <v/>
      </c>
      <c r="N156" s="24" t="str">
        <f>IF(AND(C156=""),"",IF(ISNA(VLOOKUP(C156,'Master Sheet'!E$11:BX$295,41,FALSE)),"",VLOOKUP(C156,'Master Sheet'!E$11:BX$295,41,FALSE)))</f>
        <v/>
      </c>
      <c r="O156" s="63" t="str">
        <f>IF(AND(C156=""),"",IF(ISNA(VLOOKUP(C156,'Master Sheet'!E$11:BX$295,7,FALSE)),"",VLOOKUP(C156,'Master Sheet'!E$11:BX$295,7,FALSE)))</f>
        <v/>
      </c>
      <c r="P156" s="62" t="str">
        <f>IF(AND(C156=""),"",IF(ISNA(VLOOKUP(C156,'Master Sheet'!E$11:BX$295,48,FALSE)),"",VLOOKUP(C156,'Master Sheet'!E$11:BX$295,48,FALSE)))</f>
        <v/>
      </c>
      <c r="Q156" s="62" t="str">
        <f>IF(AND(C156=""),"",IF(ISNA(VLOOKUP(C156,'Master Sheet'!E$11:BX$295,7,FALSE)),"",VLOOKUP(C156,'Master Sheet'!E$11:BX$295,7,FALSE)))</f>
        <v/>
      </c>
      <c r="R156" s="62" t="str">
        <f>IF(AND(C156=""),"",IF(ISNA(VLOOKUP(C156,'Master Sheet'!E$11:BX$295,55,FALSE)),"",VLOOKUP(C156,'Master Sheet'!E$11:BX$295,55,FALSE)))</f>
        <v/>
      </c>
      <c r="S156" s="62" t="str">
        <f>IF(AND(C156=""),"",IF(ISNA(VLOOKUP(C156,'Master Sheet'!E$11:BX$295,56,FALSE)),"",VLOOKUP(C156,'Master Sheet'!E$11:BX$295,56,FALSE)))</f>
        <v/>
      </c>
      <c r="T156" s="62" t="str">
        <f>IF(AND(C156=""),"",IF(ISNA(VLOOKUP(C156,'Master Sheet'!E$11:BX$295,62,FALSE)),"",VLOOKUP(C156,'Master Sheet'!E$11:BX$295,62,FALSE)))</f>
        <v/>
      </c>
      <c r="U156" s="24" t="str">
        <f>IF(AND(C156=""),"",IF(ISNA(VLOOKUP(C156,'Master Sheet'!E$11:BX$295,63,FALSE)),"",VLOOKUP(C156,'Master Sheet'!E$11:BX$295,63,FALSE)))</f>
        <v/>
      </c>
      <c r="V156" s="62" t="str">
        <f>IF(AND(C156=""),"",IF(ISNA(VLOOKUP(C156,'Master Sheet'!E$11:BX$295,69,FALSE)),"",VLOOKUP(C156,'Master Sheet'!E$11:BX$295,69,FALSE)))</f>
        <v/>
      </c>
      <c r="W156" s="24" t="str">
        <f>IF(AND(C156=""),"",IF(ISNA(VLOOKUP(C156,'Master Sheet'!E$11:BX$295,70,FALSE)),"",VLOOKUP(C156,'Master Sheet'!E$11:BX$295,70,FALSE)))</f>
        <v/>
      </c>
    </row>
    <row r="157" spans="1:23" ht="18.600000000000001" customHeight="1">
      <c r="A157" s="12">
        <v>125</v>
      </c>
      <c r="B157" s="60" t="str">
        <f>IF(AND(C157=""),"",IF(ISNA(VLOOKUP(A157,'Master Sheet'!A$11:CA$294,4,FALSE)),"",VLOOKUP(A157,'Master Sheet'!A$11:CA$294,4,FALSE)))</f>
        <v/>
      </c>
      <c r="C157" s="23" t="str">
        <f>IF(AND('Master Sheet'!E135=""),"",'Master Sheet'!E135)</f>
        <v/>
      </c>
      <c r="D157" s="50" t="str">
        <f>IF(AND(C157=""),"",IF(ISNA(VLOOKUP(A157,'Master Sheet'!A$11:CA$294,3,FALSE)),"",VLOOKUP(A157,'Master Sheet'!A$11:CA$294,3,FALSE)))</f>
        <v/>
      </c>
      <c r="E157" s="23" t="str">
        <f>IF(AND(C157=""),"",IF(ISNA(VLOOKUP(A157,'Master Sheet'!A$11:CA$294,2,FALSE)),"",VLOOKUP(A157,'Master Sheet'!A$11:CA$294,2,FALSE)))</f>
        <v/>
      </c>
      <c r="F157" s="24" t="str">
        <f>IF(AND(C157=""),"",IF(ISNA(VLOOKUP(C157,'Master Sheet'!E$11:BX$295,13,FALSE)),"",VLOOKUP(C157,'Master Sheet'!E$11:BX$295,13,FALSE)))</f>
        <v/>
      </c>
      <c r="G157" s="24" t="str">
        <f>IF(AND(C157=""),"",IF(ISNA(VLOOKUP(C157,'Master Sheet'!E$11:BX$295,7,FALSE)),"",VLOOKUP(C157,'Master Sheet'!E$11:BX$295,7,FALSE)))</f>
        <v/>
      </c>
      <c r="H157" s="24" t="str">
        <f>IF(AND(C157=""),"",IF(ISNA(VLOOKUP(C157,'Master Sheet'!E$11:BX$295,20,FALSE)),"",VLOOKUP(C157,'Master Sheet'!E$11:BX$295,20,FALSE)))</f>
        <v/>
      </c>
      <c r="I157" s="62" t="str">
        <f>IF(AND(C157=""),"",IF(ISNA(VLOOKUP(C157,'Master Sheet'!E$11:BX$295,7,FALSE)),"",VLOOKUP(C157,'Master Sheet'!E$11:BX$295,7,FALSE)))</f>
        <v/>
      </c>
      <c r="J157" s="24" t="str">
        <f>IF(AND(C157=""),"",IF(ISNA(VLOOKUP(C157,'Master Sheet'!E$11:BX$295,27,FALSE)),"",VLOOKUP(C157,'Master Sheet'!E$11:BX$295,27,FALSE)))</f>
        <v/>
      </c>
      <c r="K157" s="62" t="str">
        <f>IF(AND(C157=""),"",IF(ISNA(VLOOKUP(C157,'Master Sheet'!E$11:BX$295,7,FALSE)),"",VLOOKUP(C157,'Master Sheet'!E$11:BX$295,7,FALSE)))</f>
        <v/>
      </c>
      <c r="L157" s="24" t="str">
        <f>IF(AND(C157=""),"",IF(ISNA(VLOOKUP(C157,'Master Sheet'!E$11:BX$295,34,FALSE)),"",VLOOKUP(C157,'Master Sheet'!E$11:BX$295,34,FALSE)))</f>
        <v/>
      </c>
      <c r="M157" s="62" t="str">
        <f>IF(AND(C157=""),"",IF(ISNA(VLOOKUP(C157,'Master Sheet'!E$11:BX$295,7,FALSE)),"",VLOOKUP(C157,'Master Sheet'!E$11:BX$295,7,FALSE)))</f>
        <v/>
      </c>
      <c r="N157" s="24" t="str">
        <f>IF(AND(C157=""),"",IF(ISNA(VLOOKUP(C157,'Master Sheet'!E$11:BX$295,41,FALSE)),"",VLOOKUP(C157,'Master Sheet'!E$11:BX$295,41,FALSE)))</f>
        <v/>
      </c>
      <c r="O157" s="63" t="str">
        <f>IF(AND(C157=""),"",IF(ISNA(VLOOKUP(C157,'Master Sheet'!E$11:BX$295,7,FALSE)),"",VLOOKUP(C157,'Master Sheet'!E$11:BX$295,7,FALSE)))</f>
        <v/>
      </c>
      <c r="P157" s="62" t="str">
        <f>IF(AND(C157=""),"",IF(ISNA(VLOOKUP(C157,'Master Sheet'!E$11:BX$295,48,FALSE)),"",VLOOKUP(C157,'Master Sheet'!E$11:BX$295,48,FALSE)))</f>
        <v/>
      </c>
      <c r="Q157" s="62" t="str">
        <f>IF(AND(C157=""),"",IF(ISNA(VLOOKUP(C157,'Master Sheet'!E$11:BX$295,7,FALSE)),"",VLOOKUP(C157,'Master Sheet'!E$11:BX$295,7,FALSE)))</f>
        <v/>
      </c>
      <c r="R157" s="62" t="str">
        <f>IF(AND(C157=""),"",IF(ISNA(VLOOKUP(C157,'Master Sheet'!E$11:BX$295,55,FALSE)),"",VLOOKUP(C157,'Master Sheet'!E$11:BX$295,55,FALSE)))</f>
        <v/>
      </c>
      <c r="S157" s="62" t="str">
        <f>IF(AND(C157=""),"",IF(ISNA(VLOOKUP(C157,'Master Sheet'!E$11:BX$295,56,FALSE)),"",VLOOKUP(C157,'Master Sheet'!E$11:BX$295,56,FALSE)))</f>
        <v/>
      </c>
      <c r="T157" s="62" t="str">
        <f>IF(AND(C157=""),"",IF(ISNA(VLOOKUP(C157,'Master Sheet'!E$11:BX$295,62,FALSE)),"",VLOOKUP(C157,'Master Sheet'!E$11:BX$295,62,FALSE)))</f>
        <v/>
      </c>
      <c r="U157" s="24" t="str">
        <f>IF(AND(C157=""),"",IF(ISNA(VLOOKUP(C157,'Master Sheet'!E$11:BX$295,63,FALSE)),"",VLOOKUP(C157,'Master Sheet'!E$11:BX$295,63,FALSE)))</f>
        <v/>
      </c>
      <c r="V157" s="62" t="str">
        <f>IF(AND(C157=""),"",IF(ISNA(VLOOKUP(C157,'Master Sheet'!E$11:BX$295,69,FALSE)),"",VLOOKUP(C157,'Master Sheet'!E$11:BX$295,69,FALSE)))</f>
        <v/>
      </c>
      <c r="W157" s="24" t="str">
        <f>IF(AND(C157=""),"",IF(ISNA(VLOOKUP(C157,'Master Sheet'!E$11:BX$295,70,FALSE)),"",VLOOKUP(C157,'Master Sheet'!E$11:BX$295,70,FALSE)))</f>
        <v/>
      </c>
    </row>
    <row r="158" spans="1:23" ht="18.600000000000001" customHeight="1">
      <c r="A158" s="12">
        <v>126</v>
      </c>
      <c r="B158" s="60" t="str">
        <f>IF(AND(C158=""),"",IF(ISNA(VLOOKUP(A158,'Master Sheet'!A$11:CA$294,4,FALSE)),"",VLOOKUP(A158,'Master Sheet'!A$11:CA$294,4,FALSE)))</f>
        <v/>
      </c>
      <c r="C158" s="23" t="str">
        <f>IF(AND('Master Sheet'!E136=""),"",'Master Sheet'!E136)</f>
        <v/>
      </c>
      <c r="D158" s="50" t="str">
        <f>IF(AND(C158=""),"",IF(ISNA(VLOOKUP(A158,'Master Sheet'!A$11:CA$294,3,FALSE)),"",VLOOKUP(A158,'Master Sheet'!A$11:CA$294,3,FALSE)))</f>
        <v/>
      </c>
      <c r="E158" s="23" t="str">
        <f>IF(AND(C158=""),"",IF(ISNA(VLOOKUP(A158,'Master Sheet'!A$11:CA$294,2,FALSE)),"",VLOOKUP(A158,'Master Sheet'!A$11:CA$294,2,FALSE)))</f>
        <v/>
      </c>
      <c r="F158" s="24" t="str">
        <f>IF(AND(C158=""),"",IF(ISNA(VLOOKUP(C158,'Master Sheet'!E$11:BX$295,13,FALSE)),"",VLOOKUP(C158,'Master Sheet'!E$11:BX$295,13,FALSE)))</f>
        <v/>
      </c>
      <c r="G158" s="24" t="str">
        <f>IF(AND(C158=""),"",IF(ISNA(VLOOKUP(C158,'Master Sheet'!E$11:BX$295,7,FALSE)),"",VLOOKUP(C158,'Master Sheet'!E$11:BX$295,7,FALSE)))</f>
        <v/>
      </c>
      <c r="H158" s="24" t="str">
        <f>IF(AND(C158=""),"",IF(ISNA(VLOOKUP(C158,'Master Sheet'!E$11:BX$295,20,FALSE)),"",VLOOKUP(C158,'Master Sheet'!E$11:BX$295,20,FALSE)))</f>
        <v/>
      </c>
      <c r="I158" s="62" t="str">
        <f>IF(AND(C158=""),"",IF(ISNA(VLOOKUP(C158,'Master Sheet'!E$11:BX$295,7,FALSE)),"",VLOOKUP(C158,'Master Sheet'!E$11:BX$295,7,FALSE)))</f>
        <v/>
      </c>
      <c r="J158" s="24" t="str">
        <f>IF(AND(C158=""),"",IF(ISNA(VLOOKUP(C158,'Master Sheet'!E$11:BX$295,27,FALSE)),"",VLOOKUP(C158,'Master Sheet'!E$11:BX$295,27,FALSE)))</f>
        <v/>
      </c>
      <c r="K158" s="62" t="str">
        <f>IF(AND(C158=""),"",IF(ISNA(VLOOKUP(C158,'Master Sheet'!E$11:BX$295,7,FALSE)),"",VLOOKUP(C158,'Master Sheet'!E$11:BX$295,7,FALSE)))</f>
        <v/>
      </c>
      <c r="L158" s="24" t="str">
        <f>IF(AND(C158=""),"",IF(ISNA(VLOOKUP(C158,'Master Sheet'!E$11:BX$295,34,FALSE)),"",VLOOKUP(C158,'Master Sheet'!E$11:BX$295,34,FALSE)))</f>
        <v/>
      </c>
      <c r="M158" s="62" t="str">
        <f>IF(AND(C158=""),"",IF(ISNA(VLOOKUP(C158,'Master Sheet'!E$11:BX$295,7,FALSE)),"",VLOOKUP(C158,'Master Sheet'!E$11:BX$295,7,FALSE)))</f>
        <v/>
      </c>
      <c r="N158" s="24" t="str">
        <f>IF(AND(C158=""),"",IF(ISNA(VLOOKUP(C158,'Master Sheet'!E$11:BX$295,41,FALSE)),"",VLOOKUP(C158,'Master Sheet'!E$11:BX$295,41,FALSE)))</f>
        <v/>
      </c>
      <c r="O158" s="63" t="str">
        <f>IF(AND(C158=""),"",IF(ISNA(VLOOKUP(C158,'Master Sheet'!E$11:BX$295,7,FALSE)),"",VLOOKUP(C158,'Master Sheet'!E$11:BX$295,7,FALSE)))</f>
        <v/>
      </c>
      <c r="P158" s="62" t="str">
        <f>IF(AND(C158=""),"",IF(ISNA(VLOOKUP(C158,'Master Sheet'!E$11:BX$295,48,FALSE)),"",VLOOKUP(C158,'Master Sheet'!E$11:BX$295,48,FALSE)))</f>
        <v/>
      </c>
      <c r="Q158" s="62" t="str">
        <f>IF(AND(C158=""),"",IF(ISNA(VLOOKUP(C158,'Master Sheet'!E$11:BX$295,7,FALSE)),"",VLOOKUP(C158,'Master Sheet'!E$11:BX$295,7,FALSE)))</f>
        <v/>
      </c>
      <c r="R158" s="62" t="str">
        <f>IF(AND(C158=""),"",IF(ISNA(VLOOKUP(C158,'Master Sheet'!E$11:BX$295,55,FALSE)),"",VLOOKUP(C158,'Master Sheet'!E$11:BX$295,55,FALSE)))</f>
        <v/>
      </c>
      <c r="S158" s="62" t="str">
        <f>IF(AND(C158=""),"",IF(ISNA(VLOOKUP(C158,'Master Sheet'!E$11:BX$295,56,FALSE)),"",VLOOKUP(C158,'Master Sheet'!E$11:BX$295,56,FALSE)))</f>
        <v/>
      </c>
      <c r="T158" s="62" t="str">
        <f>IF(AND(C158=""),"",IF(ISNA(VLOOKUP(C158,'Master Sheet'!E$11:BX$295,62,FALSE)),"",VLOOKUP(C158,'Master Sheet'!E$11:BX$295,62,FALSE)))</f>
        <v/>
      </c>
      <c r="U158" s="24" t="str">
        <f>IF(AND(C158=""),"",IF(ISNA(VLOOKUP(C158,'Master Sheet'!E$11:BX$295,63,FALSE)),"",VLOOKUP(C158,'Master Sheet'!E$11:BX$295,63,FALSE)))</f>
        <v/>
      </c>
      <c r="V158" s="62" t="str">
        <f>IF(AND(C158=""),"",IF(ISNA(VLOOKUP(C158,'Master Sheet'!E$11:BX$295,69,FALSE)),"",VLOOKUP(C158,'Master Sheet'!E$11:BX$295,69,FALSE)))</f>
        <v/>
      </c>
      <c r="W158" s="24" t="str">
        <f>IF(AND(C158=""),"",IF(ISNA(VLOOKUP(C158,'Master Sheet'!E$11:BX$295,70,FALSE)),"",VLOOKUP(C158,'Master Sheet'!E$11:BX$295,70,FALSE)))</f>
        <v/>
      </c>
    </row>
    <row r="159" spans="1:23" ht="18.600000000000001" customHeight="1">
      <c r="A159" s="12">
        <v>127</v>
      </c>
      <c r="B159" s="60" t="str">
        <f>IF(AND(C159=""),"",IF(ISNA(VLOOKUP(A159,'Master Sheet'!A$11:CA$294,4,FALSE)),"",VLOOKUP(A159,'Master Sheet'!A$11:CA$294,4,FALSE)))</f>
        <v/>
      </c>
      <c r="C159" s="23" t="str">
        <f>IF(AND('Master Sheet'!E137=""),"",'Master Sheet'!E137)</f>
        <v/>
      </c>
      <c r="D159" s="50" t="str">
        <f>IF(AND(C159=""),"",IF(ISNA(VLOOKUP(A159,'Master Sheet'!A$11:CA$294,3,FALSE)),"",VLOOKUP(A159,'Master Sheet'!A$11:CA$294,3,FALSE)))</f>
        <v/>
      </c>
      <c r="E159" s="23" t="str">
        <f>IF(AND(C159=""),"",IF(ISNA(VLOOKUP(A159,'Master Sheet'!A$11:CA$294,2,FALSE)),"",VLOOKUP(A159,'Master Sheet'!A$11:CA$294,2,FALSE)))</f>
        <v/>
      </c>
      <c r="F159" s="24" t="str">
        <f>IF(AND(C159=""),"",IF(ISNA(VLOOKUP(C159,'Master Sheet'!E$11:BX$295,13,FALSE)),"",VLOOKUP(C159,'Master Sheet'!E$11:BX$295,13,FALSE)))</f>
        <v/>
      </c>
      <c r="G159" s="24" t="str">
        <f>IF(AND(C159=""),"",IF(ISNA(VLOOKUP(C159,'Master Sheet'!E$11:BX$295,7,FALSE)),"",VLOOKUP(C159,'Master Sheet'!E$11:BX$295,7,FALSE)))</f>
        <v/>
      </c>
      <c r="H159" s="24" t="str">
        <f>IF(AND(C159=""),"",IF(ISNA(VLOOKUP(C159,'Master Sheet'!E$11:BX$295,20,FALSE)),"",VLOOKUP(C159,'Master Sheet'!E$11:BX$295,20,FALSE)))</f>
        <v/>
      </c>
      <c r="I159" s="62" t="str">
        <f>IF(AND(C159=""),"",IF(ISNA(VLOOKUP(C159,'Master Sheet'!E$11:BX$295,7,FALSE)),"",VLOOKUP(C159,'Master Sheet'!E$11:BX$295,7,FALSE)))</f>
        <v/>
      </c>
      <c r="J159" s="24" t="str">
        <f>IF(AND(C159=""),"",IF(ISNA(VLOOKUP(C159,'Master Sheet'!E$11:BX$295,27,FALSE)),"",VLOOKUP(C159,'Master Sheet'!E$11:BX$295,27,FALSE)))</f>
        <v/>
      </c>
      <c r="K159" s="62" t="str">
        <f>IF(AND(C159=""),"",IF(ISNA(VLOOKUP(C159,'Master Sheet'!E$11:BX$295,7,FALSE)),"",VLOOKUP(C159,'Master Sheet'!E$11:BX$295,7,FALSE)))</f>
        <v/>
      </c>
      <c r="L159" s="24" t="str">
        <f>IF(AND(C159=""),"",IF(ISNA(VLOOKUP(C159,'Master Sheet'!E$11:BX$295,34,FALSE)),"",VLOOKUP(C159,'Master Sheet'!E$11:BX$295,34,FALSE)))</f>
        <v/>
      </c>
      <c r="M159" s="62" t="str">
        <f>IF(AND(C159=""),"",IF(ISNA(VLOOKUP(C159,'Master Sheet'!E$11:BX$295,7,FALSE)),"",VLOOKUP(C159,'Master Sheet'!E$11:BX$295,7,FALSE)))</f>
        <v/>
      </c>
      <c r="N159" s="24" t="str">
        <f>IF(AND(C159=""),"",IF(ISNA(VLOOKUP(C159,'Master Sheet'!E$11:BX$295,41,FALSE)),"",VLOOKUP(C159,'Master Sheet'!E$11:BX$295,41,FALSE)))</f>
        <v/>
      </c>
      <c r="O159" s="63" t="str">
        <f>IF(AND(C159=""),"",IF(ISNA(VLOOKUP(C159,'Master Sheet'!E$11:BX$295,7,FALSE)),"",VLOOKUP(C159,'Master Sheet'!E$11:BX$295,7,FALSE)))</f>
        <v/>
      </c>
      <c r="P159" s="62" t="str">
        <f>IF(AND(C159=""),"",IF(ISNA(VLOOKUP(C159,'Master Sheet'!E$11:BX$295,48,FALSE)),"",VLOOKUP(C159,'Master Sheet'!E$11:BX$295,48,FALSE)))</f>
        <v/>
      </c>
      <c r="Q159" s="62" t="str">
        <f>IF(AND(C159=""),"",IF(ISNA(VLOOKUP(C159,'Master Sheet'!E$11:BX$295,7,FALSE)),"",VLOOKUP(C159,'Master Sheet'!E$11:BX$295,7,FALSE)))</f>
        <v/>
      </c>
      <c r="R159" s="62" t="str">
        <f>IF(AND(C159=""),"",IF(ISNA(VLOOKUP(C159,'Master Sheet'!E$11:BX$295,55,FALSE)),"",VLOOKUP(C159,'Master Sheet'!E$11:BX$295,55,FALSE)))</f>
        <v/>
      </c>
      <c r="S159" s="62" t="str">
        <f>IF(AND(C159=""),"",IF(ISNA(VLOOKUP(C159,'Master Sheet'!E$11:BX$295,56,FALSE)),"",VLOOKUP(C159,'Master Sheet'!E$11:BX$295,56,FALSE)))</f>
        <v/>
      </c>
      <c r="T159" s="62" t="str">
        <f>IF(AND(C159=""),"",IF(ISNA(VLOOKUP(C159,'Master Sheet'!E$11:BX$295,62,FALSE)),"",VLOOKUP(C159,'Master Sheet'!E$11:BX$295,62,FALSE)))</f>
        <v/>
      </c>
      <c r="U159" s="24" t="str">
        <f>IF(AND(C159=""),"",IF(ISNA(VLOOKUP(C159,'Master Sheet'!E$11:BX$295,63,FALSE)),"",VLOOKUP(C159,'Master Sheet'!E$11:BX$295,63,FALSE)))</f>
        <v/>
      </c>
      <c r="V159" s="62" t="str">
        <f>IF(AND(C159=""),"",IF(ISNA(VLOOKUP(C159,'Master Sheet'!E$11:BX$295,69,FALSE)),"",VLOOKUP(C159,'Master Sheet'!E$11:BX$295,69,FALSE)))</f>
        <v/>
      </c>
      <c r="W159" s="24" t="str">
        <f>IF(AND(C159=""),"",IF(ISNA(VLOOKUP(C159,'Master Sheet'!E$11:BX$295,70,FALSE)),"",VLOOKUP(C159,'Master Sheet'!E$11:BX$295,70,FALSE)))</f>
        <v/>
      </c>
    </row>
    <row r="160" spans="1:23" ht="18.600000000000001" customHeight="1">
      <c r="A160" s="12">
        <v>128</v>
      </c>
      <c r="B160" s="60" t="str">
        <f>IF(AND(C160=""),"",IF(ISNA(VLOOKUP(A160,'Master Sheet'!A$11:CA$294,4,FALSE)),"",VLOOKUP(A160,'Master Sheet'!A$11:CA$294,4,FALSE)))</f>
        <v/>
      </c>
      <c r="C160" s="23" t="str">
        <f>IF(AND('Master Sheet'!E138=""),"",'Master Sheet'!E138)</f>
        <v/>
      </c>
      <c r="D160" s="50" t="str">
        <f>IF(AND(C160=""),"",IF(ISNA(VLOOKUP(A160,'Master Sheet'!A$11:CA$294,3,FALSE)),"",VLOOKUP(A160,'Master Sheet'!A$11:CA$294,3,FALSE)))</f>
        <v/>
      </c>
      <c r="E160" s="23" t="str">
        <f>IF(AND(C160=""),"",IF(ISNA(VLOOKUP(A160,'Master Sheet'!A$11:CA$294,2,FALSE)),"",VLOOKUP(A160,'Master Sheet'!A$11:CA$294,2,FALSE)))</f>
        <v/>
      </c>
      <c r="F160" s="24" t="str">
        <f>IF(AND(C160=""),"",IF(ISNA(VLOOKUP(C160,'Master Sheet'!E$11:BX$295,13,FALSE)),"",VLOOKUP(C160,'Master Sheet'!E$11:BX$295,13,FALSE)))</f>
        <v/>
      </c>
      <c r="G160" s="24" t="str">
        <f>IF(AND(C160=""),"",IF(ISNA(VLOOKUP(C160,'Master Sheet'!E$11:BX$295,7,FALSE)),"",VLOOKUP(C160,'Master Sheet'!E$11:BX$295,7,FALSE)))</f>
        <v/>
      </c>
      <c r="H160" s="24" t="str">
        <f>IF(AND(C160=""),"",IF(ISNA(VLOOKUP(C160,'Master Sheet'!E$11:BX$295,20,FALSE)),"",VLOOKUP(C160,'Master Sheet'!E$11:BX$295,20,FALSE)))</f>
        <v/>
      </c>
      <c r="I160" s="62" t="str">
        <f>IF(AND(C160=""),"",IF(ISNA(VLOOKUP(C160,'Master Sheet'!E$11:BX$295,7,FALSE)),"",VLOOKUP(C160,'Master Sheet'!E$11:BX$295,7,FALSE)))</f>
        <v/>
      </c>
      <c r="J160" s="24" t="str">
        <f>IF(AND(C160=""),"",IF(ISNA(VLOOKUP(C160,'Master Sheet'!E$11:BX$295,27,FALSE)),"",VLOOKUP(C160,'Master Sheet'!E$11:BX$295,27,FALSE)))</f>
        <v/>
      </c>
      <c r="K160" s="62" t="str">
        <f>IF(AND(C160=""),"",IF(ISNA(VLOOKUP(C160,'Master Sheet'!E$11:BX$295,7,FALSE)),"",VLOOKUP(C160,'Master Sheet'!E$11:BX$295,7,FALSE)))</f>
        <v/>
      </c>
      <c r="L160" s="24" t="str">
        <f>IF(AND(C160=""),"",IF(ISNA(VLOOKUP(C160,'Master Sheet'!E$11:BX$295,34,FALSE)),"",VLOOKUP(C160,'Master Sheet'!E$11:BX$295,34,FALSE)))</f>
        <v/>
      </c>
      <c r="M160" s="62" t="str">
        <f>IF(AND(C160=""),"",IF(ISNA(VLOOKUP(C160,'Master Sheet'!E$11:BX$295,7,FALSE)),"",VLOOKUP(C160,'Master Sheet'!E$11:BX$295,7,FALSE)))</f>
        <v/>
      </c>
      <c r="N160" s="24" t="str">
        <f>IF(AND(C160=""),"",IF(ISNA(VLOOKUP(C160,'Master Sheet'!E$11:BX$295,41,FALSE)),"",VLOOKUP(C160,'Master Sheet'!E$11:BX$295,41,FALSE)))</f>
        <v/>
      </c>
      <c r="O160" s="63" t="str">
        <f>IF(AND(C160=""),"",IF(ISNA(VLOOKUP(C160,'Master Sheet'!E$11:BX$295,7,FALSE)),"",VLOOKUP(C160,'Master Sheet'!E$11:BX$295,7,FALSE)))</f>
        <v/>
      </c>
      <c r="P160" s="62" t="str">
        <f>IF(AND(C160=""),"",IF(ISNA(VLOOKUP(C160,'Master Sheet'!E$11:BX$295,48,FALSE)),"",VLOOKUP(C160,'Master Sheet'!E$11:BX$295,48,FALSE)))</f>
        <v/>
      </c>
      <c r="Q160" s="62" t="str">
        <f>IF(AND(C160=""),"",IF(ISNA(VLOOKUP(C160,'Master Sheet'!E$11:BX$295,7,FALSE)),"",VLOOKUP(C160,'Master Sheet'!E$11:BX$295,7,FALSE)))</f>
        <v/>
      </c>
      <c r="R160" s="62" t="str">
        <f>IF(AND(C160=""),"",IF(ISNA(VLOOKUP(C160,'Master Sheet'!E$11:BX$295,55,FALSE)),"",VLOOKUP(C160,'Master Sheet'!E$11:BX$295,55,FALSE)))</f>
        <v/>
      </c>
      <c r="S160" s="62" t="str">
        <f>IF(AND(C160=""),"",IF(ISNA(VLOOKUP(C160,'Master Sheet'!E$11:BX$295,56,FALSE)),"",VLOOKUP(C160,'Master Sheet'!E$11:BX$295,56,FALSE)))</f>
        <v/>
      </c>
      <c r="T160" s="62" t="str">
        <f>IF(AND(C160=""),"",IF(ISNA(VLOOKUP(C160,'Master Sheet'!E$11:BX$295,62,FALSE)),"",VLOOKUP(C160,'Master Sheet'!E$11:BX$295,62,FALSE)))</f>
        <v/>
      </c>
      <c r="U160" s="24" t="str">
        <f>IF(AND(C160=""),"",IF(ISNA(VLOOKUP(C160,'Master Sheet'!E$11:BX$295,63,FALSE)),"",VLOOKUP(C160,'Master Sheet'!E$11:BX$295,63,FALSE)))</f>
        <v/>
      </c>
      <c r="V160" s="62" t="str">
        <f>IF(AND(C160=""),"",IF(ISNA(VLOOKUP(C160,'Master Sheet'!E$11:BX$295,69,FALSE)),"",VLOOKUP(C160,'Master Sheet'!E$11:BX$295,69,FALSE)))</f>
        <v/>
      </c>
      <c r="W160" s="24" t="str">
        <f>IF(AND(C160=""),"",IF(ISNA(VLOOKUP(C160,'Master Sheet'!E$11:BX$295,70,FALSE)),"",VLOOKUP(C160,'Master Sheet'!E$11:BX$295,70,FALSE)))</f>
        <v/>
      </c>
    </row>
    <row r="161" spans="1:23" ht="18.600000000000001" customHeight="1">
      <c r="A161" s="12">
        <v>129</v>
      </c>
      <c r="B161" s="60" t="str">
        <f>IF(AND(C161=""),"",IF(ISNA(VLOOKUP(A161,'Master Sheet'!A$11:CA$294,4,FALSE)),"",VLOOKUP(A161,'Master Sheet'!A$11:CA$294,4,FALSE)))</f>
        <v/>
      </c>
      <c r="C161" s="23" t="str">
        <f>IF(AND('Master Sheet'!E139=""),"",'Master Sheet'!E139)</f>
        <v/>
      </c>
      <c r="D161" s="50" t="str">
        <f>IF(AND(C161=""),"",IF(ISNA(VLOOKUP(A161,'Master Sheet'!A$11:CA$294,3,FALSE)),"",VLOOKUP(A161,'Master Sheet'!A$11:CA$294,3,FALSE)))</f>
        <v/>
      </c>
      <c r="E161" s="23" t="str">
        <f>IF(AND(C161=""),"",IF(ISNA(VLOOKUP(A161,'Master Sheet'!A$11:CA$294,2,FALSE)),"",VLOOKUP(A161,'Master Sheet'!A$11:CA$294,2,FALSE)))</f>
        <v/>
      </c>
      <c r="F161" s="24" t="str">
        <f>IF(AND(C161=""),"",IF(ISNA(VLOOKUP(C161,'Master Sheet'!E$11:BX$295,13,FALSE)),"",VLOOKUP(C161,'Master Sheet'!E$11:BX$295,13,FALSE)))</f>
        <v/>
      </c>
      <c r="G161" s="24" t="str">
        <f>IF(AND(C161=""),"",IF(ISNA(VLOOKUP(C161,'Master Sheet'!E$11:BX$295,7,FALSE)),"",VLOOKUP(C161,'Master Sheet'!E$11:BX$295,7,FALSE)))</f>
        <v/>
      </c>
      <c r="H161" s="24" t="str">
        <f>IF(AND(C161=""),"",IF(ISNA(VLOOKUP(C161,'Master Sheet'!E$11:BX$295,20,FALSE)),"",VLOOKUP(C161,'Master Sheet'!E$11:BX$295,20,FALSE)))</f>
        <v/>
      </c>
      <c r="I161" s="62" t="str">
        <f>IF(AND(C161=""),"",IF(ISNA(VLOOKUP(C161,'Master Sheet'!E$11:BX$295,7,FALSE)),"",VLOOKUP(C161,'Master Sheet'!E$11:BX$295,7,FALSE)))</f>
        <v/>
      </c>
      <c r="J161" s="24" t="str">
        <f>IF(AND(C161=""),"",IF(ISNA(VLOOKUP(C161,'Master Sheet'!E$11:BX$295,27,FALSE)),"",VLOOKUP(C161,'Master Sheet'!E$11:BX$295,27,FALSE)))</f>
        <v/>
      </c>
      <c r="K161" s="62" t="str">
        <f>IF(AND(C161=""),"",IF(ISNA(VLOOKUP(C161,'Master Sheet'!E$11:BX$295,7,FALSE)),"",VLOOKUP(C161,'Master Sheet'!E$11:BX$295,7,FALSE)))</f>
        <v/>
      </c>
      <c r="L161" s="24" t="str">
        <f>IF(AND(C161=""),"",IF(ISNA(VLOOKUP(C161,'Master Sheet'!E$11:BX$295,34,FALSE)),"",VLOOKUP(C161,'Master Sheet'!E$11:BX$295,34,FALSE)))</f>
        <v/>
      </c>
      <c r="M161" s="62" t="str">
        <f>IF(AND(C161=""),"",IF(ISNA(VLOOKUP(C161,'Master Sheet'!E$11:BX$295,7,FALSE)),"",VLOOKUP(C161,'Master Sheet'!E$11:BX$295,7,FALSE)))</f>
        <v/>
      </c>
      <c r="N161" s="24" t="str">
        <f>IF(AND(C161=""),"",IF(ISNA(VLOOKUP(C161,'Master Sheet'!E$11:BX$295,41,FALSE)),"",VLOOKUP(C161,'Master Sheet'!E$11:BX$295,41,FALSE)))</f>
        <v/>
      </c>
      <c r="O161" s="63" t="str">
        <f>IF(AND(C161=""),"",IF(ISNA(VLOOKUP(C161,'Master Sheet'!E$11:BX$295,7,FALSE)),"",VLOOKUP(C161,'Master Sheet'!E$11:BX$295,7,FALSE)))</f>
        <v/>
      </c>
      <c r="P161" s="62" t="str">
        <f>IF(AND(C161=""),"",IF(ISNA(VLOOKUP(C161,'Master Sheet'!E$11:BX$295,48,FALSE)),"",VLOOKUP(C161,'Master Sheet'!E$11:BX$295,48,FALSE)))</f>
        <v/>
      </c>
      <c r="Q161" s="62" t="str">
        <f>IF(AND(C161=""),"",IF(ISNA(VLOOKUP(C161,'Master Sheet'!E$11:BX$295,7,FALSE)),"",VLOOKUP(C161,'Master Sheet'!E$11:BX$295,7,FALSE)))</f>
        <v/>
      </c>
      <c r="R161" s="62" t="str">
        <f>IF(AND(C161=""),"",IF(ISNA(VLOOKUP(C161,'Master Sheet'!E$11:BX$295,55,FALSE)),"",VLOOKUP(C161,'Master Sheet'!E$11:BX$295,55,FALSE)))</f>
        <v/>
      </c>
      <c r="S161" s="62" t="str">
        <f>IF(AND(C161=""),"",IF(ISNA(VLOOKUP(C161,'Master Sheet'!E$11:BX$295,56,FALSE)),"",VLOOKUP(C161,'Master Sheet'!E$11:BX$295,56,FALSE)))</f>
        <v/>
      </c>
      <c r="T161" s="62" t="str">
        <f>IF(AND(C161=""),"",IF(ISNA(VLOOKUP(C161,'Master Sheet'!E$11:BX$295,62,FALSE)),"",VLOOKUP(C161,'Master Sheet'!E$11:BX$295,62,FALSE)))</f>
        <v/>
      </c>
      <c r="U161" s="24" t="str">
        <f>IF(AND(C161=""),"",IF(ISNA(VLOOKUP(C161,'Master Sheet'!E$11:BX$295,63,FALSE)),"",VLOOKUP(C161,'Master Sheet'!E$11:BX$295,63,FALSE)))</f>
        <v/>
      </c>
      <c r="V161" s="62" t="str">
        <f>IF(AND(C161=""),"",IF(ISNA(VLOOKUP(C161,'Master Sheet'!E$11:BX$295,69,FALSE)),"",VLOOKUP(C161,'Master Sheet'!E$11:BX$295,69,FALSE)))</f>
        <v/>
      </c>
      <c r="W161" s="24" t="str">
        <f>IF(AND(C161=""),"",IF(ISNA(VLOOKUP(C161,'Master Sheet'!E$11:BX$295,70,FALSE)),"",VLOOKUP(C161,'Master Sheet'!E$11:BX$295,70,FALSE)))</f>
        <v/>
      </c>
    </row>
    <row r="162" spans="1:23" ht="18.600000000000001" customHeight="1">
      <c r="A162" s="12">
        <v>130</v>
      </c>
      <c r="B162" s="60" t="str">
        <f>IF(AND(C162=""),"",IF(ISNA(VLOOKUP(A162,'Master Sheet'!A$11:CA$294,4,FALSE)),"",VLOOKUP(A162,'Master Sheet'!A$11:CA$294,4,FALSE)))</f>
        <v/>
      </c>
      <c r="C162" s="23" t="str">
        <f>IF(AND('Master Sheet'!E140=""),"",'Master Sheet'!E140)</f>
        <v/>
      </c>
      <c r="D162" s="50" t="str">
        <f>IF(AND(C162=""),"",IF(ISNA(VLOOKUP(A162,'Master Sheet'!A$11:CA$294,3,FALSE)),"",VLOOKUP(A162,'Master Sheet'!A$11:CA$294,3,FALSE)))</f>
        <v/>
      </c>
      <c r="E162" s="23" t="str">
        <f>IF(AND(C162=""),"",IF(ISNA(VLOOKUP(A162,'Master Sheet'!A$11:CA$294,2,FALSE)),"",VLOOKUP(A162,'Master Sheet'!A$11:CA$294,2,FALSE)))</f>
        <v/>
      </c>
      <c r="F162" s="24" t="str">
        <f>IF(AND(C162=""),"",IF(ISNA(VLOOKUP(C162,'Master Sheet'!E$11:BX$295,13,FALSE)),"",VLOOKUP(C162,'Master Sheet'!E$11:BX$295,13,FALSE)))</f>
        <v/>
      </c>
      <c r="G162" s="24" t="str">
        <f>IF(AND(C162=""),"",IF(ISNA(VLOOKUP(C162,'Master Sheet'!E$11:BX$295,7,FALSE)),"",VLOOKUP(C162,'Master Sheet'!E$11:BX$295,7,FALSE)))</f>
        <v/>
      </c>
      <c r="H162" s="24" t="str">
        <f>IF(AND(C162=""),"",IF(ISNA(VLOOKUP(C162,'Master Sheet'!E$11:BX$295,20,FALSE)),"",VLOOKUP(C162,'Master Sheet'!E$11:BX$295,20,FALSE)))</f>
        <v/>
      </c>
      <c r="I162" s="62" t="str">
        <f>IF(AND(C162=""),"",IF(ISNA(VLOOKUP(C162,'Master Sheet'!E$11:BX$295,7,FALSE)),"",VLOOKUP(C162,'Master Sheet'!E$11:BX$295,7,FALSE)))</f>
        <v/>
      </c>
      <c r="J162" s="24" t="str">
        <f>IF(AND(C162=""),"",IF(ISNA(VLOOKUP(C162,'Master Sheet'!E$11:BX$295,27,FALSE)),"",VLOOKUP(C162,'Master Sheet'!E$11:BX$295,27,FALSE)))</f>
        <v/>
      </c>
      <c r="K162" s="62" t="str">
        <f>IF(AND(C162=""),"",IF(ISNA(VLOOKUP(C162,'Master Sheet'!E$11:BX$295,7,FALSE)),"",VLOOKUP(C162,'Master Sheet'!E$11:BX$295,7,FALSE)))</f>
        <v/>
      </c>
      <c r="L162" s="24" t="str">
        <f>IF(AND(C162=""),"",IF(ISNA(VLOOKUP(C162,'Master Sheet'!E$11:BX$295,34,FALSE)),"",VLOOKUP(C162,'Master Sheet'!E$11:BX$295,34,FALSE)))</f>
        <v/>
      </c>
      <c r="M162" s="62" t="str">
        <f>IF(AND(C162=""),"",IF(ISNA(VLOOKUP(C162,'Master Sheet'!E$11:BX$295,7,FALSE)),"",VLOOKUP(C162,'Master Sheet'!E$11:BX$295,7,FALSE)))</f>
        <v/>
      </c>
      <c r="N162" s="24" t="str">
        <f>IF(AND(C162=""),"",IF(ISNA(VLOOKUP(C162,'Master Sheet'!E$11:BX$295,41,FALSE)),"",VLOOKUP(C162,'Master Sheet'!E$11:BX$295,41,FALSE)))</f>
        <v/>
      </c>
      <c r="O162" s="63" t="str">
        <f>IF(AND(C162=""),"",IF(ISNA(VLOOKUP(C162,'Master Sheet'!E$11:BX$295,7,FALSE)),"",VLOOKUP(C162,'Master Sheet'!E$11:BX$295,7,FALSE)))</f>
        <v/>
      </c>
      <c r="P162" s="62" t="str">
        <f>IF(AND(C162=""),"",IF(ISNA(VLOOKUP(C162,'Master Sheet'!E$11:BX$295,48,FALSE)),"",VLOOKUP(C162,'Master Sheet'!E$11:BX$295,48,FALSE)))</f>
        <v/>
      </c>
      <c r="Q162" s="62" t="str">
        <f>IF(AND(C162=""),"",IF(ISNA(VLOOKUP(C162,'Master Sheet'!E$11:BX$295,7,FALSE)),"",VLOOKUP(C162,'Master Sheet'!E$11:BX$295,7,FALSE)))</f>
        <v/>
      </c>
      <c r="R162" s="62" t="str">
        <f>IF(AND(C162=""),"",IF(ISNA(VLOOKUP(C162,'Master Sheet'!E$11:BX$295,55,FALSE)),"",VLOOKUP(C162,'Master Sheet'!E$11:BX$295,55,FALSE)))</f>
        <v/>
      </c>
      <c r="S162" s="62" t="str">
        <f>IF(AND(C162=""),"",IF(ISNA(VLOOKUP(C162,'Master Sheet'!E$11:BX$295,56,FALSE)),"",VLOOKUP(C162,'Master Sheet'!E$11:BX$295,56,FALSE)))</f>
        <v/>
      </c>
      <c r="T162" s="62" t="str">
        <f>IF(AND(C162=""),"",IF(ISNA(VLOOKUP(C162,'Master Sheet'!E$11:BX$295,62,FALSE)),"",VLOOKUP(C162,'Master Sheet'!E$11:BX$295,62,FALSE)))</f>
        <v/>
      </c>
      <c r="U162" s="24" t="str">
        <f>IF(AND(C162=""),"",IF(ISNA(VLOOKUP(C162,'Master Sheet'!E$11:BX$295,63,FALSE)),"",VLOOKUP(C162,'Master Sheet'!E$11:BX$295,63,FALSE)))</f>
        <v/>
      </c>
      <c r="V162" s="62" t="str">
        <f>IF(AND(C162=""),"",IF(ISNA(VLOOKUP(C162,'Master Sheet'!E$11:BX$295,69,FALSE)),"",VLOOKUP(C162,'Master Sheet'!E$11:BX$295,69,FALSE)))</f>
        <v/>
      </c>
      <c r="W162" s="24" t="str">
        <f>IF(AND(C162=""),"",IF(ISNA(VLOOKUP(C162,'Master Sheet'!E$11:BX$295,70,FALSE)),"",VLOOKUP(C162,'Master Sheet'!E$11:BX$295,70,FALSE)))</f>
        <v/>
      </c>
    </row>
    <row r="163" spans="1:23" ht="15.75">
      <c r="F163" s="55"/>
      <c r="G163" s="56"/>
      <c r="H163" s="55"/>
      <c r="I163" s="57"/>
      <c r="J163" s="55"/>
      <c r="K163" s="57"/>
      <c r="L163" s="55"/>
      <c r="M163" s="57"/>
      <c r="N163" s="55"/>
      <c r="O163" s="58"/>
      <c r="P163" s="59"/>
      <c r="Q163" s="57"/>
      <c r="R163" s="57"/>
      <c r="S163" s="59"/>
      <c r="T163" s="57"/>
      <c r="U163" s="55"/>
      <c r="V163" s="57"/>
      <c r="W163" s="55"/>
    </row>
    <row r="164" spans="1:23" ht="18.75">
      <c r="C164" s="200" t="s">
        <v>82</v>
      </c>
      <c r="D164" s="200"/>
      <c r="E164" s="200"/>
      <c r="F164" s="200"/>
      <c r="N164" s="200" t="s">
        <v>51</v>
      </c>
      <c r="O164" s="200"/>
      <c r="P164" s="200"/>
      <c r="Q164" s="200"/>
      <c r="R164" s="200"/>
      <c r="S164" s="200"/>
      <c r="T164" s="200"/>
      <c r="U164" s="200"/>
    </row>
  </sheetData>
  <sheetProtection password="C1FB" sheet="1" objects="1" scenarios="1" formatCells="0" formatColumns="0" formatRows="0" selectLockedCells="1"/>
  <mergeCells count="109">
    <mergeCell ref="A4:B4"/>
    <mergeCell ref="C4:H4"/>
    <mergeCell ref="I4:K4"/>
    <mergeCell ref="L4:Q4"/>
    <mergeCell ref="R4:T4"/>
    <mergeCell ref="U4:W4"/>
    <mergeCell ref="A1:C1"/>
    <mergeCell ref="D1:W1"/>
    <mergeCell ref="A2:W2"/>
    <mergeCell ref="A3:B3"/>
    <mergeCell ref="F5:G6"/>
    <mergeCell ref="H5:I6"/>
    <mergeCell ref="J5:K6"/>
    <mergeCell ref="L5:M6"/>
    <mergeCell ref="N5:O6"/>
    <mergeCell ref="P5:Q6"/>
    <mergeCell ref="A5:A8"/>
    <mergeCell ref="B5:B8"/>
    <mergeCell ref="C5:C8"/>
    <mergeCell ref="D5:D8"/>
    <mergeCell ref="E5:E8"/>
    <mergeCell ref="AA10:AC27"/>
    <mergeCell ref="C36:F36"/>
    <mergeCell ref="N36:U36"/>
    <mergeCell ref="A37:A40"/>
    <mergeCell ref="B37:B40"/>
    <mergeCell ref="C37:C40"/>
    <mergeCell ref="D37:D40"/>
    <mergeCell ref="E37:E40"/>
    <mergeCell ref="F37:G38"/>
    <mergeCell ref="A69:A72"/>
    <mergeCell ref="B69:B72"/>
    <mergeCell ref="C69:C72"/>
    <mergeCell ref="D69:D72"/>
    <mergeCell ref="E69:E72"/>
    <mergeCell ref="T37:U38"/>
    <mergeCell ref="V37:W38"/>
    <mergeCell ref="S39:S40"/>
    <mergeCell ref="U39:U40"/>
    <mergeCell ref="W39:W40"/>
    <mergeCell ref="C68:F68"/>
    <mergeCell ref="N68:U68"/>
    <mergeCell ref="H37:I38"/>
    <mergeCell ref="J37:K38"/>
    <mergeCell ref="L37:M38"/>
    <mergeCell ref="N37:O38"/>
    <mergeCell ref="P37:Q38"/>
    <mergeCell ref="R37:S38"/>
    <mergeCell ref="F101:G102"/>
    <mergeCell ref="C100:F100"/>
    <mergeCell ref="N100:U100"/>
    <mergeCell ref="C3:D3"/>
    <mergeCell ref="E3:I3"/>
    <mergeCell ref="J3:W3"/>
    <mergeCell ref="R69:S70"/>
    <mergeCell ref="T69:U70"/>
    <mergeCell ref="V69:W70"/>
    <mergeCell ref="S71:S72"/>
    <mergeCell ref="U71:U72"/>
    <mergeCell ref="W71:W72"/>
    <mergeCell ref="F69:G70"/>
    <mergeCell ref="H69:I70"/>
    <mergeCell ref="J69:K70"/>
    <mergeCell ref="L69:M70"/>
    <mergeCell ref="N69:O70"/>
    <mergeCell ref="P69:Q70"/>
    <mergeCell ref="R5:S6"/>
    <mergeCell ref="T5:U6"/>
    <mergeCell ref="V5:W6"/>
    <mergeCell ref="S7:S8"/>
    <mergeCell ref="U7:U8"/>
    <mergeCell ref="W7:W8"/>
    <mergeCell ref="A133:A136"/>
    <mergeCell ref="B133:B136"/>
    <mergeCell ref="C133:C136"/>
    <mergeCell ref="D133:D136"/>
    <mergeCell ref="E133:E136"/>
    <mergeCell ref="F133:G134"/>
    <mergeCell ref="T101:U102"/>
    <mergeCell ref="V101:W102"/>
    <mergeCell ref="S103:S104"/>
    <mergeCell ref="U103:U104"/>
    <mergeCell ref="W103:W104"/>
    <mergeCell ref="C132:F132"/>
    <mergeCell ref="N132:U132"/>
    <mergeCell ref="H101:I102"/>
    <mergeCell ref="J101:K102"/>
    <mergeCell ref="L101:M102"/>
    <mergeCell ref="N101:O102"/>
    <mergeCell ref="P101:Q102"/>
    <mergeCell ref="R101:S102"/>
    <mergeCell ref="A101:A104"/>
    <mergeCell ref="B101:B104"/>
    <mergeCell ref="C101:C104"/>
    <mergeCell ref="D101:D104"/>
    <mergeCell ref="E101:E104"/>
    <mergeCell ref="T133:U134"/>
    <mergeCell ref="V133:W134"/>
    <mergeCell ref="S135:S136"/>
    <mergeCell ref="U135:U136"/>
    <mergeCell ref="W135:W136"/>
    <mergeCell ref="C164:F164"/>
    <mergeCell ref="N164:U164"/>
    <mergeCell ref="H133:I134"/>
    <mergeCell ref="J133:K134"/>
    <mergeCell ref="L133:M134"/>
    <mergeCell ref="N133:O134"/>
    <mergeCell ref="P133:Q134"/>
    <mergeCell ref="R133:S134"/>
  </mergeCells>
  <pageMargins left="0.7" right="0.45" top="0.25" bottom="0.2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Master Sheet</vt:lpstr>
      <vt:lpstr>6 sub. 20%</vt:lpstr>
      <vt:lpstr>3 sub. Grade</vt:lpstr>
      <vt:lpstr>For upload on 8th B. Site</vt:lpstr>
      <vt:lpstr>'3 sub. Grade'!Print_Area</vt:lpstr>
      <vt:lpstr>'6 sub. 20%'!Print_Area</vt:lpstr>
      <vt:lpstr>'For upload on 8th B. Site'!Print_Area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2019-02-25T12:10:25Z</dcterms:modified>
</cp:coreProperties>
</file>